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kaileynortham/Desktop/Portfolio/data_projects/Horizons_ROI/"/>
    </mc:Choice>
  </mc:AlternateContent>
  <xr:revisionPtr revIDLastSave="0" documentId="8_{C38CCF0B-A45F-A540-A98C-378CD3BF72D7}" xr6:coauthVersionLast="47" xr6:coauthVersionMax="47" xr10:uidLastSave="{00000000-0000-0000-0000-000000000000}"/>
  <bookViews>
    <workbookView xWindow="4020" yWindow="920" windowWidth="35500" windowHeight="23440" xr2:uid="{BD775D81-EBBC-1144-AC26-3D4B17198E2A}"/>
  </bookViews>
  <sheets>
    <sheet name="Dashboard" sheetId="4" r:id="rId1"/>
    <sheet name="Affiliate_Data" sheetId="1" r:id="rId2"/>
    <sheet name="PivotTables" sheetId="2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G3" i="4"/>
  <c r="E3" i="4"/>
  <c r="C3" i="4"/>
</calcChain>
</file>

<file path=xl/sharedStrings.xml><?xml version="1.0" encoding="utf-8"?>
<sst xmlns="http://schemas.openxmlformats.org/spreadsheetml/2006/main" count="353" uniqueCount="124">
  <si>
    <t>Affiliate_Name</t>
  </si>
  <si>
    <t>Region</t>
  </si>
  <si>
    <t>Model_Type</t>
  </si>
  <si>
    <t>Annual_Budget</t>
  </si>
  <si>
    <t>Students_Served</t>
  </si>
  <si>
    <t>Staff_Count</t>
  </si>
  <si>
    <t>Impact_Score</t>
  </si>
  <si>
    <t>Years_Active</t>
  </si>
  <si>
    <t>State</t>
  </si>
  <si>
    <t>Cost_per_Student</t>
  </si>
  <si>
    <t>Efficiency_Index</t>
  </si>
  <si>
    <t>Projected_Expansion_Cost</t>
  </si>
  <si>
    <t>ROI</t>
  </si>
  <si>
    <t>Horizons Site 1</t>
  </si>
  <si>
    <t>Midwest</t>
  </si>
  <si>
    <t>Independent Nonprofit</t>
  </si>
  <si>
    <t>MA</t>
  </si>
  <si>
    <t>Horizons Site 2</t>
  </si>
  <si>
    <t>FL</t>
  </si>
  <si>
    <t>Horizons Site 3</t>
  </si>
  <si>
    <t>South</t>
  </si>
  <si>
    <t>University Partnership</t>
  </si>
  <si>
    <t>CA</t>
  </si>
  <si>
    <t>Horizons Site 4</t>
  </si>
  <si>
    <t>Northeast</t>
  </si>
  <si>
    <t>Hybrid</t>
  </si>
  <si>
    <t>MN</t>
  </si>
  <si>
    <t>Horizons Site 5</t>
  </si>
  <si>
    <t>Public School Partnership</t>
  </si>
  <si>
    <t>NJ</t>
  </si>
  <si>
    <t>Horizons Site 6</t>
  </si>
  <si>
    <t>PA</t>
  </si>
  <si>
    <t>Horizons Site 7</t>
  </si>
  <si>
    <t>West</t>
  </si>
  <si>
    <t>NY</t>
  </si>
  <si>
    <t>Horizons Site 8</t>
  </si>
  <si>
    <t>GA</t>
  </si>
  <si>
    <t>Horizons Site 9</t>
  </si>
  <si>
    <t>Horizons Site 10</t>
  </si>
  <si>
    <t>OH</t>
  </si>
  <si>
    <t>Horizons Site 11</t>
  </si>
  <si>
    <t>WA</t>
  </si>
  <si>
    <t>Horizons Site 12</t>
  </si>
  <si>
    <t>Horizons Site 13</t>
  </si>
  <si>
    <t>Horizons Site 14</t>
  </si>
  <si>
    <t>Horizons Site 15</t>
  </si>
  <si>
    <t>Horizons Site 16</t>
  </si>
  <si>
    <t>TX</t>
  </si>
  <si>
    <t>Horizons Site 17</t>
  </si>
  <si>
    <t>VA</t>
  </si>
  <si>
    <t>Horizons Site 18</t>
  </si>
  <si>
    <t>Horizons Site 19</t>
  </si>
  <si>
    <t>Horizons Site 20</t>
  </si>
  <si>
    <t>CO</t>
  </si>
  <si>
    <t>Horizons Site 21</t>
  </si>
  <si>
    <t>MI</t>
  </si>
  <si>
    <t>Horizons Site 22</t>
  </si>
  <si>
    <t>TN</t>
  </si>
  <si>
    <t>Horizons Site 23</t>
  </si>
  <si>
    <t>CT</t>
  </si>
  <si>
    <t>Horizons Site 24</t>
  </si>
  <si>
    <t>Horizons Site 25</t>
  </si>
  <si>
    <t>MO</t>
  </si>
  <si>
    <t>Horizons Site 26</t>
  </si>
  <si>
    <t>Horizons Site 27</t>
  </si>
  <si>
    <t>Horizons Site 28</t>
  </si>
  <si>
    <t>Horizons Site 29</t>
  </si>
  <si>
    <t>Horizons Site 30</t>
  </si>
  <si>
    <t>NC</t>
  </si>
  <si>
    <t>Horizons Site 31</t>
  </si>
  <si>
    <t>Horizons Site 32</t>
  </si>
  <si>
    <t>Horizons Site 33</t>
  </si>
  <si>
    <t>Horizons Site 34</t>
  </si>
  <si>
    <t>IL</t>
  </si>
  <si>
    <t>Horizons Site 35</t>
  </si>
  <si>
    <t>Horizons Site 36</t>
  </si>
  <si>
    <t>Horizons Site 37</t>
  </si>
  <si>
    <t>Horizons Site 38</t>
  </si>
  <si>
    <t>Horizons Site 39</t>
  </si>
  <si>
    <t>Horizons Site 40</t>
  </si>
  <si>
    <t>Horizons Site 41</t>
  </si>
  <si>
    <t>Horizons Site 42</t>
  </si>
  <si>
    <t>Horizons Site 43</t>
  </si>
  <si>
    <t>Horizons Site 44</t>
  </si>
  <si>
    <t>Horizons Site 45</t>
  </si>
  <si>
    <t>Horizons Site 46</t>
  </si>
  <si>
    <t>Horizons Site 47</t>
  </si>
  <si>
    <t>Horizons Site 48</t>
  </si>
  <si>
    <t>Horizons Site 49</t>
  </si>
  <si>
    <t>Horizons Site 50</t>
  </si>
  <si>
    <t>Horizons Site 51</t>
  </si>
  <si>
    <t>Horizons Site 52</t>
  </si>
  <si>
    <t>IN</t>
  </si>
  <si>
    <t>Horizons Site 53</t>
  </si>
  <si>
    <t>Horizons Site 54</t>
  </si>
  <si>
    <t>Horizons Site 55</t>
  </si>
  <si>
    <t>Horizons Site 56</t>
  </si>
  <si>
    <t>Horizons Site 57</t>
  </si>
  <si>
    <t>Horizons Site 58</t>
  </si>
  <si>
    <t>Horizons Site 59</t>
  </si>
  <si>
    <t>Horizons Site 60</t>
  </si>
  <si>
    <t>Horizons Site 61</t>
  </si>
  <si>
    <t>Horizons Site 62</t>
  </si>
  <si>
    <t>Horizons Site 63</t>
  </si>
  <si>
    <t>Horizons Site 64</t>
  </si>
  <si>
    <t>Horizons Site 65</t>
  </si>
  <si>
    <t>Horizons Site 66</t>
  </si>
  <si>
    <t>Horizons Site 67</t>
  </si>
  <si>
    <t>Horizons Site 68</t>
  </si>
  <si>
    <t>Horizons Site 69</t>
  </si>
  <si>
    <t>Horizons Site 70</t>
  </si>
  <si>
    <t>Horizons Site 71</t>
  </si>
  <si>
    <t>Row Labels</t>
  </si>
  <si>
    <t>Grand Total</t>
  </si>
  <si>
    <t>Average of ROI</t>
  </si>
  <si>
    <t>Column Labels</t>
  </si>
  <si>
    <t>Count of Affiliate_Name</t>
  </si>
  <si>
    <t>Average of Efficiency_Index</t>
  </si>
  <si>
    <t>Average ROI</t>
  </si>
  <si>
    <t>Avg Cost Per Student</t>
  </si>
  <si>
    <t>Sum of Annual_Budget</t>
  </si>
  <si>
    <t>Total Budget</t>
  </si>
  <si>
    <t>Average Cost per Student</t>
  </si>
  <si>
    <t>Total Students 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</si>
</sst>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#,##0.0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0"/>
      <name val="Segoe UI Symbol"/>
      <family val="2"/>
    </font>
    <font>
      <sz val="12"/>
      <color theme="1"/>
      <name val="Segoe UI Symbol"/>
      <family val="2"/>
    </font>
    <font>
      <b/>
      <sz val="14"/>
      <color theme="1"/>
      <name val="Segoe UI Symbo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46082"/>
        <bgColor indexed="64"/>
      </patternFill>
    </fill>
    <fill>
      <patternFill patternType="gray0625">
        <bgColor rgb="FF93ACC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/>
    <xf numFmtId="0" fontId="19" fillId="0" borderId="0" xfId="0" applyFont="1"/>
    <xf numFmtId="0" fontId="19" fillId="0" borderId="16" xfId="0" applyFont="1" applyBorder="1"/>
    <xf numFmtId="0" fontId="20" fillId="34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/>
    </xf>
    <xf numFmtId="164" fontId="18" fillId="33" borderId="17" xfId="1" applyNumberFormat="1" applyFont="1" applyFill="1" applyBorder="1" applyAlignment="1">
      <alignment horizontal="center" vertical="center"/>
    </xf>
    <xf numFmtId="164" fontId="18" fillId="33" borderId="18" xfId="1" applyNumberFormat="1" applyFont="1" applyFill="1" applyBorder="1" applyAlignment="1">
      <alignment horizontal="center" vertical="center"/>
    </xf>
    <xf numFmtId="164" fontId="18" fillId="33" borderId="15" xfId="1" applyNumberFormat="1" applyFont="1" applyFill="1" applyBorder="1" applyAlignment="1">
      <alignment horizontal="center" vertical="center"/>
    </xf>
    <xf numFmtId="164" fontId="18" fillId="33" borderId="19" xfId="1" applyNumberFormat="1" applyFont="1" applyFill="1" applyBorder="1" applyAlignment="1">
      <alignment horizontal="center" vertical="center"/>
    </xf>
    <xf numFmtId="10" fontId="18" fillId="33" borderId="17" xfId="0" applyNumberFormat="1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3" fontId="18" fillId="33" borderId="17" xfId="0" applyNumberFormat="1" applyFont="1" applyFill="1" applyBorder="1" applyAlignment="1">
      <alignment horizontal="center" vertical="center"/>
    </xf>
    <xf numFmtId="3" fontId="18" fillId="33" borderId="18" xfId="0" applyNumberFormat="1" applyFont="1" applyFill="1" applyBorder="1" applyAlignment="1">
      <alignment horizontal="center" vertical="center"/>
    </xf>
    <xf numFmtId="3" fontId="18" fillId="33" borderId="15" xfId="0" applyNumberFormat="1" applyFont="1" applyFill="1" applyBorder="1" applyAlignment="1">
      <alignment horizontal="center" vertical="center"/>
    </xf>
    <xf numFmtId="3" fontId="18" fillId="33" borderId="19" xfId="0" applyNumberFormat="1" applyFont="1" applyFill="1" applyBorder="1" applyAlignment="1">
      <alignment horizontal="center" vertical="center"/>
    </xf>
    <xf numFmtId="165" fontId="18" fillId="33" borderId="10" xfId="1" applyNumberFormat="1" applyFont="1" applyFill="1" applyBorder="1" applyAlignment="1">
      <alignment horizontal="center" vertical="center"/>
    </xf>
    <xf numFmtId="165" fontId="18" fillId="33" borderId="12" xfId="1" applyNumberFormat="1" applyFont="1" applyFill="1" applyBorder="1" applyAlignment="1">
      <alignment horizontal="center" vertical="center"/>
    </xf>
    <xf numFmtId="165" fontId="18" fillId="33" borderId="11" xfId="1" applyNumberFormat="1" applyFont="1" applyFill="1" applyBorder="1" applyAlignment="1">
      <alignment horizontal="center" vertical="center"/>
    </xf>
    <xf numFmtId="165" fontId="18" fillId="33" borderId="13" xfId="1" applyNumberFormat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14" formatCode="0.00%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5" formatCode="&quot;$&quot;#,##0"/>
    </dxf>
    <dxf>
      <numFmt numFmtId="0" formatCode="General"/>
    </dxf>
    <dxf>
      <numFmt numFmtId="164" formatCode="&quot;$&quot;#,##0.00"/>
    </dxf>
  </dxfs>
  <tableStyles count="0" defaultTableStyle="TableStyleMedium2" defaultPivotStyle="PivotStyleLight16"/>
  <colors>
    <mruColors>
      <color rgb="FF146082"/>
      <color rgb="FFF2F2F2"/>
      <color rgb="FFBFC8CF"/>
      <color rgb="FF9CAAB5"/>
      <color rgb="FF93AC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[horizons_affiliates_71_simulated.xlsx]PivotTables!PivotTable1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Average</a:t>
            </a:r>
            <a:r>
              <a:rPr lang="en-US" b="1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ROI by Affiliate Model</a:t>
            </a:r>
            <a:endParaRPr lang="en-US" b="1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</a:endParaRP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PivotTables!$A$4:$A$8</c:f>
              <c:strCache>
                <c:ptCount val="4"/>
                <c:pt idx="0">
                  <c:v>Hybrid</c:v>
                </c:pt>
                <c:pt idx="1">
                  <c:v>Public School Partnership</c:v>
                </c:pt>
                <c:pt idx="2">
                  <c:v>University Partnership</c:v>
                </c:pt>
                <c:pt idx="3">
                  <c:v>Independent Nonprofit</c:v>
                </c:pt>
              </c:strCache>
            </c:strRef>
          </c:cat>
          <c:val>
            <c:numRef>
              <c:f>PivotTables!$B$4:$B$8</c:f>
              <c:numCache>
                <c:formatCode>0.00%</c:formatCode>
                <c:ptCount val="4"/>
                <c:pt idx="0">
                  <c:v>3.9333333333333338E-3</c:v>
                </c:pt>
                <c:pt idx="1">
                  <c:v>3.9199999999999999E-3</c:v>
                </c:pt>
                <c:pt idx="2">
                  <c:v>3.7199999999999998E-3</c:v>
                </c:pt>
                <c:pt idx="3">
                  <c:v>3.1692307692307692E-3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F-DC40-9049-837C5F57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287264"/>
        <c:axId val="1023846080"/>
      </c:barChart>
      <c:catAx>
        <c:axId val="11002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023846080"/>
        <c:crosses val="autoZero"/>
        <c:auto val="1"/>
        <c:lblAlgn val="ctr"/>
        <c:lblOffset val="100"/>
        <c:noMultiLvlLbl val="0"/>
      </c:catAx>
      <c:valAx>
        <c:axId val="10238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rgbClr val="146082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95665" dist="50800" dir="5400000" algn="ctr" rotWithShape="0">
                <a:srgbClr val="000000">
                  <a:alpha val="43137"/>
                </a:srgbClr>
              </a:outerShdw>
            </a:effectLst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1002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Affiliate Cost Efficiency: Identifying Scalable</a:t>
            </a:r>
            <a:r>
              <a:rPr lang="en-US" b="1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Models</a:t>
            </a:r>
            <a:endParaRPr lang="en-US" b="1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</a:endParaRP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Affiliate_Data!$J$2:$J$72</c:f>
              <c:numCache>
                <c:formatCode>"$"#,##0.00</c:formatCode>
                <c:ptCount val="71"/>
                <c:pt idx="0">
                  <c:v>1332.18</c:v>
                </c:pt>
                <c:pt idx="1">
                  <c:v>1489.16</c:v>
                </c:pt>
                <c:pt idx="2">
                  <c:v>874.37</c:v>
                </c:pt>
                <c:pt idx="3">
                  <c:v>1660.09</c:v>
                </c:pt>
                <c:pt idx="4">
                  <c:v>1735.03</c:v>
                </c:pt>
                <c:pt idx="5">
                  <c:v>1357.38</c:v>
                </c:pt>
                <c:pt idx="6">
                  <c:v>1710.63</c:v>
                </c:pt>
                <c:pt idx="7">
                  <c:v>1799.28</c:v>
                </c:pt>
                <c:pt idx="8">
                  <c:v>1875.94</c:v>
                </c:pt>
                <c:pt idx="9">
                  <c:v>1208.53</c:v>
                </c:pt>
                <c:pt idx="10">
                  <c:v>1846.86</c:v>
                </c:pt>
                <c:pt idx="11">
                  <c:v>1470.67</c:v>
                </c:pt>
                <c:pt idx="12">
                  <c:v>2529.12</c:v>
                </c:pt>
                <c:pt idx="13">
                  <c:v>1507.01</c:v>
                </c:pt>
                <c:pt idx="14">
                  <c:v>2634.02</c:v>
                </c:pt>
                <c:pt idx="15">
                  <c:v>1631.51</c:v>
                </c:pt>
                <c:pt idx="16">
                  <c:v>2244.98</c:v>
                </c:pt>
                <c:pt idx="17">
                  <c:v>2914.51</c:v>
                </c:pt>
                <c:pt idx="18">
                  <c:v>2997.74</c:v>
                </c:pt>
                <c:pt idx="19">
                  <c:v>2339.8200000000002</c:v>
                </c:pt>
                <c:pt idx="20">
                  <c:v>2944.45</c:v>
                </c:pt>
                <c:pt idx="21">
                  <c:v>1924.87</c:v>
                </c:pt>
                <c:pt idx="22">
                  <c:v>2485.25</c:v>
                </c:pt>
                <c:pt idx="23">
                  <c:v>2715.49</c:v>
                </c:pt>
                <c:pt idx="24">
                  <c:v>3634.04</c:v>
                </c:pt>
                <c:pt idx="25">
                  <c:v>2798.14</c:v>
                </c:pt>
                <c:pt idx="26">
                  <c:v>2804.93</c:v>
                </c:pt>
                <c:pt idx="27">
                  <c:v>2373.35</c:v>
                </c:pt>
                <c:pt idx="28">
                  <c:v>2361.29</c:v>
                </c:pt>
                <c:pt idx="29">
                  <c:v>3941.85</c:v>
                </c:pt>
                <c:pt idx="30">
                  <c:v>2271.39</c:v>
                </c:pt>
                <c:pt idx="31">
                  <c:v>2313.08</c:v>
                </c:pt>
                <c:pt idx="32">
                  <c:v>4076.91</c:v>
                </c:pt>
                <c:pt idx="33">
                  <c:v>2694.84</c:v>
                </c:pt>
                <c:pt idx="34">
                  <c:v>4517.4399999999996</c:v>
                </c:pt>
                <c:pt idx="35">
                  <c:v>2916.68</c:v>
                </c:pt>
                <c:pt idx="36">
                  <c:v>3956.11</c:v>
                </c:pt>
                <c:pt idx="37">
                  <c:v>5303.01</c:v>
                </c:pt>
                <c:pt idx="38">
                  <c:v>4309.2</c:v>
                </c:pt>
                <c:pt idx="39">
                  <c:v>5768.8</c:v>
                </c:pt>
                <c:pt idx="40">
                  <c:v>4553.5600000000004</c:v>
                </c:pt>
                <c:pt idx="41">
                  <c:v>4704.12</c:v>
                </c:pt>
                <c:pt idx="42">
                  <c:v>3321.22</c:v>
                </c:pt>
                <c:pt idx="43">
                  <c:v>4291.4799999999996</c:v>
                </c:pt>
                <c:pt idx="44">
                  <c:v>5414.35</c:v>
                </c:pt>
                <c:pt idx="45">
                  <c:v>5462.18</c:v>
                </c:pt>
                <c:pt idx="46">
                  <c:v>6632.09</c:v>
                </c:pt>
                <c:pt idx="47">
                  <c:v>5014.95</c:v>
                </c:pt>
                <c:pt idx="48">
                  <c:v>5212.26</c:v>
                </c:pt>
                <c:pt idx="49">
                  <c:v>6677.74</c:v>
                </c:pt>
                <c:pt idx="50">
                  <c:v>4204.3999999999996</c:v>
                </c:pt>
                <c:pt idx="51">
                  <c:v>4212.5200000000004</c:v>
                </c:pt>
                <c:pt idx="52">
                  <c:v>6005.45</c:v>
                </c:pt>
                <c:pt idx="53">
                  <c:v>5586.18</c:v>
                </c:pt>
                <c:pt idx="54">
                  <c:v>4291.7</c:v>
                </c:pt>
                <c:pt idx="55">
                  <c:v>4767.17</c:v>
                </c:pt>
                <c:pt idx="56">
                  <c:v>7117.66</c:v>
                </c:pt>
                <c:pt idx="57">
                  <c:v>5285.65</c:v>
                </c:pt>
                <c:pt idx="58">
                  <c:v>5486.75</c:v>
                </c:pt>
                <c:pt idx="59">
                  <c:v>6634.41</c:v>
                </c:pt>
                <c:pt idx="60">
                  <c:v>5535.64</c:v>
                </c:pt>
                <c:pt idx="61">
                  <c:v>5458.06</c:v>
                </c:pt>
                <c:pt idx="62">
                  <c:v>6413.76</c:v>
                </c:pt>
                <c:pt idx="63">
                  <c:v>8317.31</c:v>
                </c:pt>
                <c:pt idx="64">
                  <c:v>10922.45</c:v>
                </c:pt>
                <c:pt idx="65">
                  <c:v>11263.75</c:v>
                </c:pt>
                <c:pt idx="66">
                  <c:v>6683.4</c:v>
                </c:pt>
                <c:pt idx="67">
                  <c:v>11995.09</c:v>
                </c:pt>
                <c:pt idx="68">
                  <c:v>9630.2800000000007</c:v>
                </c:pt>
                <c:pt idx="69">
                  <c:v>11581.45</c:v>
                </c:pt>
                <c:pt idx="70">
                  <c:v>13080.53</c:v>
                </c:pt>
              </c:numCache>
            </c:numRef>
          </c:xVal>
          <c:yVal>
            <c:numRef>
              <c:f>Affiliate_Data!$K$2:$K$72</c:f>
              <c:numCache>
                <c:formatCode>General</c:formatCode>
                <c:ptCount val="71"/>
                <c:pt idx="0">
                  <c:v>3.8E-3</c:v>
                </c:pt>
                <c:pt idx="1">
                  <c:v>3.3999999999999998E-3</c:v>
                </c:pt>
                <c:pt idx="2">
                  <c:v>3.3999999999999998E-3</c:v>
                </c:pt>
                <c:pt idx="3">
                  <c:v>3.0000000000000001E-3</c:v>
                </c:pt>
                <c:pt idx="4">
                  <c:v>2.8999999999999998E-3</c:v>
                </c:pt>
                <c:pt idx="5">
                  <c:v>2.8999999999999998E-3</c:v>
                </c:pt>
                <c:pt idx="6">
                  <c:v>2.8999999999999998E-3</c:v>
                </c:pt>
                <c:pt idx="7">
                  <c:v>2.8E-3</c:v>
                </c:pt>
                <c:pt idx="8">
                  <c:v>2.7000000000000001E-3</c:v>
                </c:pt>
                <c:pt idx="9">
                  <c:v>2.5000000000000001E-3</c:v>
                </c:pt>
                <c:pt idx="10">
                  <c:v>2.2000000000000001E-3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1.9E-3</c:v>
                </c:pt>
                <c:pt idx="15">
                  <c:v>1.8E-3</c:v>
                </c:pt>
                <c:pt idx="16">
                  <c:v>1.8E-3</c:v>
                </c:pt>
                <c:pt idx="17">
                  <c:v>1.6999999999999999E-3</c:v>
                </c:pt>
                <c:pt idx="18">
                  <c:v>1.6999999999999999E-3</c:v>
                </c:pt>
                <c:pt idx="19">
                  <c:v>1.6999999999999999E-3</c:v>
                </c:pt>
                <c:pt idx="20">
                  <c:v>1.6999999999999999E-3</c:v>
                </c:pt>
                <c:pt idx="21">
                  <c:v>1.6000000000000001E-3</c:v>
                </c:pt>
                <c:pt idx="22">
                  <c:v>1.6000000000000001E-3</c:v>
                </c:pt>
                <c:pt idx="23">
                  <c:v>1.5E-3</c:v>
                </c:pt>
                <c:pt idx="24">
                  <c:v>1.4E-3</c:v>
                </c:pt>
                <c:pt idx="25">
                  <c:v>1.4E-3</c:v>
                </c:pt>
                <c:pt idx="26">
                  <c:v>1.4E-3</c:v>
                </c:pt>
                <c:pt idx="27">
                  <c:v>1.2999999999999999E-3</c:v>
                </c:pt>
                <c:pt idx="28">
                  <c:v>1.2999999999999999E-3</c:v>
                </c:pt>
                <c:pt idx="29">
                  <c:v>1.2999999999999999E-3</c:v>
                </c:pt>
                <c:pt idx="30">
                  <c:v>1.2999999999999999E-3</c:v>
                </c:pt>
                <c:pt idx="31">
                  <c:v>1.2999999999999999E-3</c:v>
                </c:pt>
                <c:pt idx="32">
                  <c:v>1.1999999999999999E-3</c:v>
                </c:pt>
                <c:pt idx="33">
                  <c:v>1.1000000000000001E-3</c:v>
                </c:pt>
                <c:pt idx="34">
                  <c:v>1.1000000000000001E-3</c:v>
                </c:pt>
                <c:pt idx="35">
                  <c:v>1E-3</c:v>
                </c:pt>
                <c:pt idx="36">
                  <c:v>1E-3</c:v>
                </c:pt>
                <c:pt idx="37">
                  <c:v>8.9999999999999998E-4</c:v>
                </c:pt>
                <c:pt idx="38">
                  <c:v>8.9999999999999998E-4</c:v>
                </c:pt>
                <c:pt idx="39">
                  <c:v>8.9999999999999998E-4</c:v>
                </c:pt>
                <c:pt idx="40">
                  <c:v>8.9999999999999998E-4</c:v>
                </c:pt>
                <c:pt idx="41">
                  <c:v>8.9999999999999998E-4</c:v>
                </c:pt>
                <c:pt idx="42">
                  <c:v>8.9999999999999998E-4</c:v>
                </c:pt>
                <c:pt idx="43">
                  <c:v>8.9999999999999998E-4</c:v>
                </c:pt>
                <c:pt idx="44">
                  <c:v>8.9999999999999998E-4</c:v>
                </c:pt>
                <c:pt idx="45">
                  <c:v>8.9999999999999998E-4</c:v>
                </c:pt>
                <c:pt idx="46">
                  <c:v>8.0000000000000004E-4</c:v>
                </c:pt>
                <c:pt idx="47">
                  <c:v>8.0000000000000004E-4</c:v>
                </c:pt>
                <c:pt idx="48">
                  <c:v>8.0000000000000004E-4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5.9999999999999995E-4</c:v>
                </c:pt>
                <c:pt idx="57">
                  <c:v>5.9999999999999995E-4</c:v>
                </c:pt>
                <c:pt idx="58">
                  <c:v>5.0000000000000001E-4</c:v>
                </c:pt>
                <c:pt idx="59">
                  <c:v>5.0000000000000001E-4</c:v>
                </c:pt>
                <c:pt idx="60">
                  <c:v>5.0000000000000001E-4</c:v>
                </c:pt>
                <c:pt idx="61">
                  <c:v>5.0000000000000001E-4</c:v>
                </c:pt>
                <c:pt idx="62">
                  <c:v>5.0000000000000001E-4</c:v>
                </c:pt>
                <c:pt idx="63">
                  <c:v>5.0000000000000001E-4</c:v>
                </c:pt>
                <c:pt idx="64">
                  <c:v>5.0000000000000001E-4</c:v>
                </c:pt>
                <c:pt idx="65">
                  <c:v>4.0000000000000002E-4</c:v>
                </c:pt>
                <c:pt idx="66">
                  <c:v>4.0000000000000002E-4</c:v>
                </c:pt>
                <c:pt idx="67">
                  <c:v>4.0000000000000002E-4</c:v>
                </c:pt>
                <c:pt idx="68">
                  <c:v>4.0000000000000002E-4</c:v>
                </c:pt>
                <c:pt idx="69">
                  <c:v>2.9999999999999997E-4</c:v>
                </c:pt>
                <c:pt idx="7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A-534E-AB45-9216A0EE8CE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42100768"/>
        <c:axId val="742102480"/>
      </c:scatterChart>
      <c:valAx>
        <c:axId val="7421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146082"/>
                    </a:solidFill>
                    <a:latin typeface="Segoe UI Symbol" panose="020B0502040204020203" pitchFamily="34" charset="0"/>
                    <a:ea typeface="Segoe UI Symbol" panose="020B0502040204020203" pitchFamily="34" charset="0"/>
                    <a:cs typeface="+mn-cs"/>
                  </a:defRPr>
                </a:pPr>
                <a:r>
                  <a:rPr lang="en-US" b="0">
                    <a:solidFill>
                      <a:srgbClr val="146082"/>
                    </a:solidFill>
                    <a:latin typeface="Segoe UI Symbol" panose="020B0502040204020203" pitchFamily="34" charset="0"/>
                    <a:ea typeface="Segoe UI Symbol" panose="020B0502040204020203" pitchFamily="34" charset="0"/>
                  </a:rPr>
                  <a:t>Cost per Student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146082"/>
                  </a:solidFill>
                  <a:latin typeface="Segoe UI Symbol" panose="020B0502040204020203" pitchFamily="34" charset="0"/>
                  <a:ea typeface="Segoe UI Symbol" panose="020B0502040204020203" pitchFamily="34" charset="0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742102480"/>
        <c:crosses val="autoZero"/>
        <c:crossBetween val="midCat"/>
      </c:valAx>
      <c:valAx>
        <c:axId val="7421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146082"/>
                    </a:solidFill>
                    <a:latin typeface="Segoe UI Symbol" panose="020B0502040204020203" pitchFamily="34" charset="0"/>
                    <a:ea typeface="Segoe UI Symbol" panose="020B0502040204020203" pitchFamily="34" charset="0"/>
                    <a:cs typeface="+mn-cs"/>
                  </a:defRPr>
                </a:pPr>
                <a:r>
                  <a:rPr lang="en-US" sz="1000" b="0">
                    <a:solidFill>
                      <a:srgbClr val="146082"/>
                    </a:solidFill>
                    <a:latin typeface="Segoe UI Symbol" panose="020B0502040204020203" pitchFamily="34" charset="0"/>
                    <a:ea typeface="Segoe UI Symbol" panose="020B0502040204020203" pitchFamily="34" charset="0"/>
                  </a:rPr>
                  <a:t>Efficiency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146082"/>
                  </a:solidFill>
                  <a:latin typeface="Segoe UI Symbol" panose="020B0502040204020203" pitchFamily="34" charset="0"/>
                  <a:ea typeface="Segoe UI Symbol" panose="020B0502040204020203" pitchFamily="34" charset="0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7421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gradFill>
        <a:gsLst>
          <a:gs pos="0">
            <a:srgbClr val="146082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innerShdw blurRad="114300">
        <a:srgbClr val="93ACC1"/>
      </a:innerShdw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[horizons_affiliates_71_simulated.xlsx]PivotTables!PivotTable2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Average Cost Per Student by Region </a:t>
            </a: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PivotTables!$A$14:$A$18</c:f>
              <c:strCache>
                <c:ptCount val="4"/>
                <c:pt idx="0">
                  <c:v>South</c:v>
                </c:pt>
                <c:pt idx="1">
                  <c:v>Midwest</c:v>
                </c:pt>
                <c:pt idx="2">
                  <c:v>West</c:v>
                </c:pt>
                <c:pt idx="3">
                  <c:v>Northeast</c:v>
                </c:pt>
              </c:strCache>
            </c:strRef>
          </c:cat>
          <c:val>
            <c:numRef>
              <c:f>PivotTables!$B$14:$B$18</c:f>
              <c:numCache>
                <c:formatCode>"$"#,##0.00</c:formatCode>
                <c:ptCount val="4"/>
                <c:pt idx="0">
                  <c:v>5863.6388235294116</c:v>
                </c:pt>
                <c:pt idx="1">
                  <c:v>4047.3461538461534</c:v>
                </c:pt>
                <c:pt idx="2">
                  <c:v>3873.8931818181813</c:v>
                </c:pt>
                <c:pt idx="3">
                  <c:v>3763.3947368421054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B-3948-AEF4-1FA77AFD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416432"/>
        <c:axId val="1100576464"/>
      </c:barChart>
      <c:catAx>
        <c:axId val="11764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100576464"/>
        <c:crosses val="autoZero"/>
        <c:auto val="1"/>
        <c:lblAlgn val="ctr"/>
        <c:lblOffset val="100"/>
        <c:noMultiLvlLbl val="0"/>
      </c:catAx>
      <c:valAx>
        <c:axId val="11005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1764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rgbClr val="146082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19297"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[horizons_affiliates_71_simulated.xlsx]PivotTables!PivotTable4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sz="1600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ROI</a:t>
            </a:r>
            <a:r>
              <a:rPr lang="en-US" sz="1600" b="1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Percentage by Affiliate</a:t>
            </a:r>
            <a:endParaRPr lang="en-US" sz="1600" b="1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</a:endParaRP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PivotTables!$A$23:$A$33</c:f>
              <c:strCache>
                <c:ptCount val="10"/>
                <c:pt idx="0">
                  <c:v>Horizons Site 10</c:v>
                </c:pt>
                <c:pt idx="1">
                  <c:v>Horizons Site 45</c:v>
                </c:pt>
                <c:pt idx="2">
                  <c:v>Horizons Site 8</c:v>
                </c:pt>
                <c:pt idx="3">
                  <c:v>Horizons Site 58</c:v>
                </c:pt>
                <c:pt idx="4">
                  <c:v>Horizons Site 25</c:v>
                </c:pt>
                <c:pt idx="5">
                  <c:v>Horizons Site 3</c:v>
                </c:pt>
                <c:pt idx="6">
                  <c:v>Horizons Site 43</c:v>
                </c:pt>
                <c:pt idx="7">
                  <c:v>Horizons Site 52</c:v>
                </c:pt>
                <c:pt idx="8">
                  <c:v>Horizons Site 42</c:v>
                </c:pt>
                <c:pt idx="9">
                  <c:v>Horizons Site 15</c:v>
                </c:pt>
              </c:strCache>
            </c:strRef>
          </c:cat>
          <c:val>
            <c:numRef>
              <c:f>PivotTables!$B$23:$B$33</c:f>
              <c:numCache>
                <c:formatCode>0.00%</c:formatCode>
                <c:ptCount val="10"/>
                <c:pt idx="0">
                  <c:v>6.4000000000000003E-3</c:v>
                </c:pt>
                <c:pt idx="1">
                  <c:v>6.4999999999999997E-3</c:v>
                </c:pt>
                <c:pt idx="2">
                  <c:v>6.8999999999999999E-3</c:v>
                </c:pt>
                <c:pt idx="3">
                  <c:v>7.1000000000000004E-3</c:v>
                </c:pt>
                <c:pt idx="4">
                  <c:v>7.1999999999999998E-3</c:v>
                </c:pt>
                <c:pt idx="5">
                  <c:v>7.1999999999999998E-3</c:v>
                </c:pt>
                <c:pt idx="6">
                  <c:v>7.4000000000000003E-3</c:v>
                </c:pt>
                <c:pt idx="7">
                  <c:v>7.7999999999999996E-3</c:v>
                </c:pt>
                <c:pt idx="8">
                  <c:v>8.0000000000000002E-3</c:v>
                </c:pt>
                <c:pt idx="9">
                  <c:v>8.2000000000000007E-3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8-184D-A53C-7FFDA83D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04800"/>
        <c:axId val="862812368"/>
      </c:lineChart>
      <c:catAx>
        <c:axId val="11578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862812368"/>
        <c:crosses val="autoZero"/>
        <c:auto val="1"/>
        <c:lblAlgn val="ctr"/>
        <c:lblOffset val="100"/>
        <c:noMultiLvlLbl val="0"/>
      </c:catAx>
      <c:valAx>
        <c:axId val="8628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1578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3ACC1">
        <a:alpha val="6798"/>
      </a:srgbClr>
    </a:solidFill>
    <a:ln w="19050" cap="rnd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[horizons_affiliates_71_simulated.xlsx]PivotTables!PivotTable6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Annual</a:t>
            </a:r>
            <a:r>
              <a:rPr lang="en-US" b="1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Budget</a:t>
            </a: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of Top 10 Efficient Affiliates</a:t>
            </a: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PivotTables!$I$3:$I$4</c:f>
              <c:strCache>
                <c:ptCount val="1"/>
                <c:pt idx="0">
                  <c:v>0.0038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PivotTables!$H$5:$H$15</c:f>
              <c:strCache>
                <c:ptCount val="10"/>
                <c:pt idx="0">
                  <c:v>Horizons Site 10</c:v>
                </c:pt>
                <c:pt idx="1">
                  <c:v>Horizons Site 17</c:v>
                </c:pt>
                <c:pt idx="2">
                  <c:v>Horizons Site 25</c:v>
                </c:pt>
                <c:pt idx="3">
                  <c:v>Horizons Site 3</c:v>
                </c:pt>
                <c:pt idx="4">
                  <c:v>Horizons Site 32</c:v>
                </c:pt>
                <c:pt idx="5">
                  <c:v>Horizons Site 34</c:v>
                </c:pt>
                <c:pt idx="6">
                  <c:v>Horizons Site 43</c:v>
                </c:pt>
                <c:pt idx="7">
                  <c:v>Horizons Site 50</c:v>
                </c:pt>
                <c:pt idx="8">
                  <c:v>Horizons Site 52</c:v>
                </c:pt>
                <c:pt idx="9">
                  <c:v>Horizons Site 58</c:v>
                </c:pt>
              </c:strCache>
            </c:strRef>
          </c:cat>
          <c:val>
            <c:numRef>
              <c:f>PivotTables!$I$5:$I$15</c:f>
              <c:numCache>
                <c:formatCode>"$"#,##0.00</c:formatCode>
                <c:ptCount val="10"/>
                <c:pt idx="3">
                  <c:v>578167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4-2C4A-AEC2-BE8AA4FE3CB2}"/>
            </c:ext>
          </c:extLst>
        </c:ser>
        <c:ser>
          <c:idx val="1"/>
          <c:order val="1"/>
          <c:tx>
            <c:strRef>
              <c:f>PivotTables!$J$3:$J$4</c:f>
              <c:strCache>
                <c:ptCount val="1"/>
                <c:pt idx="0">
                  <c:v>0.0034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PivotTables!$H$5:$H$15</c:f>
              <c:strCache>
                <c:ptCount val="10"/>
                <c:pt idx="0">
                  <c:v>Horizons Site 10</c:v>
                </c:pt>
                <c:pt idx="1">
                  <c:v>Horizons Site 17</c:v>
                </c:pt>
                <c:pt idx="2">
                  <c:v>Horizons Site 25</c:v>
                </c:pt>
                <c:pt idx="3">
                  <c:v>Horizons Site 3</c:v>
                </c:pt>
                <c:pt idx="4">
                  <c:v>Horizons Site 32</c:v>
                </c:pt>
                <c:pt idx="5">
                  <c:v>Horizons Site 34</c:v>
                </c:pt>
                <c:pt idx="6">
                  <c:v>Horizons Site 43</c:v>
                </c:pt>
                <c:pt idx="7">
                  <c:v>Horizons Site 50</c:v>
                </c:pt>
                <c:pt idx="8">
                  <c:v>Horizons Site 52</c:v>
                </c:pt>
                <c:pt idx="9">
                  <c:v>Horizons Site 58</c:v>
                </c:pt>
              </c:strCache>
            </c:strRef>
          </c:cat>
          <c:val>
            <c:numRef>
              <c:f>PivotTables!$J$5:$J$15</c:f>
              <c:numCache>
                <c:formatCode>"$"#,##0.00</c:formatCode>
                <c:ptCount val="10"/>
                <c:pt idx="0">
                  <c:v>571836</c:v>
                </c:pt>
                <c:pt idx="4">
                  <c:v>410078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4-2C4A-AEC2-BE8AA4FE3CB2}"/>
            </c:ext>
          </c:extLst>
        </c:ser>
        <c:ser>
          <c:idx val="2"/>
          <c:order val="2"/>
          <c:tx>
            <c:strRef>
              <c:f>PivotTables!$K$3:$K$4</c:f>
              <c:strCache>
                <c:ptCount val="1"/>
                <c:pt idx="0">
                  <c:v>0.0030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PivotTables!$H$5:$H$15</c:f>
              <c:strCache>
                <c:ptCount val="10"/>
                <c:pt idx="0">
                  <c:v>Horizons Site 10</c:v>
                </c:pt>
                <c:pt idx="1">
                  <c:v>Horizons Site 17</c:v>
                </c:pt>
                <c:pt idx="2">
                  <c:v>Horizons Site 25</c:v>
                </c:pt>
                <c:pt idx="3">
                  <c:v>Horizons Site 3</c:v>
                </c:pt>
                <c:pt idx="4">
                  <c:v>Horizons Site 32</c:v>
                </c:pt>
                <c:pt idx="5">
                  <c:v>Horizons Site 34</c:v>
                </c:pt>
                <c:pt idx="6">
                  <c:v>Horizons Site 43</c:v>
                </c:pt>
                <c:pt idx="7">
                  <c:v>Horizons Site 50</c:v>
                </c:pt>
                <c:pt idx="8">
                  <c:v>Horizons Site 52</c:v>
                </c:pt>
                <c:pt idx="9">
                  <c:v>Horizons Site 58</c:v>
                </c:pt>
              </c:strCache>
            </c:strRef>
          </c:cat>
          <c:val>
            <c:numRef>
              <c:f>PivotTables!$K$5:$K$15</c:f>
              <c:numCache>
                <c:formatCode>"$"#,##0.00</c:formatCode>
                <c:ptCount val="10"/>
                <c:pt idx="6">
                  <c:v>738741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4-2C4A-AEC2-BE8AA4FE3CB2}"/>
            </c:ext>
          </c:extLst>
        </c:ser>
        <c:ser>
          <c:idx val="3"/>
          <c:order val="3"/>
          <c:tx>
            <c:strRef>
              <c:f>PivotTables!$L$3:$L$4</c:f>
              <c:strCache>
                <c:ptCount val="1"/>
                <c:pt idx="0">
                  <c:v>0.0029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PivotTables!$H$5:$H$15</c:f>
              <c:strCache>
                <c:ptCount val="10"/>
                <c:pt idx="0">
                  <c:v>Horizons Site 10</c:v>
                </c:pt>
                <c:pt idx="1">
                  <c:v>Horizons Site 17</c:v>
                </c:pt>
                <c:pt idx="2">
                  <c:v>Horizons Site 25</c:v>
                </c:pt>
                <c:pt idx="3">
                  <c:v>Horizons Site 3</c:v>
                </c:pt>
                <c:pt idx="4">
                  <c:v>Horizons Site 32</c:v>
                </c:pt>
                <c:pt idx="5">
                  <c:v>Horizons Site 34</c:v>
                </c:pt>
                <c:pt idx="6">
                  <c:v>Horizons Site 43</c:v>
                </c:pt>
                <c:pt idx="7">
                  <c:v>Horizons Site 50</c:v>
                </c:pt>
                <c:pt idx="8">
                  <c:v>Horizons Site 52</c:v>
                </c:pt>
                <c:pt idx="9">
                  <c:v>Horizons Site 58</c:v>
                </c:pt>
              </c:strCache>
            </c:strRef>
          </c:cat>
          <c:val>
            <c:numRef>
              <c:f>PivotTables!$L$5:$L$15</c:f>
              <c:numCache>
                <c:formatCode>"$"#,##0.00</c:formatCode>
                <c:ptCount val="10"/>
                <c:pt idx="2">
                  <c:v>751269</c:v>
                </c:pt>
                <c:pt idx="7">
                  <c:v>336631</c:v>
                </c:pt>
                <c:pt idx="8">
                  <c:v>798863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4-2C4A-AEC2-BE8AA4FE3CB2}"/>
            </c:ext>
          </c:extLst>
        </c:ser>
        <c:ser>
          <c:idx val="4"/>
          <c:order val="4"/>
          <c:tx>
            <c:strRef>
              <c:f>PivotTables!$M$3:$M$4</c:f>
              <c:strCache>
                <c:ptCount val="1"/>
                <c:pt idx="0">
                  <c:v>0.0028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PivotTables!$H$5:$H$15</c:f>
              <c:strCache>
                <c:ptCount val="10"/>
                <c:pt idx="0">
                  <c:v>Horizons Site 10</c:v>
                </c:pt>
                <c:pt idx="1">
                  <c:v>Horizons Site 17</c:v>
                </c:pt>
                <c:pt idx="2">
                  <c:v>Horizons Site 25</c:v>
                </c:pt>
                <c:pt idx="3">
                  <c:v>Horizons Site 3</c:v>
                </c:pt>
                <c:pt idx="4">
                  <c:v>Horizons Site 32</c:v>
                </c:pt>
                <c:pt idx="5">
                  <c:v>Horizons Site 34</c:v>
                </c:pt>
                <c:pt idx="6">
                  <c:v>Horizons Site 43</c:v>
                </c:pt>
                <c:pt idx="7">
                  <c:v>Horizons Site 50</c:v>
                </c:pt>
                <c:pt idx="8">
                  <c:v>Horizons Site 52</c:v>
                </c:pt>
                <c:pt idx="9">
                  <c:v>Horizons Site 58</c:v>
                </c:pt>
              </c:strCache>
            </c:strRef>
          </c:cat>
          <c:val>
            <c:numRef>
              <c:f>PivotTables!$M$5:$M$15</c:f>
              <c:numCache>
                <c:formatCode>"$"#,##0.00</c:formatCode>
                <c:ptCount val="10"/>
                <c:pt idx="9">
                  <c:v>762894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4-2C4A-AEC2-BE8AA4FE3CB2}"/>
            </c:ext>
          </c:extLst>
        </c:ser>
        <c:ser>
          <c:idx val="5"/>
          <c:order val="5"/>
          <c:tx>
            <c:strRef>
              <c:f>PivotTables!$N$3:$N$4</c:f>
              <c:strCache>
                <c:ptCount val="1"/>
                <c:pt idx="0">
                  <c:v>0.0027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PivotTables!$H$5:$H$15</c:f>
              <c:strCache>
                <c:ptCount val="10"/>
                <c:pt idx="0">
                  <c:v>Horizons Site 10</c:v>
                </c:pt>
                <c:pt idx="1">
                  <c:v>Horizons Site 17</c:v>
                </c:pt>
                <c:pt idx="2">
                  <c:v>Horizons Site 25</c:v>
                </c:pt>
                <c:pt idx="3">
                  <c:v>Horizons Site 3</c:v>
                </c:pt>
                <c:pt idx="4">
                  <c:v>Horizons Site 32</c:v>
                </c:pt>
                <c:pt idx="5">
                  <c:v>Horizons Site 34</c:v>
                </c:pt>
                <c:pt idx="6">
                  <c:v>Horizons Site 43</c:v>
                </c:pt>
                <c:pt idx="7">
                  <c:v>Horizons Site 50</c:v>
                </c:pt>
                <c:pt idx="8">
                  <c:v>Horizons Site 52</c:v>
                </c:pt>
                <c:pt idx="9">
                  <c:v>Horizons Site 58</c:v>
                </c:pt>
              </c:strCache>
            </c:strRef>
          </c:cat>
          <c:val>
            <c:numRef>
              <c:f>PivotTables!$N$5:$N$15</c:f>
              <c:numCache>
                <c:formatCode>"$"#,##0.00</c:formatCode>
                <c:ptCount val="10"/>
                <c:pt idx="1">
                  <c:v>324538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D4-2C4A-AEC2-BE8AA4FE3CB2}"/>
            </c:ext>
          </c:extLst>
        </c:ser>
        <c:ser>
          <c:idx val="6"/>
          <c:order val="6"/>
          <c:tx>
            <c:strRef>
              <c:f>PivotTables!$O$3:$O$4</c:f>
              <c:strCache>
                <c:ptCount val="1"/>
                <c:pt idx="0">
                  <c:v>0.0025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PivotTables!$H$5:$H$15</c:f>
              <c:strCache>
                <c:ptCount val="10"/>
                <c:pt idx="0">
                  <c:v>Horizons Site 10</c:v>
                </c:pt>
                <c:pt idx="1">
                  <c:v>Horizons Site 17</c:v>
                </c:pt>
                <c:pt idx="2">
                  <c:v>Horizons Site 25</c:v>
                </c:pt>
                <c:pt idx="3">
                  <c:v>Horizons Site 3</c:v>
                </c:pt>
                <c:pt idx="4">
                  <c:v>Horizons Site 32</c:v>
                </c:pt>
                <c:pt idx="5">
                  <c:v>Horizons Site 34</c:v>
                </c:pt>
                <c:pt idx="6">
                  <c:v>Horizons Site 43</c:v>
                </c:pt>
                <c:pt idx="7">
                  <c:v>Horizons Site 50</c:v>
                </c:pt>
                <c:pt idx="8">
                  <c:v>Horizons Site 52</c:v>
                </c:pt>
                <c:pt idx="9">
                  <c:v>Horizons Site 58</c:v>
                </c:pt>
              </c:strCache>
            </c:strRef>
          </c:cat>
          <c:val>
            <c:numRef>
              <c:f>PivotTables!$O$5:$O$15</c:f>
              <c:numCache>
                <c:formatCode>"$"#,##0.00</c:formatCode>
                <c:ptCount val="10"/>
                <c:pt idx="5">
                  <c:v>514835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D4-2C4A-AEC2-BE8AA4FE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8787232"/>
        <c:axId val="773103504"/>
      </c:barChart>
      <c:catAx>
        <c:axId val="7387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773103504"/>
        <c:crosses val="autoZero"/>
        <c:auto val="1"/>
        <c:lblAlgn val="ctr"/>
        <c:lblOffset val="100"/>
        <c:noMultiLvlLbl val="0"/>
      </c:catAx>
      <c:valAx>
        <c:axId val="7731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7387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gradFill>
        <a:gsLst>
          <a:gs pos="0">
            <a:srgbClr val="146082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63500" sx="102000" sy="102000" algn="ctr" rotWithShape="0">
        <a:srgbClr val="146082">
          <a:alpha val="40000"/>
        </a:srgbClr>
      </a:outerShdw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[horizons_affiliates_71_simulated.xlsx]PivotTables!PivotTable7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Average Efficiency by</a:t>
            </a:r>
            <a:r>
              <a:rPr lang="en-US" b="1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Model Type</a:t>
            </a:r>
            <a:endParaRPr lang="en-US" b="1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</a:endParaRP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PivotTables!$I$18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PivotTables!$H$19:$H$23</c:f>
              <c:strCache>
                <c:ptCount val="4"/>
                <c:pt idx="0">
                  <c:v>Hybrid</c:v>
                </c:pt>
                <c:pt idx="1">
                  <c:v>Independent Nonprofit</c:v>
                </c:pt>
                <c:pt idx="2">
                  <c:v>Public School Partnership</c:v>
                </c:pt>
                <c:pt idx="3">
                  <c:v>University Partnership</c:v>
                </c:pt>
              </c:strCache>
            </c:strRef>
          </c:cat>
          <c:val>
            <c:numRef>
              <c:f>PivotTables!$I$19:$I$23</c:f>
              <c:numCache>
                <c:formatCode>#,##0.0000</c:formatCode>
                <c:ptCount val="4"/>
                <c:pt idx="0">
                  <c:v>1.5944444444444446E-3</c:v>
                </c:pt>
                <c:pt idx="1">
                  <c:v>1.1923076923076924E-3</c:v>
                </c:pt>
                <c:pt idx="2">
                  <c:v>1.2640000000000001E-3</c:v>
                </c:pt>
                <c:pt idx="3">
                  <c:v>1.2000000000000001E-3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B-884A-8728-7ACD2009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601120"/>
        <c:axId val="835956304"/>
      </c:barChart>
      <c:catAx>
        <c:axId val="8366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835956304"/>
        <c:crosses val="autoZero"/>
        <c:auto val="1"/>
        <c:lblAlgn val="ctr"/>
        <c:lblOffset val="100"/>
        <c:noMultiLvlLbl val="0"/>
      </c:catAx>
      <c:valAx>
        <c:axId val="8359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8366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gradFill>
        <a:gsLst>
          <a:gs pos="0">
            <a:srgbClr val="146082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63500" sx="102000" sy="102000" algn="ctr" rotWithShape="0">
        <a:srgbClr val="146082">
          <a:alpha val="40000"/>
        </a:srgbClr>
      </a:outerShdw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0</xdr:rowOff>
    </xdr:from>
    <xdr:to>
      <xdr:col>23</xdr:col>
      <xdr:colOff>38100</xdr:colOff>
      <xdr:row>22</xdr:row>
      <xdr:rowOff>165100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1287FBA4-19E5-2635-3AF4-6FD24B01B7DC}"/>
            </a:ext>
          </a:extLst>
        </xdr:cNvPr>
        <xdr:cNvSpPr/>
      </xdr:nvSpPr>
      <xdr:spPr>
        <a:xfrm>
          <a:off x="7569200" y="0"/>
          <a:ext cx="5410200" cy="52324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254000</xdr:colOff>
      <xdr:row>13</xdr:row>
      <xdr:rowOff>152400</xdr:rowOff>
    </xdr:from>
    <xdr:to>
      <xdr:col>11</xdr:col>
      <xdr:colOff>266700</xdr:colOff>
      <xdr:row>56</xdr:row>
      <xdr:rowOff>177800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F15C6D6-E10A-E770-A523-780ACFD7E879}"/>
            </a:ext>
          </a:extLst>
        </xdr:cNvPr>
        <xdr:cNvSpPr/>
      </xdr:nvSpPr>
      <xdr:spPr>
        <a:xfrm>
          <a:off x="254000" y="3263900"/>
          <a:ext cx="7315200" cy="9855200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8100000" scaled="1"/>
          <a:tileRect/>
        </a:gra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0</xdr:row>
      <xdr:rowOff>0</xdr:rowOff>
    </xdr:from>
    <xdr:to>
      <xdr:col>24</xdr:col>
      <xdr:colOff>381000</xdr:colOff>
      <xdr:row>56</xdr:row>
      <xdr:rowOff>190500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8605927-7EF6-6FA7-C9F3-2C7879B8CEBF}"/>
            </a:ext>
          </a:extLst>
        </xdr:cNvPr>
        <xdr:cNvSpPr/>
      </xdr:nvSpPr>
      <xdr:spPr>
        <a:xfrm>
          <a:off x="7569200" y="0"/>
          <a:ext cx="6223000" cy="130302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393700</xdr:colOff>
      <xdr:row>38</xdr:row>
      <xdr:rowOff>25400</xdr:rowOff>
    </xdr:from>
    <xdr:to>
      <xdr:col>20</xdr:col>
      <xdr:colOff>2451100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590A4-2BB0-8298-DDF2-37E9DFC77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0</xdr:row>
      <xdr:rowOff>76200</xdr:rowOff>
    </xdr:from>
    <xdr:to>
      <xdr:col>24</xdr:col>
      <xdr:colOff>101600</xdr:colOff>
      <xdr:row>14</xdr:row>
      <xdr:rowOff>95250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CD2CEF34-82F4-A07B-E485-5BD3C206E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393700</xdr:colOff>
      <xdr:row>19</xdr:row>
      <xdr:rowOff>215900</xdr:rowOff>
    </xdr:from>
    <xdr:to>
      <xdr:col>24</xdr:col>
      <xdr:colOff>266700</xdr:colOff>
      <xdr:row>37</xdr:row>
      <xdr:rowOff>177800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92A9FD57-6962-7DBF-46D1-A680D13B2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317500</xdr:colOff>
      <xdr:row>15</xdr:row>
      <xdr:rowOff>0</xdr:rowOff>
    </xdr:from>
    <xdr:to>
      <xdr:col>11</xdr:col>
      <xdr:colOff>190500</xdr:colOff>
      <xdr:row>28</xdr:row>
      <xdr:rowOff>165100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6B89665C-7C5D-9FA4-1655-FBFCD7D5F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406400</xdr:colOff>
      <xdr:row>15</xdr:row>
      <xdr:rowOff>224</xdr:rowOff>
    </xdr:from>
    <xdr:ext cx="8991600" cy="73045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643011-70A3-D3E9-A549-CEE461A15577}"/>
            </a:ext>
          </a:extLst>
        </xdr:cNvPr>
        <xdr:cNvSpPr txBox="1"/>
      </xdr:nvSpPr>
      <xdr:spPr>
        <a:xfrm>
          <a:off x="13322300" y="3568924"/>
          <a:ext cx="8991600" cy="730456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91440" bIns="91440" rtlCol="0" anchor="ctr" anchorCtr="1">
          <a:spAutoFit/>
        </a:bodyPr>
        <a:lstStyle/>
        <a:p>
          <a:pPr algn="l"/>
          <a:r>
            <a:rPr lang="en-US" sz="1600" b="1" i="1">
              <a:solidFill>
                <a:schemeClr val="bg1"/>
              </a:solidFill>
              <a:latin typeface="Segoe UI Symbol" panose="020B0502040204020203" pitchFamily="34" charset="0"/>
              <a:ea typeface="Segoe UI Symbol" panose="020B0502040204020203" pitchFamily="34" charset="0"/>
            </a:rPr>
            <a:t>Affiliates with the highest efficiency tend to</a:t>
          </a:r>
          <a:r>
            <a:rPr lang="en-US" sz="1600" b="1" i="1" baseline="0">
              <a:solidFill>
                <a:schemeClr val="bg1"/>
              </a:solidFill>
              <a:latin typeface="Segoe UI Symbol" panose="020B0502040204020203" pitchFamily="34" charset="0"/>
              <a:ea typeface="Segoe UI Symbol" panose="020B0502040204020203" pitchFamily="34" charset="0"/>
            </a:rPr>
            <a:t> operate below $3,000 per student – suggesting potential models for scalable growth.</a:t>
          </a:r>
          <a:endParaRPr lang="en-US" sz="1600" b="1" i="1">
            <a:solidFill>
              <a:schemeClr val="bg1"/>
            </a:solidFill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oneCellAnchor>
  <xdr:twoCellAnchor>
    <xdr:from>
      <xdr:col>5</xdr:col>
      <xdr:colOff>114300</xdr:colOff>
      <xdr:row>33</xdr:row>
      <xdr:rowOff>127000</xdr:rowOff>
    </xdr:from>
    <xdr:to>
      <xdr:col>11</xdr:col>
      <xdr:colOff>177800</xdr:colOff>
      <xdr:row>56</xdr:row>
      <xdr:rowOff>114300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BBEB4C3A-6204-10A8-2DFD-4F6C1C064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304800</xdr:colOff>
      <xdr:row>33</xdr:row>
      <xdr:rowOff>120650</xdr:rowOff>
    </xdr:from>
    <xdr:to>
      <xdr:col>5</xdr:col>
      <xdr:colOff>50800</xdr:colOff>
      <xdr:row>56</xdr:row>
      <xdr:rowOff>101600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66DC4285-60D0-ABEF-8388-61DA84C3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20</xdr:col>
      <xdr:colOff>3073400</xdr:colOff>
      <xdr:row>39</xdr:row>
      <xdr:rowOff>127000</xdr:rowOff>
    </xdr:from>
    <xdr:ext cx="2463800" cy="33274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5D5F2C4-A460-A22D-4D46-F77DD5095208}"/>
            </a:ext>
          </a:extLst>
        </xdr:cNvPr>
        <xdr:cNvSpPr txBox="1"/>
      </xdr:nvSpPr>
      <xdr:spPr>
        <a:xfrm>
          <a:off x="19748500" y="9182100"/>
          <a:ext cx="2463800" cy="3327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ctr" anchorCtr="1">
          <a:noAutofit/>
        </a:bodyPr>
        <a:lstStyle/>
        <a:p>
          <a:pPr algn="l"/>
          <a:r>
            <a:rPr lang="en-US" sz="1800" b="1" i="1" u="none" strike="noStrike">
              <a:solidFill>
                <a:schemeClr val="bg1"/>
              </a:solidFill>
              <a:effectLst/>
              <a:latin typeface="Segoe UI Symbol" panose="020B0502040204020203" pitchFamily="34" charset="0"/>
              <a:ea typeface="Segoe UI Symbol" panose="020B0502040204020203" pitchFamily="34" charset="0"/>
              <a:cs typeface="+mn-cs"/>
            </a:rPr>
            <a:t>Hybrid and Public School models lead on ROI. Southern affiliates face higher costs — cost structure optimization may be key to improving impact.</a:t>
          </a:r>
          <a:endParaRPr lang="en-US" sz="1800" b="1" i="1">
            <a:solidFill>
              <a:schemeClr val="bg1"/>
            </a:solidFill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oneCellAnchor>
  <xdr:twoCellAnchor>
    <xdr:from>
      <xdr:col>0</xdr:col>
      <xdr:colOff>558800</xdr:colOff>
      <xdr:row>29</xdr:row>
      <xdr:rowOff>127000</xdr:rowOff>
    </xdr:from>
    <xdr:to>
      <xdr:col>7</xdr:col>
      <xdr:colOff>152400</xdr:colOff>
      <xdr:row>32</xdr:row>
      <xdr:rowOff>177800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F93DBF0-F6B2-5DB3-8EB0-24EDA3805D13}"/>
            </a:ext>
          </a:extLst>
        </xdr:cNvPr>
        <xdr:cNvSpPr/>
      </xdr:nvSpPr>
      <xdr:spPr>
        <a:xfrm>
          <a:off x="558800" y="6896100"/>
          <a:ext cx="6743700" cy="736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i="1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Top 10 affiliates yield ROI above 0.75%. These</a:t>
          </a:r>
          <a:r>
            <a:rPr lang="en-US" sz="1600" i="1" baseline="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 high performers are strong candidates for growth pilots or resource replication. </a:t>
          </a:r>
          <a:endParaRPr lang="en-US" sz="1600" i="1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ley Northam" refreshedDate="45771.71878541667" createdVersion="8" refreshedVersion="8" minRefreshableVersion="3" recordCount="71" xr:uid="{EF0E800C-4970-1F47-9039-F226C561B2DC}">
  <cacheSource type="worksheet">
    <worksheetSource name="AffiliateData"/>
  </cacheSource>
  <cacheFields count="13">
    <cacheField name="Affiliate_Name" numFmtId="0">
      <sharedItems count="71">
        <s v="Horizons Site 1"/>
        <s v="Horizons Site 2"/>
        <s v="Horizons Site 3"/>
        <s v="Horizons Site 4"/>
        <s v="Horizons Site 5"/>
        <s v="Horizons Site 6"/>
        <s v="Horizons Site 7"/>
        <s v="Horizons Site 8"/>
        <s v="Horizons Site 9"/>
        <s v="Horizons Site 10"/>
        <s v="Horizons Site 11"/>
        <s v="Horizons Site 12"/>
        <s v="Horizons Site 13"/>
        <s v="Horizons Site 14"/>
        <s v="Horizons Site 15"/>
        <s v="Horizons Site 16"/>
        <s v="Horizons Site 17"/>
        <s v="Horizons Site 18"/>
        <s v="Horizons Site 19"/>
        <s v="Horizons Site 20"/>
        <s v="Horizons Site 21"/>
        <s v="Horizons Site 22"/>
        <s v="Horizons Site 23"/>
        <s v="Horizons Site 24"/>
        <s v="Horizons Site 25"/>
        <s v="Horizons Site 26"/>
        <s v="Horizons Site 27"/>
        <s v="Horizons Site 28"/>
        <s v="Horizons Site 29"/>
        <s v="Horizons Site 30"/>
        <s v="Horizons Site 31"/>
        <s v="Horizons Site 32"/>
        <s v="Horizons Site 33"/>
        <s v="Horizons Site 34"/>
        <s v="Horizons Site 35"/>
        <s v="Horizons Site 36"/>
        <s v="Horizons Site 37"/>
        <s v="Horizons Site 38"/>
        <s v="Horizons Site 39"/>
        <s v="Horizons Site 40"/>
        <s v="Horizons Site 41"/>
        <s v="Horizons Site 42"/>
        <s v="Horizons Site 43"/>
        <s v="Horizons Site 44"/>
        <s v="Horizons Site 45"/>
        <s v="Horizons Site 46"/>
        <s v="Horizons Site 47"/>
        <s v="Horizons Site 48"/>
        <s v="Horizons Site 49"/>
        <s v="Horizons Site 50"/>
        <s v="Horizons Site 51"/>
        <s v="Horizons Site 52"/>
        <s v="Horizons Site 53"/>
        <s v="Horizons Site 54"/>
        <s v="Horizons Site 55"/>
        <s v="Horizons Site 56"/>
        <s v="Horizons Site 57"/>
        <s v="Horizons Site 58"/>
        <s v="Horizons Site 59"/>
        <s v="Horizons Site 60"/>
        <s v="Horizons Site 61"/>
        <s v="Horizons Site 62"/>
        <s v="Horizons Site 63"/>
        <s v="Horizons Site 64"/>
        <s v="Horizons Site 65"/>
        <s v="Horizons Site 66"/>
        <s v="Horizons Site 67"/>
        <s v="Horizons Site 68"/>
        <s v="Horizons Site 69"/>
        <s v="Horizons Site 70"/>
        <s v="Horizons Site 71"/>
      </sharedItems>
    </cacheField>
    <cacheField name="Region" numFmtId="0">
      <sharedItems count="4">
        <s v="Midwest"/>
        <s v="South"/>
        <s v="Northeast"/>
        <s v="West"/>
      </sharedItems>
    </cacheField>
    <cacheField name="Model_Type" numFmtId="0">
      <sharedItems count="4">
        <s v="Independent Nonprofit"/>
        <s v="University Partnership"/>
        <s v="Hybrid"/>
        <s v="Public School Partnership"/>
      </sharedItems>
    </cacheField>
    <cacheField name="Annual_Budget" numFmtId="0">
      <sharedItems containsSemiMixedTypes="0" containsString="0" containsNumber="1" containsInteger="1" minValue="324538" maxValue="1499386" count="71">
        <n v="971155"/>
        <n v="1299890"/>
        <n v="578167"/>
        <n v="1091743"/>
        <n v="1498079"/>
        <n v="855839"/>
        <n v="649457"/>
        <n v="1206606"/>
        <n v="760337"/>
        <n v="571836"/>
        <n v="1250110"/>
        <n v="907086"/>
        <n v="1278732"/>
        <n v="948663"/>
        <n v="1477888"/>
        <n v="1379111"/>
        <n v="324538"/>
        <n v="484064"/>
        <n v="518969"/>
        <n v="1459263"/>
        <n v="1299238"/>
        <n v="742296"/>
        <n v="842335"/>
        <n v="1284346"/>
        <n v="751269"/>
        <n v="1214091"/>
        <n v="739792"/>
        <n v="891460"/>
        <n v="1198613"/>
        <n v="1042452"/>
        <n v="1111774"/>
        <n v="410078"/>
        <n v="1482459"/>
        <n v="514835"/>
        <n v="1356731"/>
        <n v="945263"/>
        <n v="675037"/>
        <n v="998002"/>
        <n v="678480"/>
        <n v="1067836"/>
        <n v="936584"/>
        <n v="1407447"/>
        <n v="738741"/>
        <n v="1499386"/>
        <n v="1029903"/>
        <n v="1236093"/>
        <n v="711927"/>
        <n v="365726"/>
        <n v="850929"/>
        <n v="336631"/>
        <n v="1430650"/>
        <n v="798863"/>
        <n v="1097079"/>
        <n v="564512"/>
        <n v="1380673"/>
        <n v="1418889"/>
        <n v="551451"/>
        <n v="762894"/>
        <n v="1103451"/>
        <n v="483062"/>
        <n v="1343233"/>
        <n v="673632"/>
        <n v="812153"/>
        <n v="1165264"/>
        <n v="1064121"/>
        <n v="1407677"/>
        <n v="950419"/>
        <n v="851951"/>
        <n v="1252699"/>
        <n v="791072"/>
        <n v="1124926"/>
      </sharedItems>
    </cacheField>
    <cacheField name="Students_Served" numFmtId="165">
      <sharedItems containsSemiMixedTypes="0" containsString="0" containsNumber="1" containsInteger="1" minValue="78" maxValue="493" count="67">
        <n v="177"/>
        <n v="196"/>
        <n v="434"/>
        <n v="460"/>
        <n v="133"/>
        <n v="129"/>
        <n v="241"/>
        <n v="414"/>
        <n v="280"/>
        <n v="384"/>
        <n v="344"/>
        <n v="311"/>
        <n v="231"/>
        <n v="210"/>
        <n v="493"/>
        <n v="275"/>
        <n v="173"/>
        <n v="205"/>
        <n v="281"/>
        <n v="126"/>
        <n v="245"/>
        <n v="136"/>
        <n v="360"/>
        <n v="459"/>
        <n v="433"/>
        <n v="308"/>
        <n v="187"/>
        <n v="294"/>
        <n v="200"/>
        <n v="258"/>
        <n v="469"/>
        <n v="222"/>
        <n v="426"/>
        <n v="203"/>
        <n v="337"/>
        <n v="149"/>
        <n v="227"/>
        <n v="282"/>
        <n v="478"/>
        <n v="445"/>
        <n v="125"/>
        <n v="391"/>
        <n v="111"/>
        <n v="190"/>
        <n v="202"/>
        <n v="248"/>
        <n v="201"/>
        <n v="467"/>
        <n v="483"/>
        <n v="94"/>
        <n v="166"/>
        <n v="254"/>
        <n v="338"/>
        <n v="424"/>
        <n v="444"/>
        <n v="191"/>
        <n v="313"/>
        <n v="447"/>
        <n v="150"/>
        <n v="121"/>
        <n v="474"/>
        <n v="328"/>
        <n v="174"/>
        <n v="78"/>
        <n v="237"/>
        <n v="342"/>
        <n v="86"/>
      </sharedItems>
    </cacheField>
    <cacheField name="Staff_Count" numFmtId="0">
      <sharedItems containsSemiMixedTypes="0" containsString="0" containsNumber="1" containsInteger="1" minValue="5" maxValue="29"/>
    </cacheField>
    <cacheField name="Impact_Score" numFmtId="0">
      <sharedItems containsSemiMixedTypes="0" containsString="0" containsNumber="1" containsInteger="1" minValue="3" maxValue="5"/>
    </cacheField>
    <cacheField name="Years_Active" numFmtId="0">
      <sharedItems containsSemiMixedTypes="0" containsString="0" containsNumber="1" containsInteger="1" minValue="2" maxValue="24"/>
    </cacheField>
    <cacheField name="State" numFmtId="165">
      <sharedItems/>
    </cacheField>
    <cacheField name="Cost_per_Student" numFmtId="0">
      <sharedItems containsSemiMixedTypes="0" containsString="0" containsNumber="1" minValue="874.37" maxValue="13080.53" count="71">
        <n v="5486.75"/>
        <n v="6632.09"/>
        <n v="1332.18"/>
        <n v="2373.35"/>
        <n v="11263.75"/>
        <n v="6634.41"/>
        <n v="2694.84"/>
        <n v="2914.51"/>
        <n v="2715.49"/>
        <n v="1489.16"/>
        <n v="3634.04"/>
        <n v="2916.68"/>
        <n v="5535.64"/>
        <n v="4517.4399999999996"/>
        <n v="2997.74"/>
        <n v="5014.95"/>
        <n v="1875.94"/>
        <n v="2361.29"/>
        <n v="1846.86"/>
        <n v="11581.45"/>
        <n v="5303.01"/>
        <n v="5458.06"/>
        <n v="2339.8200000000002"/>
        <n v="2798.14"/>
        <n v="1735.03"/>
        <n v="3941.85"/>
        <n v="3956.11"/>
        <n v="4767.17"/>
        <n v="4076.91"/>
        <n v="5212.26"/>
        <n v="4309.2"/>
        <n v="874.37"/>
        <n v="6677.74"/>
        <n v="1208.53"/>
        <n v="6683.4"/>
        <n v="2804.93"/>
        <n v="1470.67"/>
        <n v="5768.8"/>
        <n v="4553.5600000000004"/>
        <n v="4704.12"/>
        <n v="3321.22"/>
        <n v="2944.45"/>
        <n v="1660.09"/>
        <n v="11995.09"/>
        <n v="2634.02"/>
        <n v="4204.3999999999996"/>
        <n v="6413.76"/>
        <n v="1924.87"/>
        <n v="4212.5200000000004"/>
        <n v="1357.38"/>
        <n v="7117.66"/>
        <n v="1710.63"/>
        <n v="2271.39"/>
        <n v="6005.45"/>
        <n v="8317.31"/>
        <n v="5586.18"/>
        <n v="1631.51"/>
        <n v="1799.28"/>
        <n v="2485.25"/>
        <n v="2529.12"/>
        <n v="4291.4799999999996"/>
        <n v="1507.01"/>
        <n v="5414.35"/>
        <n v="9630.2800000000007"/>
        <n v="2244.98"/>
        <n v="4291.7"/>
        <n v="5462.18"/>
        <n v="10922.45"/>
        <n v="5285.65"/>
        <n v="2313.08"/>
        <n v="13080.53"/>
      </sharedItems>
    </cacheField>
    <cacheField name="Efficiency_Index" numFmtId="165">
      <sharedItems containsSemiMixedTypes="0" containsString="0" containsNumber="1" minValue="2.9999999999999997E-4" maxValue="3.8E-3" count="26">
        <n v="5.0000000000000001E-4"/>
        <n v="8.0000000000000004E-4"/>
        <n v="3.8E-3"/>
        <n v="1.2999999999999999E-3"/>
        <n v="4.0000000000000002E-4"/>
        <n v="1.1000000000000001E-3"/>
        <n v="1.6999999999999999E-3"/>
        <n v="1.5E-3"/>
        <n v="3.3999999999999998E-3"/>
        <n v="1.4E-3"/>
        <n v="1E-3"/>
        <n v="2.7000000000000001E-3"/>
        <n v="2.2000000000000001E-3"/>
        <n v="2.9999999999999997E-4"/>
        <n v="8.9999999999999998E-4"/>
        <n v="2.8999999999999998E-3"/>
        <n v="5.9999999999999995E-4"/>
        <n v="1.1999999999999999E-3"/>
        <n v="6.9999999999999999E-4"/>
        <n v="2.5000000000000001E-3"/>
        <n v="2E-3"/>
        <n v="3.0000000000000001E-3"/>
        <n v="1.9E-3"/>
        <n v="1.6000000000000001E-3"/>
        <n v="1.8E-3"/>
        <n v="2.8E-3"/>
      </sharedItems>
    </cacheField>
    <cacheField name="Projected_Expansion_Cost" numFmtId="0">
      <sharedItems containsSemiMixedTypes="0" containsString="0" containsNumber="1" containsInteger="1" minValue="300000" maxValue="300000"/>
    </cacheField>
    <cacheField name="ROI" numFmtId="10">
      <sharedItems containsSemiMixedTypes="0" containsString="0" containsNumber="1" minValue="1.1000000000000001E-3" maxValue="8.2000000000000007E-3" count="45">
        <n v="1.8E-3"/>
        <n v="3.3E-3"/>
        <n v="7.1999999999999998E-3"/>
        <n v="4.5999999999999999E-3"/>
        <n v="2.2000000000000001E-3"/>
        <n v="1.2999999999999999E-3"/>
        <n v="2.3999999999999998E-3"/>
        <n v="6.8999999999999999E-3"/>
        <n v="3.7000000000000002E-3"/>
        <n v="6.4000000000000003E-3"/>
        <n v="5.7000000000000002E-3"/>
        <n v="3.0999999999999999E-3"/>
        <n v="2.3E-3"/>
        <n v="3.5000000000000001E-3"/>
        <n v="8.2000000000000007E-3"/>
        <n v="2.8999999999999998E-3"/>
        <n v="2.0999999999999999E-3"/>
        <n v="1.6999999999999999E-3"/>
        <n v="4.1000000000000003E-3"/>
        <n v="1.4E-3"/>
        <n v="4.7999999999999996E-3"/>
        <n v="6.1000000000000004E-3"/>
        <n v="5.1000000000000004E-3"/>
        <n v="2.5000000000000001E-3"/>
        <n v="1.9E-3"/>
        <n v="4.8999999999999998E-3"/>
        <n v="2.7000000000000001E-3"/>
        <n v="3.3999999999999998E-3"/>
        <n v="4.7000000000000002E-3"/>
        <n v="4.3E-3"/>
        <n v="2E-3"/>
        <n v="4.4999999999999997E-3"/>
        <n v="3.0000000000000001E-3"/>
        <n v="2.8E-3"/>
        <n v="8.0000000000000002E-3"/>
        <n v="7.4000000000000003E-3"/>
        <n v="6.4999999999999997E-3"/>
        <n v="1.1000000000000001E-3"/>
        <n v="7.7999999999999996E-3"/>
        <n v="7.1000000000000004E-3"/>
        <n v="5.8999999999999999E-3"/>
        <n v="3.2000000000000002E-3"/>
        <n v="4.1999999999999997E-3"/>
        <n v="1.6000000000000001E-3"/>
        <n v="6.3E-3"/>
      </sharedItems>
    </cacheField>
  </cacheFields>
  <extLst>
    <ext xmlns:x14="http://schemas.microsoft.com/office/spreadsheetml/2009/9/main" uri="{725AE2AE-9491-48be-B2B4-4EB974FC3084}">
      <x14:pivotCacheDefinition pivotCacheId="21301305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  <x v="0"/>
    <x v="0"/>
    <x v="0"/>
    <n v="12"/>
    <n v="3"/>
    <n v="22"/>
    <s v="MA"/>
    <x v="0"/>
    <x v="0"/>
    <n v="300000"/>
    <x v="0"/>
  </r>
  <r>
    <x v="1"/>
    <x v="0"/>
    <x v="0"/>
    <x v="1"/>
    <x v="1"/>
    <n v="28"/>
    <n v="5"/>
    <n v="22"/>
    <s v="FL"/>
    <x v="1"/>
    <x v="1"/>
    <n v="300000"/>
    <x v="1"/>
  </r>
  <r>
    <x v="2"/>
    <x v="1"/>
    <x v="1"/>
    <x v="2"/>
    <x v="2"/>
    <n v="6"/>
    <n v="5"/>
    <n v="13"/>
    <s v="CA"/>
    <x v="2"/>
    <x v="2"/>
    <n v="300000"/>
    <x v="2"/>
  </r>
  <r>
    <x v="3"/>
    <x v="2"/>
    <x v="2"/>
    <x v="3"/>
    <x v="3"/>
    <n v="26"/>
    <n v="3"/>
    <n v="13"/>
    <s v="MN"/>
    <x v="3"/>
    <x v="3"/>
    <n v="300000"/>
    <x v="3"/>
  </r>
  <r>
    <x v="4"/>
    <x v="1"/>
    <x v="3"/>
    <x v="4"/>
    <x v="4"/>
    <n v="19"/>
    <n v="5"/>
    <n v="20"/>
    <s v="NJ"/>
    <x v="4"/>
    <x v="4"/>
    <n v="300000"/>
    <x v="4"/>
  </r>
  <r>
    <x v="5"/>
    <x v="0"/>
    <x v="1"/>
    <x v="5"/>
    <x v="5"/>
    <n v="23"/>
    <n v="3"/>
    <n v="8"/>
    <s v="PA"/>
    <x v="5"/>
    <x v="0"/>
    <n v="300000"/>
    <x v="5"/>
  </r>
  <r>
    <x v="6"/>
    <x v="3"/>
    <x v="3"/>
    <x v="6"/>
    <x v="6"/>
    <n v="22"/>
    <n v="3"/>
    <n v="10"/>
    <s v="NY"/>
    <x v="6"/>
    <x v="5"/>
    <n v="300000"/>
    <x v="6"/>
  </r>
  <r>
    <x v="7"/>
    <x v="3"/>
    <x v="1"/>
    <x v="7"/>
    <x v="7"/>
    <n v="12"/>
    <n v="5"/>
    <n v="16"/>
    <s v="GA"/>
    <x v="7"/>
    <x v="6"/>
    <n v="300000"/>
    <x v="7"/>
  </r>
  <r>
    <x v="8"/>
    <x v="1"/>
    <x v="3"/>
    <x v="8"/>
    <x v="8"/>
    <n v="26"/>
    <n v="4"/>
    <n v="11"/>
    <s v="FL"/>
    <x v="8"/>
    <x v="7"/>
    <n v="300000"/>
    <x v="8"/>
  </r>
  <r>
    <x v="9"/>
    <x v="1"/>
    <x v="3"/>
    <x v="9"/>
    <x v="9"/>
    <n v="16"/>
    <n v="5"/>
    <n v="3"/>
    <s v="OH"/>
    <x v="9"/>
    <x v="8"/>
    <n v="300000"/>
    <x v="9"/>
  </r>
  <r>
    <x v="10"/>
    <x v="3"/>
    <x v="3"/>
    <x v="10"/>
    <x v="10"/>
    <n v="27"/>
    <n v="5"/>
    <n v="9"/>
    <s v="WA"/>
    <x v="10"/>
    <x v="9"/>
    <n v="300000"/>
    <x v="10"/>
  </r>
  <r>
    <x v="11"/>
    <x v="3"/>
    <x v="3"/>
    <x v="11"/>
    <x v="11"/>
    <n v="29"/>
    <n v="3"/>
    <n v="14"/>
    <s v="PA"/>
    <x v="11"/>
    <x v="10"/>
    <n v="300000"/>
    <x v="11"/>
  </r>
  <r>
    <x v="12"/>
    <x v="2"/>
    <x v="0"/>
    <x v="12"/>
    <x v="12"/>
    <n v="13"/>
    <n v="3"/>
    <n v="2"/>
    <s v="NJ"/>
    <x v="12"/>
    <x v="0"/>
    <n v="300000"/>
    <x v="12"/>
  </r>
  <r>
    <x v="13"/>
    <x v="0"/>
    <x v="0"/>
    <x v="13"/>
    <x v="13"/>
    <n v="21"/>
    <n v="5"/>
    <n v="9"/>
    <s v="GA"/>
    <x v="13"/>
    <x v="5"/>
    <n v="300000"/>
    <x v="13"/>
  </r>
  <r>
    <x v="14"/>
    <x v="2"/>
    <x v="3"/>
    <x v="14"/>
    <x v="14"/>
    <n v="11"/>
    <n v="5"/>
    <n v="10"/>
    <s v="MA"/>
    <x v="14"/>
    <x v="6"/>
    <n v="300000"/>
    <x v="14"/>
  </r>
  <r>
    <x v="15"/>
    <x v="2"/>
    <x v="2"/>
    <x v="15"/>
    <x v="15"/>
    <n v="27"/>
    <n v="4"/>
    <n v="24"/>
    <s v="TX"/>
    <x v="15"/>
    <x v="1"/>
    <n v="300000"/>
    <x v="8"/>
  </r>
  <r>
    <x v="16"/>
    <x v="2"/>
    <x v="0"/>
    <x v="16"/>
    <x v="16"/>
    <n v="9"/>
    <n v="5"/>
    <n v="16"/>
    <s v="VA"/>
    <x v="16"/>
    <x v="11"/>
    <n v="300000"/>
    <x v="15"/>
  </r>
  <r>
    <x v="17"/>
    <x v="1"/>
    <x v="0"/>
    <x v="17"/>
    <x v="17"/>
    <n v="18"/>
    <n v="3"/>
    <n v="8"/>
    <s v="PA"/>
    <x v="17"/>
    <x v="3"/>
    <n v="300000"/>
    <x v="16"/>
  </r>
  <r>
    <x v="18"/>
    <x v="3"/>
    <x v="1"/>
    <x v="18"/>
    <x v="18"/>
    <n v="23"/>
    <n v="4"/>
    <n v="8"/>
    <s v="MN"/>
    <x v="18"/>
    <x v="12"/>
    <n v="300000"/>
    <x v="8"/>
  </r>
  <r>
    <x v="19"/>
    <x v="2"/>
    <x v="0"/>
    <x v="19"/>
    <x v="19"/>
    <n v="11"/>
    <n v="4"/>
    <n v="14"/>
    <s v="CO"/>
    <x v="19"/>
    <x v="13"/>
    <n v="300000"/>
    <x v="17"/>
  </r>
  <r>
    <x v="20"/>
    <x v="0"/>
    <x v="3"/>
    <x v="20"/>
    <x v="20"/>
    <n v="6"/>
    <n v="5"/>
    <n v="11"/>
    <s v="MI"/>
    <x v="20"/>
    <x v="14"/>
    <n v="300000"/>
    <x v="18"/>
  </r>
  <r>
    <x v="21"/>
    <x v="1"/>
    <x v="2"/>
    <x v="21"/>
    <x v="21"/>
    <n v="16"/>
    <n v="3"/>
    <n v="13"/>
    <s v="TN"/>
    <x v="21"/>
    <x v="0"/>
    <n v="300000"/>
    <x v="19"/>
  </r>
  <r>
    <x v="22"/>
    <x v="0"/>
    <x v="2"/>
    <x v="22"/>
    <x v="22"/>
    <n v="29"/>
    <n v="4"/>
    <n v="8"/>
    <s v="CT"/>
    <x v="22"/>
    <x v="6"/>
    <n v="300000"/>
    <x v="20"/>
  </r>
  <r>
    <x v="23"/>
    <x v="2"/>
    <x v="2"/>
    <x v="23"/>
    <x v="23"/>
    <n v="17"/>
    <n v="4"/>
    <n v="10"/>
    <s v="GA"/>
    <x v="23"/>
    <x v="9"/>
    <n v="300000"/>
    <x v="21"/>
  </r>
  <r>
    <x v="24"/>
    <x v="2"/>
    <x v="3"/>
    <x v="24"/>
    <x v="24"/>
    <n v="9"/>
    <n v="5"/>
    <n v="2"/>
    <s v="MO"/>
    <x v="24"/>
    <x v="15"/>
    <n v="300000"/>
    <x v="2"/>
  </r>
  <r>
    <x v="25"/>
    <x v="0"/>
    <x v="3"/>
    <x v="25"/>
    <x v="25"/>
    <n v="28"/>
    <n v="5"/>
    <n v="10"/>
    <s v="TN"/>
    <x v="25"/>
    <x v="3"/>
    <n v="300000"/>
    <x v="22"/>
  </r>
  <r>
    <x v="26"/>
    <x v="3"/>
    <x v="2"/>
    <x v="26"/>
    <x v="26"/>
    <n v="11"/>
    <n v="4"/>
    <n v="3"/>
    <s v="GA"/>
    <x v="26"/>
    <x v="10"/>
    <n v="300000"/>
    <x v="23"/>
  </r>
  <r>
    <x v="27"/>
    <x v="3"/>
    <x v="1"/>
    <x v="27"/>
    <x v="26"/>
    <n v="21"/>
    <n v="3"/>
    <n v="3"/>
    <s v="NY"/>
    <x v="27"/>
    <x v="16"/>
    <n v="300000"/>
    <x v="24"/>
  </r>
  <r>
    <x v="28"/>
    <x v="2"/>
    <x v="2"/>
    <x v="28"/>
    <x v="27"/>
    <n v="5"/>
    <n v="5"/>
    <n v="2"/>
    <s v="MO"/>
    <x v="28"/>
    <x v="17"/>
    <n v="300000"/>
    <x v="25"/>
  </r>
  <r>
    <x v="29"/>
    <x v="3"/>
    <x v="3"/>
    <x v="29"/>
    <x v="28"/>
    <n v="27"/>
    <n v="4"/>
    <n v="5"/>
    <s v="NC"/>
    <x v="29"/>
    <x v="1"/>
    <n v="300000"/>
    <x v="26"/>
  </r>
  <r>
    <x v="30"/>
    <x v="3"/>
    <x v="1"/>
    <x v="30"/>
    <x v="29"/>
    <n v="24"/>
    <n v="4"/>
    <n v="3"/>
    <s v="CA"/>
    <x v="30"/>
    <x v="14"/>
    <n v="300000"/>
    <x v="27"/>
  </r>
  <r>
    <x v="31"/>
    <x v="2"/>
    <x v="2"/>
    <x v="31"/>
    <x v="30"/>
    <n v="10"/>
    <n v="3"/>
    <n v="17"/>
    <s v="GA"/>
    <x v="31"/>
    <x v="8"/>
    <n v="300000"/>
    <x v="28"/>
  </r>
  <r>
    <x v="32"/>
    <x v="3"/>
    <x v="0"/>
    <x v="32"/>
    <x v="31"/>
    <n v="7"/>
    <n v="5"/>
    <n v="20"/>
    <s v="TN"/>
    <x v="32"/>
    <x v="18"/>
    <n v="300000"/>
    <x v="8"/>
  </r>
  <r>
    <x v="33"/>
    <x v="2"/>
    <x v="2"/>
    <x v="33"/>
    <x v="32"/>
    <n v="11"/>
    <n v="3"/>
    <n v="19"/>
    <s v="IL"/>
    <x v="33"/>
    <x v="19"/>
    <n v="300000"/>
    <x v="29"/>
  </r>
  <r>
    <x v="34"/>
    <x v="2"/>
    <x v="3"/>
    <x v="34"/>
    <x v="33"/>
    <n v="27"/>
    <n v="3"/>
    <n v="11"/>
    <s v="GA"/>
    <x v="34"/>
    <x v="4"/>
    <n v="300000"/>
    <x v="30"/>
  </r>
  <r>
    <x v="35"/>
    <x v="3"/>
    <x v="1"/>
    <x v="35"/>
    <x v="34"/>
    <n v="24"/>
    <n v="4"/>
    <n v="18"/>
    <s v="NY"/>
    <x v="35"/>
    <x v="9"/>
    <n v="300000"/>
    <x v="31"/>
  </r>
  <r>
    <x v="36"/>
    <x v="2"/>
    <x v="2"/>
    <x v="36"/>
    <x v="23"/>
    <n v="27"/>
    <n v="3"/>
    <n v="10"/>
    <s v="PA"/>
    <x v="36"/>
    <x v="20"/>
    <n v="300000"/>
    <x v="3"/>
  </r>
  <r>
    <x v="37"/>
    <x v="3"/>
    <x v="2"/>
    <x v="37"/>
    <x v="16"/>
    <n v="26"/>
    <n v="5"/>
    <n v="2"/>
    <s v="TN"/>
    <x v="37"/>
    <x v="14"/>
    <n v="300000"/>
    <x v="15"/>
  </r>
  <r>
    <x v="38"/>
    <x v="3"/>
    <x v="2"/>
    <x v="38"/>
    <x v="35"/>
    <n v="7"/>
    <n v="4"/>
    <n v="17"/>
    <s v="GA"/>
    <x v="38"/>
    <x v="14"/>
    <n v="300000"/>
    <x v="30"/>
  </r>
  <r>
    <x v="39"/>
    <x v="3"/>
    <x v="3"/>
    <x v="39"/>
    <x v="36"/>
    <n v="22"/>
    <n v="4"/>
    <n v="3"/>
    <s v="GA"/>
    <x v="39"/>
    <x v="14"/>
    <n v="300000"/>
    <x v="32"/>
  </r>
  <r>
    <x v="40"/>
    <x v="3"/>
    <x v="1"/>
    <x v="40"/>
    <x v="37"/>
    <n v="18"/>
    <n v="3"/>
    <n v="22"/>
    <s v="WA"/>
    <x v="40"/>
    <x v="14"/>
    <n v="300000"/>
    <x v="33"/>
  </r>
  <r>
    <x v="41"/>
    <x v="0"/>
    <x v="1"/>
    <x v="41"/>
    <x v="38"/>
    <n v="5"/>
    <n v="5"/>
    <n v="17"/>
    <s v="NJ"/>
    <x v="41"/>
    <x v="6"/>
    <n v="300000"/>
    <x v="34"/>
  </r>
  <r>
    <x v="42"/>
    <x v="1"/>
    <x v="3"/>
    <x v="42"/>
    <x v="39"/>
    <n v="10"/>
    <n v="5"/>
    <n v="7"/>
    <s v="MI"/>
    <x v="42"/>
    <x v="21"/>
    <n v="300000"/>
    <x v="35"/>
  </r>
  <r>
    <x v="43"/>
    <x v="1"/>
    <x v="1"/>
    <x v="43"/>
    <x v="40"/>
    <n v="5"/>
    <n v="5"/>
    <n v="16"/>
    <s v="CT"/>
    <x v="43"/>
    <x v="4"/>
    <n v="300000"/>
    <x v="16"/>
  </r>
  <r>
    <x v="44"/>
    <x v="3"/>
    <x v="0"/>
    <x v="44"/>
    <x v="41"/>
    <n v="21"/>
    <n v="5"/>
    <n v="18"/>
    <s v="NJ"/>
    <x v="44"/>
    <x v="22"/>
    <n v="300000"/>
    <x v="36"/>
  </r>
  <r>
    <x v="45"/>
    <x v="1"/>
    <x v="1"/>
    <x v="45"/>
    <x v="27"/>
    <n v="10"/>
    <n v="3"/>
    <n v="4"/>
    <s v="PA"/>
    <x v="45"/>
    <x v="18"/>
    <n v="300000"/>
    <x v="15"/>
  </r>
  <r>
    <x v="46"/>
    <x v="2"/>
    <x v="3"/>
    <x v="46"/>
    <x v="42"/>
    <n v="25"/>
    <n v="3"/>
    <n v="4"/>
    <s v="CT"/>
    <x v="46"/>
    <x v="0"/>
    <n v="300000"/>
    <x v="37"/>
  </r>
  <r>
    <x v="47"/>
    <x v="2"/>
    <x v="2"/>
    <x v="47"/>
    <x v="43"/>
    <n v="27"/>
    <n v="3"/>
    <n v="2"/>
    <s v="GA"/>
    <x v="47"/>
    <x v="23"/>
    <n v="300000"/>
    <x v="24"/>
  </r>
  <r>
    <x v="48"/>
    <x v="1"/>
    <x v="0"/>
    <x v="48"/>
    <x v="44"/>
    <n v="26"/>
    <n v="3"/>
    <n v="4"/>
    <s v="IL"/>
    <x v="48"/>
    <x v="18"/>
    <n v="300000"/>
    <x v="30"/>
  </r>
  <r>
    <x v="49"/>
    <x v="3"/>
    <x v="0"/>
    <x v="49"/>
    <x v="45"/>
    <n v="26"/>
    <n v="4"/>
    <n v="24"/>
    <s v="NY"/>
    <x v="49"/>
    <x v="15"/>
    <n v="300000"/>
    <x v="1"/>
  </r>
  <r>
    <x v="50"/>
    <x v="1"/>
    <x v="3"/>
    <x v="50"/>
    <x v="46"/>
    <n v="21"/>
    <n v="4"/>
    <n v="9"/>
    <s v="CT"/>
    <x v="50"/>
    <x v="16"/>
    <n v="300000"/>
    <x v="26"/>
  </r>
  <r>
    <x v="51"/>
    <x v="2"/>
    <x v="3"/>
    <x v="51"/>
    <x v="47"/>
    <n v="27"/>
    <n v="5"/>
    <n v="4"/>
    <s v="IN"/>
    <x v="51"/>
    <x v="15"/>
    <n v="300000"/>
    <x v="38"/>
  </r>
  <r>
    <x v="52"/>
    <x v="3"/>
    <x v="3"/>
    <x v="52"/>
    <x v="48"/>
    <n v="11"/>
    <n v="3"/>
    <n v="5"/>
    <s v="MI"/>
    <x v="52"/>
    <x v="3"/>
    <n v="300000"/>
    <x v="20"/>
  </r>
  <r>
    <x v="53"/>
    <x v="3"/>
    <x v="3"/>
    <x v="53"/>
    <x v="49"/>
    <n v="16"/>
    <n v="4"/>
    <n v="20"/>
    <s v="CO"/>
    <x v="53"/>
    <x v="18"/>
    <n v="300000"/>
    <x v="5"/>
  </r>
  <r>
    <x v="54"/>
    <x v="3"/>
    <x v="0"/>
    <x v="54"/>
    <x v="50"/>
    <n v="26"/>
    <n v="4"/>
    <n v="20"/>
    <s v="MN"/>
    <x v="54"/>
    <x v="0"/>
    <n v="300000"/>
    <x v="4"/>
  </r>
  <r>
    <x v="55"/>
    <x v="0"/>
    <x v="3"/>
    <x v="55"/>
    <x v="51"/>
    <n v="15"/>
    <n v="4"/>
    <n v="6"/>
    <s v="CT"/>
    <x v="55"/>
    <x v="18"/>
    <n v="300000"/>
    <x v="27"/>
  </r>
  <r>
    <x v="56"/>
    <x v="0"/>
    <x v="2"/>
    <x v="56"/>
    <x v="52"/>
    <n v="10"/>
    <n v="3"/>
    <n v="14"/>
    <s v="TN"/>
    <x v="56"/>
    <x v="24"/>
    <n v="300000"/>
    <x v="27"/>
  </r>
  <r>
    <x v="57"/>
    <x v="0"/>
    <x v="2"/>
    <x v="57"/>
    <x v="53"/>
    <n v="24"/>
    <n v="5"/>
    <n v="17"/>
    <s v="MI"/>
    <x v="57"/>
    <x v="25"/>
    <n v="300000"/>
    <x v="39"/>
  </r>
  <r>
    <x v="58"/>
    <x v="1"/>
    <x v="0"/>
    <x v="58"/>
    <x v="54"/>
    <n v="21"/>
    <n v="4"/>
    <n v="20"/>
    <s v="TX"/>
    <x v="58"/>
    <x v="23"/>
    <n v="300000"/>
    <x v="40"/>
  </r>
  <r>
    <x v="59"/>
    <x v="2"/>
    <x v="2"/>
    <x v="59"/>
    <x v="55"/>
    <n v="25"/>
    <n v="5"/>
    <n v="2"/>
    <s v="CT"/>
    <x v="59"/>
    <x v="20"/>
    <n v="300000"/>
    <x v="41"/>
  </r>
  <r>
    <x v="60"/>
    <x v="1"/>
    <x v="2"/>
    <x v="60"/>
    <x v="56"/>
    <n v="29"/>
    <n v="4"/>
    <n v="9"/>
    <s v="MI"/>
    <x v="60"/>
    <x v="14"/>
    <n v="300000"/>
    <x v="42"/>
  </r>
  <r>
    <x v="61"/>
    <x v="0"/>
    <x v="2"/>
    <x v="61"/>
    <x v="57"/>
    <n v="9"/>
    <n v="3"/>
    <n v="23"/>
    <s v="GA"/>
    <x v="61"/>
    <x v="20"/>
    <n v="300000"/>
    <x v="31"/>
  </r>
  <r>
    <x v="62"/>
    <x v="2"/>
    <x v="3"/>
    <x v="62"/>
    <x v="58"/>
    <n v="29"/>
    <n v="5"/>
    <n v="15"/>
    <s v="TX"/>
    <x v="62"/>
    <x v="14"/>
    <n v="300000"/>
    <x v="23"/>
  </r>
  <r>
    <x v="63"/>
    <x v="1"/>
    <x v="3"/>
    <x v="63"/>
    <x v="59"/>
    <n v="24"/>
    <n v="4"/>
    <n v="6"/>
    <s v="NJ"/>
    <x v="63"/>
    <x v="4"/>
    <n v="300000"/>
    <x v="43"/>
  </r>
  <r>
    <x v="64"/>
    <x v="3"/>
    <x v="1"/>
    <x v="64"/>
    <x v="60"/>
    <n v="11"/>
    <n v="4"/>
    <n v="5"/>
    <s v="CT"/>
    <x v="64"/>
    <x v="24"/>
    <n v="300000"/>
    <x v="44"/>
  </r>
  <r>
    <x v="65"/>
    <x v="0"/>
    <x v="3"/>
    <x v="65"/>
    <x v="61"/>
    <n v="14"/>
    <n v="3"/>
    <n v="23"/>
    <s v="TX"/>
    <x v="65"/>
    <x v="18"/>
    <n v="300000"/>
    <x v="1"/>
  </r>
  <r>
    <x v="66"/>
    <x v="1"/>
    <x v="3"/>
    <x v="66"/>
    <x v="62"/>
    <n v="23"/>
    <n v="5"/>
    <n v="2"/>
    <s v="TX"/>
    <x v="66"/>
    <x v="14"/>
    <n v="300000"/>
    <x v="15"/>
  </r>
  <r>
    <x v="67"/>
    <x v="1"/>
    <x v="1"/>
    <x v="67"/>
    <x v="63"/>
    <n v="24"/>
    <n v="5"/>
    <n v="13"/>
    <s v="IN"/>
    <x v="67"/>
    <x v="0"/>
    <n v="300000"/>
    <x v="5"/>
  </r>
  <r>
    <x v="68"/>
    <x v="2"/>
    <x v="1"/>
    <x v="68"/>
    <x v="64"/>
    <n v="23"/>
    <n v="3"/>
    <n v="12"/>
    <s v="TX"/>
    <x v="68"/>
    <x v="16"/>
    <n v="300000"/>
    <x v="6"/>
  </r>
  <r>
    <x v="69"/>
    <x v="3"/>
    <x v="3"/>
    <x v="69"/>
    <x v="65"/>
    <n v="15"/>
    <n v="3"/>
    <n v="13"/>
    <s v="MI"/>
    <x v="69"/>
    <x v="3"/>
    <n v="300000"/>
    <x v="27"/>
  </r>
  <r>
    <x v="70"/>
    <x v="1"/>
    <x v="1"/>
    <x v="70"/>
    <x v="66"/>
    <n v="23"/>
    <n v="4"/>
    <n v="19"/>
    <s v="GA"/>
    <x v="70"/>
    <x v="13"/>
    <n v="300000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DFDAD-370D-664C-9433-24029AF21FB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3:F30" firstHeaderRow="1" firstDataRow="1" firstDataCol="1"/>
  <pivotFields count="13">
    <pivotField dataField="1" showAll="0">
      <items count="7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"/>
        <item x="8"/>
        <item t="default"/>
      </items>
    </pivotField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>
      <items count="72">
        <item x="31"/>
        <item x="33"/>
        <item x="2"/>
        <item x="49"/>
        <item x="36"/>
        <item x="9"/>
        <item x="61"/>
        <item x="56"/>
        <item x="42"/>
        <item x="51"/>
        <item x="24"/>
        <item x="57"/>
        <item x="18"/>
        <item x="16"/>
        <item x="47"/>
        <item x="64"/>
        <item x="52"/>
        <item x="69"/>
        <item x="22"/>
        <item x="17"/>
        <item x="3"/>
        <item x="58"/>
        <item x="59"/>
        <item x="44"/>
        <item x="6"/>
        <item x="8"/>
        <item x="23"/>
        <item x="35"/>
        <item x="7"/>
        <item x="11"/>
        <item x="41"/>
        <item x="14"/>
        <item x="40"/>
        <item x="10"/>
        <item x="25"/>
        <item x="26"/>
        <item x="28"/>
        <item x="45"/>
        <item x="48"/>
        <item x="60"/>
        <item x="65"/>
        <item x="30"/>
        <item x="13"/>
        <item x="38"/>
        <item x="39"/>
        <item x="27"/>
        <item x="15"/>
        <item x="29"/>
        <item x="68"/>
        <item x="20"/>
        <item x="62"/>
        <item x="21"/>
        <item x="66"/>
        <item x="0"/>
        <item x="12"/>
        <item x="55"/>
        <item x="37"/>
        <item x="53"/>
        <item x="46"/>
        <item x="1"/>
        <item x="5"/>
        <item x="32"/>
        <item x="34"/>
        <item x="50"/>
        <item x="54"/>
        <item x="63"/>
        <item x="67"/>
        <item x="4"/>
        <item x="19"/>
        <item x="43"/>
        <item x="70"/>
        <item t="default"/>
      </items>
    </pivotField>
    <pivotField axis="axisRow" numFmtId="166" showAll="0" sortType="descending">
      <items count="27">
        <item x="2"/>
        <item x="8"/>
        <item x="21"/>
        <item x="15"/>
        <item x="25"/>
        <item x="11"/>
        <item x="19"/>
        <item x="12"/>
        <item x="20"/>
        <item x="22"/>
        <item x="24"/>
        <item x="6"/>
        <item x="23"/>
        <item x="7"/>
        <item x="9"/>
        <item x="3"/>
        <item x="17"/>
        <item x="5"/>
        <item x="10"/>
        <item x="14"/>
        <item x="1"/>
        <item x="18"/>
        <item x="16"/>
        <item x="0"/>
        <item x="4"/>
        <item x="13"/>
        <item t="default"/>
      </items>
    </pivotField>
    <pivotField showAll="0"/>
    <pivotField numFmtId="10" showAll="0"/>
  </pivotFields>
  <rowFields count="1">
    <field x="1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Affiliat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E5A9A-F0C6-2142-AC9A-6B4E28886AE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2:B33" firstHeaderRow="1" firstDataRow="1" firstDataCol="1"/>
  <pivotFields count="13">
    <pivotField axis="axisRow" showAll="0" measureFilter="1" sortType="ascending">
      <items count="7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numFmtId="165" showAll="0"/>
    <pivotField showAll="0"/>
    <pivotField dataField="1" numFmtId="10" showAll="0">
      <items count="46">
        <item x="37"/>
        <item x="5"/>
        <item x="19"/>
        <item x="43"/>
        <item x="17"/>
        <item x="0"/>
        <item x="24"/>
        <item x="30"/>
        <item x="16"/>
        <item x="4"/>
        <item x="12"/>
        <item x="6"/>
        <item x="23"/>
        <item x="26"/>
        <item x="33"/>
        <item x="15"/>
        <item x="32"/>
        <item x="11"/>
        <item x="41"/>
        <item x="1"/>
        <item x="27"/>
        <item x="13"/>
        <item x="8"/>
        <item x="18"/>
        <item x="42"/>
        <item x="29"/>
        <item x="31"/>
        <item x="3"/>
        <item x="28"/>
        <item x="20"/>
        <item x="25"/>
        <item x="22"/>
        <item x="10"/>
        <item x="40"/>
        <item x="21"/>
        <item x="44"/>
        <item x="9"/>
        <item x="36"/>
        <item x="7"/>
        <item x="39"/>
        <item x="2"/>
        <item x="35"/>
        <item x="38"/>
        <item x="34"/>
        <item x="14"/>
        <item t="default"/>
      </items>
    </pivotField>
  </pivotFields>
  <rowFields count="1">
    <field x="0"/>
  </rowFields>
  <rowItems count="11">
    <i>
      <x v="1"/>
    </i>
    <i>
      <x v="39"/>
    </i>
    <i>
      <x v="69"/>
    </i>
    <i>
      <x v="53"/>
    </i>
    <i>
      <x v="17"/>
    </i>
    <i>
      <x v="22"/>
    </i>
    <i>
      <x v="37"/>
    </i>
    <i>
      <x v="47"/>
    </i>
    <i>
      <x v="36"/>
    </i>
    <i>
      <x v="6"/>
    </i>
    <i t="grand">
      <x/>
    </i>
  </rowItems>
  <colItems count="1">
    <i/>
  </colItems>
  <dataFields count="1">
    <dataField name="Average of ROI" fld="12" subtotal="average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percent" evalOrder="-1" id="14" iMeasureFld="0">
      <autoFilter ref="A1">
        <filterColumn colId="0">
          <top10 percent="1" val="25" filterVal="2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42DC5-AEB9-FC49-841D-26E369E9C93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3:B18" firstHeaderRow="1" firstDataRow="1" firstDataCol="1"/>
  <pivotFields count="13"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showAll="0"/>
    <pivotField showAll="0"/>
    <pivotField showAll="0"/>
    <pivotField showAll="0"/>
    <pivotField dataField="1" showAll="0"/>
    <pivotField numFmtId="165" showAll="0"/>
    <pivotField showAll="0"/>
    <pivotField numFmtId="10" showAll="0"/>
  </pivotFields>
  <rowFields count="1">
    <field x="1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Avg Cost Per Student" fld="9" subtotal="average" baseField="0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19AF6-9E6E-D844-8310-9C92FFE9A21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3">
    <pivotField showAll="0"/>
    <pivotField showAll="0"/>
    <pivotField axis="axisRow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68">
        <item x="63"/>
        <item x="66"/>
        <item x="49"/>
        <item x="42"/>
        <item x="59"/>
        <item x="40"/>
        <item x="19"/>
        <item x="5"/>
        <item x="4"/>
        <item x="21"/>
        <item x="35"/>
        <item x="58"/>
        <item x="50"/>
        <item x="16"/>
        <item x="62"/>
        <item x="0"/>
        <item x="26"/>
        <item x="43"/>
        <item x="55"/>
        <item x="1"/>
        <item x="28"/>
        <item x="46"/>
        <item x="44"/>
        <item x="33"/>
        <item x="17"/>
        <item x="13"/>
        <item x="31"/>
        <item x="36"/>
        <item x="12"/>
        <item x="64"/>
        <item x="6"/>
        <item x="20"/>
        <item x="45"/>
        <item x="51"/>
        <item x="29"/>
        <item x="15"/>
        <item x="8"/>
        <item x="18"/>
        <item x="37"/>
        <item x="27"/>
        <item x="25"/>
        <item x="11"/>
        <item x="56"/>
        <item x="61"/>
        <item x="34"/>
        <item x="52"/>
        <item x="65"/>
        <item x="10"/>
        <item x="22"/>
        <item x="9"/>
        <item x="41"/>
        <item x="7"/>
        <item x="53"/>
        <item x="32"/>
        <item x="24"/>
        <item x="2"/>
        <item x="54"/>
        <item x="39"/>
        <item x="57"/>
        <item x="23"/>
        <item x="3"/>
        <item x="47"/>
        <item x="30"/>
        <item x="60"/>
        <item x="38"/>
        <item x="48"/>
        <item x="14"/>
        <item t="default"/>
      </items>
    </pivotField>
    <pivotField showAll="0"/>
    <pivotField showAll="0"/>
    <pivotField showAll="0"/>
    <pivotField showAll="0"/>
    <pivotField showAll="0"/>
    <pivotField numFmtId="165" showAll="0"/>
    <pivotField showAll="0"/>
    <pivotField dataField="1" numFmtId="10" showAll="0"/>
  </pivotFields>
  <rowFields count="1">
    <field x="2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Average ROI" fld="12" subtotal="average" baseField="0" baseItem="0" numFmtId="1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E7D2C-BD65-1047-8E9E-70AB63DEBCC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8:I23" firstHeaderRow="1" firstDataRow="1" firstDataCol="1"/>
  <pivotFields count="13"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dataField="1" numFmtId="165" showAll="0">
      <items count="27">
        <item x="13"/>
        <item x="4"/>
        <item x="0"/>
        <item x="16"/>
        <item x="18"/>
        <item x="1"/>
        <item x="14"/>
        <item x="10"/>
        <item x="5"/>
        <item x="17"/>
        <item x="3"/>
        <item x="9"/>
        <item x="7"/>
        <item x="23"/>
        <item x="6"/>
        <item x="24"/>
        <item x="22"/>
        <item x="20"/>
        <item x="12"/>
        <item x="19"/>
        <item x="11"/>
        <item x="25"/>
        <item x="15"/>
        <item x="21"/>
        <item x="8"/>
        <item x="2"/>
        <item t="default"/>
      </items>
    </pivotField>
    <pivotField showAll="0"/>
    <pivotField numFmtId="1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fficiency_Index" fld="10" subtotal="average" baseField="0" baseItem="0" numFmtId="166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9983F-EDAF-AE41-86C5-804120D1C61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H3:P15" firstHeaderRow="1" firstDataRow="2" firstDataCol="1"/>
  <pivotFields count="13">
    <pivotField axis="axisRow" showAll="0">
      <items count="7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"/>
        <item x="8"/>
        <item t="default"/>
      </items>
    </pivotField>
    <pivotField showAll="0"/>
    <pivotField showAll="0"/>
    <pivotField dataField="1" showAll="0">
      <items count="72">
        <item x="16"/>
        <item x="49"/>
        <item x="47"/>
        <item x="31"/>
        <item x="59"/>
        <item x="17"/>
        <item x="33"/>
        <item x="18"/>
        <item x="56"/>
        <item x="53"/>
        <item x="9"/>
        <item x="2"/>
        <item x="6"/>
        <item x="61"/>
        <item x="36"/>
        <item x="38"/>
        <item x="46"/>
        <item x="42"/>
        <item x="26"/>
        <item x="21"/>
        <item x="24"/>
        <item x="8"/>
        <item x="57"/>
        <item x="69"/>
        <item x="51"/>
        <item x="62"/>
        <item x="22"/>
        <item x="48"/>
        <item x="67"/>
        <item x="5"/>
        <item x="27"/>
        <item x="11"/>
        <item x="40"/>
        <item x="35"/>
        <item x="13"/>
        <item x="66"/>
        <item x="0"/>
        <item x="37"/>
        <item x="44"/>
        <item x="29"/>
        <item x="64"/>
        <item x="39"/>
        <item x="3"/>
        <item x="52"/>
        <item x="58"/>
        <item x="30"/>
        <item x="70"/>
        <item x="63"/>
        <item x="28"/>
        <item x="7"/>
        <item x="25"/>
        <item x="45"/>
        <item x="10"/>
        <item x="68"/>
        <item x="12"/>
        <item x="23"/>
        <item x="20"/>
        <item x="1"/>
        <item x="60"/>
        <item x="34"/>
        <item x="15"/>
        <item x="54"/>
        <item x="41"/>
        <item x="65"/>
        <item x="55"/>
        <item x="50"/>
        <item x="19"/>
        <item x="14"/>
        <item x="32"/>
        <item x="4"/>
        <item x="43"/>
        <item t="default"/>
      </items>
    </pivotField>
    <pivotField numFmtId="165" showAll="0"/>
    <pivotField showAll="0"/>
    <pivotField showAll="0"/>
    <pivotField showAll="0"/>
    <pivotField showAll="0"/>
    <pivotField showAll="0"/>
    <pivotField axis="axisCol" numFmtId="166" showAll="0" sortType="descending">
      <items count="27">
        <item x="2"/>
        <item x="8"/>
        <item x="21"/>
        <item x="15"/>
        <item x="25"/>
        <item x="11"/>
        <item x="19"/>
        <item h="1" x="12"/>
        <item h="1" x="20"/>
        <item h="1" x="22"/>
        <item h="1" x="24"/>
        <item h="1" x="6"/>
        <item h="1" x="23"/>
        <item h="1" x="7"/>
        <item h="1" x="9"/>
        <item h="1" x="3"/>
        <item h="1" x="17"/>
        <item h="1" x="5"/>
        <item h="1" x="10"/>
        <item h="1" x="14"/>
        <item h="1" x="1"/>
        <item h="1" x="18"/>
        <item h="1" x="16"/>
        <item h="1" x="0"/>
        <item h="1" x="4"/>
        <item h="1" x="13"/>
        <item t="default"/>
      </items>
    </pivotField>
    <pivotField showAll="0"/>
    <pivotField numFmtId="10" showAll="0"/>
  </pivotFields>
  <rowFields count="1">
    <field x="0"/>
  </rowFields>
  <rowItems count="11">
    <i>
      <x v="1"/>
    </i>
    <i>
      <x v="8"/>
    </i>
    <i>
      <x v="17"/>
    </i>
    <i>
      <x v="22"/>
    </i>
    <i>
      <x v="25"/>
    </i>
    <i>
      <x v="27"/>
    </i>
    <i>
      <x v="37"/>
    </i>
    <i>
      <x v="45"/>
    </i>
    <i>
      <x v="47"/>
    </i>
    <i>
      <x v="53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nnual_Budget" fld="3" baseField="0" baseItem="0" numFmtId="164"/>
  </dataFields>
  <chartFormats count="21"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9" format="1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9" format="1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9" format="1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9" format="1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9" format="1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9" format="1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9" format="1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0" format="15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0" format="15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0" format="15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0" format="15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0" format="16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0" format="16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0" format="16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37F4D-8142-7A4E-97E5-78FF42F82C72}" name="AffiliateData" displayName="AffiliateData" ref="A1:M72" totalsRowShown="0">
  <autoFilter ref="A1:M72" xr:uid="{53037F4D-8142-7A4E-97E5-78FF42F82C72}"/>
  <sortState xmlns:xlrd2="http://schemas.microsoft.com/office/spreadsheetml/2017/richdata2" ref="A2:M72">
    <sortCondition descending="1" ref="K1:K72"/>
  </sortState>
  <tableColumns count="13">
    <tableColumn id="1" xr3:uid="{ED9CB661-C821-4C4E-A8F2-8C803F3ACD72}" name="Affiliate_Name"/>
    <tableColumn id="2" xr3:uid="{49D4C31B-14F3-CF43-A123-9D7700F4FAE0}" name="Region"/>
    <tableColumn id="3" xr3:uid="{8C6750F5-4006-7141-94D7-086C963F7657}" name="Model_Type"/>
    <tableColumn id="4" xr3:uid="{A489CC22-4A55-C24B-8DEC-369CB321D3AF}" name="Annual_Budget" dataDxfId="6"/>
    <tableColumn id="5" xr3:uid="{F630F3CA-C7C8-1741-A549-DF7EAAEFDE3D}" name="Students_Served" dataDxfId="5"/>
    <tableColumn id="6" xr3:uid="{ADF95A05-367C-6A4B-B2ED-010FCC0D4543}" name="Staff_Count"/>
    <tableColumn id="7" xr3:uid="{0A23D2DD-2FD1-CE41-972C-04B6588F3AF4}" name="Impact_Score"/>
    <tableColumn id="8" xr3:uid="{98F82871-A086-854E-A283-92B4DE5FB568}" name="Years_Active"/>
    <tableColumn id="9" xr3:uid="{5B755FBD-F50C-F449-ABB4-92B4B4B3D6A1}" name="State" dataDxfId="4"/>
    <tableColumn id="10" xr3:uid="{224E1FC0-3AD8-0A4F-9AB5-BC9EF60AC41B}" name="Cost_per_Student" dataDxfId="3"/>
    <tableColumn id="11" xr3:uid="{04C71253-7453-6342-A38A-179CDFAE53C4}" name="Efficiency_Index" dataDxfId="2"/>
    <tableColumn id="12" xr3:uid="{9A871571-4648-314E-ADE0-98DC1BBCF324}" name="Projected_Expansion_Cost" dataDxfId="1"/>
    <tableColumn id="13" xr3:uid="{2D8959BD-BD55-D14A-AB99-D6F4626AEE91}" name="RO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0949-6601-804E-8131-6CA8402D221B}">
  <dimension ref="C1:J5"/>
  <sheetViews>
    <sheetView showGridLines="0" tabSelected="1" workbookViewId="0">
      <selection activeCell="B8" sqref="B8"/>
    </sheetView>
  </sheetViews>
  <sheetFormatPr baseColWidth="10" defaultRowHeight="18" x14ac:dyDescent="0.25"/>
  <cols>
    <col min="1" max="1" width="14.1640625" style="8" bestFit="1" customWidth="1"/>
    <col min="2" max="2" width="8" style="8" customWidth="1"/>
    <col min="3" max="3" width="9.5" style="8" customWidth="1"/>
    <col min="4" max="4" width="17.83203125" style="8" customWidth="1"/>
    <col min="5" max="5" width="8.1640625" style="8" customWidth="1"/>
    <col min="6" max="6" width="17.83203125" style="8" customWidth="1"/>
    <col min="7" max="7" width="18.33203125" style="8" customWidth="1"/>
    <col min="8" max="9" width="8.1640625" style="8" customWidth="1"/>
    <col min="10" max="10" width="18.83203125" style="8" customWidth="1"/>
    <col min="11" max="11" width="34.33203125" style="8" customWidth="1"/>
    <col min="12" max="20" width="6.1640625" style="8" bestFit="1" customWidth="1"/>
    <col min="21" max="21" width="58.33203125" style="8" customWidth="1"/>
    <col min="22" max="46" width="6.1640625" style="8" bestFit="1" customWidth="1"/>
    <col min="47" max="47" width="10.5" style="8" bestFit="1" customWidth="1"/>
    <col min="48" max="16384" width="10.83203125" style="8"/>
  </cols>
  <sheetData>
    <row r="1" spans="3:10" ht="19" customHeight="1" x14ac:dyDescent="0.25">
      <c r="C1" s="10" t="s">
        <v>121</v>
      </c>
      <c r="D1" s="10"/>
      <c r="E1" s="11" t="s">
        <v>122</v>
      </c>
      <c r="F1" s="11"/>
      <c r="G1" s="10" t="s">
        <v>118</v>
      </c>
      <c r="H1" s="10"/>
      <c r="I1" s="11" t="s">
        <v>123</v>
      </c>
      <c r="J1" s="11"/>
    </row>
    <row r="2" spans="3:10" ht="28" customHeight="1" x14ac:dyDescent="0.25">
      <c r="C2" s="10"/>
      <c r="D2" s="10"/>
      <c r="E2" s="12"/>
      <c r="F2" s="12"/>
      <c r="G2" s="13"/>
      <c r="H2" s="13"/>
      <c r="I2" s="11"/>
      <c r="J2" s="11"/>
    </row>
    <row r="3" spans="3:10" x14ac:dyDescent="0.25">
      <c r="C3" s="26">
        <f>SUM(Affiliate_Data!D2:D72)</f>
        <v>68899958</v>
      </c>
      <c r="D3" s="27"/>
      <c r="E3" s="14">
        <f>AVERAGE(Affiliate_Data!J2:J72)</f>
        <v>4352.5001408450726</v>
      </c>
      <c r="F3" s="15"/>
      <c r="G3" s="18">
        <f>AVERAGE(Affiliate_Data!M2:M72)</f>
        <v>3.7436619718309847E-3</v>
      </c>
      <c r="H3" s="19"/>
      <c r="I3" s="22">
        <f>SUM(Affiliate_Data!E2:E72)</f>
        <v>19807</v>
      </c>
      <c r="J3" s="23"/>
    </row>
    <row r="4" spans="3:10" x14ac:dyDescent="0.25">
      <c r="C4" s="28"/>
      <c r="D4" s="29"/>
      <c r="E4" s="16"/>
      <c r="F4" s="17"/>
      <c r="G4" s="20"/>
      <c r="H4" s="21"/>
      <c r="I4" s="24"/>
      <c r="J4" s="25"/>
    </row>
    <row r="5" spans="3:10" x14ac:dyDescent="0.25">
      <c r="E5" s="9"/>
      <c r="F5" s="9"/>
      <c r="G5" s="9"/>
      <c r="H5" s="9"/>
    </row>
  </sheetData>
  <mergeCells count="8">
    <mergeCell ref="C3:D4"/>
    <mergeCell ref="C1:D2"/>
    <mergeCell ref="E1:F2"/>
    <mergeCell ref="G1:H2"/>
    <mergeCell ref="I1:J2"/>
    <mergeCell ref="E3:F4"/>
    <mergeCell ref="G3:H4"/>
    <mergeCell ref="I3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3640-2DB7-2349-B56C-DC0AB4F90A96}">
  <dimension ref="A1:M72"/>
  <sheetViews>
    <sheetView workbookViewId="0">
      <selection activeCell="Q26" sqref="Q26"/>
    </sheetView>
  </sheetViews>
  <sheetFormatPr baseColWidth="10" defaultRowHeight="16" x14ac:dyDescent="0.2"/>
  <cols>
    <col min="1" max="1" width="16" customWidth="1"/>
    <col min="3" max="3" width="13" customWidth="1"/>
    <col min="4" max="4" width="15.83203125" customWidth="1"/>
    <col min="5" max="5" width="17.1640625" customWidth="1"/>
    <col min="6" max="6" width="13.33203125" customWidth="1"/>
    <col min="7" max="7" width="14.83203125" customWidth="1"/>
    <col min="8" max="8" width="14.1640625" customWidth="1"/>
    <col min="9" max="9" width="10.83203125" style="2"/>
    <col min="10" max="10" width="18.1640625" style="1" customWidth="1"/>
    <col min="11" max="11" width="16.83203125" customWidth="1"/>
    <col min="12" max="12" width="25.5" style="1" customWidth="1"/>
    <col min="13" max="13" width="10.83203125" style="3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1" t="s">
        <v>9</v>
      </c>
      <c r="K1" t="s">
        <v>10</v>
      </c>
      <c r="L1" s="1" t="s">
        <v>11</v>
      </c>
      <c r="M1" s="3" t="s">
        <v>12</v>
      </c>
    </row>
    <row r="2" spans="1:13" x14ac:dyDescent="0.2">
      <c r="A2" t="s">
        <v>19</v>
      </c>
      <c r="B2" t="s">
        <v>20</v>
      </c>
      <c r="C2" t="s">
        <v>21</v>
      </c>
      <c r="D2" s="1">
        <v>578167</v>
      </c>
      <c r="E2">
        <v>434</v>
      </c>
      <c r="F2">
        <v>6</v>
      </c>
      <c r="G2">
        <v>5</v>
      </c>
      <c r="H2">
        <v>13</v>
      </c>
      <c r="I2" s="2" t="s">
        <v>22</v>
      </c>
      <c r="J2" s="1">
        <v>1332.18</v>
      </c>
      <c r="K2">
        <v>3.8E-3</v>
      </c>
      <c r="L2" s="1">
        <v>300000</v>
      </c>
      <c r="M2" s="3">
        <v>7.1999999999999998E-3</v>
      </c>
    </row>
    <row r="3" spans="1:13" x14ac:dyDescent="0.2">
      <c r="A3" t="s">
        <v>38</v>
      </c>
      <c r="B3" t="s">
        <v>20</v>
      </c>
      <c r="C3" t="s">
        <v>28</v>
      </c>
      <c r="D3" s="1">
        <v>571836</v>
      </c>
      <c r="E3">
        <v>384</v>
      </c>
      <c r="F3">
        <v>16</v>
      </c>
      <c r="G3">
        <v>5</v>
      </c>
      <c r="H3">
        <v>3</v>
      </c>
      <c r="I3" s="2" t="s">
        <v>39</v>
      </c>
      <c r="J3" s="1">
        <v>1489.16</v>
      </c>
      <c r="K3">
        <v>3.3999999999999998E-3</v>
      </c>
      <c r="L3" s="1">
        <v>300000</v>
      </c>
      <c r="M3" s="3">
        <v>6.4000000000000003E-3</v>
      </c>
    </row>
    <row r="4" spans="1:13" x14ac:dyDescent="0.2">
      <c r="A4" s="2" t="s">
        <v>70</v>
      </c>
      <c r="B4" t="s">
        <v>24</v>
      </c>
      <c r="C4" t="s">
        <v>25</v>
      </c>
      <c r="D4" s="1">
        <v>410078</v>
      </c>
      <c r="E4">
        <v>469</v>
      </c>
      <c r="F4">
        <v>10</v>
      </c>
      <c r="G4">
        <v>3</v>
      </c>
      <c r="H4">
        <v>17</v>
      </c>
      <c r="I4" s="2" t="s">
        <v>36</v>
      </c>
      <c r="J4" s="1">
        <v>874.37</v>
      </c>
      <c r="K4">
        <v>3.3999999999999998E-3</v>
      </c>
      <c r="L4" s="1">
        <v>300000</v>
      </c>
      <c r="M4" s="3">
        <v>4.7000000000000002E-3</v>
      </c>
    </row>
    <row r="5" spans="1:13" x14ac:dyDescent="0.2">
      <c r="A5" t="s">
        <v>82</v>
      </c>
      <c r="B5" t="s">
        <v>20</v>
      </c>
      <c r="C5" t="s">
        <v>28</v>
      </c>
      <c r="D5" s="1">
        <v>738741</v>
      </c>
      <c r="E5">
        <v>445</v>
      </c>
      <c r="F5">
        <v>10</v>
      </c>
      <c r="G5">
        <v>5</v>
      </c>
      <c r="H5">
        <v>7</v>
      </c>
      <c r="I5" s="2" t="s">
        <v>55</v>
      </c>
      <c r="J5" s="1">
        <v>1660.09</v>
      </c>
      <c r="K5">
        <v>3.0000000000000001E-3</v>
      </c>
      <c r="L5" s="1">
        <v>300000</v>
      </c>
      <c r="M5" s="3">
        <v>7.4000000000000003E-3</v>
      </c>
    </row>
    <row r="6" spans="1:13" x14ac:dyDescent="0.2">
      <c r="A6" t="s">
        <v>61</v>
      </c>
      <c r="B6" t="s">
        <v>24</v>
      </c>
      <c r="C6" t="s">
        <v>28</v>
      </c>
      <c r="D6" s="1">
        <v>751269</v>
      </c>
      <c r="E6">
        <v>433</v>
      </c>
      <c r="F6">
        <v>9</v>
      </c>
      <c r="G6">
        <v>5</v>
      </c>
      <c r="H6">
        <v>2</v>
      </c>
      <c r="I6" s="2" t="s">
        <v>62</v>
      </c>
      <c r="J6" s="1">
        <v>1735.03</v>
      </c>
      <c r="K6">
        <v>2.8999999999999998E-3</v>
      </c>
      <c r="L6" s="1">
        <v>300000</v>
      </c>
      <c r="M6" s="3">
        <v>7.1999999999999998E-3</v>
      </c>
    </row>
    <row r="7" spans="1:13" x14ac:dyDescent="0.2">
      <c r="A7" t="s">
        <v>89</v>
      </c>
      <c r="B7" t="s">
        <v>33</v>
      </c>
      <c r="C7" t="s">
        <v>15</v>
      </c>
      <c r="D7" s="1">
        <v>336631</v>
      </c>
      <c r="E7">
        <v>248</v>
      </c>
      <c r="F7">
        <v>26</v>
      </c>
      <c r="G7">
        <v>4</v>
      </c>
      <c r="H7">
        <v>24</v>
      </c>
      <c r="I7" s="2" t="s">
        <v>34</v>
      </c>
      <c r="J7" s="1">
        <v>1357.38</v>
      </c>
      <c r="K7">
        <v>2.8999999999999998E-3</v>
      </c>
      <c r="L7" s="1">
        <v>300000</v>
      </c>
      <c r="M7" s="3">
        <v>3.3E-3</v>
      </c>
    </row>
    <row r="8" spans="1:13" x14ac:dyDescent="0.2">
      <c r="A8" t="s">
        <v>91</v>
      </c>
      <c r="B8" t="s">
        <v>24</v>
      </c>
      <c r="C8" t="s">
        <v>28</v>
      </c>
      <c r="D8" s="1">
        <v>798863</v>
      </c>
      <c r="E8">
        <v>467</v>
      </c>
      <c r="F8">
        <v>27</v>
      </c>
      <c r="G8">
        <v>5</v>
      </c>
      <c r="H8">
        <v>4</v>
      </c>
      <c r="I8" s="2" t="s">
        <v>92</v>
      </c>
      <c r="J8" s="1">
        <v>1710.63</v>
      </c>
      <c r="K8">
        <v>2.8999999999999998E-3</v>
      </c>
      <c r="L8" s="1">
        <v>300000</v>
      </c>
      <c r="M8" s="3">
        <v>7.7999999999999996E-3</v>
      </c>
    </row>
    <row r="9" spans="1:13" x14ac:dyDescent="0.2">
      <c r="A9" t="s">
        <v>98</v>
      </c>
      <c r="B9" t="s">
        <v>14</v>
      </c>
      <c r="C9" t="s">
        <v>25</v>
      </c>
      <c r="D9" s="1">
        <v>762894</v>
      </c>
      <c r="E9">
        <v>424</v>
      </c>
      <c r="F9">
        <v>24</v>
      </c>
      <c r="G9">
        <v>5</v>
      </c>
      <c r="H9">
        <v>17</v>
      </c>
      <c r="I9" s="2" t="s">
        <v>55</v>
      </c>
      <c r="J9" s="1">
        <v>1799.28</v>
      </c>
      <c r="K9">
        <v>2.8E-3</v>
      </c>
      <c r="L9" s="1">
        <v>300000</v>
      </c>
      <c r="M9" s="3">
        <v>7.1000000000000004E-3</v>
      </c>
    </row>
    <row r="10" spans="1:13" x14ac:dyDescent="0.2">
      <c r="A10" t="s">
        <v>48</v>
      </c>
      <c r="B10" t="s">
        <v>24</v>
      </c>
      <c r="C10" t="s">
        <v>15</v>
      </c>
      <c r="D10" s="1">
        <v>324538</v>
      </c>
      <c r="E10">
        <v>173</v>
      </c>
      <c r="F10">
        <v>9</v>
      </c>
      <c r="G10">
        <v>5</v>
      </c>
      <c r="H10">
        <v>16</v>
      </c>
      <c r="I10" s="2" t="s">
        <v>49</v>
      </c>
      <c r="J10" s="1">
        <v>1875.94</v>
      </c>
      <c r="K10">
        <v>2.7000000000000001E-3</v>
      </c>
      <c r="L10" s="1">
        <v>300000</v>
      </c>
      <c r="M10" s="3">
        <v>2.8999999999999998E-3</v>
      </c>
    </row>
    <row r="11" spans="1:13" x14ac:dyDescent="0.2">
      <c r="A11" t="s">
        <v>72</v>
      </c>
      <c r="B11" t="s">
        <v>24</v>
      </c>
      <c r="C11" t="s">
        <v>25</v>
      </c>
      <c r="D11" s="1">
        <v>514835</v>
      </c>
      <c r="E11">
        <v>426</v>
      </c>
      <c r="F11">
        <v>11</v>
      </c>
      <c r="G11">
        <v>3</v>
      </c>
      <c r="H11">
        <v>19</v>
      </c>
      <c r="I11" s="2" t="s">
        <v>73</v>
      </c>
      <c r="J11" s="1">
        <v>1208.53</v>
      </c>
      <c r="K11">
        <v>2.5000000000000001E-3</v>
      </c>
      <c r="L11" s="1">
        <v>300000</v>
      </c>
      <c r="M11" s="3">
        <v>4.3E-3</v>
      </c>
    </row>
    <row r="12" spans="1:13" x14ac:dyDescent="0.2">
      <c r="A12" t="s">
        <v>51</v>
      </c>
      <c r="B12" t="s">
        <v>33</v>
      </c>
      <c r="C12" t="s">
        <v>21</v>
      </c>
      <c r="D12" s="1">
        <v>518969</v>
      </c>
      <c r="E12">
        <v>281</v>
      </c>
      <c r="F12">
        <v>23</v>
      </c>
      <c r="G12">
        <v>4</v>
      </c>
      <c r="H12">
        <v>8</v>
      </c>
      <c r="I12" s="2" t="s">
        <v>26</v>
      </c>
      <c r="J12" s="1">
        <v>1846.86</v>
      </c>
      <c r="K12">
        <v>2.2000000000000001E-3</v>
      </c>
      <c r="L12" s="1">
        <v>300000</v>
      </c>
      <c r="M12" s="3">
        <v>3.7000000000000002E-3</v>
      </c>
    </row>
    <row r="13" spans="1:13" x14ac:dyDescent="0.2">
      <c r="A13" t="s">
        <v>76</v>
      </c>
      <c r="B13" t="s">
        <v>24</v>
      </c>
      <c r="C13" t="s">
        <v>25</v>
      </c>
      <c r="D13" s="1">
        <v>675037</v>
      </c>
      <c r="E13">
        <v>459</v>
      </c>
      <c r="F13">
        <v>27</v>
      </c>
      <c r="G13">
        <v>3</v>
      </c>
      <c r="H13">
        <v>10</v>
      </c>
      <c r="I13" s="2" t="s">
        <v>31</v>
      </c>
      <c r="J13" s="1">
        <v>1470.67</v>
      </c>
      <c r="K13">
        <v>2E-3</v>
      </c>
      <c r="L13" s="1">
        <v>300000</v>
      </c>
      <c r="M13" s="3">
        <v>4.5999999999999999E-3</v>
      </c>
    </row>
    <row r="14" spans="1:13" x14ac:dyDescent="0.2">
      <c r="A14" t="s">
        <v>100</v>
      </c>
      <c r="B14" t="s">
        <v>24</v>
      </c>
      <c r="C14" t="s">
        <v>25</v>
      </c>
      <c r="D14" s="1">
        <v>483062</v>
      </c>
      <c r="E14">
        <v>191</v>
      </c>
      <c r="F14">
        <v>25</v>
      </c>
      <c r="G14">
        <v>5</v>
      </c>
      <c r="H14">
        <v>2</v>
      </c>
      <c r="I14" s="2" t="s">
        <v>59</v>
      </c>
      <c r="J14" s="1">
        <v>2529.12</v>
      </c>
      <c r="K14">
        <v>2E-3</v>
      </c>
      <c r="L14" s="1">
        <v>300000</v>
      </c>
      <c r="M14" s="3">
        <v>3.2000000000000002E-3</v>
      </c>
    </row>
    <row r="15" spans="1:13" x14ac:dyDescent="0.2">
      <c r="A15" t="s">
        <v>102</v>
      </c>
      <c r="B15" t="s">
        <v>14</v>
      </c>
      <c r="C15" t="s">
        <v>25</v>
      </c>
      <c r="D15" s="1">
        <v>673632</v>
      </c>
      <c r="E15">
        <v>447</v>
      </c>
      <c r="F15">
        <v>9</v>
      </c>
      <c r="G15">
        <v>3</v>
      </c>
      <c r="H15">
        <v>23</v>
      </c>
      <c r="I15" s="2" t="s">
        <v>36</v>
      </c>
      <c r="J15" s="1">
        <v>1507.01</v>
      </c>
      <c r="K15">
        <v>2E-3</v>
      </c>
      <c r="L15" s="1">
        <v>300000</v>
      </c>
      <c r="M15" s="3">
        <v>4.4999999999999997E-3</v>
      </c>
    </row>
    <row r="16" spans="1:13" x14ac:dyDescent="0.2">
      <c r="A16" t="s">
        <v>84</v>
      </c>
      <c r="B16" t="s">
        <v>33</v>
      </c>
      <c r="C16" t="s">
        <v>15</v>
      </c>
      <c r="D16" s="1">
        <v>1029903</v>
      </c>
      <c r="E16">
        <v>391</v>
      </c>
      <c r="F16">
        <v>21</v>
      </c>
      <c r="G16">
        <v>5</v>
      </c>
      <c r="H16">
        <v>18</v>
      </c>
      <c r="I16" s="2" t="s">
        <v>29</v>
      </c>
      <c r="J16" s="1">
        <v>2634.02</v>
      </c>
      <c r="K16">
        <v>1.9E-3</v>
      </c>
      <c r="L16" s="1">
        <v>300000</v>
      </c>
      <c r="M16" s="3">
        <v>6.4999999999999997E-3</v>
      </c>
    </row>
    <row r="17" spans="1:13" x14ac:dyDescent="0.2">
      <c r="A17" t="s">
        <v>97</v>
      </c>
      <c r="B17" t="s">
        <v>14</v>
      </c>
      <c r="C17" t="s">
        <v>25</v>
      </c>
      <c r="D17" s="1">
        <v>551451</v>
      </c>
      <c r="E17">
        <v>338</v>
      </c>
      <c r="F17">
        <v>10</v>
      </c>
      <c r="G17">
        <v>3</v>
      </c>
      <c r="H17">
        <v>14</v>
      </c>
      <c r="I17" s="2" t="s">
        <v>57</v>
      </c>
      <c r="J17" s="1">
        <v>1631.51</v>
      </c>
      <c r="K17">
        <v>1.8E-3</v>
      </c>
      <c r="L17" s="1">
        <v>300000</v>
      </c>
      <c r="M17" s="3">
        <v>3.3999999999999998E-3</v>
      </c>
    </row>
    <row r="18" spans="1:13" x14ac:dyDescent="0.2">
      <c r="A18" t="s">
        <v>105</v>
      </c>
      <c r="B18" t="s">
        <v>33</v>
      </c>
      <c r="C18" t="s">
        <v>21</v>
      </c>
      <c r="D18" s="1">
        <v>1064121</v>
      </c>
      <c r="E18">
        <v>474</v>
      </c>
      <c r="F18">
        <v>11</v>
      </c>
      <c r="G18">
        <v>4</v>
      </c>
      <c r="H18">
        <v>5</v>
      </c>
      <c r="I18" s="2" t="s">
        <v>59</v>
      </c>
      <c r="J18" s="1">
        <v>2244.98</v>
      </c>
      <c r="K18">
        <v>1.8E-3</v>
      </c>
      <c r="L18" s="1">
        <v>300000</v>
      </c>
      <c r="M18" s="3">
        <v>6.3E-3</v>
      </c>
    </row>
    <row r="19" spans="1:13" x14ac:dyDescent="0.2">
      <c r="A19" t="s">
        <v>35</v>
      </c>
      <c r="B19" t="s">
        <v>33</v>
      </c>
      <c r="C19" t="s">
        <v>21</v>
      </c>
      <c r="D19" s="1">
        <v>1206606</v>
      </c>
      <c r="E19">
        <v>414</v>
      </c>
      <c r="F19">
        <v>12</v>
      </c>
      <c r="G19">
        <v>5</v>
      </c>
      <c r="H19">
        <v>16</v>
      </c>
      <c r="I19" s="2" t="s">
        <v>36</v>
      </c>
      <c r="J19" s="1">
        <v>2914.51</v>
      </c>
      <c r="K19">
        <v>1.6999999999999999E-3</v>
      </c>
      <c r="L19" s="1">
        <v>300000</v>
      </c>
      <c r="M19" s="3">
        <v>6.8999999999999999E-3</v>
      </c>
    </row>
    <row r="20" spans="1:13" x14ac:dyDescent="0.2">
      <c r="A20" t="s">
        <v>45</v>
      </c>
      <c r="B20" t="s">
        <v>24</v>
      </c>
      <c r="C20" t="s">
        <v>28</v>
      </c>
      <c r="D20" s="1">
        <v>1477888</v>
      </c>
      <c r="E20">
        <v>493</v>
      </c>
      <c r="F20">
        <v>11</v>
      </c>
      <c r="G20">
        <v>5</v>
      </c>
      <c r="H20">
        <v>10</v>
      </c>
      <c r="I20" s="2" t="s">
        <v>16</v>
      </c>
      <c r="J20" s="1">
        <v>2997.74</v>
      </c>
      <c r="K20">
        <v>1.6999999999999999E-3</v>
      </c>
      <c r="L20" s="1">
        <v>300000</v>
      </c>
      <c r="M20" s="3">
        <v>8.2000000000000007E-3</v>
      </c>
    </row>
    <row r="21" spans="1:13" x14ac:dyDescent="0.2">
      <c r="A21" t="s">
        <v>58</v>
      </c>
      <c r="B21" t="s">
        <v>14</v>
      </c>
      <c r="C21" t="s">
        <v>25</v>
      </c>
      <c r="D21" s="1">
        <v>842335</v>
      </c>
      <c r="E21">
        <v>360</v>
      </c>
      <c r="F21">
        <v>29</v>
      </c>
      <c r="G21">
        <v>4</v>
      </c>
      <c r="H21">
        <v>8</v>
      </c>
      <c r="I21" s="2" t="s">
        <v>59</v>
      </c>
      <c r="J21" s="1">
        <v>2339.8200000000002</v>
      </c>
      <c r="K21">
        <v>1.6999999999999999E-3</v>
      </c>
      <c r="L21" s="1">
        <v>300000</v>
      </c>
      <c r="M21" s="3">
        <v>4.7999999999999996E-3</v>
      </c>
    </row>
    <row r="22" spans="1:13" x14ac:dyDescent="0.2">
      <c r="A22" t="s">
        <v>81</v>
      </c>
      <c r="B22" t="s">
        <v>14</v>
      </c>
      <c r="C22" t="s">
        <v>21</v>
      </c>
      <c r="D22" s="1">
        <v>1407447</v>
      </c>
      <c r="E22">
        <v>478</v>
      </c>
      <c r="F22">
        <v>5</v>
      </c>
      <c r="G22">
        <v>5</v>
      </c>
      <c r="H22">
        <v>17</v>
      </c>
      <c r="I22" s="2" t="s">
        <v>29</v>
      </c>
      <c r="J22" s="1">
        <v>2944.45</v>
      </c>
      <c r="K22">
        <v>1.6999999999999999E-3</v>
      </c>
      <c r="L22" s="1">
        <v>300000</v>
      </c>
      <c r="M22" s="3">
        <v>8.0000000000000002E-3</v>
      </c>
    </row>
    <row r="23" spans="1:13" x14ac:dyDescent="0.2">
      <c r="A23" t="s">
        <v>87</v>
      </c>
      <c r="B23" t="s">
        <v>24</v>
      </c>
      <c r="C23" t="s">
        <v>25</v>
      </c>
      <c r="D23" s="1">
        <v>365726</v>
      </c>
      <c r="E23">
        <v>190</v>
      </c>
      <c r="F23">
        <v>27</v>
      </c>
      <c r="G23">
        <v>3</v>
      </c>
      <c r="H23">
        <v>2</v>
      </c>
      <c r="I23" s="2" t="s">
        <v>36</v>
      </c>
      <c r="J23" s="1">
        <v>1924.87</v>
      </c>
      <c r="K23">
        <v>1.6000000000000001E-3</v>
      </c>
      <c r="L23" s="1">
        <v>300000</v>
      </c>
      <c r="M23" s="3">
        <v>1.9E-3</v>
      </c>
    </row>
    <row r="24" spans="1:13" x14ac:dyDescent="0.2">
      <c r="A24" t="s">
        <v>99</v>
      </c>
      <c r="B24" t="s">
        <v>20</v>
      </c>
      <c r="C24" t="s">
        <v>15</v>
      </c>
      <c r="D24" s="1">
        <v>1103451</v>
      </c>
      <c r="E24">
        <v>444</v>
      </c>
      <c r="F24">
        <v>21</v>
      </c>
      <c r="G24">
        <v>4</v>
      </c>
      <c r="H24">
        <v>20</v>
      </c>
      <c r="I24" s="2" t="s">
        <v>47</v>
      </c>
      <c r="J24" s="1">
        <v>2485.25</v>
      </c>
      <c r="K24">
        <v>1.6000000000000001E-3</v>
      </c>
      <c r="L24" s="1">
        <v>300000</v>
      </c>
      <c r="M24" s="3">
        <v>5.8999999999999999E-3</v>
      </c>
    </row>
    <row r="25" spans="1:13" x14ac:dyDescent="0.2">
      <c r="A25" t="s">
        <v>37</v>
      </c>
      <c r="B25" t="s">
        <v>20</v>
      </c>
      <c r="C25" t="s">
        <v>28</v>
      </c>
      <c r="D25" s="1">
        <v>760337</v>
      </c>
      <c r="E25">
        <v>280</v>
      </c>
      <c r="F25">
        <v>26</v>
      </c>
      <c r="G25">
        <v>4</v>
      </c>
      <c r="H25">
        <v>11</v>
      </c>
      <c r="I25" s="2" t="s">
        <v>18</v>
      </c>
      <c r="J25" s="1">
        <v>2715.49</v>
      </c>
      <c r="K25">
        <v>1.5E-3</v>
      </c>
      <c r="L25" s="1">
        <v>300000</v>
      </c>
      <c r="M25" s="3">
        <v>3.7000000000000002E-3</v>
      </c>
    </row>
    <row r="26" spans="1:13" x14ac:dyDescent="0.2">
      <c r="A26" t="s">
        <v>40</v>
      </c>
      <c r="B26" t="s">
        <v>33</v>
      </c>
      <c r="C26" t="s">
        <v>28</v>
      </c>
      <c r="D26" s="1">
        <v>1250110</v>
      </c>
      <c r="E26">
        <v>344</v>
      </c>
      <c r="F26">
        <v>27</v>
      </c>
      <c r="G26">
        <v>5</v>
      </c>
      <c r="H26">
        <v>9</v>
      </c>
      <c r="I26" s="2" t="s">
        <v>41</v>
      </c>
      <c r="J26" s="1">
        <v>3634.04</v>
      </c>
      <c r="K26">
        <v>1.4E-3</v>
      </c>
      <c r="L26" s="1">
        <v>300000</v>
      </c>
      <c r="M26" s="3">
        <v>5.7000000000000002E-3</v>
      </c>
    </row>
    <row r="27" spans="1:13" x14ac:dyDescent="0.2">
      <c r="A27" t="s">
        <v>60</v>
      </c>
      <c r="B27" t="s">
        <v>24</v>
      </c>
      <c r="C27" t="s">
        <v>25</v>
      </c>
      <c r="D27" s="1">
        <v>1284346</v>
      </c>
      <c r="E27">
        <v>459</v>
      </c>
      <c r="F27">
        <v>17</v>
      </c>
      <c r="G27">
        <v>4</v>
      </c>
      <c r="H27">
        <v>10</v>
      </c>
      <c r="I27" s="2" t="s">
        <v>36</v>
      </c>
      <c r="J27" s="1">
        <v>2798.14</v>
      </c>
      <c r="K27">
        <v>1.4E-3</v>
      </c>
      <c r="L27" s="1">
        <v>300000</v>
      </c>
      <c r="M27" s="3">
        <v>6.1000000000000004E-3</v>
      </c>
    </row>
    <row r="28" spans="1:13" x14ac:dyDescent="0.2">
      <c r="A28" t="s">
        <v>75</v>
      </c>
      <c r="B28" t="s">
        <v>33</v>
      </c>
      <c r="C28" t="s">
        <v>21</v>
      </c>
      <c r="D28" s="1">
        <v>945263</v>
      </c>
      <c r="E28">
        <v>337</v>
      </c>
      <c r="F28">
        <v>24</v>
      </c>
      <c r="G28">
        <v>4</v>
      </c>
      <c r="H28">
        <v>18</v>
      </c>
      <c r="I28" s="2" t="s">
        <v>34</v>
      </c>
      <c r="J28" s="1">
        <v>2804.93</v>
      </c>
      <c r="K28">
        <v>1.4E-3</v>
      </c>
      <c r="L28" s="1">
        <v>300000</v>
      </c>
      <c r="M28" s="3">
        <v>4.4999999999999997E-3</v>
      </c>
    </row>
    <row r="29" spans="1:13" x14ac:dyDescent="0.2">
      <c r="A29" t="s">
        <v>23</v>
      </c>
      <c r="B29" t="s">
        <v>24</v>
      </c>
      <c r="C29" t="s">
        <v>25</v>
      </c>
      <c r="D29" s="1">
        <v>1091743</v>
      </c>
      <c r="E29">
        <v>460</v>
      </c>
      <c r="F29">
        <v>26</v>
      </c>
      <c r="G29">
        <v>3</v>
      </c>
      <c r="H29">
        <v>13</v>
      </c>
      <c r="I29" s="2" t="s">
        <v>26</v>
      </c>
      <c r="J29" s="1">
        <v>2373.35</v>
      </c>
      <c r="K29">
        <v>1.2999999999999999E-3</v>
      </c>
      <c r="L29" s="1">
        <v>300000</v>
      </c>
      <c r="M29" s="3">
        <v>4.5999999999999999E-3</v>
      </c>
    </row>
    <row r="30" spans="1:13" x14ac:dyDescent="0.2">
      <c r="A30" t="s">
        <v>50</v>
      </c>
      <c r="B30" t="s">
        <v>20</v>
      </c>
      <c r="C30" t="s">
        <v>15</v>
      </c>
      <c r="D30" s="1">
        <v>484064</v>
      </c>
      <c r="E30">
        <v>205</v>
      </c>
      <c r="F30">
        <v>18</v>
      </c>
      <c r="G30">
        <v>3</v>
      </c>
      <c r="H30">
        <v>8</v>
      </c>
      <c r="I30" s="2" t="s">
        <v>31</v>
      </c>
      <c r="J30" s="1">
        <v>2361.29</v>
      </c>
      <c r="K30">
        <v>1.2999999999999999E-3</v>
      </c>
      <c r="L30" s="1">
        <v>300000</v>
      </c>
      <c r="M30" s="3">
        <v>2.0999999999999999E-3</v>
      </c>
    </row>
    <row r="31" spans="1:13" x14ac:dyDescent="0.2">
      <c r="A31" t="s">
        <v>63</v>
      </c>
      <c r="B31" t="s">
        <v>14</v>
      </c>
      <c r="C31" t="s">
        <v>28</v>
      </c>
      <c r="D31" s="1">
        <v>1214091</v>
      </c>
      <c r="E31">
        <v>308</v>
      </c>
      <c r="F31">
        <v>28</v>
      </c>
      <c r="G31">
        <v>5</v>
      </c>
      <c r="H31">
        <v>10</v>
      </c>
      <c r="I31" s="2" t="s">
        <v>57</v>
      </c>
      <c r="J31" s="1">
        <v>3941.85</v>
      </c>
      <c r="K31">
        <v>1.2999999999999999E-3</v>
      </c>
      <c r="L31" s="1">
        <v>300000</v>
      </c>
      <c r="M31" s="3">
        <v>5.1000000000000004E-3</v>
      </c>
    </row>
    <row r="32" spans="1:13" x14ac:dyDescent="0.2">
      <c r="A32" t="s">
        <v>93</v>
      </c>
      <c r="B32" t="s">
        <v>33</v>
      </c>
      <c r="C32" t="s">
        <v>28</v>
      </c>
      <c r="D32" s="1">
        <v>1097079</v>
      </c>
      <c r="E32">
        <v>483</v>
      </c>
      <c r="F32">
        <v>11</v>
      </c>
      <c r="G32">
        <v>3</v>
      </c>
      <c r="H32">
        <v>5</v>
      </c>
      <c r="I32" s="2" t="s">
        <v>55</v>
      </c>
      <c r="J32" s="1">
        <v>2271.39</v>
      </c>
      <c r="K32">
        <v>1.2999999999999999E-3</v>
      </c>
      <c r="L32" s="1">
        <v>300000</v>
      </c>
      <c r="M32" s="3">
        <v>4.7999999999999996E-3</v>
      </c>
    </row>
    <row r="33" spans="1:13" x14ac:dyDescent="0.2">
      <c r="A33" t="s">
        <v>110</v>
      </c>
      <c r="B33" t="s">
        <v>33</v>
      </c>
      <c r="C33" t="s">
        <v>28</v>
      </c>
      <c r="D33" s="1">
        <v>791072</v>
      </c>
      <c r="E33">
        <v>342</v>
      </c>
      <c r="F33">
        <v>15</v>
      </c>
      <c r="G33">
        <v>3</v>
      </c>
      <c r="H33">
        <v>13</v>
      </c>
      <c r="I33" s="2" t="s">
        <v>55</v>
      </c>
      <c r="J33" s="1">
        <v>2313.08</v>
      </c>
      <c r="K33">
        <v>1.2999999999999999E-3</v>
      </c>
      <c r="L33" s="1">
        <v>300000</v>
      </c>
      <c r="M33" s="3">
        <v>3.3999999999999998E-3</v>
      </c>
    </row>
    <row r="34" spans="1:13" x14ac:dyDescent="0.2">
      <c r="A34" t="s">
        <v>66</v>
      </c>
      <c r="B34" t="s">
        <v>24</v>
      </c>
      <c r="C34" t="s">
        <v>25</v>
      </c>
      <c r="D34" s="1">
        <v>1198613</v>
      </c>
      <c r="E34">
        <v>294</v>
      </c>
      <c r="F34">
        <v>5</v>
      </c>
      <c r="G34">
        <v>5</v>
      </c>
      <c r="H34">
        <v>2</v>
      </c>
      <c r="I34" s="2" t="s">
        <v>62</v>
      </c>
      <c r="J34" s="1">
        <v>4076.91</v>
      </c>
      <c r="K34">
        <v>1.1999999999999999E-3</v>
      </c>
      <c r="L34" s="1">
        <v>300000</v>
      </c>
      <c r="M34" s="3">
        <v>4.8999999999999998E-3</v>
      </c>
    </row>
    <row r="35" spans="1:13" x14ac:dyDescent="0.2">
      <c r="A35" t="s">
        <v>32</v>
      </c>
      <c r="B35" t="s">
        <v>33</v>
      </c>
      <c r="C35" t="s">
        <v>28</v>
      </c>
      <c r="D35" s="1">
        <v>649457</v>
      </c>
      <c r="E35">
        <v>241</v>
      </c>
      <c r="F35">
        <v>22</v>
      </c>
      <c r="G35">
        <v>3</v>
      </c>
      <c r="H35">
        <v>10</v>
      </c>
      <c r="I35" s="2" t="s">
        <v>34</v>
      </c>
      <c r="J35" s="1">
        <v>2694.84</v>
      </c>
      <c r="K35">
        <v>1.1000000000000001E-3</v>
      </c>
      <c r="L35" s="1">
        <v>300000</v>
      </c>
      <c r="M35" s="3">
        <v>2.3999999999999998E-3</v>
      </c>
    </row>
    <row r="36" spans="1:13" x14ac:dyDescent="0.2">
      <c r="A36" t="s">
        <v>44</v>
      </c>
      <c r="B36" t="s">
        <v>14</v>
      </c>
      <c r="C36" t="s">
        <v>15</v>
      </c>
      <c r="D36" s="1">
        <v>948663</v>
      </c>
      <c r="E36">
        <v>210</v>
      </c>
      <c r="F36">
        <v>21</v>
      </c>
      <c r="G36">
        <v>5</v>
      </c>
      <c r="H36">
        <v>9</v>
      </c>
      <c r="I36" s="2" t="s">
        <v>36</v>
      </c>
      <c r="J36" s="1">
        <v>4517.4399999999996</v>
      </c>
      <c r="K36">
        <v>1.1000000000000001E-3</v>
      </c>
      <c r="L36" s="1">
        <v>300000</v>
      </c>
      <c r="M36" s="3">
        <v>3.5000000000000001E-3</v>
      </c>
    </row>
    <row r="37" spans="1:13" x14ac:dyDescent="0.2">
      <c r="A37" t="s">
        <v>42</v>
      </c>
      <c r="B37" t="s">
        <v>33</v>
      </c>
      <c r="C37" t="s">
        <v>28</v>
      </c>
      <c r="D37" s="1">
        <v>907086</v>
      </c>
      <c r="E37">
        <v>311</v>
      </c>
      <c r="F37">
        <v>29</v>
      </c>
      <c r="G37">
        <v>3</v>
      </c>
      <c r="H37">
        <v>14</v>
      </c>
      <c r="I37" s="2" t="s">
        <v>31</v>
      </c>
      <c r="J37" s="1">
        <v>2916.68</v>
      </c>
      <c r="K37">
        <v>1E-3</v>
      </c>
      <c r="L37" s="1">
        <v>300000</v>
      </c>
      <c r="M37" s="3">
        <v>3.0999999999999999E-3</v>
      </c>
    </row>
    <row r="38" spans="1:13" x14ac:dyDescent="0.2">
      <c r="A38" t="s">
        <v>64</v>
      </c>
      <c r="B38" t="s">
        <v>33</v>
      </c>
      <c r="C38" t="s">
        <v>25</v>
      </c>
      <c r="D38" s="1">
        <v>739792</v>
      </c>
      <c r="E38">
        <v>187</v>
      </c>
      <c r="F38">
        <v>11</v>
      </c>
      <c r="G38">
        <v>4</v>
      </c>
      <c r="H38">
        <v>3</v>
      </c>
      <c r="I38" s="2" t="s">
        <v>36</v>
      </c>
      <c r="J38" s="1">
        <v>3956.11</v>
      </c>
      <c r="K38">
        <v>1E-3</v>
      </c>
      <c r="L38" s="1">
        <v>300000</v>
      </c>
      <c r="M38" s="3">
        <v>2.5000000000000001E-3</v>
      </c>
    </row>
    <row r="39" spans="1:13" x14ac:dyDescent="0.2">
      <c r="A39" t="s">
        <v>54</v>
      </c>
      <c r="B39" t="s">
        <v>14</v>
      </c>
      <c r="C39" t="s">
        <v>28</v>
      </c>
      <c r="D39" s="1">
        <v>1299238</v>
      </c>
      <c r="E39">
        <v>245</v>
      </c>
      <c r="F39">
        <v>6</v>
      </c>
      <c r="G39">
        <v>5</v>
      </c>
      <c r="H39">
        <v>11</v>
      </c>
      <c r="I39" s="2" t="s">
        <v>55</v>
      </c>
      <c r="J39" s="1">
        <v>5303.01</v>
      </c>
      <c r="K39">
        <v>8.9999999999999998E-4</v>
      </c>
      <c r="L39" s="1">
        <v>300000</v>
      </c>
      <c r="M39" s="3">
        <v>4.1000000000000003E-3</v>
      </c>
    </row>
    <row r="40" spans="1:13" x14ac:dyDescent="0.2">
      <c r="A40" t="s">
        <v>69</v>
      </c>
      <c r="B40" t="s">
        <v>33</v>
      </c>
      <c r="C40" t="s">
        <v>21</v>
      </c>
      <c r="D40" s="1">
        <v>1111774</v>
      </c>
      <c r="E40">
        <v>258</v>
      </c>
      <c r="F40">
        <v>24</v>
      </c>
      <c r="G40">
        <v>4</v>
      </c>
      <c r="H40">
        <v>3</v>
      </c>
      <c r="I40" s="2" t="s">
        <v>22</v>
      </c>
      <c r="J40" s="1">
        <v>4309.2</v>
      </c>
      <c r="K40">
        <v>8.9999999999999998E-4</v>
      </c>
      <c r="L40" s="1">
        <v>300000</v>
      </c>
      <c r="M40" s="3">
        <v>3.3999999999999998E-3</v>
      </c>
    </row>
    <row r="41" spans="1:13" x14ac:dyDescent="0.2">
      <c r="A41" t="s">
        <v>77</v>
      </c>
      <c r="B41" t="s">
        <v>33</v>
      </c>
      <c r="C41" t="s">
        <v>25</v>
      </c>
      <c r="D41" s="1">
        <v>998002</v>
      </c>
      <c r="E41">
        <v>173</v>
      </c>
      <c r="F41">
        <v>26</v>
      </c>
      <c r="G41">
        <v>5</v>
      </c>
      <c r="H41">
        <v>2</v>
      </c>
      <c r="I41" s="2" t="s">
        <v>57</v>
      </c>
      <c r="J41" s="1">
        <v>5768.8</v>
      </c>
      <c r="K41">
        <v>8.9999999999999998E-4</v>
      </c>
      <c r="L41" s="1">
        <v>300000</v>
      </c>
      <c r="M41" s="3">
        <v>2.8999999999999998E-3</v>
      </c>
    </row>
    <row r="42" spans="1:13" x14ac:dyDescent="0.2">
      <c r="A42" t="s">
        <v>78</v>
      </c>
      <c r="B42" t="s">
        <v>33</v>
      </c>
      <c r="C42" t="s">
        <v>25</v>
      </c>
      <c r="D42" s="1">
        <v>678480</v>
      </c>
      <c r="E42">
        <v>149</v>
      </c>
      <c r="F42">
        <v>7</v>
      </c>
      <c r="G42">
        <v>4</v>
      </c>
      <c r="H42">
        <v>17</v>
      </c>
      <c r="I42" s="2" t="s">
        <v>36</v>
      </c>
      <c r="J42" s="1">
        <v>4553.5600000000004</v>
      </c>
      <c r="K42">
        <v>8.9999999999999998E-4</v>
      </c>
      <c r="L42" s="1">
        <v>300000</v>
      </c>
      <c r="M42" s="3">
        <v>2E-3</v>
      </c>
    </row>
    <row r="43" spans="1:13" x14ac:dyDescent="0.2">
      <c r="A43" t="s">
        <v>79</v>
      </c>
      <c r="B43" t="s">
        <v>33</v>
      </c>
      <c r="C43" t="s">
        <v>28</v>
      </c>
      <c r="D43" s="1">
        <v>1067836</v>
      </c>
      <c r="E43">
        <v>227</v>
      </c>
      <c r="F43">
        <v>22</v>
      </c>
      <c r="G43">
        <v>4</v>
      </c>
      <c r="H43">
        <v>3</v>
      </c>
      <c r="I43" s="2" t="s">
        <v>36</v>
      </c>
      <c r="J43" s="1">
        <v>4704.12</v>
      </c>
      <c r="K43">
        <v>8.9999999999999998E-4</v>
      </c>
      <c r="L43" s="1">
        <v>300000</v>
      </c>
      <c r="M43" s="3">
        <v>3.0000000000000001E-3</v>
      </c>
    </row>
    <row r="44" spans="1:13" x14ac:dyDescent="0.2">
      <c r="A44" t="s">
        <v>80</v>
      </c>
      <c r="B44" t="s">
        <v>33</v>
      </c>
      <c r="C44" t="s">
        <v>21</v>
      </c>
      <c r="D44" s="1">
        <v>936584</v>
      </c>
      <c r="E44">
        <v>282</v>
      </c>
      <c r="F44">
        <v>18</v>
      </c>
      <c r="G44">
        <v>3</v>
      </c>
      <c r="H44">
        <v>22</v>
      </c>
      <c r="I44" s="2" t="s">
        <v>41</v>
      </c>
      <c r="J44" s="1">
        <v>3321.22</v>
      </c>
      <c r="K44">
        <v>8.9999999999999998E-4</v>
      </c>
      <c r="L44" s="1">
        <v>300000</v>
      </c>
      <c r="M44" s="3">
        <v>2.8E-3</v>
      </c>
    </row>
    <row r="45" spans="1:13" x14ac:dyDescent="0.2">
      <c r="A45" t="s">
        <v>101</v>
      </c>
      <c r="B45" t="s">
        <v>20</v>
      </c>
      <c r="C45" t="s">
        <v>25</v>
      </c>
      <c r="D45" s="1">
        <v>1343233</v>
      </c>
      <c r="E45">
        <v>313</v>
      </c>
      <c r="F45">
        <v>29</v>
      </c>
      <c r="G45">
        <v>4</v>
      </c>
      <c r="H45">
        <v>9</v>
      </c>
      <c r="I45" s="2" t="s">
        <v>55</v>
      </c>
      <c r="J45" s="1">
        <v>4291.4799999999996</v>
      </c>
      <c r="K45">
        <v>8.9999999999999998E-4</v>
      </c>
      <c r="L45" s="1">
        <v>300000</v>
      </c>
      <c r="M45" s="3">
        <v>4.1999999999999997E-3</v>
      </c>
    </row>
    <row r="46" spans="1:13" x14ac:dyDescent="0.2">
      <c r="A46" t="s">
        <v>103</v>
      </c>
      <c r="B46" t="s">
        <v>24</v>
      </c>
      <c r="C46" t="s">
        <v>28</v>
      </c>
      <c r="D46" s="1">
        <v>812153</v>
      </c>
      <c r="E46">
        <v>150</v>
      </c>
      <c r="F46">
        <v>29</v>
      </c>
      <c r="G46">
        <v>5</v>
      </c>
      <c r="H46">
        <v>15</v>
      </c>
      <c r="I46" s="2" t="s">
        <v>47</v>
      </c>
      <c r="J46" s="1">
        <v>5414.35</v>
      </c>
      <c r="K46">
        <v>8.9999999999999998E-4</v>
      </c>
      <c r="L46" s="1">
        <v>300000</v>
      </c>
      <c r="M46" s="3">
        <v>2.5000000000000001E-3</v>
      </c>
    </row>
    <row r="47" spans="1:13" x14ac:dyDescent="0.2">
      <c r="A47" t="s">
        <v>107</v>
      </c>
      <c r="B47" t="s">
        <v>20</v>
      </c>
      <c r="C47" t="s">
        <v>28</v>
      </c>
      <c r="D47" s="1">
        <v>950419</v>
      </c>
      <c r="E47">
        <v>174</v>
      </c>
      <c r="F47">
        <v>23</v>
      </c>
      <c r="G47">
        <v>5</v>
      </c>
      <c r="H47">
        <v>2</v>
      </c>
      <c r="I47" s="2" t="s">
        <v>47</v>
      </c>
      <c r="J47" s="1">
        <v>5462.18</v>
      </c>
      <c r="K47">
        <v>8.9999999999999998E-4</v>
      </c>
      <c r="L47" s="1">
        <v>300000</v>
      </c>
      <c r="M47" s="3">
        <v>2.8999999999999998E-3</v>
      </c>
    </row>
    <row r="48" spans="1:13" x14ac:dyDescent="0.2">
      <c r="A48" t="s">
        <v>17</v>
      </c>
      <c r="B48" t="s">
        <v>14</v>
      </c>
      <c r="C48" t="s">
        <v>15</v>
      </c>
      <c r="D48" s="1">
        <v>1299890</v>
      </c>
      <c r="E48">
        <v>196</v>
      </c>
      <c r="F48">
        <v>28</v>
      </c>
      <c r="G48">
        <v>5</v>
      </c>
      <c r="H48">
        <v>22</v>
      </c>
      <c r="I48" s="2" t="s">
        <v>18</v>
      </c>
      <c r="J48" s="1">
        <v>6632.09</v>
      </c>
      <c r="K48">
        <v>8.0000000000000004E-4</v>
      </c>
      <c r="L48" s="1">
        <v>300000</v>
      </c>
      <c r="M48" s="3">
        <v>3.3E-3</v>
      </c>
    </row>
    <row r="49" spans="1:13" x14ac:dyDescent="0.2">
      <c r="A49" t="s">
        <v>46</v>
      </c>
      <c r="B49" t="s">
        <v>24</v>
      </c>
      <c r="C49" t="s">
        <v>25</v>
      </c>
      <c r="D49" s="1">
        <v>1379111</v>
      </c>
      <c r="E49">
        <v>275</v>
      </c>
      <c r="F49">
        <v>27</v>
      </c>
      <c r="G49">
        <v>4</v>
      </c>
      <c r="H49">
        <v>24</v>
      </c>
      <c r="I49" s="2" t="s">
        <v>47</v>
      </c>
      <c r="J49" s="1">
        <v>5014.95</v>
      </c>
      <c r="K49">
        <v>8.0000000000000004E-4</v>
      </c>
      <c r="L49" s="1">
        <v>300000</v>
      </c>
      <c r="M49" s="3">
        <v>3.7000000000000002E-3</v>
      </c>
    </row>
    <row r="50" spans="1:13" x14ac:dyDescent="0.2">
      <c r="A50" t="s">
        <v>67</v>
      </c>
      <c r="B50" t="s">
        <v>33</v>
      </c>
      <c r="C50" t="s">
        <v>28</v>
      </c>
      <c r="D50" s="1">
        <v>1042452</v>
      </c>
      <c r="E50">
        <v>200</v>
      </c>
      <c r="F50">
        <v>27</v>
      </c>
      <c r="G50">
        <v>4</v>
      </c>
      <c r="H50">
        <v>5</v>
      </c>
      <c r="I50" s="2" t="s">
        <v>68</v>
      </c>
      <c r="J50" s="1">
        <v>5212.26</v>
      </c>
      <c r="K50">
        <v>8.0000000000000004E-4</v>
      </c>
      <c r="L50" s="1">
        <v>300000</v>
      </c>
      <c r="M50" s="3">
        <v>2.7000000000000001E-3</v>
      </c>
    </row>
    <row r="51" spans="1:13" x14ac:dyDescent="0.2">
      <c r="A51" t="s">
        <v>71</v>
      </c>
      <c r="B51" t="s">
        <v>33</v>
      </c>
      <c r="C51" t="s">
        <v>15</v>
      </c>
      <c r="D51" s="1">
        <v>1482459</v>
      </c>
      <c r="E51">
        <v>222</v>
      </c>
      <c r="F51">
        <v>7</v>
      </c>
      <c r="G51">
        <v>5</v>
      </c>
      <c r="H51">
        <v>20</v>
      </c>
      <c r="I51" s="2" t="s">
        <v>57</v>
      </c>
      <c r="J51" s="1">
        <v>6677.74</v>
      </c>
      <c r="K51">
        <v>6.9999999999999999E-4</v>
      </c>
      <c r="L51" s="1">
        <v>300000</v>
      </c>
      <c r="M51" s="3">
        <v>3.7000000000000002E-3</v>
      </c>
    </row>
    <row r="52" spans="1:13" x14ac:dyDescent="0.2">
      <c r="A52" t="s">
        <v>85</v>
      </c>
      <c r="B52" t="s">
        <v>20</v>
      </c>
      <c r="C52" t="s">
        <v>21</v>
      </c>
      <c r="D52" s="1">
        <v>1236093</v>
      </c>
      <c r="E52">
        <v>294</v>
      </c>
      <c r="F52">
        <v>10</v>
      </c>
      <c r="G52">
        <v>3</v>
      </c>
      <c r="H52">
        <v>4</v>
      </c>
      <c r="I52" s="2" t="s">
        <v>31</v>
      </c>
      <c r="J52" s="1">
        <v>4204.3999999999996</v>
      </c>
      <c r="K52">
        <v>6.9999999999999999E-4</v>
      </c>
      <c r="L52" s="1">
        <v>300000</v>
      </c>
      <c r="M52" s="3">
        <v>2.8999999999999998E-3</v>
      </c>
    </row>
    <row r="53" spans="1:13" x14ac:dyDescent="0.2">
      <c r="A53" t="s">
        <v>88</v>
      </c>
      <c r="B53" t="s">
        <v>20</v>
      </c>
      <c r="C53" t="s">
        <v>15</v>
      </c>
      <c r="D53" s="1">
        <v>850929</v>
      </c>
      <c r="E53">
        <v>202</v>
      </c>
      <c r="F53">
        <v>26</v>
      </c>
      <c r="G53">
        <v>3</v>
      </c>
      <c r="H53">
        <v>4</v>
      </c>
      <c r="I53" s="2" t="s">
        <v>73</v>
      </c>
      <c r="J53" s="1">
        <v>4212.5200000000004</v>
      </c>
      <c r="K53">
        <v>6.9999999999999999E-4</v>
      </c>
      <c r="L53" s="1">
        <v>300000</v>
      </c>
      <c r="M53" s="3">
        <v>2E-3</v>
      </c>
    </row>
    <row r="54" spans="1:13" x14ac:dyDescent="0.2">
      <c r="A54" t="s">
        <v>94</v>
      </c>
      <c r="B54" t="s">
        <v>33</v>
      </c>
      <c r="C54" t="s">
        <v>28</v>
      </c>
      <c r="D54" s="1">
        <v>564512</v>
      </c>
      <c r="E54">
        <v>94</v>
      </c>
      <c r="F54">
        <v>16</v>
      </c>
      <c r="G54">
        <v>4</v>
      </c>
      <c r="H54">
        <v>20</v>
      </c>
      <c r="I54" s="2" t="s">
        <v>53</v>
      </c>
      <c r="J54" s="1">
        <v>6005.45</v>
      </c>
      <c r="K54">
        <v>6.9999999999999999E-4</v>
      </c>
      <c r="L54" s="1">
        <v>300000</v>
      </c>
      <c r="M54" s="3">
        <v>1.2999999999999999E-3</v>
      </c>
    </row>
    <row r="55" spans="1:13" x14ac:dyDescent="0.2">
      <c r="A55" t="s">
        <v>96</v>
      </c>
      <c r="B55" t="s">
        <v>14</v>
      </c>
      <c r="C55" t="s">
        <v>28</v>
      </c>
      <c r="D55" s="1">
        <v>1418889</v>
      </c>
      <c r="E55">
        <v>254</v>
      </c>
      <c r="F55">
        <v>15</v>
      </c>
      <c r="G55">
        <v>4</v>
      </c>
      <c r="H55">
        <v>6</v>
      </c>
      <c r="I55" s="2" t="s">
        <v>59</v>
      </c>
      <c r="J55" s="1">
        <v>5586.18</v>
      </c>
      <c r="K55">
        <v>6.9999999999999999E-4</v>
      </c>
      <c r="L55" s="1">
        <v>300000</v>
      </c>
      <c r="M55" s="3">
        <v>3.3999999999999998E-3</v>
      </c>
    </row>
    <row r="56" spans="1:13" x14ac:dyDescent="0.2">
      <c r="A56" t="s">
        <v>106</v>
      </c>
      <c r="B56" t="s">
        <v>14</v>
      </c>
      <c r="C56" t="s">
        <v>28</v>
      </c>
      <c r="D56" s="1">
        <v>1407677</v>
      </c>
      <c r="E56">
        <v>328</v>
      </c>
      <c r="F56">
        <v>14</v>
      </c>
      <c r="G56">
        <v>3</v>
      </c>
      <c r="H56">
        <v>23</v>
      </c>
      <c r="I56" s="2" t="s">
        <v>47</v>
      </c>
      <c r="J56" s="1">
        <v>4291.7</v>
      </c>
      <c r="K56">
        <v>6.9999999999999999E-4</v>
      </c>
      <c r="L56" s="1">
        <v>300000</v>
      </c>
      <c r="M56" s="3">
        <v>3.3E-3</v>
      </c>
    </row>
    <row r="57" spans="1:13" x14ac:dyDescent="0.2">
      <c r="A57" t="s">
        <v>65</v>
      </c>
      <c r="B57" t="s">
        <v>33</v>
      </c>
      <c r="C57" t="s">
        <v>21</v>
      </c>
      <c r="D57" s="1">
        <v>891460</v>
      </c>
      <c r="E57">
        <v>187</v>
      </c>
      <c r="F57">
        <v>21</v>
      </c>
      <c r="G57">
        <v>3</v>
      </c>
      <c r="H57">
        <v>3</v>
      </c>
      <c r="I57" s="2" t="s">
        <v>34</v>
      </c>
      <c r="J57" s="1">
        <v>4767.17</v>
      </c>
      <c r="K57">
        <v>5.9999999999999995E-4</v>
      </c>
      <c r="L57" s="1">
        <v>300000</v>
      </c>
      <c r="M57" s="3">
        <v>1.9E-3</v>
      </c>
    </row>
    <row r="58" spans="1:13" x14ac:dyDescent="0.2">
      <c r="A58" t="s">
        <v>90</v>
      </c>
      <c r="B58" t="s">
        <v>20</v>
      </c>
      <c r="C58" t="s">
        <v>28</v>
      </c>
      <c r="D58" s="1">
        <v>1430650</v>
      </c>
      <c r="E58">
        <v>201</v>
      </c>
      <c r="F58">
        <v>21</v>
      </c>
      <c r="G58">
        <v>4</v>
      </c>
      <c r="H58">
        <v>9</v>
      </c>
      <c r="I58" s="2" t="s">
        <v>59</v>
      </c>
      <c r="J58" s="1">
        <v>7117.66</v>
      </c>
      <c r="K58">
        <v>5.9999999999999995E-4</v>
      </c>
      <c r="L58" s="1">
        <v>300000</v>
      </c>
      <c r="M58" s="3">
        <v>2.7000000000000001E-3</v>
      </c>
    </row>
    <row r="59" spans="1:13" x14ac:dyDescent="0.2">
      <c r="A59" t="s">
        <v>109</v>
      </c>
      <c r="B59" t="s">
        <v>24</v>
      </c>
      <c r="C59" t="s">
        <v>21</v>
      </c>
      <c r="D59" s="1">
        <v>1252699</v>
      </c>
      <c r="E59">
        <v>237</v>
      </c>
      <c r="F59">
        <v>23</v>
      </c>
      <c r="G59">
        <v>3</v>
      </c>
      <c r="H59">
        <v>12</v>
      </c>
      <c r="I59" s="2" t="s">
        <v>47</v>
      </c>
      <c r="J59" s="1">
        <v>5285.65</v>
      </c>
      <c r="K59">
        <v>5.9999999999999995E-4</v>
      </c>
      <c r="L59" s="1">
        <v>300000</v>
      </c>
      <c r="M59" s="3">
        <v>2.3999999999999998E-3</v>
      </c>
    </row>
    <row r="60" spans="1:13" x14ac:dyDescent="0.2">
      <c r="A60" t="s">
        <v>13</v>
      </c>
      <c r="B60" t="s">
        <v>14</v>
      </c>
      <c r="C60" t="s">
        <v>15</v>
      </c>
      <c r="D60" s="1">
        <v>971155</v>
      </c>
      <c r="E60">
        <v>177</v>
      </c>
      <c r="F60">
        <v>12</v>
      </c>
      <c r="G60">
        <v>3</v>
      </c>
      <c r="H60">
        <v>22</v>
      </c>
      <c r="I60" s="2" t="s">
        <v>16</v>
      </c>
      <c r="J60" s="1">
        <v>5486.75</v>
      </c>
      <c r="K60">
        <v>5.0000000000000001E-4</v>
      </c>
      <c r="L60" s="1">
        <v>300000</v>
      </c>
      <c r="M60" s="3">
        <v>1.8E-3</v>
      </c>
    </row>
    <row r="61" spans="1:13" x14ac:dyDescent="0.2">
      <c r="A61" t="s">
        <v>30</v>
      </c>
      <c r="B61" t="s">
        <v>14</v>
      </c>
      <c r="C61" t="s">
        <v>21</v>
      </c>
      <c r="D61" s="1">
        <v>855839</v>
      </c>
      <c r="E61">
        <v>129</v>
      </c>
      <c r="F61">
        <v>23</v>
      </c>
      <c r="G61">
        <v>3</v>
      </c>
      <c r="H61">
        <v>8</v>
      </c>
      <c r="I61" s="2" t="s">
        <v>31</v>
      </c>
      <c r="J61" s="1">
        <v>6634.41</v>
      </c>
      <c r="K61">
        <v>5.0000000000000001E-4</v>
      </c>
      <c r="L61" s="1">
        <v>300000</v>
      </c>
      <c r="M61" s="3">
        <v>1.2999999999999999E-3</v>
      </c>
    </row>
    <row r="62" spans="1:13" x14ac:dyDescent="0.2">
      <c r="A62" t="s">
        <v>43</v>
      </c>
      <c r="B62" t="s">
        <v>24</v>
      </c>
      <c r="C62" t="s">
        <v>15</v>
      </c>
      <c r="D62" s="1">
        <v>1278732</v>
      </c>
      <c r="E62">
        <v>231</v>
      </c>
      <c r="F62">
        <v>13</v>
      </c>
      <c r="G62">
        <v>3</v>
      </c>
      <c r="H62">
        <v>2</v>
      </c>
      <c r="I62" s="2" t="s">
        <v>29</v>
      </c>
      <c r="J62" s="1">
        <v>5535.64</v>
      </c>
      <c r="K62">
        <v>5.0000000000000001E-4</v>
      </c>
      <c r="L62" s="1">
        <v>300000</v>
      </c>
      <c r="M62" s="3">
        <v>2.3E-3</v>
      </c>
    </row>
    <row r="63" spans="1:13" x14ac:dyDescent="0.2">
      <c r="A63" t="s">
        <v>56</v>
      </c>
      <c r="B63" t="s">
        <v>20</v>
      </c>
      <c r="C63" t="s">
        <v>25</v>
      </c>
      <c r="D63" s="1">
        <v>742296</v>
      </c>
      <c r="E63">
        <v>136</v>
      </c>
      <c r="F63">
        <v>16</v>
      </c>
      <c r="G63">
        <v>3</v>
      </c>
      <c r="H63">
        <v>13</v>
      </c>
      <c r="I63" s="2" t="s">
        <v>57</v>
      </c>
      <c r="J63" s="1">
        <v>5458.06</v>
      </c>
      <c r="K63">
        <v>5.0000000000000001E-4</v>
      </c>
      <c r="L63" s="1">
        <v>300000</v>
      </c>
      <c r="M63" s="3">
        <v>1.4E-3</v>
      </c>
    </row>
    <row r="64" spans="1:13" x14ac:dyDescent="0.2">
      <c r="A64" t="s">
        <v>86</v>
      </c>
      <c r="B64" t="s">
        <v>24</v>
      </c>
      <c r="C64" t="s">
        <v>28</v>
      </c>
      <c r="D64" s="1">
        <v>711927</v>
      </c>
      <c r="E64">
        <v>111</v>
      </c>
      <c r="F64">
        <v>25</v>
      </c>
      <c r="G64">
        <v>3</v>
      </c>
      <c r="H64">
        <v>4</v>
      </c>
      <c r="I64" s="2" t="s">
        <v>59</v>
      </c>
      <c r="J64" s="1">
        <v>6413.76</v>
      </c>
      <c r="K64">
        <v>5.0000000000000001E-4</v>
      </c>
      <c r="L64" s="1">
        <v>300000</v>
      </c>
      <c r="M64" s="3">
        <v>1.1000000000000001E-3</v>
      </c>
    </row>
    <row r="65" spans="1:13" x14ac:dyDescent="0.2">
      <c r="A65" t="s">
        <v>95</v>
      </c>
      <c r="B65" t="s">
        <v>33</v>
      </c>
      <c r="C65" t="s">
        <v>15</v>
      </c>
      <c r="D65" s="1">
        <v>1380673</v>
      </c>
      <c r="E65">
        <v>166</v>
      </c>
      <c r="F65">
        <v>26</v>
      </c>
      <c r="G65">
        <v>4</v>
      </c>
      <c r="H65">
        <v>20</v>
      </c>
      <c r="I65" s="2" t="s">
        <v>26</v>
      </c>
      <c r="J65" s="1">
        <v>8317.31</v>
      </c>
      <c r="K65">
        <v>5.0000000000000001E-4</v>
      </c>
      <c r="L65" s="1">
        <v>300000</v>
      </c>
      <c r="M65" s="3">
        <v>2.2000000000000001E-3</v>
      </c>
    </row>
    <row r="66" spans="1:13" x14ac:dyDescent="0.2">
      <c r="A66" t="s">
        <v>108</v>
      </c>
      <c r="B66" t="s">
        <v>20</v>
      </c>
      <c r="C66" t="s">
        <v>21</v>
      </c>
      <c r="D66" s="1">
        <v>851951</v>
      </c>
      <c r="E66">
        <v>78</v>
      </c>
      <c r="F66">
        <v>24</v>
      </c>
      <c r="G66">
        <v>5</v>
      </c>
      <c r="H66">
        <v>13</v>
      </c>
      <c r="I66" s="2" t="s">
        <v>92</v>
      </c>
      <c r="J66" s="1">
        <v>10922.45</v>
      </c>
      <c r="K66">
        <v>5.0000000000000001E-4</v>
      </c>
      <c r="L66" s="1">
        <v>300000</v>
      </c>
      <c r="M66" s="3">
        <v>1.2999999999999999E-3</v>
      </c>
    </row>
    <row r="67" spans="1:13" x14ac:dyDescent="0.2">
      <c r="A67" t="s">
        <v>27</v>
      </c>
      <c r="B67" t="s">
        <v>20</v>
      </c>
      <c r="C67" t="s">
        <v>28</v>
      </c>
      <c r="D67" s="1">
        <v>1498079</v>
      </c>
      <c r="E67">
        <v>133</v>
      </c>
      <c r="F67">
        <v>19</v>
      </c>
      <c r="G67">
        <v>5</v>
      </c>
      <c r="H67">
        <v>20</v>
      </c>
      <c r="I67" s="2" t="s">
        <v>29</v>
      </c>
      <c r="J67" s="1">
        <v>11263.75</v>
      </c>
      <c r="K67">
        <v>4.0000000000000002E-4</v>
      </c>
      <c r="L67" s="1">
        <v>300000</v>
      </c>
      <c r="M67" s="3">
        <v>2.2000000000000001E-3</v>
      </c>
    </row>
    <row r="68" spans="1:13" x14ac:dyDescent="0.2">
      <c r="A68" t="s">
        <v>74</v>
      </c>
      <c r="B68" t="s">
        <v>24</v>
      </c>
      <c r="C68" t="s">
        <v>28</v>
      </c>
      <c r="D68" s="1">
        <v>1356731</v>
      </c>
      <c r="E68">
        <v>203</v>
      </c>
      <c r="F68">
        <v>27</v>
      </c>
      <c r="G68">
        <v>3</v>
      </c>
      <c r="H68">
        <v>11</v>
      </c>
      <c r="I68" s="2" t="s">
        <v>36</v>
      </c>
      <c r="J68" s="1">
        <v>6683.4</v>
      </c>
      <c r="K68">
        <v>4.0000000000000002E-4</v>
      </c>
      <c r="L68" s="1">
        <v>300000</v>
      </c>
      <c r="M68" s="3">
        <v>2E-3</v>
      </c>
    </row>
    <row r="69" spans="1:13" x14ac:dyDescent="0.2">
      <c r="A69" t="s">
        <v>83</v>
      </c>
      <c r="B69" t="s">
        <v>20</v>
      </c>
      <c r="C69" t="s">
        <v>21</v>
      </c>
      <c r="D69" s="1">
        <v>1499386</v>
      </c>
      <c r="E69">
        <v>125</v>
      </c>
      <c r="F69">
        <v>5</v>
      </c>
      <c r="G69">
        <v>5</v>
      </c>
      <c r="H69">
        <v>16</v>
      </c>
      <c r="I69" s="2" t="s">
        <v>59</v>
      </c>
      <c r="J69" s="1">
        <v>11995.09</v>
      </c>
      <c r="K69">
        <v>4.0000000000000002E-4</v>
      </c>
      <c r="L69" s="1">
        <v>300000</v>
      </c>
      <c r="M69" s="3">
        <v>2.0999999999999999E-3</v>
      </c>
    </row>
    <row r="70" spans="1:13" x14ac:dyDescent="0.2">
      <c r="A70" t="s">
        <v>104</v>
      </c>
      <c r="B70" t="s">
        <v>20</v>
      </c>
      <c r="C70" t="s">
        <v>28</v>
      </c>
      <c r="D70" s="1">
        <v>1165264</v>
      </c>
      <c r="E70">
        <v>121</v>
      </c>
      <c r="F70">
        <v>24</v>
      </c>
      <c r="G70">
        <v>4</v>
      </c>
      <c r="H70">
        <v>6</v>
      </c>
      <c r="I70" s="2" t="s">
        <v>29</v>
      </c>
      <c r="J70" s="1">
        <v>9630.2800000000007</v>
      </c>
      <c r="K70">
        <v>4.0000000000000002E-4</v>
      </c>
      <c r="L70" s="1">
        <v>300000</v>
      </c>
      <c r="M70" s="3">
        <v>1.6000000000000001E-3</v>
      </c>
    </row>
    <row r="71" spans="1:13" x14ac:dyDescent="0.2">
      <c r="A71" t="s">
        <v>52</v>
      </c>
      <c r="B71" t="s">
        <v>24</v>
      </c>
      <c r="C71" t="s">
        <v>15</v>
      </c>
      <c r="D71" s="1">
        <v>1459263</v>
      </c>
      <c r="E71">
        <v>126</v>
      </c>
      <c r="F71">
        <v>11</v>
      </c>
      <c r="G71">
        <v>4</v>
      </c>
      <c r="H71">
        <v>14</v>
      </c>
      <c r="I71" s="2" t="s">
        <v>53</v>
      </c>
      <c r="J71" s="1">
        <v>11581.45</v>
      </c>
      <c r="K71">
        <v>2.9999999999999997E-4</v>
      </c>
      <c r="L71" s="1">
        <v>300000</v>
      </c>
      <c r="M71" s="3">
        <v>1.6999999999999999E-3</v>
      </c>
    </row>
    <row r="72" spans="1:13" x14ac:dyDescent="0.2">
      <c r="A72" t="s">
        <v>111</v>
      </c>
      <c r="B72" t="s">
        <v>20</v>
      </c>
      <c r="C72" t="s">
        <v>21</v>
      </c>
      <c r="D72" s="1">
        <v>1124926</v>
      </c>
      <c r="E72">
        <v>86</v>
      </c>
      <c r="F72">
        <v>23</v>
      </c>
      <c r="G72">
        <v>4</v>
      </c>
      <c r="H72">
        <v>19</v>
      </c>
      <c r="I72" s="2" t="s">
        <v>36</v>
      </c>
      <c r="J72" s="1">
        <v>13080.53</v>
      </c>
      <c r="K72">
        <v>2.9999999999999997E-4</v>
      </c>
      <c r="L72" s="1">
        <v>300000</v>
      </c>
      <c r="M72" s="3">
        <v>1.1000000000000001E-3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BD50-8750-6642-964C-5765A9E71D5A}">
  <dimension ref="A3:P33"/>
  <sheetViews>
    <sheetView workbookViewId="0">
      <selection activeCell="R37" sqref="R37"/>
    </sheetView>
  </sheetViews>
  <sheetFormatPr baseColWidth="10" defaultRowHeight="16" x14ac:dyDescent="0.2"/>
  <cols>
    <col min="1" max="1" width="22" bestFit="1" customWidth="1"/>
    <col min="2" max="2" width="11.1640625" bestFit="1" customWidth="1"/>
    <col min="5" max="5" width="13" bestFit="1" customWidth="1"/>
    <col min="6" max="6" width="21.1640625" bestFit="1" customWidth="1"/>
    <col min="7" max="7" width="14.33203125" bestFit="1" customWidth="1"/>
    <col min="8" max="8" width="22" bestFit="1" customWidth="1"/>
    <col min="9" max="9" width="23.83203125" bestFit="1" customWidth="1"/>
    <col min="10" max="34" width="3.1640625" bestFit="1" customWidth="1"/>
    <col min="35" max="35" width="10.5" bestFit="1" customWidth="1"/>
    <col min="36" max="41" width="14.33203125" bestFit="1" customWidth="1"/>
    <col min="42" max="42" width="13.33203125" bestFit="1" customWidth="1"/>
    <col min="43" max="52" width="14.33203125" bestFit="1" customWidth="1"/>
    <col min="53" max="53" width="13.33203125" bestFit="1" customWidth="1"/>
    <col min="54" max="63" width="14.33203125" bestFit="1" customWidth="1"/>
    <col min="64" max="64" width="13.33203125" bestFit="1" customWidth="1"/>
    <col min="65" max="74" width="14.33203125" bestFit="1" customWidth="1"/>
    <col min="75" max="75" width="13.33203125" bestFit="1" customWidth="1"/>
    <col min="76" max="77" width="14.33203125" bestFit="1" customWidth="1"/>
    <col min="78" max="79" width="13.33203125" bestFit="1" customWidth="1"/>
    <col min="80" max="80" width="10.5" bestFit="1" customWidth="1"/>
    <col min="81" max="81" width="8.1640625" bestFit="1" customWidth="1"/>
    <col min="82" max="82" width="7.5" bestFit="1" customWidth="1"/>
    <col min="83" max="83" width="8.1640625" bestFit="1" customWidth="1"/>
    <col min="84" max="84" width="7.5" bestFit="1" customWidth="1"/>
    <col min="85" max="85" width="8.1640625" bestFit="1" customWidth="1"/>
    <col min="86" max="86" width="7.5" bestFit="1" customWidth="1"/>
    <col min="87" max="87" width="8.1640625" bestFit="1" customWidth="1"/>
    <col min="88" max="88" width="7.5" bestFit="1" customWidth="1"/>
    <col min="89" max="89" width="8.1640625" bestFit="1" customWidth="1"/>
    <col min="90" max="90" width="7.5" bestFit="1" customWidth="1"/>
    <col min="91" max="93" width="8.1640625" bestFit="1" customWidth="1"/>
    <col min="94" max="94" width="7.5" bestFit="1" customWidth="1"/>
    <col min="95" max="95" width="8.1640625" bestFit="1" customWidth="1"/>
    <col min="96" max="96" width="7.5" bestFit="1" customWidth="1"/>
    <col min="97" max="98" width="8.1640625" bestFit="1" customWidth="1"/>
    <col min="99" max="99" width="7.5" bestFit="1" customWidth="1"/>
    <col min="100" max="100" width="8.1640625" bestFit="1" customWidth="1"/>
    <col min="101" max="101" width="7.5" bestFit="1" customWidth="1"/>
    <col min="102" max="102" width="10.5" bestFit="1" customWidth="1"/>
  </cols>
  <sheetData>
    <row r="3" spans="1:16" x14ac:dyDescent="0.2">
      <c r="A3" s="4" t="s">
        <v>112</v>
      </c>
      <c r="B3" t="s">
        <v>118</v>
      </c>
      <c r="E3" s="4" t="s">
        <v>112</v>
      </c>
      <c r="F3" t="s">
        <v>116</v>
      </c>
      <c r="H3" s="4" t="s">
        <v>120</v>
      </c>
      <c r="I3" s="4" t="s">
        <v>115</v>
      </c>
    </row>
    <row r="4" spans="1:16" x14ac:dyDescent="0.2">
      <c r="A4" s="5" t="s">
        <v>25</v>
      </c>
      <c r="B4" s="3">
        <v>3.9333333333333338E-3</v>
      </c>
      <c r="E4" s="6">
        <v>3.8E-3</v>
      </c>
      <c r="F4">
        <v>1</v>
      </c>
      <c r="H4" s="4" t="s">
        <v>112</v>
      </c>
      <c r="I4" s="7">
        <v>3.8E-3</v>
      </c>
      <c r="J4" s="7">
        <v>3.3999999999999998E-3</v>
      </c>
      <c r="K4" s="7">
        <v>3.0000000000000001E-3</v>
      </c>
      <c r="L4" s="7">
        <v>2.8999999999999998E-3</v>
      </c>
      <c r="M4" s="7">
        <v>2.8E-3</v>
      </c>
      <c r="N4" s="7">
        <v>2.7000000000000001E-3</v>
      </c>
      <c r="O4" s="7">
        <v>2.5000000000000001E-3</v>
      </c>
      <c r="P4" s="7" t="s">
        <v>113</v>
      </c>
    </row>
    <row r="5" spans="1:16" x14ac:dyDescent="0.2">
      <c r="A5" s="5" t="s">
        <v>28</v>
      </c>
      <c r="B5" s="3">
        <v>3.9199999999999999E-3</v>
      </c>
      <c r="E5" s="6">
        <v>3.3999999999999998E-3</v>
      </c>
      <c r="F5">
        <v>2</v>
      </c>
      <c r="H5" s="5" t="s">
        <v>38</v>
      </c>
      <c r="I5" s="1"/>
      <c r="J5" s="1">
        <v>571836</v>
      </c>
      <c r="K5" s="1"/>
      <c r="L5" s="1"/>
      <c r="M5" s="1"/>
      <c r="N5" s="1"/>
      <c r="O5" s="1"/>
      <c r="P5" s="1">
        <v>571836</v>
      </c>
    </row>
    <row r="6" spans="1:16" x14ac:dyDescent="0.2">
      <c r="A6" s="5" t="s">
        <v>21</v>
      </c>
      <c r="B6" s="3">
        <v>3.7199999999999998E-3</v>
      </c>
      <c r="E6" s="6">
        <v>3.0000000000000001E-3</v>
      </c>
      <c r="F6">
        <v>1</v>
      </c>
      <c r="H6" s="5" t="s">
        <v>48</v>
      </c>
      <c r="I6" s="1"/>
      <c r="J6" s="1"/>
      <c r="K6" s="1"/>
      <c r="L6" s="1"/>
      <c r="M6" s="1"/>
      <c r="N6" s="1">
        <v>324538</v>
      </c>
      <c r="O6" s="1"/>
      <c r="P6" s="1">
        <v>324538</v>
      </c>
    </row>
    <row r="7" spans="1:16" x14ac:dyDescent="0.2">
      <c r="A7" s="5" t="s">
        <v>15</v>
      </c>
      <c r="B7" s="3">
        <v>3.1692307692307692E-3</v>
      </c>
      <c r="E7" s="6">
        <v>2.8999999999999998E-3</v>
      </c>
      <c r="F7">
        <v>3</v>
      </c>
      <c r="H7" s="5" t="s">
        <v>61</v>
      </c>
      <c r="I7" s="1"/>
      <c r="J7" s="1"/>
      <c r="K7" s="1"/>
      <c r="L7" s="1">
        <v>751269</v>
      </c>
      <c r="M7" s="1"/>
      <c r="N7" s="1"/>
      <c r="O7" s="1"/>
      <c r="P7" s="1">
        <v>751269</v>
      </c>
    </row>
    <row r="8" spans="1:16" x14ac:dyDescent="0.2">
      <c r="A8" s="5" t="s">
        <v>113</v>
      </c>
      <c r="B8" s="3">
        <v>3.7436619718309856E-3</v>
      </c>
      <c r="E8" s="6">
        <v>2.8E-3</v>
      </c>
      <c r="F8">
        <v>1</v>
      </c>
      <c r="H8" s="5" t="s">
        <v>19</v>
      </c>
      <c r="I8" s="1">
        <v>578167</v>
      </c>
      <c r="J8" s="1"/>
      <c r="K8" s="1"/>
      <c r="L8" s="1"/>
      <c r="M8" s="1"/>
      <c r="N8" s="1"/>
      <c r="O8" s="1"/>
      <c r="P8" s="1">
        <v>578167</v>
      </c>
    </row>
    <row r="9" spans="1:16" x14ac:dyDescent="0.2">
      <c r="E9" s="6">
        <v>2.7000000000000001E-3</v>
      </c>
      <c r="F9">
        <v>1</v>
      </c>
      <c r="H9" s="5" t="s">
        <v>70</v>
      </c>
      <c r="I9" s="1"/>
      <c r="J9" s="1">
        <v>410078</v>
      </c>
      <c r="K9" s="1"/>
      <c r="L9" s="1"/>
      <c r="M9" s="1"/>
      <c r="N9" s="1"/>
      <c r="O9" s="1"/>
      <c r="P9" s="1">
        <v>410078</v>
      </c>
    </row>
    <row r="10" spans="1:16" x14ac:dyDescent="0.2">
      <c r="E10" s="6">
        <v>2.5000000000000001E-3</v>
      </c>
      <c r="F10">
        <v>1</v>
      </c>
      <c r="H10" s="5" t="s">
        <v>72</v>
      </c>
      <c r="I10" s="1"/>
      <c r="J10" s="1"/>
      <c r="K10" s="1"/>
      <c r="L10" s="1"/>
      <c r="M10" s="1"/>
      <c r="N10" s="1"/>
      <c r="O10" s="1">
        <v>514835</v>
      </c>
      <c r="P10" s="1">
        <v>514835</v>
      </c>
    </row>
    <row r="11" spans="1:16" x14ac:dyDescent="0.2">
      <c r="E11" s="6">
        <v>2.2000000000000001E-3</v>
      </c>
      <c r="F11">
        <v>1</v>
      </c>
      <c r="H11" s="5" t="s">
        <v>82</v>
      </c>
      <c r="I11" s="1"/>
      <c r="J11" s="1"/>
      <c r="K11" s="1">
        <v>738741</v>
      </c>
      <c r="L11" s="1"/>
      <c r="M11" s="1"/>
      <c r="N11" s="1"/>
      <c r="O11" s="1"/>
      <c r="P11" s="1">
        <v>738741</v>
      </c>
    </row>
    <row r="12" spans="1:16" x14ac:dyDescent="0.2">
      <c r="E12" s="6">
        <v>2E-3</v>
      </c>
      <c r="F12">
        <v>3</v>
      </c>
      <c r="H12" s="5" t="s">
        <v>89</v>
      </c>
      <c r="I12" s="1"/>
      <c r="J12" s="1"/>
      <c r="K12" s="1"/>
      <c r="L12" s="1">
        <v>336631</v>
      </c>
      <c r="M12" s="1"/>
      <c r="N12" s="1"/>
      <c r="O12" s="1"/>
      <c r="P12" s="1">
        <v>336631</v>
      </c>
    </row>
    <row r="13" spans="1:16" x14ac:dyDescent="0.2">
      <c r="A13" s="4" t="s">
        <v>112</v>
      </c>
      <c r="B13" t="s">
        <v>119</v>
      </c>
      <c r="E13" s="6">
        <v>1.9E-3</v>
      </c>
      <c r="F13">
        <v>1</v>
      </c>
      <c r="H13" s="5" t="s">
        <v>91</v>
      </c>
      <c r="I13" s="1"/>
      <c r="J13" s="1"/>
      <c r="K13" s="1"/>
      <c r="L13" s="1">
        <v>798863</v>
      </c>
      <c r="M13" s="1"/>
      <c r="N13" s="1"/>
      <c r="O13" s="1"/>
      <c r="P13" s="1">
        <v>798863</v>
      </c>
    </row>
    <row r="14" spans="1:16" x14ac:dyDescent="0.2">
      <c r="A14" s="5" t="s">
        <v>20</v>
      </c>
      <c r="B14" s="1">
        <v>5863.6388235294116</v>
      </c>
      <c r="E14" s="6">
        <v>1.8E-3</v>
      </c>
      <c r="F14">
        <v>2</v>
      </c>
      <c r="H14" s="5" t="s">
        <v>98</v>
      </c>
      <c r="I14" s="1"/>
      <c r="J14" s="1"/>
      <c r="K14" s="1"/>
      <c r="L14" s="1"/>
      <c r="M14" s="1">
        <v>762894</v>
      </c>
      <c r="N14" s="1"/>
      <c r="O14" s="1"/>
      <c r="P14" s="1">
        <v>762894</v>
      </c>
    </row>
    <row r="15" spans="1:16" x14ac:dyDescent="0.2">
      <c r="A15" s="5" t="s">
        <v>14</v>
      </c>
      <c r="B15" s="1">
        <v>4047.3461538461534</v>
      </c>
      <c r="E15" s="6">
        <v>1.6999999999999999E-3</v>
      </c>
      <c r="F15">
        <v>4</v>
      </c>
      <c r="H15" s="5" t="s">
        <v>113</v>
      </c>
      <c r="I15" s="1">
        <v>578167</v>
      </c>
      <c r="J15" s="1">
        <v>981914</v>
      </c>
      <c r="K15" s="1">
        <v>738741</v>
      </c>
      <c r="L15" s="1">
        <v>1886763</v>
      </c>
      <c r="M15" s="1">
        <v>762894</v>
      </c>
      <c r="N15" s="1">
        <v>324538</v>
      </c>
      <c r="O15" s="1">
        <v>514835</v>
      </c>
      <c r="P15" s="1">
        <v>5787852</v>
      </c>
    </row>
    <row r="16" spans="1:16" x14ac:dyDescent="0.2">
      <c r="A16" s="5" t="s">
        <v>33</v>
      </c>
      <c r="B16" s="1">
        <v>3873.8931818181813</v>
      </c>
      <c r="E16" s="6">
        <v>1.6000000000000001E-3</v>
      </c>
      <c r="F16">
        <v>2</v>
      </c>
    </row>
    <row r="17" spans="1:9" x14ac:dyDescent="0.2">
      <c r="A17" s="5" t="s">
        <v>24</v>
      </c>
      <c r="B17" s="1">
        <v>3763.3947368421054</v>
      </c>
      <c r="E17" s="6">
        <v>1.5E-3</v>
      </c>
      <c r="F17">
        <v>1</v>
      </c>
    </row>
    <row r="18" spans="1:9" x14ac:dyDescent="0.2">
      <c r="A18" s="5" t="s">
        <v>113</v>
      </c>
      <c r="B18" s="1">
        <v>4352.5001408450717</v>
      </c>
      <c r="E18" s="6">
        <v>1.4E-3</v>
      </c>
      <c r="F18">
        <v>3</v>
      </c>
      <c r="H18" s="4" t="s">
        <v>112</v>
      </c>
      <c r="I18" t="s">
        <v>117</v>
      </c>
    </row>
    <row r="19" spans="1:9" x14ac:dyDescent="0.2">
      <c r="E19" s="6">
        <v>1.2999999999999999E-3</v>
      </c>
      <c r="F19">
        <v>5</v>
      </c>
      <c r="H19" s="5" t="s">
        <v>25</v>
      </c>
      <c r="I19" s="7">
        <v>1.5944444444444446E-3</v>
      </c>
    </row>
    <row r="20" spans="1:9" x14ac:dyDescent="0.2">
      <c r="E20" s="6">
        <v>1.1999999999999999E-3</v>
      </c>
      <c r="F20">
        <v>1</v>
      </c>
      <c r="H20" s="5" t="s">
        <v>15</v>
      </c>
      <c r="I20" s="7">
        <v>1.1923076923076924E-3</v>
      </c>
    </row>
    <row r="21" spans="1:9" x14ac:dyDescent="0.2">
      <c r="E21" s="6">
        <v>1.1000000000000001E-3</v>
      </c>
      <c r="F21">
        <v>2</v>
      </c>
      <c r="H21" s="5" t="s">
        <v>28</v>
      </c>
      <c r="I21" s="7">
        <v>1.2640000000000001E-3</v>
      </c>
    </row>
    <row r="22" spans="1:9" x14ac:dyDescent="0.2">
      <c r="A22" s="4" t="s">
        <v>112</v>
      </c>
      <c r="B22" t="s">
        <v>114</v>
      </c>
      <c r="E22" s="6">
        <v>1E-3</v>
      </c>
      <c r="F22">
        <v>2</v>
      </c>
      <c r="H22" s="5" t="s">
        <v>21</v>
      </c>
      <c r="I22" s="7">
        <v>1.2000000000000001E-3</v>
      </c>
    </row>
    <row r="23" spans="1:9" x14ac:dyDescent="0.2">
      <c r="A23" s="5" t="s">
        <v>38</v>
      </c>
      <c r="B23" s="3">
        <v>6.4000000000000003E-3</v>
      </c>
      <c r="E23" s="6">
        <v>8.9999999999999998E-4</v>
      </c>
      <c r="F23">
        <v>9</v>
      </c>
      <c r="H23" s="5" t="s">
        <v>113</v>
      </c>
      <c r="I23" s="7">
        <v>1.32112676056338E-3</v>
      </c>
    </row>
    <row r="24" spans="1:9" x14ac:dyDescent="0.2">
      <c r="A24" s="5" t="s">
        <v>84</v>
      </c>
      <c r="B24" s="3">
        <v>6.4999999999999997E-3</v>
      </c>
      <c r="E24" s="6">
        <v>8.0000000000000004E-4</v>
      </c>
      <c r="F24">
        <v>3</v>
      </c>
    </row>
    <row r="25" spans="1:9" x14ac:dyDescent="0.2">
      <c r="A25" s="5" t="s">
        <v>35</v>
      </c>
      <c r="B25" s="3">
        <v>6.8999999999999999E-3</v>
      </c>
      <c r="E25" s="6">
        <v>6.9999999999999999E-4</v>
      </c>
      <c r="F25">
        <v>6</v>
      </c>
    </row>
    <row r="26" spans="1:9" x14ac:dyDescent="0.2">
      <c r="A26" s="5" t="s">
        <v>98</v>
      </c>
      <c r="B26" s="3">
        <v>7.1000000000000004E-3</v>
      </c>
      <c r="E26" s="6">
        <v>5.9999999999999995E-4</v>
      </c>
      <c r="F26">
        <v>3</v>
      </c>
    </row>
    <row r="27" spans="1:9" x14ac:dyDescent="0.2">
      <c r="A27" s="5" t="s">
        <v>61</v>
      </c>
      <c r="B27" s="3">
        <v>7.1999999999999998E-3</v>
      </c>
      <c r="E27" s="6">
        <v>5.0000000000000001E-4</v>
      </c>
      <c r="F27">
        <v>7</v>
      </c>
    </row>
    <row r="28" spans="1:9" x14ac:dyDescent="0.2">
      <c r="A28" s="5" t="s">
        <v>19</v>
      </c>
      <c r="B28" s="3">
        <v>7.1999999999999998E-3</v>
      </c>
      <c r="E28" s="6">
        <v>4.0000000000000002E-4</v>
      </c>
      <c r="F28">
        <v>4</v>
      </c>
    </row>
    <row r="29" spans="1:9" x14ac:dyDescent="0.2">
      <c r="A29" s="5" t="s">
        <v>82</v>
      </c>
      <c r="B29" s="3">
        <v>7.4000000000000003E-3</v>
      </c>
      <c r="E29" s="6">
        <v>2.9999999999999997E-4</v>
      </c>
      <c r="F29">
        <v>2</v>
      </c>
    </row>
    <row r="30" spans="1:9" x14ac:dyDescent="0.2">
      <c r="A30" s="5" t="s">
        <v>91</v>
      </c>
      <c r="B30" s="3">
        <v>7.7999999999999996E-3</v>
      </c>
      <c r="E30" s="6" t="s">
        <v>113</v>
      </c>
      <c r="F30">
        <v>71</v>
      </c>
    </row>
    <row r="31" spans="1:9" x14ac:dyDescent="0.2">
      <c r="A31" s="5" t="s">
        <v>81</v>
      </c>
      <c r="B31" s="3">
        <v>8.0000000000000002E-3</v>
      </c>
    </row>
    <row r="32" spans="1:9" x14ac:dyDescent="0.2">
      <c r="A32" s="5" t="s">
        <v>45</v>
      </c>
      <c r="B32" s="3">
        <v>8.2000000000000007E-3</v>
      </c>
    </row>
    <row r="33" spans="1:2" x14ac:dyDescent="0.2">
      <c r="A33" s="5" t="s">
        <v>113</v>
      </c>
      <c r="B33" s="3">
        <v>7.2700000000000004E-3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Affiliate_Data</vt:lpstr>
      <vt:lpstr>PivotTables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Northam, Kailey</cp:lastModifiedBy>
  <dcterms:created xsi:type="dcterms:W3CDTF">2025-04-25T00:50:58Z</dcterms:created>
  <dcterms:modified xsi:type="dcterms:W3CDTF">2025-05-07T20:59:36Z</dcterms:modified>
</cp:coreProperties>
</file>