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2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drawings/drawing3.xml" ContentType="application/vnd.openxmlformats-officedocument.drawing+xml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drawings/drawing4.xml" ContentType="application/vnd.openxmlformats-officedocument.drawing+xml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538\Desktop\"/>
    </mc:Choice>
  </mc:AlternateContent>
  <xr:revisionPtr revIDLastSave="0" documentId="13_ncr:1_{E4AF57C9-6F29-4D80-AC73-D4383881D0AE}" xr6:coauthVersionLast="47" xr6:coauthVersionMax="47" xr10:uidLastSave="{00000000-0000-0000-0000-000000000000}"/>
  <bookViews>
    <workbookView xWindow="-108" yWindow="-108" windowWidth="23256" windowHeight="12720" firstSheet="1" activeTab="1" xr2:uid="{2CA289E8-DB41-4718-AFF7-21DB46F527D0}"/>
  </bookViews>
  <sheets>
    <sheet name="玩具测试" sheetId="1" r:id="rId1"/>
    <sheet name="玩具配置" sheetId="2" r:id="rId2"/>
    <sheet name="电子书测试" sheetId="6" r:id="rId3"/>
    <sheet name="电子书配置" sheetId="5" r:id="rId4"/>
    <sheet name="净化器测试" sheetId="11" r:id="rId5"/>
    <sheet name="净化器配置" sheetId="7" r:id="rId6"/>
    <sheet name="手机测试" sheetId="12" r:id="rId7"/>
    <sheet name="手机配置" sheetId="13" r:id="rId8"/>
    <sheet name="手机最优配置计算" sheetId="14" r:id="rId9"/>
  </sheets>
  <definedNames>
    <definedName name="_xlnm._FilterDatabase" localSheetId="6" hidden="1">手机测试!$A$12:$J$92</definedName>
    <definedName name="_xlnm._FilterDatabase" localSheetId="8" hidden="1">手机最优配置计算!$A$7:$AH$7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4" l="1"/>
  <c r="B2040" i="14"/>
  <c r="B1964" i="14"/>
  <c r="B2042" i="14"/>
  <c r="B2048" i="14"/>
  <c r="B1978" i="14"/>
  <c r="B1770" i="14"/>
  <c r="B2028" i="14"/>
  <c r="B2030" i="14"/>
  <c r="B1919" i="14"/>
  <c r="B1605" i="14"/>
  <c r="B2000" i="14"/>
  <c r="B2011" i="14"/>
  <c r="B1840" i="14"/>
  <c r="B1455" i="14"/>
  <c r="B2041" i="14"/>
  <c r="B2047" i="14"/>
  <c r="B1971" i="14"/>
  <c r="B1747" i="14"/>
  <c r="B1979" i="14"/>
  <c r="B2001" i="14"/>
  <c r="B1794" i="14"/>
  <c r="B1352" i="14"/>
  <c r="B1920" i="14"/>
  <c r="B1939" i="14"/>
  <c r="B1643" i="14"/>
  <c r="B1125" i="14"/>
  <c r="B1841" i="14"/>
  <c r="B1876" i="14"/>
  <c r="B1503" i="14"/>
  <c r="B946" i="14"/>
  <c r="B2029" i="14"/>
  <c r="B2031" i="14"/>
  <c r="B1921" i="14"/>
  <c r="B1606" i="14"/>
  <c r="B1926" i="14"/>
  <c r="B1946" i="14"/>
  <c r="B1674" i="14"/>
  <c r="B1188" i="14"/>
  <c r="B1839" i="14"/>
  <c r="B1869" i="14"/>
  <c r="B1517" i="14"/>
  <c r="B998" i="14"/>
  <c r="B1734" i="14"/>
  <c r="B1786" i="14"/>
  <c r="B1372" i="14"/>
  <c r="B831" i="14"/>
  <c r="B2006" i="14"/>
  <c r="B2012" i="14"/>
  <c r="B1857" i="14"/>
  <c r="B1504" i="14"/>
  <c r="B1877" i="14"/>
  <c r="B1899" i="14"/>
  <c r="B1582" i="14"/>
  <c r="B1085" i="14"/>
  <c r="B1760" i="14"/>
  <c r="B1809" i="14"/>
  <c r="B1427" i="14"/>
  <c r="B900" i="14"/>
  <c r="B1659" i="14"/>
  <c r="B1700" i="14"/>
  <c r="B1268" i="14"/>
  <c r="B743" i="14"/>
  <c r="B2039" i="14"/>
  <c r="B2043" i="14"/>
  <c r="B1965" i="14"/>
  <c r="B1701" i="14"/>
  <c r="B1972" i="14"/>
  <c r="B1991" i="14"/>
  <c r="B1771" i="14"/>
  <c r="B1282" i="14"/>
  <c r="B1907" i="14"/>
  <c r="B1927" i="14"/>
  <c r="B1607" i="14"/>
  <c r="B1064" i="14"/>
  <c r="B1819" i="14"/>
  <c r="B1858" i="14"/>
  <c r="B1456" i="14"/>
  <c r="B880" i="14"/>
  <c r="B1966" i="14"/>
  <c r="B1980" i="14"/>
  <c r="B1748" i="14"/>
  <c r="B1235" i="14"/>
  <c r="B1772" i="14"/>
  <c r="B1820" i="14"/>
  <c r="B1353" i="14"/>
  <c r="B727" i="14"/>
  <c r="B1608" i="14"/>
  <c r="B1675" i="14"/>
  <c r="B1126" i="14"/>
  <c r="B558" i="14"/>
  <c r="B1457" i="14"/>
  <c r="B1547" i="14"/>
  <c r="B947" i="14"/>
  <c r="B391" i="14"/>
  <c r="B1908" i="14"/>
  <c r="B1928" i="14"/>
  <c r="B1609" i="14"/>
  <c r="B1065" i="14"/>
  <c r="B1644" i="14"/>
  <c r="B1702" i="14"/>
  <c r="B1189" i="14"/>
  <c r="B617" i="14"/>
  <c r="B1477" i="14"/>
  <c r="B1563" i="14"/>
  <c r="B999" i="14"/>
  <c r="B474" i="14"/>
  <c r="B1323" i="14"/>
  <c r="B1428" i="14"/>
  <c r="B832" i="14"/>
  <c r="B361" i="14"/>
  <c r="B1842" i="14"/>
  <c r="B1878" i="14"/>
  <c r="B1505" i="14"/>
  <c r="B948" i="14"/>
  <c r="B1548" i="14"/>
  <c r="B1620" i="14"/>
  <c r="B1086" i="14"/>
  <c r="B537" i="14"/>
  <c r="B1373" i="14"/>
  <c r="B1469" i="14"/>
  <c r="B901" i="14"/>
  <c r="B392" i="14"/>
  <c r="B1216" i="14"/>
  <c r="B1311" i="14"/>
  <c r="B744" i="14"/>
  <c r="B322" i="14"/>
  <c r="B2015" i="14"/>
  <c r="B2024" i="14"/>
  <c r="B1855" i="14"/>
  <c r="B1436" i="14"/>
  <c r="B1872" i="14"/>
  <c r="B1909" i="14"/>
  <c r="B1521" i="14"/>
  <c r="B922" i="14"/>
  <c r="B1745" i="14"/>
  <c r="B1792" i="14"/>
  <c r="B1339" i="14"/>
  <c r="B721" i="14"/>
  <c r="B1610" i="14"/>
  <c r="B1676" i="14"/>
  <c r="B1127" i="14"/>
  <c r="B559" i="14"/>
  <c r="B1856" i="14"/>
  <c r="B1895" i="14"/>
  <c r="B1478" i="14"/>
  <c r="B847" i="14"/>
  <c r="B1522" i="14"/>
  <c r="B1611" i="14"/>
  <c r="B992" i="14"/>
  <c r="B393" i="14"/>
  <c r="B1340" i="14"/>
  <c r="B1437" i="14"/>
  <c r="B795" i="14"/>
  <c r="B301" i="14"/>
  <c r="B1128" i="14"/>
  <c r="B1247" i="14"/>
  <c r="B618" i="14"/>
  <c r="B208" i="14"/>
  <c r="B1746" i="14"/>
  <c r="B1793" i="14"/>
  <c r="B1341" i="14"/>
  <c r="B722" i="14"/>
  <c r="B1383" i="14"/>
  <c r="B1479" i="14"/>
  <c r="B855" i="14"/>
  <c r="B353" i="14"/>
  <c r="B1173" i="14"/>
  <c r="B1283" i="14"/>
  <c r="B686" i="14"/>
  <c r="B268" i="14"/>
  <c r="B1000" i="14"/>
  <c r="B1119" i="14"/>
  <c r="B532" i="14"/>
  <c r="B187" i="14"/>
  <c r="B1645" i="14"/>
  <c r="B1703" i="14"/>
  <c r="B1190" i="14"/>
  <c r="B619" i="14"/>
  <c r="B1248" i="14"/>
  <c r="B1374" i="14"/>
  <c r="B761" i="14"/>
  <c r="B303" i="14"/>
  <c r="B1056" i="14"/>
  <c r="B1176" i="14"/>
  <c r="B587" i="14"/>
  <c r="B225" i="14"/>
  <c r="B902" i="14"/>
  <c r="B1024" i="14"/>
  <c r="B456" i="14"/>
  <c r="B153" i="14"/>
  <c r="B1962" i="14"/>
  <c r="B1973" i="14"/>
  <c r="B1704" i="14"/>
  <c r="B1147" i="14"/>
  <c r="B1749" i="14"/>
  <c r="B1795" i="14"/>
  <c r="B1284" i="14"/>
  <c r="B646" i="14"/>
  <c r="B1570" i="14"/>
  <c r="B1646" i="14"/>
  <c r="B1066" i="14"/>
  <c r="B493" i="14"/>
  <c r="B1400" i="14"/>
  <c r="B1506" i="14"/>
  <c r="B881" i="14"/>
  <c r="B343" i="14"/>
  <c r="B1705" i="14"/>
  <c r="B1773" i="14"/>
  <c r="B1236" i="14"/>
  <c r="B570" i="14"/>
  <c r="B1285" i="14"/>
  <c r="B1401" i="14"/>
  <c r="B728" i="14"/>
  <c r="B244" i="14"/>
  <c r="B1067" i="14"/>
  <c r="B1191" i="14"/>
  <c r="B560" i="14"/>
  <c r="B163" i="14"/>
  <c r="B882" i="14"/>
  <c r="B1007" i="14"/>
  <c r="B394" i="14"/>
  <c r="B109" i="14"/>
  <c r="B1571" i="14"/>
  <c r="B1647" i="14"/>
  <c r="B1068" i="14"/>
  <c r="B494" i="14"/>
  <c r="B1129" i="14"/>
  <c r="B1249" i="14"/>
  <c r="B620" i="14"/>
  <c r="B209" i="14"/>
  <c r="B937" i="14"/>
  <c r="B1057" i="14"/>
  <c r="B475" i="14"/>
  <c r="B144" i="14"/>
  <c r="B762" i="14"/>
  <c r="B903" i="14"/>
  <c r="B362" i="14"/>
  <c r="B98" i="14"/>
  <c r="B1458" i="14"/>
  <c r="B1549" i="14"/>
  <c r="B949" i="14"/>
  <c r="B395" i="14"/>
  <c r="B1008" i="14"/>
  <c r="B1148" i="14"/>
  <c r="B538" i="14"/>
  <c r="B173" i="14"/>
  <c r="B833" i="14"/>
  <c r="B959" i="14"/>
  <c r="B396" i="14"/>
  <c r="B124" i="14"/>
  <c r="B670" i="14"/>
  <c r="B800" i="14"/>
  <c r="B323" i="14"/>
  <c r="B89" i="14"/>
  <c r="B2044" i="14"/>
  <c r="B2049" i="14"/>
  <c r="B1981" i="14"/>
  <c r="B1774" i="14"/>
  <c r="B1992" i="14"/>
  <c r="B2007" i="14"/>
  <c r="B1821" i="14"/>
  <c r="B1402" i="14"/>
  <c r="B1929" i="14"/>
  <c r="B1947" i="14"/>
  <c r="B1677" i="14"/>
  <c r="B1192" i="14"/>
  <c r="B1859" i="14"/>
  <c r="B1889" i="14"/>
  <c r="B1550" i="14"/>
  <c r="B1009" i="14"/>
  <c r="B1982" i="14"/>
  <c r="B2002" i="14"/>
  <c r="B1796" i="14"/>
  <c r="B1354" i="14"/>
  <c r="B1822" i="14"/>
  <c r="B1860" i="14"/>
  <c r="B1459" i="14"/>
  <c r="B883" i="14"/>
  <c r="B1678" i="14"/>
  <c r="B1735" i="14"/>
  <c r="B1250" i="14"/>
  <c r="B689" i="14"/>
  <c r="B1551" i="14"/>
  <c r="B1621" i="14"/>
  <c r="B1087" i="14"/>
  <c r="B539" i="14"/>
  <c r="B1930" i="14"/>
  <c r="B1948" i="14"/>
  <c r="B1679" i="14"/>
  <c r="B1193" i="14"/>
  <c r="B1706" i="14"/>
  <c r="B1761" i="14"/>
  <c r="B1324" i="14"/>
  <c r="B763" i="14"/>
  <c r="B1564" i="14"/>
  <c r="B1637" i="14"/>
  <c r="B1120" i="14"/>
  <c r="B588" i="14"/>
  <c r="B1429" i="14"/>
  <c r="B1498" i="14"/>
  <c r="B960" i="14"/>
  <c r="B457" i="14"/>
  <c r="B1879" i="14"/>
  <c r="B1900" i="14"/>
  <c r="B1583" i="14"/>
  <c r="B1088" i="14"/>
  <c r="B1622" i="14"/>
  <c r="B1690" i="14"/>
  <c r="B1217" i="14"/>
  <c r="B671" i="14"/>
  <c r="B1470" i="14"/>
  <c r="B1540" i="14"/>
  <c r="B1025" i="14"/>
  <c r="B510" i="14"/>
  <c r="B1312" i="14"/>
  <c r="B1403" i="14"/>
  <c r="B867" i="14"/>
  <c r="B397" i="14"/>
  <c r="B1974" i="14"/>
  <c r="B1993" i="14"/>
  <c r="B1775" i="14"/>
  <c r="B1286" i="14"/>
  <c r="B1797" i="14"/>
  <c r="B1843" i="14"/>
  <c r="B1404" i="14"/>
  <c r="B801" i="14"/>
  <c r="B1648" i="14"/>
  <c r="B1707" i="14"/>
  <c r="B1194" i="14"/>
  <c r="B621" i="14"/>
  <c r="B1507" i="14"/>
  <c r="B1584" i="14"/>
  <c r="B1010" i="14"/>
  <c r="B480" i="14"/>
  <c r="B1776" i="14"/>
  <c r="B1823" i="14"/>
  <c r="B1355" i="14"/>
  <c r="B729" i="14"/>
  <c r="B1405" i="14"/>
  <c r="B1508" i="14"/>
  <c r="B884" i="14"/>
  <c r="B344" i="14"/>
  <c r="B1195" i="14"/>
  <c r="B1325" i="14"/>
  <c r="B690" i="14"/>
  <c r="B254" i="14"/>
  <c r="B1011" i="14"/>
  <c r="B1149" i="14"/>
  <c r="B540" i="14"/>
  <c r="B174" i="14"/>
  <c r="B1649" i="14"/>
  <c r="B1708" i="14"/>
  <c r="B1196" i="14"/>
  <c r="B622" i="14"/>
  <c r="B1251" i="14"/>
  <c r="B1375" i="14"/>
  <c r="B764" i="14"/>
  <c r="B304" i="14"/>
  <c r="B1058" i="14"/>
  <c r="B1177" i="14"/>
  <c r="B589" i="14"/>
  <c r="B226" i="14"/>
  <c r="B904" i="14"/>
  <c r="B1026" i="14"/>
  <c r="B458" i="14"/>
  <c r="B154" i="14"/>
  <c r="B1552" i="14"/>
  <c r="B1623" i="14"/>
  <c r="B1089" i="14"/>
  <c r="B541" i="14"/>
  <c r="B1150" i="14"/>
  <c r="B1269" i="14"/>
  <c r="B672" i="14"/>
  <c r="B269" i="14"/>
  <c r="B961" i="14"/>
  <c r="B1077" i="14"/>
  <c r="B511" i="14"/>
  <c r="B193" i="14"/>
  <c r="B802" i="14"/>
  <c r="B926" i="14"/>
  <c r="B398" i="14"/>
  <c r="B130" i="14"/>
  <c r="B1873" i="14"/>
  <c r="B1910" i="14"/>
  <c r="B1523" i="14"/>
  <c r="B923" i="14"/>
  <c r="B1572" i="14"/>
  <c r="B1650" i="14"/>
  <c r="B1069" i="14"/>
  <c r="B495" i="14"/>
  <c r="B1384" i="14"/>
  <c r="B1480" i="14"/>
  <c r="B856" i="14"/>
  <c r="B354" i="14"/>
  <c r="B1197" i="14"/>
  <c r="B1326" i="14"/>
  <c r="B691" i="14"/>
  <c r="B255" i="14"/>
  <c r="B1524" i="14"/>
  <c r="B1612" i="14"/>
  <c r="B993" i="14"/>
  <c r="B399" i="14"/>
  <c r="B1070" i="14"/>
  <c r="B1198" i="14"/>
  <c r="B561" i="14"/>
  <c r="B164" i="14"/>
  <c r="B857" i="14"/>
  <c r="B1001" i="14"/>
  <c r="B400" i="14"/>
  <c r="B115" i="14"/>
  <c r="B692" i="14"/>
  <c r="B834" i="14"/>
  <c r="B305" i="14"/>
  <c r="B73" i="14"/>
  <c r="B1385" i="14"/>
  <c r="B1481" i="14"/>
  <c r="B858" i="14"/>
  <c r="B355" i="14"/>
  <c r="B938" i="14"/>
  <c r="B1059" i="14"/>
  <c r="B476" i="14"/>
  <c r="B145" i="14"/>
  <c r="B754" i="14"/>
  <c r="B894" i="14"/>
  <c r="B368" i="14"/>
  <c r="B105" i="14"/>
  <c r="B590" i="14"/>
  <c r="B738" i="14"/>
  <c r="B280" i="14"/>
  <c r="B68" i="14"/>
  <c r="B1252" i="14"/>
  <c r="B1376" i="14"/>
  <c r="B765" i="14"/>
  <c r="B306" i="14"/>
  <c r="B835" i="14"/>
  <c r="B962" i="14"/>
  <c r="B401" i="14"/>
  <c r="B125" i="14"/>
  <c r="B662" i="14"/>
  <c r="B796" i="14"/>
  <c r="B328" i="14"/>
  <c r="B92" i="14"/>
  <c r="B512" i="14"/>
  <c r="B650" i="14"/>
  <c r="B234" i="14"/>
  <c r="B58" i="14"/>
  <c r="B1750" i="14"/>
  <c r="B1798" i="14"/>
  <c r="B1287" i="14"/>
  <c r="B647" i="14"/>
  <c r="B1356" i="14"/>
  <c r="B1460" i="14"/>
  <c r="B803" i="14"/>
  <c r="B296" i="14"/>
  <c r="B1130" i="14"/>
  <c r="B1253" i="14"/>
  <c r="B623" i="14"/>
  <c r="B210" i="14"/>
  <c r="B950" i="14"/>
  <c r="B1090" i="14"/>
  <c r="B481" i="14"/>
  <c r="B141" i="14"/>
  <c r="B1288" i="14"/>
  <c r="B1406" i="14"/>
  <c r="B730" i="14"/>
  <c r="B245" i="14"/>
  <c r="B804" i="14"/>
  <c r="B951" i="14"/>
  <c r="B345" i="14"/>
  <c r="B84" i="14"/>
  <c r="B624" i="14"/>
  <c r="B766" i="14"/>
  <c r="B256" i="14"/>
  <c r="B51" i="14"/>
  <c r="B482" i="14"/>
  <c r="B599" i="14"/>
  <c r="B175" i="14"/>
  <c r="B32" i="14"/>
  <c r="B1131" i="14"/>
  <c r="B1254" i="14"/>
  <c r="B625" i="14"/>
  <c r="B211" i="14"/>
  <c r="B693" i="14"/>
  <c r="B836" i="14"/>
  <c r="B307" i="14"/>
  <c r="B74" i="14"/>
  <c r="B533" i="14"/>
  <c r="B663" i="14"/>
  <c r="B227" i="14"/>
  <c r="B48" i="14"/>
  <c r="B402" i="14"/>
  <c r="B513" i="14"/>
  <c r="B155" i="14"/>
  <c r="B28" i="14"/>
  <c r="B1012" i="14"/>
  <c r="B1151" i="14"/>
  <c r="B542" i="14"/>
  <c r="B176" i="14"/>
  <c r="B600" i="14"/>
  <c r="B745" i="14"/>
  <c r="B270" i="14"/>
  <c r="B63" i="14"/>
  <c r="B459" i="14"/>
  <c r="B577" i="14"/>
  <c r="B194" i="14"/>
  <c r="B40" i="14"/>
  <c r="B375" i="14"/>
  <c r="B446" i="14"/>
  <c r="B131" i="14"/>
  <c r="B25" i="14"/>
  <c r="B2045" i="14"/>
  <c r="B2050" i="14"/>
  <c r="B1983" i="14"/>
  <c r="B1777" i="14"/>
  <c r="B1994" i="14"/>
  <c r="B2008" i="14"/>
  <c r="B1824" i="14"/>
  <c r="B1407" i="14"/>
  <c r="B1931" i="14"/>
  <c r="B1949" i="14"/>
  <c r="B1680" i="14"/>
  <c r="B1199" i="14"/>
  <c r="B1861" i="14"/>
  <c r="B1890" i="14"/>
  <c r="B1553" i="14"/>
  <c r="B1013" i="14"/>
  <c r="B1984" i="14"/>
  <c r="B2003" i="14"/>
  <c r="B1799" i="14"/>
  <c r="B1357" i="14"/>
  <c r="B1825" i="14"/>
  <c r="B1862" i="14"/>
  <c r="B1461" i="14"/>
  <c r="B885" i="14"/>
  <c r="B1681" i="14"/>
  <c r="B1736" i="14"/>
  <c r="B1255" i="14"/>
  <c r="B694" i="14"/>
  <c r="B1554" i="14"/>
  <c r="B1624" i="14"/>
  <c r="B1091" i="14"/>
  <c r="B543" i="14"/>
  <c r="B1932" i="14"/>
  <c r="B1950" i="14"/>
  <c r="B1682" i="14"/>
  <c r="B1200" i="14"/>
  <c r="B1709" i="14"/>
  <c r="B1762" i="14"/>
  <c r="B1327" i="14"/>
  <c r="B767" i="14"/>
  <c r="B1565" i="14"/>
  <c r="B1638" i="14"/>
  <c r="B1121" i="14"/>
  <c r="B591" i="14"/>
  <c r="B1430" i="14"/>
  <c r="B1499" i="14"/>
  <c r="B963" i="14"/>
  <c r="B460" i="14"/>
  <c r="B1880" i="14"/>
  <c r="B1901" i="14"/>
  <c r="B1585" i="14"/>
  <c r="B1092" i="14"/>
  <c r="B1625" i="14"/>
  <c r="B1691" i="14"/>
  <c r="B1218" i="14"/>
  <c r="B673" i="14"/>
  <c r="B1471" i="14"/>
  <c r="B1541" i="14"/>
  <c r="B1027" i="14"/>
  <c r="B514" i="14"/>
  <c r="B1313" i="14"/>
  <c r="B1408" i="14"/>
  <c r="B868" i="14"/>
  <c r="B403" i="14"/>
  <c r="B1975" i="14"/>
  <c r="B1995" i="14"/>
  <c r="B1778" i="14"/>
  <c r="B1289" i="14"/>
  <c r="B1800" i="14"/>
  <c r="B1844" i="14"/>
  <c r="B1409" i="14"/>
  <c r="B805" i="14"/>
  <c r="B1651" i="14"/>
  <c r="B1710" i="14"/>
  <c r="B1201" i="14"/>
  <c r="B626" i="14"/>
  <c r="B1509" i="14"/>
  <c r="B1586" i="14"/>
  <c r="B1014" i="14"/>
  <c r="B483" i="14"/>
  <c r="B1779" i="14"/>
  <c r="B1826" i="14"/>
  <c r="B1358" i="14"/>
  <c r="B731" i="14"/>
  <c r="B1410" i="14"/>
  <c r="B1510" i="14"/>
  <c r="B886" i="14"/>
  <c r="B346" i="14"/>
  <c r="B1202" i="14"/>
  <c r="B1328" i="14"/>
  <c r="B695" i="14"/>
  <c r="B257" i="14"/>
  <c r="B1015" i="14"/>
  <c r="B1152" i="14"/>
  <c r="B544" i="14"/>
  <c r="B177" i="14"/>
  <c r="B1652" i="14"/>
  <c r="B1711" i="14"/>
  <c r="B1203" i="14"/>
  <c r="B627" i="14"/>
  <c r="B1256" i="14"/>
  <c r="B1377" i="14"/>
  <c r="B768" i="14"/>
  <c r="B308" i="14"/>
  <c r="B1060" i="14"/>
  <c r="B1178" i="14"/>
  <c r="B592" i="14"/>
  <c r="B228" i="14"/>
  <c r="B905" i="14"/>
  <c r="B1028" i="14"/>
  <c r="B461" i="14"/>
  <c r="B156" i="14"/>
  <c r="B1555" i="14"/>
  <c r="B1626" i="14"/>
  <c r="B1093" i="14"/>
  <c r="B545" i="14"/>
  <c r="B1153" i="14"/>
  <c r="B1270" i="14"/>
  <c r="B674" i="14"/>
  <c r="B271" i="14"/>
  <c r="B964" i="14"/>
  <c r="B1078" i="14"/>
  <c r="B515" i="14"/>
  <c r="B195" i="14"/>
  <c r="B806" i="14"/>
  <c r="B927" i="14"/>
  <c r="B404" i="14"/>
  <c r="B132" i="14"/>
  <c r="B1874" i="14"/>
  <c r="B1911" i="14"/>
  <c r="B1525" i="14"/>
  <c r="B924" i="14"/>
  <c r="B1573" i="14"/>
  <c r="B1653" i="14"/>
  <c r="B1071" i="14"/>
  <c r="B496" i="14"/>
  <c r="B1386" i="14"/>
  <c r="B1482" i="14"/>
  <c r="B859" i="14"/>
  <c r="B356" i="14"/>
  <c r="B1204" i="14"/>
  <c r="B1329" i="14"/>
  <c r="B696" i="14"/>
  <c r="B258" i="14"/>
  <c r="B1526" i="14"/>
  <c r="B1613" i="14"/>
  <c r="B994" i="14"/>
  <c r="B405" i="14"/>
  <c r="B1072" i="14"/>
  <c r="B1205" i="14"/>
  <c r="B562" i="14"/>
  <c r="B165" i="14"/>
  <c r="B860" i="14"/>
  <c r="B1002" i="14"/>
  <c r="B406" i="14"/>
  <c r="B116" i="14"/>
  <c r="B697" i="14"/>
  <c r="B837" i="14"/>
  <c r="B309" i="14"/>
  <c r="B75" i="14"/>
  <c r="B1387" i="14"/>
  <c r="B1483" i="14"/>
  <c r="B861" i="14"/>
  <c r="B357" i="14"/>
  <c r="B939" i="14"/>
  <c r="B1061" i="14"/>
  <c r="B477" i="14"/>
  <c r="B146" i="14"/>
  <c r="B755" i="14"/>
  <c r="B895" i="14"/>
  <c r="B369" i="14"/>
  <c r="B106" i="14"/>
  <c r="B593" i="14"/>
  <c r="B739" i="14"/>
  <c r="B281" i="14"/>
  <c r="B69" i="14"/>
  <c r="B1257" i="14"/>
  <c r="B1378" i="14"/>
  <c r="B769" i="14"/>
  <c r="B310" i="14"/>
  <c r="B838" i="14"/>
  <c r="B965" i="14"/>
  <c r="B407" i="14"/>
  <c r="B126" i="14"/>
  <c r="B664" i="14"/>
  <c r="B797" i="14"/>
  <c r="B329" i="14"/>
  <c r="B93" i="14"/>
  <c r="B516" i="14"/>
  <c r="B651" i="14"/>
  <c r="B235" i="14"/>
  <c r="B59" i="14"/>
  <c r="B1751" i="14"/>
  <c r="B1801" i="14"/>
  <c r="B1290" i="14"/>
  <c r="B648" i="14"/>
  <c r="B1359" i="14"/>
  <c r="B1462" i="14"/>
  <c r="B807" i="14"/>
  <c r="B297" i="14"/>
  <c r="B1132" i="14"/>
  <c r="B1258" i="14"/>
  <c r="B628" i="14"/>
  <c r="B212" i="14"/>
  <c r="B952" i="14"/>
  <c r="B1094" i="14"/>
  <c r="B484" i="14"/>
  <c r="B142" i="14"/>
  <c r="B1291" i="14"/>
  <c r="B1411" i="14"/>
  <c r="B732" i="14"/>
  <c r="B246" i="14"/>
  <c r="B808" i="14"/>
  <c r="B953" i="14"/>
  <c r="B347" i="14"/>
  <c r="B85" i="14"/>
  <c r="B629" i="14"/>
  <c r="B770" i="14"/>
  <c r="B259" i="14"/>
  <c r="B52" i="14"/>
  <c r="B485" i="14"/>
  <c r="B601" i="14"/>
  <c r="B178" i="14"/>
  <c r="B33" i="14"/>
  <c r="B1133" i="14"/>
  <c r="B1259" i="14"/>
  <c r="B630" i="14"/>
  <c r="B213" i="14"/>
  <c r="B698" i="14"/>
  <c r="B839" i="14"/>
  <c r="B311" i="14"/>
  <c r="B76" i="14"/>
  <c r="B534" i="14"/>
  <c r="B665" i="14"/>
  <c r="B229" i="14"/>
  <c r="B49" i="14"/>
  <c r="B408" i="14"/>
  <c r="B517" i="14"/>
  <c r="B157" i="14"/>
  <c r="B29" i="14"/>
  <c r="B1016" i="14"/>
  <c r="B1154" i="14"/>
  <c r="B546" i="14"/>
  <c r="B179" i="14"/>
  <c r="B602" i="14"/>
  <c r="B746" i="14"/>
  <c r="B272" i="14"/>
  <c r="B64" i="14"/>
  <c r="B462" i="14"/>
  <c r="B578" i="14"/>
  <c r="B196" i="14"/>
  <c r="B41" i="14"/>
  <c r="B376" i="14"/>
  <c r="B447" i="14"/>
  <c r="B133" i="14"/>
  <c r="B26" i="14"/>
  <c r="B2017" i="14"/>
  <c r="B2025" i="14"/>
  <c r="B1916" i="14"/>
  <c r="B1660" i="14"/>
  <c r="B1923" i="14"/>
  <c r="B1941" i="14"/>
  <c r="B1712" i="14"/>
  <c r="B1314" i="14"/>
  <c r="B1845" i="14"/>
  <c r="B1870" i="14"/>
  <c r="B1575" i="14"/>
  <c r="B1137" i="14"/>
  <c r="B1753" i="14"/>
  <c r="B1802" i="14"/>
  <c r="B1450" i="14"/>
  <c r="B983" i="14"/>
  <c r="B1917" i="14"/>
  <c r="B1937" i="14"/>
  <c r="B1692" i="14"/>
  <c r="B1271" i="14"/>
  <c r="B1713" i="14"/>
  <c r="B1754" i="14"/>
  <c r="B1366" i="14"/>
  <c r="B869" i="14"/>
  <c r="B1576" i="14"/>
  <c r="B1642" i="14"/>
  <c r="B1181" i="14"/>
  <c r="B716" i="14"/>
  <c r="B1451" i="14"/>
  <c r="B1518" i="14"/>
  <c r="B1040" i="14"/>
  <c r="B572" i="14"/>
  <c r="B1846" i="14"/>
  <c r="B1871" i="14"/>
  <c r="B1577" i="14"/>
  <c r="B1138" i="14"/>
  <c r="B1602" i="14"/>
  <c r="B1670" i="14"/>
  <c r="B1243" i="14"/>
  <c r="B782" i="14"/>
  <c r="B1476" i="14"/>
  <c r="B1536" i="14"/>
  <c r="B1076" i="14"/>
  <c r="B638" i="14"/>
  <c r="B1343" i="14"/>
  <c r="B1426" i="14"/>
  <c r="B941" i="14"/>
  <c r="B500" i="14"/>
  <c r="B1784" i="14"/>
  <c r="B1818" i="14"/>
  <c r="B1487" i="14"/>
  <c r="B1041" i="14"/>
  <c r="B1519" i="14"/>
  <c r="B1587" i="14"/>
  <c r="B1155" i="14"/>
  <c r="B699" i="14"/>
  <c r="B1388" i="14"/>
  <c r="B1454" i="14"/>
  <c r="B990" i="14"/>
  <c r="B566" i="14"/>
  <c r="B1246" i="14"/>
  <c r="B1342" i="14"/>
  <c r="B854" i="14"/>
  <c r="B441" i="14"/>
  <c r="B1902" i="14"/>
  <c r="B1924" i="14"/>
  <c r="B1661" i="14"/>
  <c r="B1219" i="14"/>
  <c r="B1693" i="14"/>
  <c r="B1730" i="14"/>
  <c r="B1315" i="14"/>
  <c r="B809" i="14"/>
  <c r="B1542" i="14"/>
  <c r="B1603" i="14"/>
  <c r="B1139" i="14"/>
  <c r="B652" i="14"/>
  <c r="B1412" i="14"/>
  <c r="B1488" i="14"/>
  <c r="B984" i="14"/>
  <c r="B504" i="14"/>
  <c r="B1662" i="14"/>
  <c r="B1714" i="14"/>
  <c r="B1272" i="14"/>
  <c r="B747" i="14"/>
  <c r="B1316" i="14"/>
  <c r="B1413" i="14"/>
  <c r="B870" i="14"/>
  <c r="B409" i="14"/>
  <c r="B1140" i="14"/>
  <c r="B1244" i="14"/>
  <c r="B717" i="14"/>
  <c r="B336" i="14"/>
  <c r="B985" i="14"/>
  <c r="B1107" i="14"/>
  <c r="B573" i="14"/>
  <c r="B247" i="14"/>
  <c r="B1543" i="14"/>
  <c r="B1604" i="14"/>
  <c r="B1141" i="14"/>
  <c r="B653" i="14"/>
  <c r="B1182" i="14"/>
  <c r="B1292" i="14"/>
  <c r="B783" i="14"/>
  <c r="B386" i="14"/>
  <c r="B1038" i="14"/>
  <c r="B1124" i="14"/>
  <c r="B639" i="14"/>
  <c r="B293" i="14"/>
  <c r="B899" i="14"/>
  <c r="B991" i="14"/>
  <c r="B501" i="14"/>
  <c r="B218" i="14"/>
  <c r="B1452" i="14"/>
  <c r="B1520" i="14"/>
  <c r="B1042" i="14"/>
  <c r="B574" i="14"/>
  <c r="B1108" i="14"/>
  <c r="B1187" i="14"/>
  <c r="B700" i="14"/>
  <c r="B340" i="14"/>
  <c r="B942" i="14"/>
  <c r="B1043" i="14"/>
  <c r="B567" i="14"/>
  <c r="B252" i="14"/>
  <c r="B810" i="14"/>
  <c r="B912" i="14"/>
  <c r="B442" i="14"/>
  <c r="B191" i="14"/>
  <c r="B1763" i="14"/>
  <c r="B1810" i="14"/>
  <c r="B1431" i="14"/>
  <c r="B906" i="14"/>
  <c r="B1472" i="14"/>
  <c r="B1544" i="14"/>
  <c r="B1029" i="14"/>
  <c r="B518" i="14"/>
  <c r="B1293" i="14"/>
  <c r="B1391" i="14"/>
  <c r="B851" i="14"/>
  <c r="B410" i="14"/>
  <c r="B1142" i="14"/>
  <c r="B1245" i="14"/>
  <c r="B718" i="14"/>
  <c r="B337" i="14"/>
  <c r="B1432" i="14"/>
  <c r="B1500" i="14"/>
  <c r="B966" i="14"/>
  <c r="B463" i="14"/>
  <c r="B1030" i="14"/>
  <c r="B1143" i="14"/>
  <c r="B579" i="14"/>
  <c r="B236" i="14"/>
  <c r="B852" i="14"/>
  <c r="B972" i="14"/>
  <c r="B445" i="14"/>
  <c r="B172" i="14"/>
  <c r="B719" i="14"/>
  <c r="B828" i="14"/>
  <c r="B387" i="14"/>
  <c r="B122" i="14"/>
  <c r="B1294" i="14"/>
  <c r="B1392" i="14"/>
  <c r="B853" i="14"/>
  <c r="B411" i="14"/>
  <c r="B913" i="14"/>
  <c r="B1039" i="14"/>
  <c r="B503" i="14"/>
  <c r="B207" i="14"/>
  <c r="B760" i="14"/>
  <c r="B879" i="14"/>
  <c r="B412" i="14"/>
  <c r="B152" i="14"/>
  <c r="B640" i="14"/>
  <c r="B748" i="14"/>
  <c r="B342" i="14"/>
  <c r="B113" i="14"/>
  <c r="B1183" i="14"/>
  <c r="B1295" i="14"/>
  <c r="B784" i="14"/>
  <c r="B388" i="14"/>
  <c r="B829" i="14"/>
  <c r="B943" i="14"/>
  <c r="B443" i="14"/>
  <c r="B186" i="14"/>
  <c r="B687" i="14"/>
  <c r="B799" i="14"/>
  <c r="B390" i="14"/>
  <c r="B140" i="14"/>
  <c r="B568" i="14"/>
  <c r="B669" i="14"/>
  <c r="B295" i="14"/>
  <c r="B104" i="14"/>
  <c r="B1627" i="14"/>
  <c r="B1694" i="14"/>
  <c r="B1220" i="14"/>
  <c r="B675" i="14"/>
  <c r="B1273" i="14"/>
  <c r="B1367" i="14"/>
  <c r="B811" i="14"/>
  <c r="B377" i="14"/>
  <c r="B1079" i="14"/>
  <c r="B1184" i="14"/>
  <c r="B654" i="14"/>
  <c r="B287" i="14"/>
  <c r="B928" i="14"/>
  <c r="B1044" i="14"/>
  <c r="B505" i="14"/>
  <c r="B203" i="14"/>
  <c r="B1221" i="14"/>
  <c r="B1317" i="14"/>
  <c r="B749" i="14"/>
  <c r="B324" i="14"/>
  <c r="B812" i="14"/>
  <c r="B929" i="14"/>
  <c r="B413" i="14"/>
  <c r="B134" i="14"/>
  <c r="B655" i="14"/>
  <c r="B785" i="14"/>
  <c r="B338" i="14"/>
  <c r="B103" i="14"/>
  <c r="B506" i="14"/>
  <c r="B642" i="14"/>
  <c r="B248" i="14"/>
  <c r="B67" i="14"/>
  <c r="B1080" i="14"/>
  <c r="B1185" i="14"/>
  <c r="B656" i="14"/>
  <c r="B288" i="14"/>
  <c r="B720" i="14"/>
  <c r="B830" i="14"/>
  <c r="B389" i="14"/>
  <c r="B123" i="14"/>
  <c r="B571" i="14"/>
  <c r="B688" i="14"/>
  <c r="B294" i="14"/>
  <c r="B96" i="14"/>
  <c r="B444" i="14"/>
  <c r="B569" i="14"/>
  <c r="B219" i="14"/>
  <c r="B65" i="14"/>
  <c r="B986" i="14"/>
  <c r="B1109" i="14"/>
  <c r="B575" i="14"/>
  <c r="B249" i="14"/>
  <c r="B643" i="14"/>
  <c r="B753" i="14"/>
  <c r="B341" i="14"/>
  <c r="B110" i="14"/>
  <c r="B502" i="14"/>
  <c r="B616" i="14"/>
  <c r="B253" i="14"/>
  <c r="B83" i="14"/>
  <c r="B414" i="14"/>
  <c r="B499" i="14"/>
  <c r="B192" i="14"/>
  <c r="B56" i="14"/>
  <c r="B1985" i="14"/>
  <c r="B2004" i="14"/>
  <c r="B1803" i="14"/>
  <c r="B1360" i="14"/>
  <c r="B1827" i="14"/>
  <c r="B1863" i="14"/>
  <c r="B1463" i="14"/>
  <c r="B887" i="14"/>
  <c r="B1683" i="14"/>
  <c r="B1737" i="14"/>
  <c r="B1260" i="14"/>
  <c r="B701" i="14"/>
  <c r="B1556" i="14"/>
  <c r="B1628" i="14"/>
  <c r="B1095" i="14"/>
  <c r="B547" i="14"/>
  <c r="B1804" i="14"/>
  <c r="B1847" i="14"/>
  <c r="B1414" i="14"/>
  <c r="B813" i="14"/>
  <c r="B1464" i="14"/>
  <c r="B1557" i="14"/>
  <c r="B954" i="14"/>
  <c r="B415" i="14"/>
  <c r="B1261" i="14"/>
  <c r="B1379" i="14"/>
  <c r="B771" i="14"/>
  <c r="B312" i="14"/>
  <c r="B1096" i="14"/>
  <c r="B1222" i="14"/>
  <c r="B603" i="14"/>
  <c r="B220" i="14"/>
  <c r="B1684" i="14"/>
  <c r="B1738" i="14"/>
  <c r="B1262" i="14"/>
  <c r="B702" i="14"/>
  <c r="B1330" i="14"/>
  <c r="B1433" i="14"/>
  <c r="B840" i="14"/>
  <c r="B363" i="14"/>
  <c r="B1122" i="14"/>
  <c r="B1242" i="14"/>
  <c r="B666" i="14"/>
  <c r="B282" i="14"/>
  <c r="B967" i="14"/>
  <c r="B1081" i="14"/>
  <c r="B519" i="14"/>
  <c r="B197" i="14"/>
  <c r="B1588" i="14"/>
  <c r="B1663" i="14"/>
  <c r="B1156" i="14"/>
  <c r="B604" i="14"/>
  <c r="B1223" i="14"/>
  <c r="B1318" i="14"/>
  <c r="B750" i="14"/>
  <c r="B325" i="14"/>
  <c r="B1031" i="14"/>
  <c r="B1144" i="14"/>
  <c r="B580" i="14"/>
  <c r="B237" i="14"/>
  <c r="B871" i="14"/>
  <c r="B987" i="14"/>
  <c r="B448" i="14"/>
  <c r="B168" i="14"/>
  <c r="B1780" i="14"/>
  <c r="B1828" i="14"/>
  <c r="B1361" i="14"/>
  <c r="B733" i="14"/>
  <c r="B1415" i="14"/>
  <c r="B1511" i="14"/>
  <c r="B888" i="14"/>
  <c r="B348" i="14"/>
  <c r="B1206" i="14"/>
  <c r="B1331" i="14"/>
  <c r="B703" i="14"/>
  <c r="B260" i="14"/>
  <c r="B1017" i="14"/>
  <c r="B1157" i="14"/>
  <c r="B548" i="14"/>
  <c r="B180" i="14"/>
  <c r="B1362" i="14"/>
  <c r="B1465" i="14"/>
  <c r="B814" i="14"/>
  <c r="B298" i="14"/>
  <c r="B889" i="14"/>
  <c r="B1018" i="14"/>
  <c r="B416" i="14"/>
  <c r="B111" i="14"/>
  <c r="B704" i="14"/>
  <c r="B841" i="14"/>
  <c r="B313" i="14"/>
  <c r="B77" i="14"/>
  <c r="B549" i="14"/>
  <c r="B676" i="14"/>
  <c r="B221" i="14"/>
  <c r="B45" i="14"/>
  <c r="B1207" i="14"/>
  <c r="B1332" i="14"/>
  <c r="B705" i="14"/>
  <c r="B261" i="14"/>
  <c r="B772" i="14"/>
  <c r="B907" i="14"/>
  <c r="B364" i="14"/>
  <c r="B99" i="14"/>
  <c r="B594" i="14"/>
  <c r="B740" i="14"/>
  <c r="B283" i="14"/>
  <c r="B70" i="14"/>
  <c r="B464" i="14"/>
  <c r="B581" i="14"/>
  <c r="B198" i="14"/>
  <c r="B42" i="14"/>
  <c r="B1097" i="14"/>
  <c r="B1224" i="14"/>
  <c r="B605" i="14"/>
  <c r="B222" i="14"/>
  <c r="B677" i="14"/>
  <c r="B815" i="14"/>
  <c r="B326" i="14"/>
  <c r="B90" i="14"/>
  <c r="B520" i="14"/>
  <c r="B657" i="14"/>
  <c r="B238" i="14"/>
  <c r="B60" i="14"/>
  <c r="B417" i="14"/>
  <c r="B507" i="14"/>
  <c r="B169" i="14"/>
  <c r="B38" i="14"/>
  <c r="B1527" i="14"/>
  <c r="B1614" i="14"/>
  <c r="B995" i="14"/>
  <c r="B418" i="14"/>
  <c r="B1073" i="14"/>
  <c r="B1208" i="14"/>
  <c r="B563" i="14"/>
  <c r="B166" i="14"/>
  <c r="B862" i="14"/>
  <c r="B1003" i="14"/>
  <c r="B419" i="14"/>
  <c r="B117" i="14"/>
  <c r="B706" i="14"/>
  <c r="B842" i="14"/>
  <c r="B314" i="14"/>
  <c r="B78" i="14"/>
  <c r="B996" i="14"/>
  <c r="B1134" i="14"/>
  <c r="B497" i="14"/>
  <c r="B128" i="14"/>
  <c r="B564" i="14"/>
  <c r="B707" i="14"/>
  <c r="B214" i="14"/>
  <c r="B37" i="14"/>
  <c r="B420" i="14"/>
  <c r="B535" i="14"/>
  <c r="B147" i="14"/>
  <c r="B24" i="14"/>
  <c r="B315" i="14"/>
  <c r="B421" i="14"/>
  <c r="B100" i="14"/>
  <c r="B19" i="14"/>
  <c r="B863" i="14"/>
  <c r="B1004" i="14"/>
  <c r="B422" i="14"/>
  <c r="B118" i="14"/>
  <c r="B478" i="14"/>
  <c r="B595" i="14"/>
  <c r="B188" i="14"/>
  <c r="B36" i="14"/>
  <c r="B370" i="14"/>
  <c r="B453" i="14"/>
  <c r="B129" i="14"/>
  <c r="B23" i="14"/>
  <c r="B284" i="14"/>
  <c r="B381" i="14"/>
  <c r="B94" i="14"/>
  <c r="B21" i="14"/>
  <c r="B773" i="14"/>
  <c r="B908" i="14"/>
  <c r="B365" i="14"/>
  <c r="B101" i="14"/>
  <c r="B423" i="14"/>
  <c r="B521" i="14"/>
  <c r="B158" i="14"/>
  <c r="B30" i="14"/>
  <c r="B330" i="14"/>
  <c r="B424" i="14"/>
  <c r="B114" i="14"/>
  <c r="B22" i="14"/>
  <c r="B239" i="14"/>
  <c r="B339" i="14"/>
  <c r="B82" i="14"/>
  <c r="B17" i="14"/>
  <c r="B1296" i="14"/>
  <c r="B1416" i="14"/>
  <c r="B734" i="14"/>
  <c r="B250" i="14"/>
  <c r="B816" i="14"/>
  <c r="B955" i="14"/>
  <c r="B349" i="14"/>
  <c r="B86" i="14"/>
  <c r="B631" i="14"/>
  <c r="B774" i="14"/>
  <c r="B262" i="14"/>
  <c r="B53" i="14"/>
  <c r="B486" i="14"/>
  <c r="B606" i="14"/>
  <c r="B181" i="14"/>
  <c r="B34" i="14"/>
  <c r="B735" i="14"/>
  <c r="B890" i="14"/>
  <c r="B299" i="14"/>
  <c r="B57" i="14"/>
  <c r="B350" i="14"/>
  <c r="B487" i="14"/>
  <c r="B112" i="14"/>
  <c r="B18" i="14"/>
  <c r="B263" i="14"/>
  <c r="B366" i="14"/>
  <c r="B79" i="14"/>
  <c r="B14" i="14"/>
  <c r="B182" i="14"/>
  <c r="B273" i="14"/>
  <c r="B46" i="14"/>
  <c r="B10" i="14"/>
  <c r="B632" i="14"/>
  <c r="B775" i="14"/>
  <c r="B264" i="14"/>
  <c r="B54" i="14"/>
  <c r="B316" i="14"/>
  <c r="B425" i="14"/>
  <c r="B102" i="14"/>
  <c r="B20" i="14"/>
  <c r="B230" i="14"/>
  <c r="B331" i="14"/>
  <c r="B71" i="14"/>
  <c r="B15" i="14"/>
  <c r="B159" i="14"/>
  <c r="B240" i="14"/>
  <c r="B43" i="14"/>
  <c r="B12" i="14"/>
  <c r="B550" i="14"/>
  <c r="B678" i="14"/>
  <c r="B223" i="14"/>
  <c r="B47" i="14"/>
  <c r="B274" i="14"/>
  <c r="B378" i="14"/>
  <c r="B91" i="14"/>
  <c r="B16" i="14"/>
  <c r="B199" i="14"/>
  <c r="B289" i="14"/>
  <c r="B61" i="14"/>
  <c r="B13" i="14"/>
  <c r="B135" i="14"/>
  <c r="B204" i="14"/>
  <c r="B39" i="14"/>
  <c r="B11" i="14"/>
  <c r="B2052" i="14"/>
  <c r="B2053" i="14"/>
  <c r="B2020" i="14"/>
  <c r="B1886" i="14"/>
  <c r="B2022" i="14"/>
  <c r="B2027" i="14"/>
  <c r="B1913" i="14"/>
  <c r="B1616" i="14"/>
  <c r="B1967" i="14"/>
  <c r="B1988" i="14"/>
  <c r="B1812" i="14"/>
  <c r="B1439" i="14"/>
  <c r="B1935" i="14"/>
  <c r="B1953" i="14"/>
  <c r="B1715" i="14"/>
  <c r="B1297" i="14"/>
  <c r="B2021" i="14"/>
  <c r="B2026" i="14"/>
  <c r="B1896" i="14"/>
  <c r="B1578" i="14"/>
  <c r="B1914" i="14"/>
  <c r="B1936" i="14"/>
  <c r="B1657" i="14"/>
  <c r="B1174" i="14"/>
  <c r="B1813" i="14"/>
  <c r="B1851" i="14"/>
  <c r="B1489" i="14"/>
  <c r="B974" i="14"/>
  <c r="B1716" i="14"/>
  <c r="B1757" i="14"/>
  <c r="B1344" i="14"/>
  <c r="B824" i="14"/>
  <c r="B1968" i="14"/>
  <c r="B1989" i="14"/>
  <c r="B1814" i="14"/>
  <c r="B1440" i="14"/>
  <c r="B1834" i="14"/>
  <c r="B1867" i="14"/>
  <c r="B1530" i="14"/>
  <c r="B1045" i="14"/>
  <c r="B1717" i="14"/>
  <c r="B1755" i="14"/>
  <c r="B1368" i="14"/>
  <c r="B872" i="14"/>
  <c r="B1600" i="14"/>
  <c r="B1669" i="14"/>
  <c r="B1231" i="14"/>
  <c r="B723" i="14"/>
  <c r="B1940" i="14"/>
  <c r="B1954" i="14"/>
  <c r="B1732" i="14"/>
  <c r="B1345" i="14"/>
  <c r="B1758" i="14"/>
  <c r="B1808" i="14"/>
  <c r="B1438" i="14"/>
  <c r="B944" i="14"/>
  <c r="B1640" i="14"/>
  <c r="B1698" i="14"/>
  <c r="B1279" i="14"/>
  <c r="B789" i="14"/>
  <c r="B1516" i="14"/>
  <c r="B1581" i="14"/>
  <c r="B1118" i="14"/>
  <c r="B644" i="14"/>
  <c r="B2016" i="14"/>
  <c r="B2023" i="14"/>
  <c r="B1887" i="14"/>
  <c r="B1537" i="14"/>
  <c r="B1897" i="14"/>
  <c r="B1922" i="14"/>
  <c r="B1617" i="14"/>
  <c r="B1115" i="14"/>
  <c r="B1787" i="14"/>
  <c r="B1835" i="14"/>
  <c r="B1441" i="14"/>
  <c r="B914" i="14"/>
  <c r="B1688" i="14"/>
  <c r="B1733" i="14"/>
  <c r="B1298" i="14"/>
  <c r="B756" i="14"/>
  <c r="B1888" i="14"/>
  <c r="B1915" i="14"/>
  <c r="B1579" i="14"/>
  <c r="B1046" i="14"/>
  <c r="B1618" i="14"/>
  <c r="B1689" i="14"/>
  <c r="B1175" i="14"/>
  <c r="B614" i="14"/>
  <c r="B1442" i="14"/>
  <c r="B1531" i="14"/>
  <c r="B975" i="14"/>
  <c r="B468" i="14"/>
  <c r="B1299" i="14"/>
  <c r="B1393" i="14"/>
  <c r="B825" i="14"/>
  <c r="B371" i="14"/>
  <c r="B1788" i="14"/>
  <c r="B1836" i="14"/>
  <c r="B1443" i="14"/>
  <c r="B915" i="14"/>
  <c r="B1490" i="14"/>
  <c r="B1567" i="14"/>
  <c r="B1047" i="14"/>
  <c r="B528" i="14"/>
  <c r="B1319" i="14"/>
  <c r="B1417" i="14"/>
  <c r="B873" i="14"/>
  <c r="B426" i="14"/>
  <c r="B1169" i="14"/>
  <c r="B1280" i="14"/>
  <c r="B724" i="14"/>
  <c r="B334" i="14"/>
  <c r="B1718" i="14"/>
  <c r="B1759" i="14"/>
  <c r="B1346" i="14"/>
  <c r="B826" i="14"/>
  <c r="B1394" i="14"/>
  <c r="B1484" i="14"/>
  <c r="B945" i="14"/>
  <c r="B454" i="14"/>
  <c r="B1232" i="14"/>
  <c r="B1309" i="14"/>
  <c r="B790" i="14"/>
  <c r="B382" i="14"/>
  <c r="B1055" i="14"/>
  <c r="B1172" i="14"/>
  <c r="B645" i="14"/>
  <c r="B291" i="14"/>
  <c r="B1942" i="14"/>
  <c r="B1958" i="14"/>
  <c r="B1719" i="14"/>
  <c r="B1237" i="14"/>
  <c r="B1740" i="14"/>
  <c r="B1789" i="14"/>
  <c r="B1348" i="14"/>
  <c r="B786" i="14"/>
  <c r="B1589" i="14"/>
  <c r="B1664" i="14"/>
  <c r="B1158" i="14"/>
  <c r="B607" i="14"/>
  <c r="B1444" i="14"/>
  <c r="B1532" i="14"/>
  <c r="B976" i="14"/>
  <c r="B469" i="14"/>
  <c r="B1720" i="14"/>
  <c r="B1767" i="14"/>
  <c r="B1300" i="14"/>
  <c r="B714" i="14"/>
  <c r="B1349" i="14"/>
  <c r="B1445" i="14"/>
  <c r="B850" i="14"/>
  <c r="B360" i="14"/>
  <c r="B1159" i="14"/>
  <c r="B1274" i="14"/>
  <c r="B679" i="14"/>
  <c r="B275" i="14"/>
  <c r="B977" i="14"/>
  <c r="B1110" i="14"/>
  <c r="B529" i="14"/>
  <c r="B189" i="14"/>
  <c r="B1590" i="14"/>
  <c r="B1665" i="14"/>
  <c r="B1160" i="14"/>
  <c r="B608" i="14"/>
  <c r="B1225" i="14"/>
  <c r="B1320" i="14"/>
  <c r="B751" i="14"/>
  <c r="B327" i="14"/>
  <c r="B1032" i="14"/>
  <c r="B1145" i="14"/>
  <c r="B582" i="14"/>
  <c r="B241" i="14"/>
  <c r="B874" i="14"/>
  <c r="B988" i="14"/>
  <c r="B449" i="14"/>
  <c r="B170" i="14"/>
  <c r="B1491" i="14"/>
  <c r="B1568" i="14"/>
  <c r="B1048" i="14"/>
  <c r="B530" i="14"/>
  <c r="B1111" i="14"/>
  <c r="B1233" i="14"/>
  <c r="B660" i="14"/>
  <c r="B286" i="14"/>
  <c r="B930" i="14"/>
  <c r="B1049" i="14"/>
  <c r="B508" i="14"/>
  <c r="B205" i="14"/>
  <c r="B791" i="14"/>
  <c r="B909" i="14"/>
  <c r="B427" i="14"/>
  <c r="B148" i="14"/>
  <c r="B1868" i="14"/>
  <c r="B1898" i="14"/>
  <c r="B1538" i="14"/>
  <c r="B973" i="14"/>
  <c r="B1580" i="14"/>
  <c r="B1658" i="14"/>
  <c r="B1116" i="14"/>
  <c r="B557" i="14"/>
  <c r="B1396" i="14"/>
  <c r="B1492" i="14"/>
  <c r="B916" i="14"/>
  <c r="B428" i="14"/>
  <c r="B1240" i="14"/>
  <c r="B1347" i="14"/>
  <c r="B757" i="14"/>
  <c r="B321" i="14"/>
  <c r="B1539" i="14"/>
  <c r="B1619" i="14"/>
  <c r="B1050" i="14"/>
  <c r="B492" i="14"/>
  <c r="B1117" i="14"/>
  <c r="B1241" i="14"/>
  <c r="B615" i="14"/>
  <c r="B217" i="14"/>
  <c r="B917" i="14"/>
  <c r="B1051" i="14"/>
  <c r="B470" i="14"/>
  <c r="B150" i="14"/>
  <c r="B758" i="14"/>
  <c r="B896" i="14"/>
  <c r="B372" i="14"/>
  <c r="B107" i="14"/>
  <c r="B1397" i="14"/>
  <c r="B1493" i="14"/>
  <c r="B918" i="14"/>
  <c r="B429" i="14"/>
  <c r="B978" i="14"/>
  <c r="B1112" i="14"/>
  <c r="B531" i="14"/>
  <c r="B190" i="14"/>
  <c r="B817" i="14"/>
  <c r="B931" i="14"/>
  <c r="B430" i="14"/>
  <c r="B136" i="14"/>
  <c r="B661" i="14"/>
  <c r="B792" i="14"/>
  <c r="B335" i="14"/>
  <c r="B97" i="14"/>
  <c r="B1301" i="14"/>
  <c r="B1395" i="14"/>
  <c r="B827" i="14"/>
  <c r="B373" i="14"/>
  <c r="B897" i="14"/>
  <c r="B1006" i="14"/>
  <c r="B455" i="14"/>
  <c r="B162" i="14"/>
  <c r="B725" i="14"/>
  <c r="B848" i="14"/>
  <c r="B383" i="14"/>
  <c r="B120" i="14"/>
  <c r="B576" i="14"/>
  <c r="B713" i="14"/>
  <c r="B292" i="14"/>
  <c r="B88" i="14"/>
  <c r="B2054" i="14"/>
  <c r="B2055" i="14"/>
  <c r="B2033" i="14"/>
  <c r="B1943" i="14"/>
  <c r="B2035" i="14"/>
  <c r="B2038" i="14"/>
  <c r="B1959" i="14"/>
  <c r="B1741" i="14"/>
  <c r="B2013" i="14"/>
  <c r="B2018" i="14"/>
  <c r="B1891" i="14"/>
  <c r="B1591" i="14"/>
  <c r="B1969" i="14"/>
  <c r="B1990" i="14"/>
  <c r="B1815" i="14"/>
  <c r="B1446" i="14"/>
  <c r="B2034" i="14"/>
  <c r="B2037" i="14"/>
  <c r="B1955" i="14"/>
  <c r="B1721" i="14"/>
  <c r="B1960" i="14"/>
  <c r="B1970" i="14"/>
  <c r="B1768" i="14"/>
  <c r="B1350" i="14"/>
  <c r="B1892" i="14"/>
  <c r="B1918" i="14"/>
  <c r="B1629" i="14"/>
  <c r="B1161" i="14"/>
  <c r="B1816" i="14"/>
  <c r="B1852" i="14"/>
  <c r="B1494" i="14"/>
  <c r="B979" i="14"/>
  <c r="B2014" i="14"/>
  <c r="B2019" i="14"/>
  <c r="B1893" i="14"/>
  <c r="B1592" i="14"/>
  <c r="B1903" i="14"/>
  <c r="B1925" i="14"/>
  <c r="B1666" i="14"/>
  <c r="B1226" i="14"/>
  <c r="B1811" i="14"/>
  <c r="B1848" i="14"/>
  <c r="B1501" i="14"/>
  <c r="B1033" i="14"/>
  <c r="B1722" i="14"/>
  <c r="B1756" i="14"/>
  <c r="B1369" i="14"/>
  <c r="B875" i="14"/>
  <c r="B1977" i="14"/>
  <c r="B1996" i="14"/>
  <c r="B1837" i="14"/>
  <c r="B1495" i="14"/>
  <c r="B1853" i="14"/>
  <c r="B1885" i="14"/>
  <c r="B1569" i="14"/>
  <c r="B1113" i="14"/>
  <c r="B1731" i="14"/>
  <c r="B1785" i="14"/>
  <c r="B1418" i="14"/>
  <c r="B932" i="14"/>
  <c r="B1641" i="14"/>
  <c r="B1699" i="14"/>
  <c r="B1281" i="14"/>
  <c r="B793" i="14"/>
  <c r="B2032" i="14"/>
  <c r="B2036" i="14"/>
  <c r="B1944" i="14"/>
  <c r="B1671" i="14"/>
  <c r="B1956" i="14"/>
  <c r="B1963" i="14"/>
  <c r="B1742" i="14"/>
  <c r="B1302" i="14"/>
  <c r="B1881" i="14"/>
  <c r="B1904" i="14"/>
  <c r="B1593" i="14"/>
  <c r="B1098" i="14"/>
  <c r="B1790" i="14"/>
  <c r="B1838" i="14"/>
  <c r="B1447" i="14"/>
  <c r="B919" i="14"/>
  <c r="B1945" i="14"/>
  <c r="B1961" i="14"/>
  <c r="B1723" i="14"/>
  <c r="B1238" i="14"/>
  <c r="B1743" i="14"/>
  <c r="B1791" i="14"/>
  <c r="B1351" i="14"/>
  <c r="B787" i="14"/>
  <c r="B1594" i="14"/>
  <c r="B1667" i="14"/>
  <c r="B1162" i="14"/>
  <c r="B609" i="14"/>
  <c r="B1448" i="14"/>
  <c r="B1533" i="14"/>
  <c r="B980" i="14"/>
  <c r="B471" i="14"/>
  <c r="B1882" i="14"/>
  <c r="B1905" i="14"/>
  <c r="B1595" i="14"/>
  <c r="B1099" i="14"/>
  <c r="B1630" i="14"/>
  <c r="B1695" i="14"/>
  <c r="B1227" i="14"/>
  <c r="B680" i="14"/>
  <c r="B1473" i="14"/>
  <c r="B1545" i="14"/>
  <c r="B1034" i="14"/>
  <c r="B522" i="14"/>
  <c r="B1321" i="14"/>
  <c r="B1419" i="14"/>
  <c r="B876" i="14"/>
  <c r="B431" i="14"/>
  <c r="B1817" i="14"/>
  <c r="B1854" i="14"/>
  <c r="B1496" i="14"/>
  <c r="B981" i="14"/>
  <c r="B1534" i="14"/>
  <c r="B1601" i="14"/>
  <c r="B1114" i="14"/>
  <c r="B585" i="14"/>
  <c r="B1370" i="14"/>
  <c r="B1453" i="14"/>
  <c r="B933" i="14"/>
  <c r="B450" i="14"/>
  <c r="B1234" i="14"/>
  <c r="B1310" i="14"/>
  <c r="B794" i="14"/>
  <c r="B384" i="14"/>
  <c r="B1997" i="14"/>
  <c r="B2009" i="14"/>
  <c r="B1829" i="14"/>
  <c r="B1420" i="14"/>
  <c r="B1849" i="14"/>
  <c r="B1883" i="14"/>
  <c r="B1512" i="14"/>
  <c r="B956" i="14"/>
  <c r="B1724" i="14"/>
  <c r="B1764" i="14"/>
  <c r="B1333" i="14"/>
  <c r="B776" i="14"/>
  <c r="B1596" i="14"/>
  <c r="B1668" i="14"/>
  <c r="B1163" i="14"/>
  <c r="B610" i="14"/>
  <c r="B1830" i="14"/>
  <c r="B1864" i="14"/>
  <c r="B1466" i="14"/>
  <c r="B891" i="14"/>
  <c r="B1513" i="14"/>
  <c r="B1597" i="14"/>
  <c r="B1019" i="14"/>
  <c r="B488" i="14"/>
  <c r="B1334" i="14"/>
  <c r="B1434" i="14"/>
  <c r="B843" i="14"/>
  <c r="B367" i="14"/>
  <c r="B1164" i="14"/>
  <c r="B1275" i="14"/>
  <c r="B681" i="14"/>
  <c r="B276" i="14"/>
  <c r="B1725" i="14"/>
  <c r="B1765" i="14"/>
  <c r="B1335" i="14"/>
  <c r="B777" i="14"/>
  <c r="B1380" i="14"/>
  <c r="B1474" i="14"/>
  <c r="B910" i="14"/>
  <c r="B432" i="14"/>
  <c r="B1179" i="14"/>
  <c r="B1303" i="14"/>
  <c r="B741" i="14"/>
  <c r="B332" i="14"/>
  <c r="B1035" i="14"/>
  <c r="B1146" i="14"/>
  <c r="B583" i="14"/>
  <c r="B242" i="14"/>
  <c r="B1631" i="14"/>
  <c r="B1696" i="14"/>
  <c r="B1228" i="14"/>
  <c r="B682" i="14"/>
  <c r="B1276" i="14"/>
  <c r="B1371" i="14"/>
  <c r="B818" i="14"/>
  <c r="B379" i="14"/>
  <c r="B1082" i="14"/>
  <c r="B1186" i="14"/>
  <c r="B658" i="14"/>
  <c r="B290" i="14"/>
  <c r="B934" i="14"/>
  <c r="B1052" i="14"/>
  <c r="B509" i="14"/>
  <c r="B206" i="14"/>
  <c r="B1938" i="14"/>
  <c r="B1957" i="14"/>
  <c r="B1672" i="14"/>
  <c r="B1171" i="14"/>
  <c r="B1726" i="14"/>
  <c r="B1769" i="14"/>
  <c r="B1304" i="14"/>
  <c r="B715" i="14"/>
  <c r="B1558" i="14"/>
  <c r="B1632" i="14"/>
  <c r="B1100" i="14"/>
  <c r="B551" i="14"/>
  <c r="B1398" i="14"/>
  <c r="B1497" i="14"/>
  <c r="B920" i="14"/>
  <c r="B433" i="14"/>
  <c r="B1673" i="14"/>
  <c r="B1744" i="14"/>
  <c r="B1239" i="14"/>
  <c r="B641" i="14"/>
  <c r="B1305" i="14"/>
  <c r="B1399" i="14"/>
  <c r="B788" i="14"/>
  <c r="B302" i="14"/>
  <c r="B1101" i="14"/>
  <c r="B1229" i="14"/>
  <c r="B611" i="14"/>
  <c r="B224" i="14"/>
  <c r="B921" i="14"/>
  <c r="B1053" i="14"/>
  <c r="B472" i="14"/>
  <c r="B151" i="14"/>
  <c r="B1559" i="14"/>
  <c r="B1633" i="14"/>
  <c r="B1102" i="14"/>
  <c r="B552" i="14"/>
  <c r="B1165" i="14"/>
  <c r="B1277" i="14"/>
  <c r="B683" i="14"/>
  <c r="B277" i="14"/>
  <c r="B968" i="14"/>
  <c r="B1083" i="14"/>
  <c r="B523" i="14"/>
  <c r="B200" i="14"/>
  <c r="B819" i="14"/>
  <c r="B935" i="14"/>
  <c r="B434" i="14"/>
  <c r="B137" i="14"/>
  <c r="B1449" i="14"/>
  <c r="B1535" i="14"/>
  <c r="B982" i="14"/>
  <c r="B473" i="14"/>
  <c r="B1054" i="14"/>
  <c r="B1170" i="14"/>
  <c r="B586" i="14"/>
  <c r="B233" i="14"/>
  <c r="B877" i="14"/>
  <c r="B989" i="14"/>
  <c r="B451" i="14"/>
  <c r="B171" i="14"/>
  <c r="B726" i="14"/>
  <c r="B849" i="14"/>
  <c r="B385" i="14"/>
  <c r="B121" i="14"/>
  <c r="B2046" i="14"/>
  <c r="B2051" i="14"/>
  <c r="B1986" i="14"/>
  <c r="B1781" i="14"/>
  <c r="B1998" i="14"/>
  <c r="B2010" i="14"/>
  <c r="B1831" i="14"/>
  <c r="B1421" i="14"/>
  <c r="B1933" i="14"/>
  <c r="B1951" i="14"/>
  <c r="B1685" i="14"/>
  <c r="B1209" i="14"/>
  <c r="B1865" i="14"/>
  <c r="B1894" i="14"/>
  <c r="B1560" i="14"/>
  <c r="B1020" i="14"/>
  <c r="B1987" i="14"/>
  <c r="B2005" i="14"/>
  <c r="B1805" i="14"/>
  <c r="B1363" i="14"/>
  <c r="B1832" i="14"/>
  <c r="B1866" i="14"/>
  <c r="B1467" i="14"/>
  <c r="B892" i="14"/>
  <c r="B1686" i="14"/>
  <c r="B1739" i="14"/>
  <c r="B1263" i="14"/>
  <c r="B708" i="14"/>
  <c r="B1561" i="14"/>
  <c r="B1634" i="14"/>
  <c r="B1103" i="14"/>
  <c r="B553" i="14"/>
  <c r="B1934" i="14"/>
  <c r="B1952" i="14"/>
  <c r="B1687" i="14"/>
  <c r="B1210" i="14"/>
  <c r="B1727" i="14"/>
  <c r="B1766" i="14"/>
  <c r="B1336" i="14"/>
  <c r="B778" i="14"/>
  <c r="B1566" i="14"/>
  <c r="B1639" i="14"/>
  <c r="B1123" i="14"/>
  <c r="B596" i="14"/>
  <c r="B1435" i="14"/>
  <c r="B1502" i="14"/>
  <c r="B969" i="14"/>
  <c r="B465" i="14"/>
  <c r="B1884" i="14"/>
  <c r="B1906" i="14"/>
  <c r="B1598" i="14"/>
  <c r="B1104" i="14"/>
  <c r="B1635" i="14"/>
  <c r="B1697" i="14"/>
  <c r="B1230" i="14"/>
  <c r="B684" i="14"/>
  <c r="B1475" i="14"/>
  <c r="B1546" i="14"/>
  <c r="B1036" i="14"/>
  <c r="B524" i="14"/>
  <c r="B1322" i="14"/>
  <c r="B1422" i="14"/>
  <c r="B878" i="14"/>
  <c r="B435" i="14"/>
  <c r="B1976" i="14"/>
  <c r="B1999" i="14"/>
  <c r="B1782" i="14"/>
  <c r="B1306" i="14"/>
  <c r="B1806" i="14"/>
  <c r="B1850" i="14"/>
  <c r="B1423" i="14"/>
  <c r="B820" i="14"/>
  <c r="B1654" i="14"/>
  <c r="B1728" i="14"/>
  <c r="B1211" i="14"/>
  <c r="B633" i="14"/>
  <c r="B1514" i="14"/>
  <c r="B1599" i="14"/>
  <c r="B1021" i="14"/>
  <c r="B489" i="14"/>
  <c r="B1783" i="14"/>
  <c r="B1833" i="14"/>
  <c r="B1364" i="14"/>
  <c r="B736" i="14"/>
  <c r="B1424" i="14"/>
  <c r="B1515" i="14"/>
  <c r="B893" i="14"/>
  <c r="B351" i="14"/>
  <c r="B1212" i="14"/>
  <c r="B1337" i="14"/>
  <c r="B709" i="14"/>
  <c r="B265" i="14"/>
  <c r="B1022" i="14"/>
  <c r="B1166" i="14"/>
  <c r="B554" i="14"/>
  <c r="B183" i="14"/>
  <c r="B1655" i="14"/>
  <c r="B1729" i="14"/>
  <c r="B1213" i="14"/>
  <c r="B634" i="14"/>
  <c r="B1264" i="14"/>
  <c r="B1381" i="14"/>
  <c r="B779" i="14"/>
  <c r="B317" i="14"/>
  <c r="B1062" i="14"/>
  <c r="B1180" i="14"/>
  <c r="B597" i="14"/>
  <c r="B231" i="14"/>
  <c r="B911" i="14"/>
  <c r="B1037" i="14"/>
  <c r="B466" i="14"/>
  <c r="B160" i="14"/>
  <c r="B1562" i="14"/>
  <c r="B1636" i="14"/>
  <c r="B1105" i="14"/>
  <c r="B555" i="14"/>
  <c r="B1167" i="14"/>
  <c r="B1278" i="14"/>
  <c r="B685" i="14"/>
  <c r="B278" i="14"/>
  <c r="B970" i="14"/>
  <c r="B1084" i="14"/>
  <c r="B525" i="14"/>
  <c r="B201" i="14"/>
  <c r="B821" i="14"/>
  <c r="B936" i="14"/>
  <c r="B436" i="14"/>
  <c r="B138" i="14"/>
  <c r="B1875" i="14"/>
  <c r="B1912" i="14"/>
  <c r="B1528" i="14"/>
  <c r="B925" i="14"/>
  <c r="B1574" i="14"/>
  <c r="B1656" i="14"/>
  <c r="B1074" i="14"/>
  <c r="B498" i="14"/>
  <c r="B1389" i="14"/>
  <c r="B1485" i="14"/>
  <c r="B864" i="14"/>
  <c r="B358" i="14"/>
  <c r="B1214" i="14"/>
  <c r="B1338" i="14"/>
  <c r="B710" i="14"/>
  <c r="B266" i="14"/>
  <c r="B1529" i="14"/>
  <c r="B1615" i="14"/>
  <c r="B997" i="14"/>
  <c r="B437" i="14"/>
  <c r="B1075" i="14"/>
  <c r="B1215" i="14"/>
  <c r="B565" i="14"/>
  <c r="B167" i="14"/>
  <c r="B865" i="14"/>
  <c r="B1005" i="14"/>
  <c r="B438" i="14"/>
  <c r="B119" i="14"/>
  <c r="B711" i="14"/>
  <c r="B844" i="14"/>
  <c r="B318" i="14"/>
  <c r="B80" i="14"/>
  <c r="B1390" i="14"/>
  <c r="B1486" i="14"/>
  <c r="B866" i="14"/>
  <c r="B359" i="14"/>
  <c r="B940" i="14"/>
  <c r="B1063" i="14"/>
  <c r="B479" i="14"/>
  <c r="B149" i="14"/>
  <c r="B759" i="14"/>
  <c r="B898" i="14"/>
  <c r="B374" i="14"/>
  <c r="B108" i="14"/>
  <c r="B598" i="14"/>
  <c r="B742" i="14"/>
  <c r="B285" i="14"/>
  <c r="B72" i="14"/>
  <c r="B1265" i="14"/>
  <c r="B1382" i="14"/>
  <c r="B780" i="14"/>
  <c r="B319" i="14"/>
  <c r="B845" i="14"/>
  <c r="B971" i="14"/>
  <c r="B439" i="14"/>
  <c r="B127" i="14"/>
  <c r="B667" i="14"/>
  <c r="B798" i="14"/>
  <c r="B333" i="14"/>
  <c r="B95" i="14"/>
  <c r="B526" i="14"/>
  <c r="B659" i="14"/>
  <c r="B243" i="14"/>
  <c r="B62" i="14"/>
  <c r="B1752" i="14"/>
  <c r="B1807" i="14"/>
  <c r="B1307" i="14"/>
  <c r="B649" i="14"/>
  <c r="B1365" i="14"/>
  <c r="B1468" i="14"/>
  <c r="B822" i="14"/>
  <c r="B300" i="14"/>
  <c r="B1135" i="14"/>
  <c r="B1266" i="14"/>
  <c r="B635" i="14"/>
  <c r="B215" i="14"/>
  <c r="B957" i="14"/>
  <c r="B1106" i="14"/>
  <c r="B490" i="14"/>
  <c r="B143" i="14"/>
  <c r="B1308" i="14"/>
  <c r="B1425" i="14"/>
  <c r="B737" i="14"/>
  <c r="B251" i="14"/>
  <c r="B823" i="14"/>
  <c r="B958" i="14"/>
  <c r="B352" i="14"/>
  <c r="B87" i="14"/>
  <c r="B636" i="14"/>
  <c r="B781" i="14"/>
  <c r="B267" i="14"/>
  <c r="B55" i="14"/>
  <c r="B491" i="14"/>
  <c r="B612" i="14"/>
  <c r="B184" i="14"/>
  <c r="B35" i="14"/>
  <c r="B1136" i="14"/>
  <c r="B1267" i="14"/>
  <c r="B637" i="14"/>
  <c r="B216" i="14"/>
  <c r="B712" i="14"/>
  <c r="B846" i="14"/>
  <c r="B320" i="14"/>
  <c r="B81" i="14"/>
  <c r="B536" i="14"/>
  <c r="B668" i="14"/>
  <c r="B232" i="14"/>
  <c r="B50" i="14"/>
  <c r="B440" i="14"/>
  <c r="B527" i="14"/>
  <c r="B161" i="14"/>
  <c r="B31" i="14"/>
  <c r="B1023" i="14"/>
  <c r="B1168" i="14"/>
  <c r="B556" i="14"/>
  <c r="B185" i="14"/>
  <c r="B613" i="14"/>
  <c r="B752" i="14"/>
  <c r="B279" i="14"/>
  <c r="B66" i="14"/>
  <c r="B467" i="14"/>
  <c r="B584" i="14"/>
  <c r="B202" i="14"/>
  <c r="B44" i="14"/>
  <c r="B380" i="14"/>
  <c r="B452" i="14"/>
  <c r="B139" i="14"/>
  <c r="B27" i="14"/>
  <c r="B8" i="14"/>
  <c r="AA9" i="14"/>
  <c r="AB9" i="14"/>
  <c r="AC9" i="14"/>
  <c r="AD9" i="14"/>
  <c r="AA2040" i="14"/>
  <c r="AB2040" i="14"/>
  <c r="AC2040" i="14"/>
  <c r="AD2040" i="14"/>
  <c r="AA1964" i="14"/>
  <c r="AB1964" i="14"/>
  <c r="AC1964" i="14"/>
  <c r="AD1964" i="14"/>
  <c r="AA2042" i="14"/>
  <c r="AB2042" i="14"/>
  <c r="AC2042" i="14"/>
  <c r="AD2042" i="14"/>
  <c r="AA2048" i="14"/>
  <c r="AB2048" i="14"/>
  <c r="AC2048" i="14"/>
  <c r="AD2048" i="14"/>
  <c r="AA1978" i="14"/>
  <c r="AB1978" i="14"/>
  <c r="AC1978" i="14"/>
  <c r="AD1978" i="14"/>
  <c r="AA1770" i="14"/>
  <c r="AB1770" i="14"/>
  <c r="AC1770" i="14"/>
  <c r="AD1770" i="14"/>
  <c r="AA2028" i="14"/>
  <c r="AB2028" i="14"/>
  <c r="AC2028" i="14"/>
  <c r="AD2028" i="14"/>
  <c r="AA2030" i="14"/>
  <c r="AB2030" i="14"/>
  <c r="AC2030" i="14"/>
  <c r="AD2030" i="14"/>
  <c r="AA1919" i="14"/>
  <c r="AB1919" i="14"/>
  <c r="AC1919" i="14"/>
  <c r="AD1919" i="14"/>
  <c r="AA1605" i="14"/>
  <c r="AB1605" i="14"/>
  <c r="AC1605" i="14"/>
  <c r="AD1605" i="14"/>
  <c r="AA2000" i="14"/>
  <c r="AB2000" i="14"/>
  <c r="AC2000" i="14"/>
  <c r="AD2000" i="14"/>
  <c r="AA2011" i="14"/>
  <c r="AB2011" i="14"/>
  <c r="AC2011" i="14"/>
  <c r="AD2011" i="14"/>
  <c r="AA1840" i="14"/>
  <c r="AB1840" i="14"/>
  <c r="AC1840" i="14"/>
  <c r="AD1840" i="14"/>
  <c r="AA1455" i="14"/>
  <c r="AB1455" i="14"/>
  <c r="AC1455" i="14"/>
  <c r="AD1455" i="14"/>
  <c r="AA2041" i="14"/>
  <c r="AB2041" i="14"/>
  <c r="AC2041" i="14"/>
  <c r="AD2041" i="14"/>
  <c r="AA2047" i="14"/>
  <c r="AB2047" i="14"/>
  <c r="AC2047" i="14"/>
  <c r="AD2047" i="14"/>
  <c r="AA1971" i="14"/>
  <c r="AB1971" i="14"/>
  <c r="AC1971" i="14"/>
  <c r="AD1971" i="14"/>
  <c r="AA1747" i="14"/>
  <c r="AB1747" i="14"/>
  <c r="AC1747" i="14"/>
  <c r="AD1747" i="14"/>
  <c r="AA1979" i="14"/>
  <c r="AB1979" i="14"/>
  <c r="AC1979" i="14"/>
  <c r="AD1979" i="14"/>
  <c r="AA2001" i="14"/>
  <c r="AB2001" i="14"/>
  <c r="AC2001" i="14"/>
  <c r="AD2001" i="14"/>
  <c r="AA1794" i="14"/>
  <c r="AB1794" i="14"/>
  <c r="AC1794" i="14"/>
  <c r="AD1794" i="14"/>
  <c r="AA1352" i="14"/>
  <c r="AB1352" i="14"/>
  <c r="AC1352" i="14"/>
  <c r="AD1352" i="14"/>
  <c r="AA1920" i="14"/>
  <c r="AB1920" i="14"/>
  <c r="AC1920" i="14"/>
  <c r="AD1920" i="14"/>
  <c r="AA1939" i="14"/>
  <c r="AB1939" i="14"/>
  <c r="AC1939" i="14"/>
  <c r="AD1939" i="14"/>
  <c r="AA1643" i="14"/>
  <c r="AB1643" i="14"/>
  <c r="AC1643" i="14"/>
  <c r="AD1643" i="14"/>
  <c r="AA1125" i="14"/>
  <c r="AB1125" i="14"/>
  <c r="AC1125" i="14"/>
  <c r="AD1125" i="14"/>
  <c r="AA1841" i="14"/>
  <c r="AB1841" i="14"/>
  <c r="AC1841" i="14"/>
  <c r="AD1841" i="14"/>
  <c r="AA1876" i="14"/>
  <c r="AB1876" i="14"/>
  <c r="AC1876" i="14"/>
  <c r="AD1876" i="14"/>
  <c r="AA1503" i="14"/>
  <c r="AB1503" i="14"/>
  <c r="AC1503" i="14"/>
  <c r="AD1503" i="14"/>
  <c r="AA946" i="14"/>
  <c r="AB946" i="14"/>
  <c r="AC946" i="14"/>
  <c r="AD946" i="14"/>
  <c r="AA2029" i="14"/>
  <c r="AB2029" i="14"/>
  <c r="AC2029" i="14"/>
  <c r="AD2029" i="14"/>
  <c r="AA2031" i="14"/>
  <c r="AB2031" i="14"/>
  <c r="AC2031" i="14"/>
  <c r="AD2031" i="14"/>
  <c r="AA1921" i="14"/>
  <c r="AB1921" i="14"/>
  <c r="AC1921" i="14"/>
  <c r="AD1921" i="14"/>
  <c r="AA1606" i="14"/>
  <c r="AB1606" i="14"/>
  <c r="AC1606" i="14"/>
  <c r="AD1606" i="14"/>
  <c r="AA1926" i="14"/>
  <c r="AB1926" i="14"/>
  <c r="AC1926" i="14"/>
  <c r="AD1926" i="14"/>
  <c r="AA1946" i="14"/>
  <c r="AB1946" i="14"/>
  <c r="AC1946" i="14"/>
  <c r="AD1946" i="14"/>
  <c r="AA1674" i="14"/>
  <c r="AB1674" i="14"/>
  <c r="AC1674" i="14"/>
  <c r="AD1674" i="14"/>
  <c r="AA1188" i="14"/>
  <c r="AB1188" i="14"/>
  <c r="AC1188" i="14"/>
  <c r="AD1188" i="14"/>
  <c r="AA1839" i="14"/>
  <c r="AB1839" i="14"/>
  <c r="AC1839" i="14"/>
  <c r="AD1839" i="14"/>
  <c r="AA1869" i="14"/>
  <c r="AB1869" i="14"/>
  <c r="AC1869" i="14"/>
  <c r="AD1869" i="14"/>
  <c r="AA1517" i="14"/>
  <c r="AB1517" i="14"/>
  <c r="AC1517" i="14"/>
  <c r="AD1517" i="14"/>
  <c r="AA998" i="14"/>
  <c r="AB998" i="14"/>
  <c r="AC998" i="14"/>
  <c r="AD998" i="14"/>
  <c r="AA1734" i="14"/>
  <c r="AB1734" i="14"/>
  <c r="AC1734" i="14"/>
  <c r="AD1734" i="14"/>
  <c r="AA1786" i="14"/>
  <c r="AB1786" i="14"/>
  <c r="AC1786" i="14"/>
  <c r="AD1786" i="14"/>
  <c r="AA1372" i="14"/>
  <c r="AB1372" i="14"/>
  <c r="AC1372" i="14"/>
  <c r="AD1372" i="14"/>
  <c r="AA831" i="14"/>
  <c r="AB831" i="14"/>
  <c r="AC831" i="14"/>
  <c r="AD831" i="14"/>
  <c r="AA2006" i="14"/>
  <c r="AB2006" i="14"/>
  <c r="AC2006" i="14"/>
  <c r="AD2006" i="14"/>
  <c r="AA2012" i="14"/>
  <c r="AB2012" i="14"/>
  <c r="AC2012" i="14"/>
  <c r="AD2012" i="14"/>
  <c r="AA1857" i="14"/>
  <c r="AB1857" i="14"/>
  <c r="AC1857" i="14"/>
  <c r="AD1857" i="14"/>
  <c r="AA1504" i="14"/>
  <c r="AB1504" i="14"/>
  <c r="AC1504" i="14"/>
  <c r="AD1504" i="14"/>
  <c r="AA1877" i="14"/>
  <c r="AB1877" i="14"/>
  <c r="AC1877" i="14"/>
  <c r="AD1877" i="14"/>
  <c r="AA1899" i="14"/>
  <c r="AB1899" i="14"/>
  <c r="AC1899" i="14"/>
  <c r="AD1899" i="14"/>
  <c r="AA1582" i="14"/>
  <c r="AB1582" i="14"/>
  <c r="AC1582" i="14"/>
  <c r="AD1582" i="14"/>
  <c r="AA1085" i="14"/>
  <c r="AB1085" i="14"/>
  <c r="AC1085" i="14"/>
  <c r="AD1085" i="14"/>
  <c r="AA1760" i="14"/>
  <c r="AB1760" i="14"/>
  <c r="AC1760" i="14"/>
  <c r="AD1760" i="14"/>
  <c r="AA1809" i="14"/>
  <c r="AB1809" i="14"/>
  <c r="AC1809" i="14"/>
  <c r="AD1809" i="14"/>
  <c r="AA1427" i="14"/>
  <c r="AB1427" i="14"/>
  <c r="AC1427" i="14"/>
  <c r="AD1427" i="14"/>
  <c r="AA900" i="14"/>
  <c r="AB900" i="14"/>
  <c r="AC900" i="14"/>
  <c r="AD900" i="14"/>
  <c r="AA1659" i="14"/>
  <c r="AB1659" i="14"/>
  <c r="AC1659" i="14"/>
  <c r="AD1659" i="14"/>
  <c r="AA1700" i="14"/>
  <c r="AB1700" i="14"/>
  <c r="AC1700" i="14"/>
  <c r="AD1700" i="14"/>
  <c r="AA1268" i="14"/>
  <c r="AB1268" i="14"/>
  <c r="AC1268" i="14"/>
  <c r="AD1268" i="14"/>
  <c r="AA743" i="14"/>
  <c r="AB743" i="14"/>
  <c r="AC743" i="14"/>
  <c r="AD743" i="14"/>
  <c r="AA2039" i="14"/>
  <c r="AB2039" i="14"/>
  <c r="AC2039" i="14"/>
  <c r="AD2039" i="14"/>
  <c r="AA2043" i="14"/>
  <c r="AB2043" i="14"/>
  <c r="AC2043" i="14"/>
  <c r="AD2043" i="14"/>
  <c r="AA1965" i="14"/>
  <c r="AB1965" i="14"/>
  <c r="AC1965" i="14"/>
  <c r="AD1965" i="14"/>
  <c r="AA1701" i="14"/>
  <c r="AB1701" i="14"/>
  <c r="AC1701" i="14"/>
  <c r="AD1701" i="14"/>
  <c r="AA1972" i="14"/>
  <c r="AB1972" i="14"/>
  <c r="AC1972" i="14"/>
  <c r="AD1972" i="14"/>
  <c r="AA1991" i="14"/>
  <c r="AB1991" i="14"/>
  <c r="AC1991" i="14"/>
  <c r="AD1991" i="14"/>
  <c r="AA1771" i="14"/>
  <c r="AB1771" i="14"/>
  <c r="AC1771" i="14"/>
  <c r="AD1771" i="14"/>
  <c r="AA1282" i="14"/>
  <c r="AB1282" i="14"/>
  <c r="AC1282" i="14"/>
  <c r="AD1282" i="14"/>
  <c r="AA1907" i="14"/>
  <c r="AB1907" i="14"/>
  <c r="AC1907" i="14"/>
  <c r="AD1907" i="14"/>
  <c r="AA1927" i="14"/>
  <c r="AB1927" i="14"/>
  <c r="AC1927" i="14"/>
  <c r="AD1927" i="14"/>
  <c r="AA1607" i="14"/>
  <c r="AB1607" i="14"/>
  <c r="AC1607" i="14"/>
  <c r="AD1607" i="14"/>
  <c r="AA1064" i="14"/>
  <c r="AB1064" i="14"/>
  <c r="AC1064" i="14"/>
  <c r="AD1064" i="14"/>
  <c r="AA1819" i="14"/>
  <c r="AB1819" i="14"/>
  <c r="AC1819" i="14"/>
  <c r="AD1819" i="14"/>
  <c r="AA1858" i="14"/>
  <c r="AB1858" i="14"/>
  <c r="AC1858" i="14"/>
  <c r="AD1858" i="14"/>
  <c r="AA1456" i="14"/>
  <c r="AB1456" i="14"/>
  <c r="AC1456" i="14"/>
  <c r="AD1456" i="14"/>
  <c r="AA880" i="14"/>
  <c r="AB880" i="14"/>
  <c r="AC880" i="14"/>
  <c r="AD880" i="14"/>
  <c r="AA1966" i="14"/>
  <c r="AB1966" i="14"/>
  <c r="AC1966" i="14"/>
  <c r="AD1966" i="14"/>
  <c r="AA1980" i="14"/>
  <c r="AB1980" i="14"/>
  <c r="AC1980" i="14"/>
  <c r="AD1980" i="14"/>
  <c r="AA1748" i="14"/>
  <c r="AB1748" i="14"/>
  <c r="AC1748" i="14"/>
  <c r="AD1748" i="14"/>
  <c r="AA1235" i="14"/>
  <c r="AB1235" i="14"/>
  <c r="AC1235" i="14"/>
  <c r="AD1235" i="14"/>
  <c r="AA1772" i="14"/>
  <c r="AB1772" i="14"/>
  <c r="AC1772" i="14"/>
  <c r="AD1772" i="14"/>
  <c r="AA1820" i="14"/>
  <c r="AB1820" i="14"/>
  <c r="AC1820" i="14"/>
  <c r="AD1820" i="14"/>
  <c r="AA1353" i="14"/>
  <c r="AB1353" i="14"/>
  <c r="AC1353" i="14"/>
  <c r="AD1353" i="14"/>
  <c r="AA727" i="14"/>
  <c r="AB727" i="14"/>
  <c r="AC727" i="14"/>
  <c r="AD727" i="14"/>
  <c r="AA1608" i="14"/>
  <c r="AB1608" i="14"/>
  <c r="AC1608" i="14"/>
  <c r="AD1608" i="14"/>
  <c r="AA1675" i="14"/>
  <c r="AB1675" i="14"/>
  <c r="AC1675" i="14"/>
  <c r="AD1675" i="14"/>
  <c r="AA1126" i="14"/>
  <c r="AB1126" i="14"/>
  <c r="AC1126" i="14"/>
  <c r="AD1126" i="14"/>
  <c r="AA558" i="14"/>
  <c r="AB558" i="14"/>
  <c r="AC558" i="14"/>
  <c r="AD558" i="14"/>
  <c r="AA1457" i="14"/>
  <c r="AB1457" i="14"/>
  <c r="AC1457" i="14"/>
  <c r="AD1457" i="14"/>
  <c r="AA1547" i="14"/>
  <c r="AB1547" i="14"/>
  <c r="AC1547" i="14"/>
  <c r="AD1547" i="14"/>
  <c r="AA947" i="14"/>
  <c r="AB947" i="14"/>
  <c r="AC947" i="14"/>
  <c r="AD947" i="14"/>
  <c r="AA391" i="14"/>
  <c r="AB391" i="14"/>
  <c r="AC391" i="14"/>
  <c r="AD391" i="14"/>
  <c r="AA1908" i="14"/>
  <c r="AB1908" i="14"/>
  <c r="AC1908" i="14"/>
  <c r="AD1908" i="14"/>
  <c r="AA1928" i="14"/>
  <c r="AB1928" i="14"/>
  <c r="AC1928" i="14"/>
  <c r="AD1928" i="14"/>
  <c r="AA1609" i="14"/>
  <c r="AB1609" i="14"/>
  <c r="AC1609" i="14"/>
  <c r="AD1609" i="14"/>
  <c r="AA1065" i="14"/>
  <c r="AB1065" i="14"/>
  <c r="AC1065" i="14"/>
  <c r="AD1065" i="14"/>
  <c r="AA1644" i="14"/>
  <c r="AB1644" i="14"/>
  <c r="AC1644" i="14"/>
  <c r="AD1644" i="14"/>
  <c r="AA1702" i="14"/>
  <c r="AB1702" i="14"/>
  <c r="AC1702" i="14"/>
  <c r="AD1702" i="14"/>
  <c r="AA1189" i="14"/>
  <c r="AB1189" i="14"/>
  <c r="AC1189" i="14"/>
  <c r="AD1189" i="14"/>
  <c r="AA617" i="14"/>
  <c r="AB617" i="14"/>
  <c r="AC617" i="14"/>
  <c r="AD617" i="14"/>
  <c r="AA1477" i="14"/>
  <c r="AB1477" i="14"/>
  <c r="AC1477" i="14"/>
  <c r="AD1477" i="14"/>
  <c r="AA1563" i="14"/>
  <c r="AB1563" i="14"/>
  <c r="AC1563" i="14"/>
  <c r="AD1563" i="14"/>
  <c r="AA999" i="14"/>
  <c r="AB999" i="14"/>
  <c r="AC999" i="14"/>
  <c r="AD999" i="14"/>
  <c r="AA474" i="14"/>
  <c r="AB474" i="14"/>
  <c r="AC474" i="14"/>
  <c r="AD474" i="14"/>
  <c r="AA1323" i="14"/>
  <c r="AB1323" i="14"/>
  <c r="AC1323" i="14"/>
  <c r="AD1323" i="14"/>
  <c r="AA1428" i="14"/>
  <c r="AB1428" i="14"/>
  <c r="AC1428" i="14"/>
  <c r="AD1428" i="14"/>
  <c r="AA832" i="14"/>
  <c r="AB832" i="14"/>
  <c r="AC832" i="14"/>
  <c r="AD832" i="14"/>
  <c r="AA361" i="14"/>
  <c r="AB361" i="14"/>
  <c r="AC361" i="14"/>
  <c r="AD361" i="14"/>
  <c r="AA1842" i="14"/>
  <c r="AB1842" i="14"/>
  <c r="AC1842" i="14"/>
  <c r="AD1842" i="14"/>
  <c r="AA1878" i="14"/>
  <c r="AB1878" i="14"/>
  <c r="AC1878" i="14"/>
  <c r="AD1878" i="14"/>
  <c r="AA1505" i="14"/>
  <c r="AB1505" i="14"/>
  <c r="AC1505" i="14"/>
  <c r="AD1505" i="14"/>
  <c r="AA948" i="14"/>
  <c r="AB948" i="14"/>
  <c r="AC948" i="14"/>
  <c r="AD948" i="14"/>
  <c r="AA1548" i="14"/>
  <c r="AB1548" i="14"/>
  <c r="AC1548" i="14"/>
  <c r="AD1548" i="14"/>
  <c r="AA1620" i="14"/>
  <c r="AB1620" i="14"/>
  <c r="AC1620" i="14"/>
  <c r="AD1620" i="14"/>
  <c r="AA1086" i="14"/>
  <c r="AB1086" i="14"/>
  <c r="AC1086" i="14"/>
  <c r="AD1086" i="14"/>
  <c r="AA537" i="14"/>
  <c r="AB537" i="14"/>
  <c r="AC537" i="14"/>
  <c r="AD537" i="14"/>
  <c r="AA1373" i="14"/>
  <c r="AB1373" i="14"/>
  <c r="AC1373" i="14"/>
  <c r="AD1373" i="14"/>
  <c r="AA1469" i="14"/>
  <c r="AB1469" i="14"/>
  <c r="AC1469" i="14"/>
  <c r="AD1469" i="14"/>
  <c r="AA901" i="14"/>
  <c r="AB901" i="14"/>
  <c r="AC901" i="14"/>
  <c r="AD901" i="14"/>
  <c r="AA392" i="14"/>
  <c r="AB392" i="14"/>
  <c r="AC392" i="14"/>
  <c r="AD392" i="14"/>
  <c r="AA1216" i="14"/>
  <c r="AB1216" i="14"/>
  <c r="AC1216" i="14"/>
  <c r="AD1216" i="14"/>
  <c r="AA1311" i="14"/>
  <c r="AB1311" i="14"/>
  <c r="AC1311" i="14"/>
  <c r="AD1311" i="14"/>
  <c r="AA744" i="14"/>
  <c r="AB744" i="14"/>
  <c r="AC744" i="14"/>
  <c r="AD744" i="14"/>
  <c r="AA322" i="14"/>
  <c r="AB322" i="14"/>
  <c r="AC322" i="14"/>
  <c r="AD322" i="14"/>
  <c r="AA2015" i="14"/>
  <c r="AB2015" i="14"/>
  <c r="AC2015" i="14"/>
  <c r="AD2015" i="14"/>
  <c r="AA2024" i="14"/>
  <c r="AB2024" i="14"/>
  <c r="AC2024" i="14"/>
  <c r="AD2024" i="14"/>
  <c r="AA1855" i="14"/>
  <c r="AB1855" i="14"/>
  <c r="AC1855" i="14"/>
  <c r="AD1855" i="14"/>
  <c r="AA1436" i="14"/>
  <c r="AB1436" i="14"/>
  <c r="AC1436" i="14"/>
  <c r="AD1436" i="14"/>
  <c r="AA1872" i="14"/>
  <c r="AB1872" i="14"/>
  <c r="AC1872" i="14"/>
  <c r="AD1872" i="14"/>
  <c r="AA1909" i="14"/>
  <c r="AB1909" i="14"/>
  <c r="AC1909" i="14"/>
  <c r="AD1909" i="14"/>
  <c r="AA1521" i="14"/>
  <c r="AB1521" i="14"/>
  <c r="AC1521" i="14"/>
  <c r="AD1521" i="14"/>
  <c r="AA922" i="14"/>
  <c r="AB922" i="14"/>
  <c r="AC922" i="14"/>
  <c r="AD922" i="14"/>
  <c r="AA1745" i="14"/>
  <c r="AB1745" i="14"/>
  <c r="AC1745" i="14"/>
  <c r="AD1745" i="14"/>
  <c r="AA1792" i="14"/>
  <c r="AB1792" i="14"/>
  <c r="AC1792" i="14"/>
  <c r="AD1792" i="14"/>
  <c r="AA1339" i="14"/>
  <c r="AB1339" i="14"/>
  <c r="AC1339" i="14"/>
  <c r="AD1339" i="14"/>
  <c r="AA721" i="14"/>
  <c r="AB721" i="14"/>
  <c r="AC721" i="14"/>
  <c r="AD721" i="14"/>
  <c r="AA1610" i="14"/>
  <c r="AB1610" i="14"/>
  <c r="AC1610" i="14"/>
  <c r="AD1610" i="14"/>
  <c r="AA1676" i="14"/>
  <c r="AB1676" i="14"/>
  <c r="AC1676" i="14"/>
  <c r="AD1676" i="14"/>
  <c r="AA1127" i="14"/>
  <c r="AB1127" i="14"/>
  <c r="AC1127" i="14"/>
  <c r="AD1127" i="14"/>
  <c r="AA559" i="14"/>
  <c r="AB559" i="14"/>
  <c r="AC559" i="14"/>
  <c r="AD559" i="14"/>
  <c r="AA1856" i="14"/>
  <c r="AB1856" i="14"/>
  <c r="AC1856" i="14"/>
  <c r="AD1856" i="14"/>
  <c r="AA1895" i="14"/>
  <c r="AB1895" i="14"/>
  <c r="AC1895" i="14"/>
  <c r="AD1895" i="14"/>
  <c r="AA1478" i="14"/>
  <c r="AB1478" i="14"/>
  <c r="AC1478" i="14"/>
  <c r="AD1478" i="14"/>
  <c r="AA847" i="14"/>
  <c r="AB847" i="14"/>
  <c r="AC847" i="14"/>
  <c r="AD847" i="14"/>
  <c r="AA1522" i="14"/>
  <c r="AB1522" i="14"/>
  <c r="AC1522" i="14"/>
  <c r="AD1522" i="14"/>
  <c r="AA1611" i="14"/>
  <c r="AB1611" i="14"/>
  <c r="AC1611" i="14"/>
  <c r="AD1611" i="14"/>
  <c r="AA992" i="14"/>
  <c r="AB992" i="14"/>
  <c r="AC992" i="14"/>
  <c r="AD992" i="14"/>
  <c r="AA393" i="14"/>
  <c r="AB393" i="14"/>
  <c r="AC393" i="14"/>
  <c r="AD393" i="14"/>
  <c r="AA1340" i="14"/>
  <c r="AB1340" i="14"/>
  <c r="AC1340" i="14"/>
  <c r="AD1340" i="14"/>
  <c r="AA1437" i="14"/>
  <c r="AB1437" i="14"/>
  <c r="AC1437" i="14"/>
  <c r="AD1437" i="14"/>
  <c r="AA795" i="14"/>
  <c r="AB795" i="14"/>
  <c r="AC795" i="14"/>
  <c r="AD795" i="14"/>
  <c r="AA301" i="14"/>
  <c r="AB301" i="14"/>
  <c r="AC301" i="14"/>
  <c r="AD301" i="14"/>
  <c r="AA1128" i="14"/>
  <c r="AB1128" i="14"/>
  <c r="AC1128" i="14"/>
  <c r="AD1128" i="14"/>
  <c r="AA1247" i="14"/>
  <c r="AB1247" i="14"/>
  <c r="AC1247" i="14"/>
  <c r="AD1247" i="14"/>
  <c r="AA618" i="14"/>
  <c r="AB618" i="14"/>
  <c r="AC618" i="14"/>
  <c r="AD618" i="14"/>
  <c r="AA208" i="14"/>
  <c r="AB208" i="14"/>
  <c r="AC208" i="14"/>
  <c r="AD208" i="14"/>
  <c r="AA1746" i="14"/>
  <c r="AB1746" i="14"/>
  <c r="AC1746" i="14"/>
  <c r="AD1746" i="14"/>
  <c r="AA1793" i="14"/>
  <c r="AB1793" i="14"/>
  <c r="AC1793" i="14"/>
  <c r="AD1793" i="14"/>
  <c r="AA1341" i="14"/>
  <c r="AB1341" i="14"/>
  <c r="AC1341" i="14"/>
  <c r="AD1341" i="14"/>
  <c r="AA722" i="14"/>
  <c r="AB722" i="14"/>
  <c r="AC722" i="14"/>
  <c r="AD722" i="14"/>
  <c r="AA1383" i="14"/>
  <c r="AB1383" i="14"/>
  <c r="AC1383" i="14"/>
  <c r="AD1383" i="14"/>
  <c r="AA1479" i="14"/>
  <c r="AB1479" i="14"/>
  <c r="AC1479" i="14"/>
  <c r="AD1479" i="14"/>
  <c r="AA855" i="14"/>
  <c r="AB855" i="14"/>
  <c r="AC855" i="14"/>
  <c r="AD855" i="14"/>
  <c r="AA353" i="14"/>
  <c r="AB353" i="14"/>
  <c r="AC353" i="14"/>
  <c r="AD353" i="14"/>
  <c r="AA1173" i="14"/>
  <c r="AB1173" i="14"/>
  <c r="AC1173" i="14"/>
  <c r="AD1173" i="14"/>
  <c r="AA1283" i="14"/>
  <c r="AB1283" i="14"/>
  <c r="AC1283" i="14"/>
  <c r="AD1283" i="14"/>
  <c r="AA686" i="14"/>
  <c r="AB686" i="14"/>
  <c r="AC686" i="14"/>
  <c r="AD686" i="14"/>
  <c r="AA268" i="14"/>
  <c r="AB268" i="14"/>
  <c r="AC268" i="14"/>
  <c r="AD268" i="14"/>
  <c r="AA1000" i="14"/>
  <c r="AB1000" i="14"/>
  <c r="AC1000" i="14"/>
  <c r="AD1000" i="14"/>
  <c r="AA1119" i="14"/>
  <c r="AB1119" i="14"/>
  <c r="AC1119" i="14"/>
  <c r="AD1119" i="14"/>
  <c r="AA532" i="14"/>
  <c r="AB532" i="14"/>
  <c r="AC532" i="14"/>
  <c r="AD532" i="14"/>
  <c r="AA187" i="14"/>
  <c r="AB187" i="14"/>
  <c r="AC187" i="14"/>
  <c r="AD187" i="14"/>
  <c r="AA1645" i="14"/>
  <c r="AB1645" i="14"/>
  <c r="AC1645" i="14"/>
  <c r="AD1645" i="14"/>
  <c r="AA1703" i="14"/>
  <c r="AB1703" i="14"/>
  <c r="AC1703" i="14"/>
  <c r="AD1703" i="14"/>
  <c r="AA1190" i="14"/>
  <c r="AB1190" i="14"/>
  <c r="AC1190" i="14"/>
  <c r="AD1190" i="14"/>
  <c r="AA619" i="14"/>
  <c r="AB619" i="14"/>
  <c r="AC619" i="14"/>
  <c r="AD619" i="14"/>
  <c r="AA1248" i="14"/>
  <c r="AB1248" i="14"/>
  <c r="AC1248" i="14"/>
  <c r="AD1248" i="14"/>
  <c r="AA1374" i="14"/>
  <c r="AB1374" i="14"/>
  <c r="AC1374" i="14"/>
  <c r="AD1374" i="14"/>
  <c r="AA761" i="14"/>
  <c r="AB761" i="14"/>
  <c r="AC761" i="14"/>
  <c r="AD761" i="14"/>
  <c r="AA303" i="14"/>
  <c r="AB303" i="14"/>
  <c r="AC303" i="14"/>
  <c r="AD303" i="14"/>
  <c r="AA1056" i="14"/>
  <c r="AB1056" i="14"/>
  <c r="AC1056" i="14"/>
  <c r="AD1056" i="14"/>
  <c r="AA1176" i="14"/>
  <c r="AB1176" i="14"/>
  <c r="AC1176" i="14"/>
  <c r="AD1176" i="14"/>
  <c r="AA587" i="14"/>
  <c r="AB587" i="14"/>
  <c r="AC587" i="14"/>
  <c r="AD587" i="14"/>
  <c r="AA225" i="14"/>
  <c r="AB225" i="14"/>
  <c r="AC225" i="14"/>
  <c r="AD225" i="14"/>
  <c r="AA902" i="14"/>
  <c r="AB902" i="14"/>
  <c r="AC902" i="14"/>
  <c r="AD902" i="14"/>
  <c r="AA1024" i="14"/>
  <c r="AB1024" i="14"/>
  <c r="AC1024" i="14"/>
  <c r="AD1024" i="14"/>
  <c r="AA456" i="14"/>
  <c r="AB456" i="14"/>
  <c r="AC456" i="14"/>
  <c r="AD456" i="14"/>
  <c r="AA153" i="14"/>
  <c r="AB153" i="14"/>
  <c r="AC153" i="14"/>
  <c r="AD153" i="14"/>
  <c r="AA1962" i="14"/>
  <c r="AB1962" i="14"/>
  <c r="AC1962" i="14"/>
  <c r="AD1962" i="14"/>
  <c r="AA1973" i="14"/>
  <c r="AB1973" i="14"/>
  <c r="AC1973" i="14"/>
  <c r="AD1973" i="14"/>
  <c r="AA1704" i="14"/>
  <c r="AB1704" i="14"/>
  <c r="AC1704" i="14"/>
  <c r="AD1704" i="14"/>
  <c r="AA1147" i="14"/>
  <c r="AB1147" i="14"/>
  <c r="AC1147" i="14"/>
  <c r="AD1147" i="14"/>
  <c r="AA1749" i="14"/>
  <c r="AB1749" i="14"/>
  <c r="AC1749" i="14"/>
  <c r="AD1749" i="14"/>
  <c r="AA1795" i="14"/>
  <c r="AB1795" i="14"/>
  <c r="AC1795" i="14"/>
  <c r="AD1795" i="14"/>
  <c r="AA1284" i="14"/>
  <c r="AB1284" i="14"/>
  <c r="AC1284" i="14"/>
  <c r="AD1284" i="14"/>
  <c r="AA646" i="14"/>
  <c r="AB646" i="14"/>
  <c r="AC646" i="14"/>
  <c r="AD646" i="14"/>
  <c r="AA1570" i="14"/>
  <c r="AB1570" i="14"/>
  <c r="AC1570" i="14"/>
  <c r="AD1570" i="14"/>
  <c r="AA1646" i="14"/>
  <c r="AB1646" i="14"/>
  <c r="AC1646" i="14"/>
  <c r="AD1646" i="14"/>
  <c r="AA1066" i="14"/>
  <c r="AB1066" i="14"/>
  <c r="AC1066" i="14"/>
  <c r="AD1066" i="14"/>
  <c r="AA493" i="14"/>
  <c r="AB493" i="14"/>
  <c r="AC493" i="14"/>
  <c r="AD493" i="14"/>
  <c r="AA1400" i="14"/>
  <c r="AB1400" i="14"/>
  <c r="AC1400" i="14"/>
  <c r="AD1400" i="14"/>
  <c r="AA1506" i="14"/>
  <c r="AB1506" i="14"/>
  <c r="AC1506" i="14"/>
  <c r="AD1506" i="14"/>
  <c r="AA881" i="14"/>
  <c r="AB881" i="14"/>
  <c r="AC881" i="14"/>
  <c r="AD881" i="14"/>
  <c r="AA343" i="14"/>
  <c r="AB343" i="14"/>
  <c r="AC343" i="14"/>
  <c r="AD343" i="14"/>
  <c r="AA1705" i="14"/>
  <c r="AB1705" i="14"/>
  <c r="AC1705" i="14"/>
  <c r="AD1705" i="14"/>
  <c r="AA1773" i="14"/>
  <c r="AB1773" i="14"/>
  <c r="AC1773" i="14"/>
  <c r="AD1773" i="14"/>
  <c r="AA1236" i="14"/>
  <c r="AB1236" i="14"/>
  <c r="AC1236" i="14"/>
  <c r="AD1236" i="14"/>
  <c r="AA570" i="14"/>
  <c r="AB570" i="14"/>
  <c r="AC570" i="14"/>
  <c r="AD570" i="14"/>
  <c r="AA1285" i="14"/>
  <c r="AB1285" i="14"/>
  <c r="AC1285" i="14"/>
  <c r="AD1285" i="14"/>
  <c r="AA1401" i="14"/>
  <c r="AB1401" i="14"/>
  <c r="AC1401" i="14"/>
  <c r="AD1401" i="14"/>
  <c r="AA728" i="14"/>
  <c r="AB728" i="14"/>
  <c r="AC728" i="14"/>
  <c r="AD728" i="14"/>
  <c r="AA244" i="14"/>
  <c r="AB244" i="14"/>
  <c r="AC244" i="14"/>
  <c r="AD244" i="14"/>
  <c r="AA1067" i="14"/>
  <c r="AB1067" i="14"/>
  <c r="AC1067" i="14"/>
  <c r="AD1067" i="14"/>
  <c r="AA1191" i="14"/>
  <c r="AB1191" i="14"/>
  <c r="AC1191" i="14"/>
  <c r="AD1191" i="14"/>
  <c r="AA560" i="14"/>
  <c r="AB560" i="14"/>
  <c r="AC560" i="14"/>
  <c r="AD560" i="14"/>
  <c r="AA163" i="14"/>
  <c r="AB163" i="14"/>
  <c r="AC163" i="14"/>
  <c r="AD163" i="14"/>
  <c r="AA882" i="14"/>
  <c r="AB882" i="14"/>
  <c r="AC882" i="14"/>
  <c r="AD882" i="14"/>
  <c r="AA1007" i="14"/>
  <c r="AB1007" i="14"/>
  <c r="AC1007" i="14"/>
  <c r="AD1007" i="14"/>
  <c r="AA394" i="14"/>
  <c r="AB394" i="14"/>
  <c r="AC394" i="14"/>
  <c r="AD394" i="14"/>
  <c r="AA109" i="14"/>
  <c r="AB109" i="14"/>
  <c r="AC109" i="14"/>
  <c r="AD109" i="14"/>
  <c r="AA1571" i="14"/>
  <c r="AB1571" i="14"/>
  <c r="AC1571" i="14"/>
  <c r="AD1571" i="14"/>
  <c r="AA1647" i="14"/>
  <c r="AB1647" i="14"/>
  <c r="AC1647" i="14"/>
  <c r="AD1647" i="14"/>
  <c r="AA1068" i="14"/>
  <c r="AB1068" i="14"/>
  <c r="AC1068" i="14"/>
  <c r="AD1068" i="14"/>
  <c r="AA494" i="14"/>
  <c r="AB494" i="14"/>
  <c r="AC494" i="14"/>
  <c r="AD494" i="14"/>
  <c r="AA1129" i="14"/>
  <c r="AB1129" i="14"/>
  <c r="AC1129" i="14"/>
  <c r="AD1129" i="14"/>
  <c r="AA1249" i="14"/>
  <c r="AB1249" i="14"/>
  <c r="AC1249" i="14"/>
  <c r="AD1249" i="14"/>
  <c r="AA620" i="14"/>
  <c r="AB620" i="14"/>
  <c r="AC620" i="14"/>
  <c r="AD620" i="14"/>
  <c r="AA209" i="14"/>
  <c r="AB209" i="14"/>
  <c r="AC209" i="14"/>
  <c r="AD209" i="14"/>
  <c r="AA937" i="14"/>
  <c r="AB937" i="14"/>
  <c r="AC937" i="14"/>
  <c r="AD937" i="14"/>
  <c r="AA1057" i="14"/>
  <c r="AB1057" i="14"/>
  <c r="AC1057" i="14"/>
  <c r="AD1057" i="14"/>
  <c r="AA475" i="14"/>
  <c r="AB475" i="14"/>
  <c r="AC475" i="14"/>
  <c r="AD475" i="14"/>
  <c r="AA144" i="14"/>
  <c r="AB144" i="14"/>
  <c r="AC144" i="14"/>
  <c r="AD144" i="14"/>
  <c r="AA762" i="14"/>
  <c r="AB762" i="14"/>
  <c r="AC762" i="14"/>
  <c r="AD762" i="14"/>
  <c r="AA903" i="14"/>
  <c r="AB903" i="14"/>
  <c r="AC903" i="14"/>
  <c r="AD903" i="14"/>
  <c r="AA362" i="14"/>
  <c r="AB362" i="14"/>
  <c r="AC362" i="14"/>
  <c r="AD362" i="14"/>
  <c r="AA98" i="14"/>
  <c r="AB98" i="14"/>
  <c r="AC98" i="14"/>
  <c r="AD98" i="14"/>
  <c r="AA1458" i="14"/>
  <c r="AB1458" i="14"/>
  <c r="AC1458" i="14"/>
  <c r="AD1458" i="14"/>
  <c r="AA1549" i="14"/>
  <c r="AB1549" i="14"/>
  <c r="AC1549" i="14"/>
  <c r="AD1549" i="14"/>
  <c r="AA949" i="14"/>
  <c r="AB949" i="14"/>
  <c r="AC949" i="14"/>
  <c r="AD949" i="14"/>
  <c r="AA395" i="14"/>
  <c r="AB395" i="14"/>
  <c r="AC395" i="14"/>
  <c r="AD395" i="14"/>
  <c r="AA1008" i="14"/>
  <c r="AB1008" i="14"/>
  <c r="AC1008" i="14"/>
  <c r="AD1008" i="14"/>
  <c r="AA1148" i="14"/>
  <c r="AB1148" i="14"/>
  <c r="AC1148" i="14"/>
  <c r="AD1148" i="14"/>
  <c r="AA538" i="14"/>
  <c r="AB538" i="14"/>
  <c r="AC538" i="14"/>
  <c r="AD538" i="14"/>
  <c r="AA173" i="14"/>
  <c r="AB173" i="14"/>
  <c r="AC173" i="14"/>
  <c r="AD173" i="14"/>
  <c r="AA833" i="14"/>
  <c r="AB833" i="14"/>
  <c r="AC833" i="14"/>
  <c r="AD833" i="14"/>
  <c r="AA959" i="14"/>
  <c r="AB959" i="14"/>
  <c r="AC959" i="14"/>
  <c r="AD959" i="14"/>
  <c r="AA396" i="14"/>
  <c r="AB396" i="14"/>
  <c r="AC396" i="14"/>
  <c r="AD396" i="14"/>
  <c r="AA124" i="14"/>
  <c r="AB124" i="14"/>
  <c r="AC124" i="14"/>
  <c r="AD124" i="14"/>
  <c r="AA670" i="14"/>
  <c r="AB670" i="14"/>
  <c r="AC670" i="14"/>
  <c r="AD670" i="14"/>
  <c r="AA800" i="14"/>
  <c r="AB800" i="14"/>
  <c r="AC800" i="14"/>
  <c r="AD800" i="14"/>
  <c r="AA323" i="14"/>
  <c r="AB323" i="14"/>
  <c r="AC323" i="14"/>
  <c r="AD323" i="14"/>
  <c r="AA89" i="14"/>
  <c r="AB89" i="14"/>
  <c r="AC89" i="14"/>
  <c r="AD89" i="14"/>
  <c r="AA2044" i="14"/>
  <c r="AB2044" i="14"/>
  <c r="AC2044" i="14"/>
  <c r="AD2044" i="14"/>
  <c r="AA2049" i="14"/>
  <c r="AB2049" i="14"/>
  <c r="AC2049" i="14"/>
  <c r="AD2049" i="14"/>
  <c r="AA1981" i="14"/>
  <c r="AB1981" i="14"/>
  <c r="AC1981" i="14"/>
  <c r="AD1981" i="14"/>
  <c r="AA1774" i="14"/>
  <c r="AB1774" i="14"/>
  <c r="AC1774" i="14"/>
  <c r="AD1774" i="14"/>
  <c r="AA1992" i="14"/>
  <c r="AB1992" i="14"/>
  <c r="AC1992" i="14"/>
  <c r="AD1992" i="14"/>
  <c r="AA2007" i="14"/>
  <c r="AB2007" i="14"/>
  <c r="AC2007" i="14"/>
  <c r="AD2007" i="14"/>
  <c r="AA1821" i="14"/>
  <c r="AB1821" i="14"/>
  <c r="AC1821" i="14"/>
  <c r="AD1821" i="14"/>
  <c r="AA1402" i="14"/>
  <c r="AB1402" i="14"/>
  <c r="AC1402" i="14"/>
  <c r="AD1402" i="14"/>
  <c r="AA1929" i="14"/>
  <c r="AB1929" i="14"/>
  <c r="AC1929" i="14"/>
  <c r="AD1929" i="14"/>
  <c r="AA1947" i="14"/>
  <c r="AB1947" i="14"/>
  <c r="AC1947" i="14"/>
  <c r="AD1947" i="14"/>
  <c r="AA1677" i="14"/>
  <c r="AB1677" i="14"/>
  <c r="AC1677" i="14"/>
  <c r="AD1677" i="14"/>
  <c r="AA1192" i="14"/>
  <c r="AB1192" i="14"/>
  <c r="AC1192" i="14"/>
  <c r="AD1192" i="14"/>
  <c r="AA1859" i="14"/>
  <c r="AB1859" i="14"/>
  <c r="AC1859" i="14"/>
  <c r="AD1859" i="14"/>
  <c r="AA1889" i="14"/>
  <c r="AB1889" i="14"/>
  <c r="AC1889" i="14"/>
  <c r="AD1889" i="14"/>
  <c r="AA1550" i="14"/>
  <c r="AB1550" i="14"/>
  <c r="AC1550" i="14"/>
  <c r="AD1550" i="14"/>
  <c r="AA1009" i="14"/>
  <c r="AB1009" i="14"/>
  <c r="AC1009" i="14"/>
  <c r="AD1009" i="14"/>
  <c r="AA1982" i="14"/>
  <c r="AB1982" i="14"/>
  <c r="AC1982" i="14"/>
  <c r="AD1982" i="14"/>
  <c r="AA2002" i="14"/>
  <c r="AB2002" i="14"/>
  <c r="AC2002" i="14"/>
  <c r="AD2002" i="14"/>
  <c r="AA1796" i="14"/>
  <c r="AB1796" i="14"/>
  <c r="AC1796" i="14"/>
  <c r="AD1796" i="14"/>
  <c r="AA1354" i="14"/>
  <c r="AB1354" i="14"/>
  <c r="AC1354" i="14"/>
  <c r="AD1354" i="14"/>
  <c r="AA1822" i="14"/>
  <c r="AB1822" i="14"/>
  <c r="AC1822" i="14"/>
  <c r="AD1822" i="14"/>
  <c r="AA1860" i="14"/>
  <c r="AB1860" i="14"/>
  <c r="AC1860" i="14"/>
  <c r="AD1860" i="14"/>
  <c r="AA1459" i="14"/>
  <c r="AB1459" i="14"/>
  <c r="AC1459" i="14"/>
  <c r="AD1459" i="14"/>
  <c r="AA883" i="14"/>
  <c r="AB883" i="14"/>
  <c r="AC883" i="14"/>
  <c r="AD883" i="14"/>
  <c r="AA1678" i="14"/>
  <c r="AB1678" i="14"/>
  <c r="AC1678" i="14"/>
  <c r="AD1678" i="14"/>
  <c r="AA1735" i="14"/>
  <c r="AB1735" i="14"/>
  <c r="AC1735" i="14"/>
  <c r="AD1735" i="14"/>
  <c r="AA1250" i="14"/>
  <c r="AB1250" i="14"/>
  <c r="AC1250" i="14"/>
  <c r="AD1250" i="14"/>
  <c r="AA689" i="14"/>
  <c r="AB689" i="14"/>
  <c r="AC689" i="14"/>
  <c r="AD689" i="14"/>
  <c r="AA1551" i="14"/>
  <c r="AB1551" i="14"/>
  <c r="AC1551" i="14"/>
  <c r="AD1551" i="14"/>
  <c r="AA1621" i="14"/>
  <c r="AB1621" i="14"/>
  <c r="AC1621" i="14"/>
  <c r="AD1621" i="14"/>
  <c r="AA1087" i="14"/>
  <c r="AB1087" i="14"/>
  <c r="AC1087" i="14"/>
  <c r="AD1087" i="14"/>
  <c r="AA539" i="14"/>
  <c r="AB539" i="14"/>
  <c r="AC539" i="14"/>
  <c r="AD539" i="14"/>
  <c r="AA1930" i="14"/>
  <c r="AB1930" i="14"/>
  <c r="AC1930" i="14"/>
  <c r="AD1930" i="14"/>
  <c r="AA1948" i="14"/>
  <c r="AB1948" i="14"/>
  <c r="AC1948" i="14"/>
  <c r="AD1948" i="14"/>
  <c r="AA1679" i="14"/>
  <c r="AB1679" i="14"/>
  <c r="AC1679" i="14"/>
  <c r="AD1679" i="14"/>
  <c r="AA1193" i="14"/>
  <c r="AB1193" i="14"/>
  <c r="AC1193" i="14"/>
  <c r="AD1193" i="14"/>
  <c r="AA1706" i="14"/>
  <c r="AB1706" i="14"/>
  <c r="AC1706" i="14"/>
  <c r="AD1706" i="14"/>
  <c r="AA1761" i="14"/>
  <c r="AB1761" i="14"/>
  <c r="AC1761" i="14"/>
  <c r="AD1761" i="14"/>
  <c r="AA1324" i="14"/>
  <c r="AB1324" i="14"/>
  <c r="AC1324" i="14"/>
  <c r="AD1324" i="14"/>
  <c r="AA763" i="14"/>
  <c r="AB763" i="14"/>
  <c r="AC763" i="14"/>
  <c r="AD763" i="14"/>
  <c r="AA1564" i="14"/>
  <c r="AB1564" i="14"/>
  <c r="AC1564" i="14"/>
  <c r="AD1564" i="14"/>
  <c r="AA1637" i="14"/>
  <c r="AB1637" i="14"/>
  <c r="AC1637" i="14"/>
  <c r="AD1637" i="14"/>
  <c r="AA1120" i="14"/>
  <c r="AB1120" i="14"/>
  <c r="AC1120" i="14"/>
  <c r="AD1120" i="14"/>
  <c r="AA588" i="14"/>
  <c r="AB588" i="14"/>
  <c r="AC588" i="14"/>
  <c r="AD588" i="14"/>
  <c r="AA1429" i="14"/>
  <c r="AB1429" i="14"/>
  <c r="AC1429" i="14"/>
  <c r="AD1429" i="14"/>
  <c r="AA1498" i="14"/>
  <c r="AB1498" i="14"/>
  <c r="AC1498" i="14"/>
  <c r="AD1498" i="14"/>
  <c r="AA960" i="14"/>
  <c r="AB960" i="14"/>
  <c r="AC960" i="14"/>
  <c r="AD960" i="14"/>
  <c r="AA457" i="14"/>
  <c r="AB457" i="14"/>
  <c r="AC457" i="14"/>
  <c r="AD457" i="14"/>
  <c r="AA1879" i="14"/>
  <c r="AB1879" i="14"/>
  <c r="AC1879" i="14"/>
  <c r="AD1879" i="14"/>
  <c r="AA1900" i="14"/>
  <c r="AB1900" i="14"/>
  <c r="AC1900" i="14"/>
  <c r="AD1900" i="14"/>
  <c r="AA1583" i="14"/>
  <c r="AB1583" i="14"/>
  <c r="AC1583" i="14"/>
  <c r="AD1583" i="14"/>
  <c r="AA1088" i="14"/>
  <c r="AB1088" i="14"/>
  <c r="AC1088" i="14"/>
  <c r="AD1088" i="14"/>
  <c r="AA1622" i="14"/>
  <c r="AB1622" i="14"/>
  <c r="AC1622" i="14"/>
  <c r="AD1622" i="14"/>
  <c r="AA1690" i="14"/>
  <c r="AB1690" i="14"/>
  <c r="AC1690" i="14"/>
  <c r="AD1690" i="14"/>
  <c r="AA1217" i="14"/>
  <c r="AB1217" i="14"/>
  <c r="AC1217" i="14"/>
  <c r="AD1217" i="14"/>
  <c r="AA671" i="14"/>
  <c r="AB671" i="14"/>
  <c r="AC671" i="14"/>
  <c r="AD671" i="14"/>
  <c r="AA1470" i="14"/>
  <c r="AB1470" i="14"/>
  <c r="AC1470" i="14"/>
  <c r="AD1470" i="14"/>
  <c r="AA1540" i="14"/>
  <c r="AB1540" i="14"/>
  <c r="AC1540" i="14"/>
  <c r="AD1540" i="14"/>
  <c r="AA1025" i="14"/>
  <c r="AB1025" i="14"/>
  <c r="AC1025" i="14"/>
  <c r="AD1025" i="14"/>
  <c r="AA510" i="14"/>
  <c r="AB510" i="14"/>
  <c r="AC510" i="14"/>
  <c r="AD510" i="14"/>
  <c r="AA1312" i="14"/>
  <c r="AB1312" i="14"/>
  <c r="AC1312" i="14"/>
  <c r="AD1312" i="14"/>
  <c r="AA1403" i="14"/>
  <c r="AB1403" i="14"/>
  <c r="AC1403" i="14"/>
  <c r="AD1403" i="14"/>
  <c r="AA867" i="14"/>
  <c r="AB867" i="14"/>
  <c r="AC867" i="14"/>
  <c r="AD867" i="14"/>
  <c r="AA397" i="14"/>
  <c r="AB397" i="14"/>
  <c r="AC397" i="14"/>
  <c r="AD397" i="14"/>
  <c r="AA1974" i="14"/>
  <c r="AB1974" i="14"/>
  <c r="AC1974" i="14"/>
  <c r="AD1974" i="14"/>
  <c r="AA1993" i="14"/>
  <c r="AB1993" i="14"/>
  <c r="AC1993" i="14"/>
  <c r="AD1993" i="14"/>
  <c r="AA1775" i="14"/>
  <c r="AB1775" i="14"/>
  <c r="AC1775" i="14"/>
  <c r="AD1775" i="14"/>
  <c r="AA1286" i="14"/>
  <c r="AB1286" i="14"/>
  <c r="AC1286" i="14"/>
  <c r="AD1286" i="14"/>
  <c r="AA1797" i="14"/>
  <c r="AB1797" i="14"/>
  <c r="AC1797" i="14"/>
  <c r="AD1797" i="14"/>
  <c r="AA1843" i="14"/>
  <c r="AB1843" i="14"/>
  <c r="AC1843" i="14"/>
  <c r="AD1843" i="14"/>
  <c r="AA1404" i="14"/>
  <c r="AB1404" i="14"/>
  <c r="AC1404" i="14"/>
  <c r="AD1404" i="14"/>
  <c r="AA801" i="14"/>
  <c r="AB801" i="14"/>
  <c r="AC801" i="14"/>
  <c r="AD801" i="14"/>
  <c r="AA1648" i="14"/>
  <c r="AB1648" i="14"/>
  <c r="AC1648" i="14"/>
  <c r="AD1648" i="14"/>
  <c r="AA1707" i="14"/>
  <c r="AB1707" i="14"/>
  <c r="AC1707" i="14"/>
  <c r="AD1707" i="14"/>
  <c r="AA1194" i="14"/>
  <c r="AB1194" i="14"/>
  <c r="AC1194" i="14"/>
  <c r="AD1194" i="14"/>
  <c r="AA621" i="14"/>
  <c r="AB621" i="14"/>
  <c r="AC621" i="14"/>
  <c r="AD621" i="14"/>
  <c r="AA1507" i="14"/>
  <c r="AB1507" i="14"/>
  <c r="AC1507" i="14"/>
  <c r="AD1507" i="14"/>
  <c r="AA1584" i="14"/>
  <c r="AB1584" i="14"/>
  <c r="AC1584" i="14"/>
  <c r="AD1584" i="14"/>
  <c r="AA1010" i="14"/>
  <c r="AB1010" i="14"/>
  <c r="AC1010" i="14"/>
  <c r="AD1010" i="14"/>
  <c r="AA480" i="14"/>
  <c r="AB480" i="14"/>
  <c r="AC480" i="14"/>
  <c r="AD480" i="14"/>
  <c r="AA1776" i="14"/>
  <c r="AB1776" i="14"/>
  <c r="AC1776" i="14"/>
  <c r="AD1776" i="14"/>
  <c r="AA1823" i="14"/>
  <c r="AB1823" i="14"/>
  <c r="AC1823" i="14"/>
  <c r="AD1823" i="14"/>
  <c r="AA1355" i="14"/>
  <c r="AB1355" i="14"/>
  <c r="AC1355" i="14"/>
  <c r="AD1355" i="14"/>
  <c r="AA729" i="14"/>
  <c r="AB729" i="14"/>
  <c r="AC729" i="14"/>
  <c r="AD729" i="14"/>
  <c r="AA1405" i="14"/>
  <c r="AB1405" i="14"/>
  <c r="AC1405" i="14"/>
  <c r="AD1405" i="14"/>
  <c r="AA1508" i="14"/>
  <c r="AB1508" i="14"/>
  <c r="AC1508" i="14"/>
  <c r="AD1508" i="14"/>
  <c r="AA884" i="14"/>
  <c r="AB884" i="14"/>
  <c r="AC884" i="14"/>
  <c r="AD884" i="14"/>
  <c r="AA344" i="14"/>
  <c r="AB344" i="14"/>
  <c r="AC344" i="14"/>
  <c r="AD344" i="14"/>
  <c r="AA1195" i="14"/>
  <c r="AB1195" i="14"/>
  <c r="AC1195" i="14"/>
  <c r="AD1195" i="14"/>
  <c r="AA1325" i="14"/>
  <c r="AB1325" i="14"/>
  <c r="AC1325" i="14"/>
  <c r="AD1325" i="14"/>
  <c r="AA690" i="14"/>
  <c r="AB690" i="14"/>
  <c r="AC690" i="14"/>
  <c r="AD690" i="14"/>
  <c r="AA254" i="14"/>
  <c r="AB254" i="14"/>
  <c r="AC254" i="14"/>
  <c r="AD254" i="14"/>
  <c r="AA1011" i="14"/>
  <c r="AB1011" i="14"/>
  <c r="AC1011" i="14"/>
  <c r="AD1011" i="14"/>
  <c r="AA1149" i="14"/>
  <c r="AB1149" i="14"/>
  <c r="AC1149" i="14"/>
  <c r="AD1149" i="14"/>
  <c r="AA540" i="14"/>
  <c r="AB540" i="14"/>
  <c r="AC540" i="14"/>
  <c r="AD540" i="14"/>
  <c r="AA174" i="14"/>
  <c r="AB174" i="14"/>
  <c r="AC174" i="14"/>
  <c r="AD174" i="14"/>
  <c r="AA1649" i="14"/>
  <c r="AB1649" i="14"/>
  <c r="AC1649" i="14"/>
  <c r="AD1649" i="14"/>
  <c r="AA1708" i="14"/>
  <c r="AB1708" i="14"/>
  <c r="AC1708" i="14"/>
  <c r="AD1708" i="14"/>
  <c r="AA1196" i="14"/>
  <c r="AB1196" i="14"/>
  <c r="AC1196" i="14"/>
  <c r="AD1196" i="14"/>
  <c r="AA622" i="14"/>
  <c r="AB622" i="14"/>
  <c r="AC622" i="14"/>
  <c r="AD622" i="14"/>
  <c r="AA1251" i="14"/>
  <c r="AB1251" i="14"/>
  <c r="AC1251" i="14"/>
  <c r="AD1251" i="14"/>
  <c r="AA1375" i="14"/>
  <c r="AB1375" i="14"/>
  <c r="AC1375" i="14"/>
  <c r="AD1375" i="14"/>
  <c r="AA764" i="14"/>
  <c r="AB764" i="14"/>
  <c r="AC764" i="14"/>
  <c r="AD764" i="14"/>
  <c r="AA304" i="14"/>
  <c r="AB304" i="14"/>
  <c r="AC304" i="14"/>
  <c r="AD304" i="14"/>
  <c r="AA1058" i="14"/>
  <c r="AB1058" i="14"/>
  <c r="AC1058" i="14"/>
  <c r="AD1058" i="14"/>
  <c r="AA1177" i="14"/>
  <c r="AB1177" i="14"/>
  <c r="AC1177" i="14"/>
  <c r="AD1177" i="14"/>
  <c r="AA589" i="14"/>
  <c r="AB589" i="14"/>
  <c r="AC589" i="14"/>
  <c r="AD589" i="14"/>
  <c r="AA226" i="14"/>
  <c r="AB226" i="14"/>
  <c r="AC226" i="14"/>
  <c r="AD226" i="14"/>
  <c r="AA904" i="14"/>
  <c r="AB904" i="14"/>
  <c r="AC904" i="14"/>
  <c r="AD904" i="14"/>
  <c r="AA1026" i="14"/>
  <c r="AB1026" i="14"/>
  <c r="AC1026" i="14"/>
  <c r="AD1026" i="14"/>
  <c r="AA458" i="14"/>
  <c r="AB458" i="14"/>
  <c r="AC458" i="14"/>
  <c r="AD458" i="14"/>
  <c r="AA154" i="14"/>
  <c r="AB154" i="14"/>
  <c r="AC154" i="14"/>
  <c r="AD154" i="14"/>
  <c r="AA1552" i="14"/>
  <c r="AB1552" i="14"/>
  <c r="AC1552" i="14"/>
  <c r="AD1552" i="14"/>
  <c r="AA1623" i="14"/>
  <c r="AB1623" i="14"/>
  <c r="AC1623" i="14"/>
  <c r="AD1623" i="14"/>
  <c r="AA1089" i="14"/>
  <c r="AB1089" i="14"/>
  <c r="AC1089" i="14"/>
  <c r="AD1089" i="14"/>
  <c r="AA541" i="14"/>
  <c r="AB541" i="14"/>
  <c r="AC541" i="14"/>
  <c r="AD541" i="14"/>
  <c r="AA1150" i="14"/>
  <c r="AB1150" i="14"/>
  <c r="AC1150" i="14"/>
  <c r="AD1150" i="14"/>
  <c r="AA1269" i="14"/>
  <c r="AB1269" i="14"/>
  <c r="AC1269" i="14"/>
  <c r="AD1269" i="14"/>
  <c r="AA672" i="14"/>
  <c r="AB672" i="14"/>
  <c r="AC672" i="14"/>
  <c r="AD672" i="14"/>
  <c r="AA269" i="14"/>
  <c r="AB269" i="14"/>
  <c r="AC269" i="14"/>
  <c r="AD269" i="14"/>
  <c r="AA961" i="14"/>
  <c r="AB961" i="14"/>
  <c r="AC961" i="14"/>
  <c r="AD961" i="14"/>
  <c r="AA1077" i="14"/>
  <c r="AB1077" i="14"/>
  <c r="AC1077" i="14"/>
  <c r="AD1077" i="14"/>
  <c r="AA511" i="14"/>
  <c r="AB511" i="14"/>
  <c r="AC511" i="14"/>
  <c r="AD511" i="14"/>
  <c r="AA193" i="14"/>
  <c r="AB193" i="14"/>
  <c r="AC193" i="14"/>
  <c r="AD193" i="14"/>
  <c r="AA802" i="14"/>
  <c r="AB802" i="14"/>
  <c r="AC802" i="14"/>
  <c r="AD802" i="14"/>
  <c r="AA926" i="14"/>
  <c r="AB926" i="14"/>
  <c r="AC926" i="14"/>
  <c r="AD926" i="14"/>
  <c r="AA398" i="14"/>
  <c r="AB398" i="14"/>
  <c r="AC398" i="14"/>
  <c r="AD398" i="14"/>
  <c r="AA130" i="14"/>
  <c r="AB130" i="14"/>
  <c r="AC130" i="14"/>
  <c r="AD130" i="14"/>
  <c r="AA1873" i="14"/>
  <c r="AB1873" i="14"/>
  <c r="AC1873" i="14"/>
  <c r="AD1873" i="14"/>
  <c r="AA1910" i="14"/>
  <c r="AB1910" i="14"/>
  <c r="AC1910" i="14"/>
  <c r="AD1910" i="14"/>
  <c r="AA1523" i="14"/>
  <c r="AB1523" i="14"/>
  <c r="AC1523" i="14"/>
  <c r="AD1523" i="14"/>
  <c r="AA923" i="14"/>
  <c r="AB923" i="14"/>
  <c r="AC923" i="14"/>
  <c r="AD923" i="14"/>
  <c r="AA1572" i="14"/>
  <c r="AB1572" i="14"/>
  <c r="AC1572" i="14"/>
  <c r="AD1572" i="14"/>
  <c r="AA1650" i="14"/>
  <c r="AB1650" i="14"/>
  <c r="AC1650" i="14"/>
  <c r="AD1650" i="14"/>
  <c r="AA1069" i="14"/>
  <c r="AB1069" i="14"/>
  <c r="AC1069" i="14"/>
  <c r="AD1069" i="14"/>
  <c r="AA495" i="14"/>
  <c r="AB495" i="14"/>
  <c r="AC495" i="14"/>
  <c r="AD495" i="14"/>
  <c r="AA1384" i="14"/>
  <c r="AB1384" i="14"/>
  <c r="AC1384" i="14"/>
  <c r="AD1384" i="14"/>
  <c r="AA1480" i="14"/>
  <c r="AB1480" i="14"/>
  <c r="AC1480" i="14"/>
  <c r="AD1480" i="14"/>
  <c r="AA856" i="14"/>
  <c r="AB856" i="14"/>
  <c r="AC856" i="14"/>
  <c r="AD856" i="14"/>
  <c r="AA354" i="14"/>
  <c r="AB354" i="14"/>
  <c r="AC354" i="14"/>
  <c r="AD354" i="14"/>
  <c r="AA1197" i="14"/>
  <c r="AB1197" i="14"/>
  <c r="AC1197" i="14"/>
  <c r="AD1197" i="14"/>
  <c r="AA1326" i="14"/>
  <c r="AB1326" i="14"/>
  <c r="AC1326" i="14"/>
  <c r="AD1326" i="14"/>
  <c r="AA691" i="14"/>
  <c r="AB691" i="14"/>
  <c r="AC691" i="14"/>
  <c r="AD691" i="14"/>
  <c r="AA255" i="14"/>
  <c r="AB255" i="14"/>
  <c r="AC255" i="14"/>
  <c r="AD255" i="14"/>
  <c r="AA1524" i="14"/>
  <c r="AB1524" i="14"/>
  <c r="AC1524" i="14"/>
  <c r="AD1524" i="14"/>
  <c r="AA1612" i="14"/>
  <c r="AB1612" i="14"/>
  <c r="AC1612" i="14"/>
  <c r="AD1612" i="14"/>
  <c r="AA993" i="14"/>
  <c r="AB993" i="14"/>
  <c r="AC993" i="14"/>
  <c r="AD993" i="14"/>
  <c r="AA399" i="14"/>
  <c r="AB399" i="14"/>
  <c r="AC399" i="14"/>
  <c r="AD399" i="14"/>
  <c r="AA1070" i="14"/>
  <c r="AB1070" i="14"/>
  <c r="AC1070" i="14"/>
  <c r="AD1070" i="14"/>
  <c r="AA1198" i="14"/>
  <c r="AB1198" i="14"/>
  <c r="AC1198" i="14"/>
  <c r="AD1198" i="14"/>
  <c r="AA561" i="14"/>
  <c r="AB561" i="14"/>
  <c r="AC561" i="14"/>
  <c r="AD561" i="14"/>
  <c r="AA164" i="14"/>
  <c r="AB164" i="14"/>
  <c r="AC164" i="14"/>
  <c r="AD164" i="14"/>
  <c r="AA857" i="14"/>
  <c r="AB857" i="14"/>
  <c r="AC857" i="14"/>
  <c r="AD857" i="14"/>
  <c r="AA1001" i="14"/>
  <c r="AB1001" i="14"/>
  <c r="AC1001" i="14"/>
  <c r="AD1001" i="14"/>
  <c r="AA400" i="14"/>
  <c r="AB400" i="14"/>
  <c r="AC400" i="14"/>
  <c r="AD400" i="14"/>
  <c r="AA115" i="14"/>
  <c r="AB115" i="14"/>
  <c r="AC115" i="14"/>
  <c r="AD115" i="14"/>
  <c r="AA692" i="14"/>
  <c r="AB692" i="14"/>
  <c r="AC692" i="14"/>
  <c r="AD692" i="14"/>
  <c r="AA834" i="14"/>
  <c r="AB834" i="14"/>
  <c r="AC834" i="14"/>
  <c r="AD834" i="14"/>
  <c r="AA305" i="14"/>
  <c r="AB305" i="14"/>
  <c r="AC305" i="14"/>
  <c r="AD305" i="14"/>
  <c r="AA73" i="14"/>
  <c r="AB73" i="14"/>
  <c r="AC73" i="14"/>
  <c r="AD73" i="14"/>
  <c r="AA1385" i="14"/>
  <c r="AB1385" i="14"/>
  <c r="AC1385" i="14"/>
  <c r="AD1385" i="14"/>
  <c r="AA1481" i="14"/>
  <c r="AB1481" i="14"/>
  <c r="AC1481" i="14"/>
  <c r="AD1481" i="14"/>
  <c r="AA858" i="14"/>
  <c r="AB858" i="14"/>
  <c r="AC858" i="14"/>
  <c r="AD858" i="14"/>
  <c r="AA355" i="14"/>
  <c r="AB355" i="14"/>
  <c r="AC355" i="14"/>
  <c r="AD355" i="14"/>
  <c r="AA938" i="14"/>
  <c r="AB938" i="14"/>
  <c r="AC938" i="14"/>
  <c r="AD938" i="14"/>
  <c r="AA1059" i="14"/>
  <c r="AB1059" i="14"/>
  <c r="AC1059" i="14"/>
  <c r="AD1059" i="14"/>
  <c r="AA476" i="14"/>
  <c r="AB476" i="14"/>
  <c r="AC476" i="14"/>
  <c r="AD476" i="14"/>
  <c r="AA145" i="14"/>
  <c r="AB145" i="14"/>
  <c r="AC145" i="14"/>
  <c r="AD145" i="14"/>
  <c r="AA754" i="14"/>
  <c r="AB754" i="14"/>
  <c r="AC754" i="14"/>
  <c r="AD754" i="14"/>
  <c r="AA894" i="14"/>
  <c r="AB894" i="14"/>
  <c r="AC894" i="14"/>
  <c r="AD894" i="14"/>
  <c r="AA368" i="14"/>
  <c r="AB368" i="14"/>
  <c r="AC368" i="14"/>
  <c r="AD368" i="14"/>
  <c r="AA105" i="14"/>
  <c r="AB105" i="14"/>
  <c r="AC105" i="14"/>
  <c r="AD105" i="14"/>
  <c r="AA590" i="14"/>
  <c r="AB590" i="14"/>
  <c r="AC590" i="14"/>
  <c r="AD590" i="14"/>
  <c r="AA738" i="14"/>
  <c r="AB738" i="14"/>
  <c r="AC738" i="14"/>
  <c r="AD738" i="14"/>
  <c r="AA280" i="14"/>
  <c r="AB280" i="14"/>
  <c r="AC280" i="14"/>
  <c r="AD280" i="14"/>
  <c r="AA68" i="14"/>
  <c r="AB68" i="14"/>
  <c r="AC68" i="14"/>
  <c r="AD68" i="14"/>
  <c r="AA1252" i="14"/>
  <c r="AB1252" i="14"/>
  <c r="AC1252" i="14"/>
  <c r="AD1252" i="14"/>
  <c r="AA1376" i="14"/>
  <c r="AB1376" i="14"/>
  <c r="AC1376" i="14"/>
  <c r="AD1376" i="14"/>
  <c r="AA765" i="14"/>
  <c r="AB765" i="14"/>
  <c r="AC765" i="14"/>
  <c r="AD765" i="14"/>
  <c r="AA306" i="14"/>
  <c r="AB306" i="14"/>
  <c r="AC306" i="14"/>
  <c r="AD306" i="14"/>
  <c r="AA835" i="14"/>
  <c r="AB835" i="14"/>
  <c r="AC835" i="14"/>
  <c r="AD835" i="14"/>
  <c r="AA962" i="14"/>
  <c r="AB962" i="14"/>
  <c r="AC962" i="14"/>
  <c r="AD962" i="14"/>
  <c r="AA401" i="14"/>
  <c r="AB401" i="14"/>
  <c r="AC401" i="14"/>
  <c r="AD401" i="14"/>
  <c r="AA125" i="14"/>
  <c r="AB125" i="14"/>
  <c r="AC125" i="14"/>
  <c r="AD125" i="14"/>
  <c r="AA662" i="14"/>
  <c r="AB662" i="14"/>
  <c r="AC662" i="14"/>
  <c r="AD662" i="14"/>
  <c r="AA796" i="14"/>
  <c r="AB796" i="14"/>
  <c r="AC796" i="14"/>
  <c r="AD796" i="14"/>
  <c r="AA328" i="14"/>
  <c r="AB328" i="14"/>
  <c r="AC328" i="14"/>
  <c r="AD328" i="14"/>
  <c r="AA92" i="14"/>
  <c r="AB92" i="14"/>
  <c r="AC92" i="14"/>
  <c r="AD92" i="14"/>
  <c r="AA512" i="14"/>
  <c r="AB512" i="14"/>
  <c r="AC512" i="14"/>
  <c r="AD512" i="14"/>
  <c r="AA650" i="14"/>
  <c r="AB650" i="14"/>
  <c r="AC650" i="14"/>
  <c r="AD650" i="14"/>
  <c r="AA234" i="14"/>
  <c r="AB234" i="14"/>
  <c r="AC234" i="14"/>
  <c r="AD234" i="14"/>
  <c r="AA58" i="14"/>
  <c r="AB58" i="14"/>
  <c r="AC58" i="14"/>
  <c r="AD58" i="14"/>
  <c r="AA1750" i="14"/>
  <c r="AB1750" i="14"/>
  <c r="AC1750" i="14"/>
  <c r="AD1750" i="14"/>
  <c r="AA1798" i="14"/>
  <c r="AB1798" i="14"/>
  <c r="AC1798" i="14"/>
  <c r="AD1798" i="14"/>
  <c r="AA1287" i="14"/>
  <c r="AB1287" i="14"/>
  <c r="AC1287" i="14"/>
  <c r="AD1287" i="14"/>
  <c r="AA647" i="14"/>
  <c r="AB647" i="14"/>
  <c r="AC647" i="14"/>
  <c r="AD647" i="14"/>
  <c r="AA1356" i="14"/>
  <c r="AB1356" i="14"/>
  <c r="AC1356" i="14"/>
  <c r="AD1356" i="14"/>
  <c r="AA1460" i="14"/>
  <c r="AB1460" i="14"/>
  <c r="AC1460" i="14"/>
  <c r="AD1460" i="14"/>
  <c r="AA803" i="14"/>
  <c r="AB803" i="14"/>
  <c r="AC803" i="14"/>
  <c r="AD803" i="14"/>
  <c r="AA296" i="14"/>
  <c r="AB296" i="14"/>
  <c r="AC296" i="14"/>
  <c r="AD296" i="14"/>
  <c r="AA1130" i="14"/>
  <c r="AB1130" i="14"/>
  <c r="AC1130" i="14"/>
  <c r="AD1130" i="14"/>
  <c r="AA1253" i="14"/>
  <c r="AB1253" i="14"/>
  <c r="AC1253" i="14"/>
  <c r="AD1253" i="14"/>
  <c r="AA623" i="14"/>
  <c r="AB623" i="14"/>
  <c r="AC623" i="14"/>
  <c r="AD623" i="14"/>
  <c r="AA210" i="14"/>
  <c r="AB210" i="14"/>
  <c r="AC210" i="14"/>
  <c r="AD210" i="14"/>
  <c r="AA950" i="14"/>
  <c r="AB950" i="14"/>
  <c r="AC950" i="14"/>
  <c r="AD950" i="14"/>
  <c r="AA1090" i="14"/>
  <c r="AB1090" i="14"/>
  <c r="AC1090" i="14"/>
  <c r="AD1090" i="14"/>
  <c r="AA481" i="14"/>
  <c r="AB481" i="14"/>
  <c r="AC481" i="14"/>
  <c r="AD481" i="14"/>
  <c r="AA141" i="14"/>
  <c r="AB141" i="14"/>
  <c r="AC141" i="14"/>
  <c r="AD141" i="14"/>
  <c r="AA1288" i="14"/>
  <c r="AB1288" i="14"/>
  <c r="AC1288" i="14"/>
  <c r="AD1288" i="14"/>
  <c r="AA1406" i="14"/>
  <c r="AB1406" i="14"/>
  <c r="AC1406" i="14"/>
  <c r="AD1406" i="14"/>
  <c r="AA730" i="14"/>
  <c r="AB730" i="14"/>
  <c r="AC730" i="14"/>
  <c r="AD730" i="14"/>
  <c r="AA245" i="14"/>
  <c r="AB245" i="14"/>
  <c r="AC245" i="14"/>
  <c r="AD245" i="14"/>
  <c r="AA804" i="14"/>
  <c r="AB804" i="14"/>
  <c r="AC804" i="14"/>
  <c r="AD804" i="14"/>
  <c r="AA951" i="14"/>
  <c r="AB951" i="14"/>
  <c r="AC951" i="14"/>
  <c r="AD951" i="14"/>
  <c r="AA345" i="14"/>
  <c r="AB345" i="14"/>
  <c r="AC345" i="14"/>
  <c r="AD345" i="14"/>
  <c r="AA84" i="14"/>
  <c r="AB84" i="14"/>
  <c r="AC84" i="14"/>
  <c r="AD84" i="14"/>
  <c r="AA624" i="14"/>
  <c r="AB624" i="14"/>
  <c r="AC624" i="14"/>
  <c r="AD624" i="14"/>
  <c r="AA766" i="14"/>
  <c r="AB766" i="14"/>
  <c r="AC766" i="14"/>
  <c r="AD766" i="14"/>
  <c r="AA256" i="14"/>
  <c r="AB256" i="14"/>
  <c r="AC256" i="14"/>
  <c r="AD256" i="14"/>
  <c r="AA51" i="14"/>
  <c r="AB51" i="14"/>
  <c r="AC51" i="14"/>
  <c r="AD51" i="14"/>
  <c r="AA482" i="14"/>
  <c r="AB482" i="14"/>
  <c r="AC482" i="14"/>
  <c r="AD482" i="14"/>
  <c r="AA599" i="14"/>
  <c r="AB599" i="14"/>
  <c r="AC599" i="14"/>
  <c r="AD599" i="14"/>
  <c r="AA175" i="14"/>
  <c r="AB175" i="14"/>
  <c r="AC175" i="14"/>
  <c r="AD175" i="14"/>
  <c r="AA32" i="14"/>
  <c r="AB32" i="14"/>
  <c r="AC32" i="14"/>
  <c r="AD32" i="14"/>
  <c r="AA1131" i="14"/>
  <c r="AB1131" i="14"/>
  <c r="AC1131" i="14"/>
  <c r="AD1131" i="14"/>
  <c r="AA1254" i="14"/>
  <c r="AB1254" i="14"/>
  <c r="AC1254" i="14"/>
  <c r="AD1254" i="14"/>
  <c r="AA625" i="14"/>
  <c r="AB625" i="14"/>
  <c r="AC625" i="14"/>
  <c r="AD625" i="14"/>
  <c r="AA211" i="14"/>
  <c r="AB211" i="14"/>
  <c r="AC211" i="14"/>
  <c r="AD211" i="14"/>
  <c r="AA693" i="14"/>
  <c r="AB693" i="14"/>
  <c r="AC693" i="14"/>
  <c r="AD693" i="14"/>
  <c r="AA836" i="14"/>
  <c r="AB836" i="14"/>
  <c r="AC836" i="14"/>
  <c r="AD836" i="14"/>
  <c r="AA307" i="14"/>
  <c r="AB307" i="14"/>
  <c r="AC307" i="14"/>
  <c r="AD307" i="14"/>
  <c r="AA74" i="14"/>
  <c r="AB74" i="14"/>
  <c r="AC74" i="14"/>
  <c r="AD74" i="14"/>
  <c r="AA533" i="14"/>
  <c r="AB533" i="14"/>
  <c r="AC533" i="14"/>
  <c r="AD533" i="14"/>
  <c r="AA663" i="14"/>
  <c r="AB663" i="14"/>
  <c r="AC663" i="14"/>
  <c r="AD663" i="14"/>
  <c r="AA227" i="14"/>
  <c r="AB227" i="14"/>
  <c r="AC227" i="14"/>
  <c r="AD227" i="14"/>
  <c r="AA48" i="14"/>
  <c r="AB48" i="14"/>
  <c r="AC48" i="14"/>
  <c r="AD48" i="14"/>
  <c r="AA402" i="14"/>
  <c r="AB402" i="14"/>
  <c r="AC402" i="14"/>
  <c r="AD402" i="14"/>
  <c r="AA513" i="14"/>
  <c r="AB513" i="14"/>
  <c r="AC513" i="14"/>
  <c r="AD513" i="14"/>
  <c r="AA155" i="14"/>
  <c r="AB155" i="14"/>
  <c r="AC155" i="14"/>
  <c r="AD155" i="14"/>
  <c r="AA28" i="14"/>
  <c r="AB28" i="14"/>
  <c r="AC28" i="14"/>
  <c r="AD28" i="14"/>
  <c r="AA1012" i="14"/>
  <c r="AB1012" i="14"/>
  <c r="AC1012" i="14"/>
  <c r="AD1012" i="14"/>
  <c r="AA1151" i="14"/>
  <c r="AB1151" i="14"/>
  <c r="AC1151" i="14"/>
  <c r="AD1151" i="14"/>
  <c r="AA542" i="14"/>
  <c r="AB542" i="14"/>
  <c r="AC542" i="14"/>
  <c r="AD542" i="14"/>
  <c r="AA176" i="14"/>
  <c r="AB176" i="14"/>
  <c r="AC176" i="14"/>
  <c r="AD176" i="14"/>
  <c r="AA600" i="14"/>
  <c r="AB600" i="14"/>
  <c r="AC600" i="14"/>
  <c r="AD600" i="14"/>
  <c r="AA745" i="14"/>
  <c r="AB745" i="14"/>
  <c r="AC745" i="14"/>
  <c r="AD745" i="14"/>
  <c r="AA270" i="14"/>
  <c r="AB270" i="14"/>
  <c r="AC270" i="14"/>
  <c r="AD270" i="14"/>
  <c r="AA63" i="14"/>
  <c r="AB63" i="14"/>
  <c r="AC63" i="14"/>
  <c r="AD63" i="14"/>
  <c r="AA459" i="14"/>
  <c r="AB459" i="14"/>
  <c r="AC459" i="14"/>
  <c r="AD459" i="14"/>
  <c r="AA577" i="14"/>
  <c r="AB577" i="14"/>
  <c r="AC577" i="14"/>
  <c r="AD577" i="14"/>
  <c r="AA194" i="14"/>
  <c r="AB194" i="14"/>
  <c r="AC194" i="14"/>
  <c r="AD194" i="14"/>
  <c r="AA40" i="14"/>
  <c r="AB40" i="14"/>
  <c r="AC40" i="14"/>
  <c r="AD40" i="14"/>
  <c r="AA375" i="14"/>
  <c r="AB375" i="14"/>
  <c r="AC375" i="14"/>
  <c r="AD375" i="14"/>
  <c r="AA446" i="14"/>
  <c r="AB446" i="14"/>
  <c r="AC446" i="14"/>
  <c r="AD446" i="14"/>
  <c r="AA131" i="14"/>
  <c r="AB131" i="14"/>
  <c r="AC131" i="14"/>
  <c r="AD131" i="14"/>
  <c r="AA25" i="14"/>
  <c r="AB25" i="14"/>
  <c r="AC25" i="14"/>
  <c r="AD25" i="14"/>
  <c r="AA2045" i="14"/>
  <c r="AB2045" i="14"/>
  <c r="AC2045" i="14"/>
  <c r="AD2045" i="14"/>
  <c r="AA2050" i="14"/>
  <c r="AB2050" i="14"/>
  <c r="AC2050" i="14"/>
  <c r="AD2050" i="14"/>
  <c r="AA1983" i="14"/>
  <c r="AB1983" i="14"/>
  <c r="AC1983" i="14"/>
  <c r="AD1983" i="14"/>
  <c r="AA1777" i="14"/>
  <c r="AB1777" i="14"/>
  <c r="AC1777" i="14"/>
  <c r="AD1777" i="14"/>
  <c r="AA1994" i="14"/>
  <c r="AB1994" i="14"/>
  <c r="AC1994" i="14"/>
  <c r="AD1994" i="14"/>
  <c r="AA2008" i="14"/>
  <c r="AB2008" i="14"/>
  <c r="AC2008" i="14"/>
  <c r="AD2008" i="14"/>
  <c r="AA1824" i="14"/>
  <c r="AB1824" i="14"/>
  <c r="AC1824" i="14"/>
  <c r="AD1824" i="14"/>
  <c r="AA1407" i="14"/>
  <c r="AB1407" i="14"/>
  <c r="AC1407" i="14"/>
  <c r="AD1407" i="14"/>
  <c r="AA1931" i="14"/>
  <c r="AB1931" i="14"/>
  <c r="AC1931" i="14"/>
  <c r="AD1931" i="14"/>
  <c r="AA1949" i="14"/>
  <c r="AB1949" i="14"/>
  <c r="AC1949" i="14"/>
  <c r="AD1949" i="14"/>
  <c r="AA1680" i="14"/>
  <c r="AB1680" i="14"/>
  <c r="AC1680" i="14"/>
  <c r="AD1680" i="14"/>
  <c r="AA1199" i="14"/>
  <c r="AB1199" i="14"/>
  <c r="AC1199" i="14"/>
  <c r="AD1199" i="14"/>
  <c r="AA1861" i="14"/>
  <c r="AB1861" i="14"/>
  <c r="AC1861" i="14"/>
  <c r="AD1861" i="14"/>
  <c r="AA1890" i="14"/>
  <c r="AB1890" i="14"/>
  <c r="AC1890" i="14"/>
  <c r="AD1890" i="14"/>
  <c r="AA1553" i="14"/>
  <c r="AB1553" i="14"/>
  <c r="AC1553" i="14"/>
  <c r="AD1553" i="14"/>
  <c r="AA1013" i="14"/>
  <c r="AB1013" i="14"/>
  <c r="AC1013" i="14"/>
  <c r="AD1013" i="14"/>
  <c r="AA1984" i="14"/>
  <c r="AB1984" i="14"/>
  <c r="AC1984" i="14"/>
  <c r="AD1984" i="14"/>
  <c r="AA2003" i="14"/>
  <c r="AB2003" i="14"/>
  <c r="AC2003" i="14"/>
  <c r="AD2003" i="14"/>
  <c r="AA1799" i="14"/>
  <c r="AB1799" i="14"/>
  <c r="AC1799" i="14"/>
  <c r="AD1799" i="14"/>
  <c r="AA1357" i="14"/>
  <c r="AB1357" i="14"/>
  <c r="AC1357" i="14"/>
  <c r="AD1357" i="14"/>
  <c r="AA1825" i="14"/>
  <c r="AB1825" i="14"/>
  <c r="AC1825" i="14"/>
  <c r="AD1825" i="14"/>
  <c r="AA1862" i="14"/>
  <c r="AB1862" i="14"/>
  <c r="AC1862" i="14"/>
  <c r="AD1862" i="14"/>
  <c r="AA1461" i="14"/>
  <c r="AB1461" i="14"/>
  <c r="AC1461" i="14"/>
  <c r="AD1461" i="14"/>
  <c r="AA885" i="14"/>
  <c r="AB885" i="14"/>
  <c r="AC885" i="14"/>
  <c r="AD885" i="14"/>
  <c r="AA1681" i="14"/>
  <c r="AB1681" i="14"/>
  <c r="AC1681" i="14"/>
  <c r="AD1681" i="14"/>
  <c r="AA1736" i="14"/>
  <c r="AB1736" i="14"/>
  <c r="AC1736" i="14"/>
  <c r="AD1736" i="14"/>
  <c r="AA1255" i="14"/>
  <c r="AB1255" i="14"/>
  <c r="AC1255" i="14"/>
  <c r="AD1255" i="14"/>
  <c r="AA694" i="14"/>
  <c r="AB694" i="14"/>
  <c r="AC694" i="14"/>
  <c r="AD694" i="14"/>
  <c r="AA1554" i="14"/>
  <c r="AB1554" i="14"/>
  <c r="AC1554" i="14"/>
  <c r="AD1554" i="14"/>
  <c r="AA1624" i="14"/>
  <c r="AB1624" i="14"/>
  <c r="AC1624" i="14"/>
  <c r="AD1624" i="14"/>
  <c r="AA1091" i="14"/>
  <c r="AB1091" i="14"/>
  <c r="AC1091" i="14"/>
  <c r="AD1091" i="14"/>
  <c r="AA543" i="14"/>
  <c r="AB543" i="14"/>
  <c r="AC543" i="14"/>
  <c r="AD543" i="14"/>
  <c r="AA1932" i="14"/>
  <c r="AB1932" i="14"/>
  <c r="AC1932" i="14"/>
  <c r="AD1932" i="14"/>
  <c r="AA1950" i="14"/>
  <c r="AB1950" i="14"/>
  <c r="AC1950" i="14"/>
  <c r="AD1950" i="14"/>
  <c r="AA1682" i="14"/>
  <c r="AB1682" i="14"/>
  <c r="AC1682" i="14"/>
  <c r="AD1682" i="14"/>
  <c r="AA1200" i="14"/>
  <c r="AB1200" i="14"/>
  <c r="AC1200" i="14"/>
  <c r="AD1200" i="14"/>
  <c r="AA1709" i="14"/>
  <c r="AB1709" i="14"/>
  <c r="AC1709" i="14"/>
  <c r="AD1709" i="14"/>
  <c r="AA1762" i="14"/>
  <c r="AB1762" i="14"/>
  <c r="AC1762" i="14"/>
  <c r="AD1762" i="14"/>
  <c r="AA1327" i="14"/>
  <c r="AB1327" i="14"/>
  <c r="AC1327" i="14"/>
  <c r="AD1327" i="14"/>
  <c r="AA767" i="14"/>
  <c r="AB767" i="14"/>
  <c r="AC767" i="14"/>
  <c r="AD767" i="14"/>
  <c r="AA1565" i="14"/>
  <c r="AB1565" i="14"/>
  <c r="AC1565" i="14"/>
  <c r="AD1565" i="14"/>
  <c r="AA1638" i="14"/>
  <c r="AB1638" i="14"/>
  <c r="AC1638" i="14"/>
  <c r="AD1638" i="14"/>
  <c r="AA1121" i="14"/>
  <c r="AB1121" i="14"/>
  <c r="AC1121" i="14"/>
  <c r="AD1121" i="14"/>
  <c r="AA591" i="14"/>
  <c r="AB591" i="14"/>
  <c r="AC591" i="14"/>
  <c r="AD591" i="14"/>
  <c r="AA1430" i="14"/>
  <c r="AB1430" i="14"/>
  <c r="AC1430" i="14"/>
  <c r="AD1430" i="14"/>
  <c r="AA1499" i="14"/>
  <c r="AB1499" i="14"/>
  <c r="AC1499" i="14"/>
  <c r="AD1499" i="14"/>
  <c r="AA963" i="14"/>
  <c r="AB963" i="14"/>
  <c r="AC963" i="14"/>
  <c r="AD963" i="14"/>
  <c r="AA460" i="14"/>
  <c r="AB460" i="14"/>
  <c r="AC460" i="14"/>
  <c r="AD460" i="14"/>
  <c r="AA1880" i="14"/>
  <c r="AB1880" i="14"/>
  <c r="AC1880" i="14"/>
  <c r="AD1880" i="14"/>
  <c r="AA1901" i="14"/>
  <c r="AB1901" i="14"/>
  <c r="AC1901" i="14"/>
  <c r="AD1901" i="14"/>
  <c r="AA1585" i="14"/>
  <c r="AB1585" i="14"/>
  <c r="AC1585" i="14"/>
  <c r="AD1585" i="14"/>
  <c r="AA1092" i="14"/>
  <c r="AB1092" i="14"/>
  <c r="AC1092" i="14"/>
  <c r="AD1092" i="14"/>
  <c r="AA1625" i="14"/>
  <c r="AB1625" i="14"/>
  <c r="AC1625" i="14"/>
  <c r="AD1625" i="14"/>
  <c r="AA1691" i="14"/>
  <c r="AB1691" i="14"/>
  <c r="AC1691" i="14"/>
  <c r="AD1691" i="14"/>
  <c r="AA1218" i="14"/>
  <c r="AB1218" i="14"/>
  <c r="AC1218" i="14"/>
  <c r="AD1218" i="14"/>
  <c r="AA673" i="14"/>
  <c r="AB673" i="14"/>
  <c r="AC673" i="14"/>
  <c r="AD673" i="14"/>
  <c r="AA1471" i="14"/>
  <c r="AB1471" i="14"/>
  <c r="AC1471" i="14"/>
  <c r="AD1471" i="14"/>
  <c r="AA1541" i="14"/>
  <c r="AB1541" i="14"/>
  <c r="AC1541" i="14"/>
  <c r="AD1541" i="14"/>
  <c r="AA1027" i="14"/>
  <c r="AB1027" i="14"/>
  <c r="AC1027" i="14"/>
  <c r="AD1027" i="14"/>
  <c r="AA514" i="14"/>
  <c r="AB514" i="14"/>
  <c r="AC514" i="14"/>
  <c r="AD514" i="14"/>
  <c r="AA1313" i="14"/>
  <c r="AB1313" i="14"/>
  <c r="AC1313" i="14"/>
  <c r="AD1313" i="14"/>
  <c r="AA1408" i="14"/>
  <c r="AB1408" i="14"/>
  <c r="AC1408" i="14"/>
  <c r="AD1408" i="14"/>
  <c r="AA868" i="14"/>
  <c r="AB868" i="14"/>
  <c r="AC868" i="14"/>
  <c r="AD868" i="14"/>
  <c r="AA403" i="14"/>
  <c r="AB403" i="14"/>
  <c r="AC403" i="14"/>
  <c r="AD403" i="14"/>
  <c r="AA1975" i="14"/>
  <c r="AB1975" i="14"/>
  <c r="AC1975" i="14"/>
  <c r="AD1975" i="14"/>
  <c r="AA1995" i="14"/>
  <c r="AB1995" i="14"/>
  <c r="AC1995" i="14"/>
  <c r="AD1995" i="14"/>
  <c r="AA1778" i="14"/>
  <c r="AB1778" i="14"/>
  <c r="AC1778" i="14"/>
  <c r="AD1778" i="14"/>
  <c r="AA1289" i="14"/>
  <c r="AB1289" i="14"/>
  <c r="AC1289" i="14"/>
  <c r="AD1289" i="14"/>
  <c r="AA1800" i="14"/>
  <c r="AB1800" i="14"/>
  <c r="AC1800" i="14"/>
  <c r="AD1800" i="14"/>
  <c r="AA1844" i="14"/>
  <c r="AB1844" i="14"/>
  <c r="AC1844" i="14"/>
  <c r="AD1844" i="14"/>
  <c r="AA1409" i="14"/>
  <c r="AB1409" i="14"/>
  <c r="AC1409" i="14"/>
  <c r="AD1409" i="14"/>
  <c r="AA805" i="14"/>
  <c r="AB805" i="14"/>
  <c r="AC805" i="14"/>
  <c r="AD805" i="14"/>
  <c r="AA1651" i="14"/>
  <c r="AB1651" i="14"/>
  <c r="AC1651" i="14"/>
  <c r="AD1651" i="14"/>
  <c r="AA1710" i="14"/>
  <c r="AB1710" i="14"/>
  <c r="AC1710" i="14"/>
  <c r="AD1710" i="14"/>
  <c r="AA1201" i="14"/>
  <c r="AB1201" i="14"/>
  <c r="AC1201" i="14"/>
  <c r="AD1201" i="14"/>
  <c r="AA626" i="14"/>
  <c r="AB626" i="14"/>
  <c r="AC626" i="14"/>
  <c r="AD626" i="14"/>
  <c r="AA1509" i="14"/>
  <c r="AB1509" i="14"/>
  <c r="AC1509" i="14"/>
  <c r="AD1509" i="14"/>
  <c r="AA1586" i="14"/>
  <c r="AB1586" i="14"/>
  <c r="AC1586" i="14"/>
  <c r="AD1586" i="14"/>
  <c r="AA1014" i="14"/>
  <c r="AB1014" i="14"/>
  <c r="AC1014" i="14"/>
  <c r="AD1014" i="14"/>
  <c r="AA483" i="14"/>
  <c r="AB483" i="14"/>
  <c r="AC483" i="14"/>
  <c r="AD483" i="14"/>
  <c r="AA1779" i="14"/>
  <c r="AB1779" i="14"/>
  <c r="AC1779" i="14"/>
  <c r="AD1779" i="14"/>
  <c r="AA1826" i="14"/>
  <c r="AB1826" i="14"/>
  <c r="AC1826" i="14"/>
  <c r="AD1826" i="14"/>
  <c r="AA1358" i="14"/>
  <c r="AB1358" i="14"/>
  <c r="AC1358" i="14"/>
  <c r="AD1358" i="14"/>
  <c r="AA731" i="14"/>
  <c r="AB731" i="14"/>
  <c r="AC731" i="14"/>
  <c r="AD731" i="14"/>
  <c r="AA1410" i="14"/>
  <c r="AB1410" i="14"/>
  <c r="AC1410" i="14"/>
  <c r="AD1410" i="14"/>
  <c r="AA1510" i="14"/>
  <c r="AB1510" i="14"/>
  <c r="AC1510" i="14"/>
  <c r="AD1510" i="14"/>
  <c r="AA886" i="14"/>
  <c r="AB886" i="14"/>
  <c r="AC886" i="14"/>
  <c r="AD886" i="14"/>
  <c r="AA346" i="14"/>
  <c r="AB346" i="14"/>
  <c r="AC346" i="14"/>
  <c r="AD346" i="14"/>
  <c r="AA1202" i="14"/>
  <c r="AB1202" i="14"/>
  <c r="AC1202" i="14"/>
  <c r="AD1202" i="14"/>
  <c r="AA1328" i="14"/>
  <c r="AB1328" i="14"/>
  <c r="AC1328" i="14"/>
  <c r="AD1328" i="14"/>
  <c r="AA695" i="14"/>
  <c r="AB695" i="14"/>
  <c r="AC695" i="14"/>
  <c r="AD695" i="14"/>
  <c r="AA257" i="14"/>
  <c r="AB257" i="14"/>
  <c r="AC257" i="14"/>
  <c r="AD257" i="14"/>
  <c r="AA1015" i="14"/>
  <c r="AB1015" i="14"/>
  <c r="AC1015" i="14"/>
  <c r="AD1015" i="14"/>
  <c r="AA1152" i="14"/>
  <c r="AB1152" i="14"/>
  <c r="AC1152" i="14"/>
  <c r="AD1152" i="14"/>
  <c r="AA544" i="14"/>
  <c r="AB544" i="14"/>
  <c r="AC544" i="14"/>
  <c r="AD544" i="14"/>
  <c r="AA177" i="14"/>
  <c r="AB177" i="14"/>
  <c r="AC177" i="14"/>
  <c r="AD177" i="14"/>
  <c r="AA1652" i="14"/>
  <c r="AB1652" i="14"/>
  <c r="AC1652" i="14"/>
  <c r="AD1652" i="14"/>
  <c r="AA1711" i="14"/>
  <c r="AB1711" i="14"/>
  <c r="AC1711" i="14"/>
  <c r="AD1711" i="14"/>
  <c r="AA1203" i="14"/>
  <c r="AB1203" i="14"/>
  <c r="AC1203" i="14"/>
  <c r="AD1203" i="14"/>
  <c r="AA627" i="14"/>
  <c r="AB627" i="14"/>
  <c r="AC627" i="14"/>
  <c r="AD627" i="14"/>
  <c r="AA1256" i="14"/>
  <c r="AB1256" i="14"/>
  <c r="AC1256" i="14"/>
  <c r="AD1256" i="14"/>
  <c r="AA1377" i="14"/>
  <c r="AB1377" i="14"/>
  <c r="AC1377" i="14"/>
  <c r="AD1377" i="14"/>
  <c r="AA768" i="14"/>
  <c r="AB768" i="14"/>
  <c r="AC768" i="14"/>
  <c r="AD768" i="14"/>
  <c r="AA308" i="14"/>
  <c r="AB308" i="14"/>
  <c r="AC308" i="14"/>
  <c r="AD308" i="14"/>
  <c r="AA1060" i="14"/>
  <c r="AB1060" i="14"/>
  <c r="AC1060" i="14"/>
  <c r="AD1060" i="14"/>
  <c r="AA1178" i="14"/>
  <c r="AB1178" i="14"/>
  <c r="AC1178" i="14"/>
  <c r="AD1178" i="14"/>
  <c r="AA592" i="14"/>
  <c r="AB592" i="14"/>
  <c r="AC592" i="14"/>
  <c r="AD592" i="14"/>
  <c r="AA228" i="14"/>
  <c r="AB228" i="14"/>
  <c r="AC228" i="14"/>
  <c r="AD228" i="14"/>
  <c r="AA905" i="14"/>
  <c r="AB905" i="14"/>
  <c r="AC905" i="14"/>
  <c r="AD905" i="14"/>
  <c r="AA1028" i="14"/>
  <c r="AB1028" i="14"/>
  <c r="AC1028" i="14"/>
  <c r="AD1028" i="14"/>
  <c r="AA461" i="14"/>
  <c r="AB461" i="14"/>
  <c r="AC461" i="14"/>
  <c r="AD461" i="14"/>
  <c r="AA156" i="14"/>
  <c r="AB156" i="14"/>
  <c r="AC156" i="14"/>
  <c r="AD156" i="14"/>
  <c r="AA1555" i="14"/>
  <c r="AB1555" i="14"/>
  <c r="AC1555" i="14"/>
  <c r="AD1555" i="14"/>
  <c r="AA1626" i="14"/>
  <c r="AB1626" i="14"/>
  <c r="AC1626" i="14"/>
  <c r="AD1626" i="14"/>
  <c r="AA1093" i="14"/>
  <c r="AB1093" i="14"/>
  <c r="AC1093" i="14"/>
  <c r="AD1093" i="14"/>
  <c r="AA545" i="14"/>
  <c r="AB545" i="14"/>
  <c r="AC545" i="14"/>
  <c r="AD545" i="14"/>
  <c r="AA1153" i="14"/>
  <c r="AB1153" i="14"/>
  <c r="AC1153" i="14"/>
  <c r="AD1153" i="14"/>
  <c r="AA1270" i="14"/>
  <c r="AB1270" i="14"/>
  <c r="AC1270" i="14"/>
  <c r="AD1270" i="14"/>
  <c r="AA674" i="14"/>
  <c r="AB674" i="14"/>
  <c r="AC674" i="14"/>
  <c r="AD674" i="14"/>
  <c r="AA271" i="14"/>
  <c r="AB271" i="14"/>
  <c r="AC271" i="14"/>
  <c r="AD271" i="14"/>
  <c r="AA964" i="14"/>
  <c r="AB964" i="14"/>
  <c r="AC964" i="14"/>
  <c r="AD964" i="14"/>
  <c r="AA1078" i="14"/>
  <c r="AB1078" i="14"/>
  <c r="AC1078" i="14"/>
  <c r="AD1078" i="14"/>
  <c r="AA515" i="14"/>
  <c r="AB515" i="14"/>
  <c r="AC515" i="14"/>
  <c r="AD515" i="14"/>
  <c r="AA195" i="14"/>
  <c r="AB195" i="14"/>
  <c r="AC195" i="14"/>
  <c r="AD195" i="14"/>
  <c r="AA806" i="14"/>
  <c r="AB806" i="14"/>
  <c r="AC806" i="14"/>
  <c r="AD806" i="14"/>
  <c r="AA927" i="14"/>
  <c r="AB927" i="14"/>
  <c r="AC927" i="14"/>
  <c r="AD927" i="14"/>
  <c r="AA404" i="14"/>
  <c r="AB404" i="14"/>
  <c r="AC404" i="14"/>
  <c r="AD404" i="14"/>
  <c r="AA132" i="14"/>
  <c r="AB132" i="14"/>
  <c r="AC132" i="14"/>
  <c r="AD132" i="14"/>
  <c r="AA1874" i="14"/>
  <c r="AB1874" i="14"/>
  <c r="AC1874" i="14"/>
  <c r="AD1874" i="14"/>
  <c r="AA1911" i="14"/>
  <c r="AB1911" i="14"/>
  <c r="AC1911" i="14"/>
  <c r="AD1911" i="14"/>
  <c r="AA1525" i="14"/>
  <c r="AB1525" i="14"/>
  <c r="AC1525" i="14"/>
  <c r="AD1525" i="14"/>
  <c r="AA924" i="14"/>
  <c r="AB924" i="14"/>
  <c r="AC924" i="14"/>
  <c r="AD924" i="14"/>
  <c r="AA1573" i="14"/>
  <c r="AB1573" i="14"/>
  <c r="AC1573" i="14"/>
  <c r="AD1573" i="14"/>
  <c r="AA1653" i="14"/>
  <c r="AB1653" i="14"/>
  <c r="AC1653" i="14"/>
  <c r="AD1653" i="14"/>
  <c r="AA1071" i="14"/>
  <c r="AB1071" i="14"/>
  <c r="AC1071" i="14"/>
  <c r="AD1071" i="14"/>
  <c r="AA496" i="14"/>
  <c r="AB496" i="14"/>
  <c r="AC496" i="14"/>
  <c r="AD496" i="14"/>
  <c r="AA1386" i="14"/>
  <c r="AB1386" i="14"/>
  <c r="AC1386" i="14"/>
  <c r="AD1386" i="14"/>
  <c r="AA1482" i="14"/>
  <c r="AB1482" i="14"/>
  <c r="AC1482" i="14"/>
  <c r="AD1482" i="14"/>
  <c r="AA859" i="14"/>
  <c r="AB859" i="14"/>
  <c r="AC859" i="14"/>
  <c r="AD859" i="14"/>
  <c r="AA356" i="14"/>
  <c r="AB356" i="14"/>
  <c r="AC356" i="14"/>
  <c r="AD356" i="14"/>
  <c r="AA1204" i="14"/>
  <c r="AB1204" i="14"/>
  <c r="AC1204" i="14"/>
  <c r="AD1204" i="14"/>
  <c r="AA1329" i="14"/>
  <c r="AB1329" i="14"/>
  <c r="AC1329" i="14"/>
  <c r="AD1329" i="14"/>
  <c r="AA696" i="14"/>
  <c r="AB696" i="14"/>
  <c r="AC696" i="14"/>
  <c r="AD696" i="14"/>
  <c r="AA258" i="14"/>
  <c r="AB258" i="14"/>
  <c r="AC258" i="14"/>
  <c r="AD258" i="14"/>
  <c r="AA1526" i="14"/>
  <c r="AB1526" i="14"/>
  <c r="AC1526" i="14"/>
  <c r="AD1526" i="14"/>
  <c r="AA1613" i="14"/>
  <c r="AB1613" i="14"/>
  <c r="AC1613" i="14"/>
  <c r="AD1613" i="14"/>
  <c r="AA994" i="14"/>
  <c r="AB994" i="14"/>
  <c r="AC994" i="14"/>
  <c r="AD994" i="14"/>
  <c r="AA405" i="14"/>
  <c r="AB405" i="14"/>
  <c r="AC405" i="14"/>
  <c r="AD405" i="14"/>
  <c r="AA1072" i="14"/>
  <c r="AB1072" i="14"/>
  <c r="AC1072" i="14"/>
  <c r="AD1072" i="14"/>
  <c r="AA1205" i="14"/>
  <c r="AB1205" i="14"/>
  <c r="AC1205" i="14"/>
  <c r="AD1205" i="14"/>
  <c r="AA562" i="14"/>
  <c r="AB562" i="14"/>
  <c r="AC562" i="14"/>
  <c r="AD562" i="14"/>
  <c r="AA165" i="14"/>
  <c r="AB165" i="14"/>
  <c r="AC165" i="14"/>
  <c r="AD165" i="14"/>
  <c r="AA860" i="14"/>
  <c r="AB860" i="14"/>
  <c r="AC860" i="14"/>
  <c r="AD860" i="14"/>
  <c r="AA1002" i="14"/>
  <c r="AB1002" i="14"/>
  <c r="AC1002" i="14"/>
  <c r="AD1002" i="14"/>
  <c r="AA406" i="14"/>
  <c r="AB406" i="14"/>
  <c r="AC406" i="14"/>
  <c r="AD406" i="14"/>
  <c r="AA116" i="14"/>
  <c r="AB116" i="14"/>
  <c r="AC116" i="14"/>
  <c r="AD116" i="14"/>
  <c r="AA697" i="14"/>
  <c r="AB697" i="14"/>
  <c r="AC697" i="14"/>
  <c r="AD697" i="14"/>
  <c r="AA837" i="14"/>
  <c r="AB837" i="14"/>
  <c r="AC837" i="14"/>
  <c r="AD837" i="14"/>
  <c r="AA309" i="14"/>
  <c r="AB309" i="14"/>
  <c r="AC309" i="14"/>
  <c r="AD309" i="14"/>
  <c r="AA75" i="14"/>
  <c r="AB75" i="14"/>
  <c r="AC75" i="14"/>
  <c r="AD75" i="14"/>
  <c r="AA1387" i="14"/>
  <c r="AB1387" i="14"/>
  <c r="AC1387" i="14"/>
  <c r="AD1387" i="14"/>
  <c r="AA1483" i="14"/>
  <c r="AB1483" i="14"/>
  <c r="AC1483" i="14"/>
  <c r="AD1483" i="14"/>
  <c r="AA861" i="14"/>
  <c r="AB861" i="14"/>
  <c r="AC861" i="14"/>
  <c r="AD861" i="14"/>
  <c r="AA357" i="14"/>
  <c r="AB357" i="14"/>
  <c r="AC357" i="14"/>
  <c r="AD357" i="14"/>
  <c r="AA939" i="14"/>
  <c r="AB939" i="14"/>
  <c r="AC939" i="14"/>
  <c r="AD939" i="14"/>
  <c r="AA1061" i="14"/>
  <c r="AB1061" i="14"/>
  <c r="AC1061" i="14"/>
  <c r="AD1061" i="14"/>
  <c r="AA477" i="14"/>
  <c r="AB477" i="14"/>
  <c r="AC477" i="14"/>
  <c r="AD477" i="14"/>
  <c r="AA146" i="14"/>
  <c r="AB146" i="14"/>
  <c r="AC146" i="14"/>
  <c r="AD146" i="14"/>
  <c r="AA755" i="14"/>
  <c r="AB755" i="14"/>
  <c r="AC755" i="14"/>
  <c r="AD755" i="14"/>
  <c r="AA895" i="14"/>
  <c r="AB895" i="14"/>
  <c r="AC895" i="14"/>
  <c r="AD895" i="14"/>
  <c r="AA369" i="14"/>
  <c r="AB369" i="14"/>
  <c r="AC369" i="14"/>
  <c r="AD369" i="14"/>
  <c r="AA106" i="14"/>
  <c r="AB106" i="14"/>
  <c r="AC106" i="14"/>
  <c r="AD106" i="14"/>
  <c r="AA593" i="14"/>
  <c r="AB593" i="14"/>
  <c r="AC593" i="14"/>
  <c r="AD593" i="14"/>
  <c r="AA739" i="14"/>
  <c r="AB739" i="14"/>
  <c r="AC739" i="14"/>
  <c r="AD739" i="14"/>
  <c r="AA281" i="14"/>
  <c r="AB281" i="14"/>
  <c r="AC281" i="14"/>
  <c r="AD281" i="14"/>
  <c r="AA69" i="14"/>
  <c r="AB69" i="14"/>
  <c r="AC69" i="14"/>
  <c r="AD69" i="14"/>
  <c r="AA1257" i="14"/>
  <c r="AB1257" i="14"/>
  <c r="AC1257" i="14"/>
  <c r="AD1257" i="14"/>
  <c r="AA1378" i="14"/>
  <c r="AB1378" i="14"/>
  <c r="AC1378" i="14"/>
  <c r="AD1378" i="14"/>
  <c r="AA769" i="14"/>
  <c r="AB769" i="14"/>
  <c r="AC769" i="14"/>
  <c r="AD769" i="14"/>
  <c r="AA310" i="14"/>
  <c r="AB310" i="14"/>
  <c r="AC310" i="14"/>
  <c r="AD310" i="14"/>
  <c r="AA838" i="14"/>
  <c r="AB838" i="14"/>
  <c r="AC838" i="14"/>
  <c r="AD838" i="14"/>
  <c r="AA965" i="14"/>
  <c r="AB965" i="14"/>
  <c r="AC965" i="14"/>
  <c r="AD965" i="14"/>
  <c r="AA407" i="14"/>
  <c r="AB407" i="14"/>
  <c r="AC407" i="14"/>
  <c r="AD407" i="14"/>
  <c r="AA126" i="14"/>
  <c r="AB126" i="14"/>
  <c r="AC126" i="14"/>
  <c r="AD126" i="14"/>
  <c r="AA664" i="14"/>
  <c r="AB664" i="14"/>
  <c r="AC664" i="14"/>
  <c r="AD664" i="14"/>
  <c r="AA797" i="14"/>
  <c r="AB797" i="14"/>
  <c r="AC797" i="14"/>
  <c r="AD797" i="14"/>
  <c r="AA329" i="14"/>
  <c r="AB329" i="14"/>
  <c r="AC329" i="14"/>
  <c r="AD329" i="14"/>
  <c r="AA93" i="14"/>
  <c r="AB93" i="14"/>
  <c r="AC93" i="14"/>
  <c r="AD93" i="14"/>
  <c r="AA516" i="14"/>
  <c r="AB516" i="14"/>
  <c r="AC516" i="14"/>
  <c r="AD516" i="14"/>
  <c r="AA651" i="14"/>
  <c r="AB651" i="14"/>
  <c r="AC651" i="14"/>
  <c r="AD651" i="14"/>
  <c r="AA235" i="14"/>
  <c r="AB235" i="14"/>
  <c r="AC235" i="14"/>
  <c r="AD235" i="14"/>
  <c r="AA59" i="14"/>
  <c r="AB59" i="14"/>
  <c r="AC59" i="14"/>
  <c r="AD59" i="14"/>
  <c r="AA1751" i="14"/>
  <c r="AB1751" i="14"/>
  <c r="AC1751" i="14"/>
  <c r="AD1751" i="14"/>
  <c r="AA1801" i="14"/>
  <c r="AB1801" i="14"/>
  <c r="AC1801" i="14"/>
  <c r="AD1801" i="14"/>
  <c r="AA1290" i="14"/>
  <c r="AB1290" i="14"/>
  <c r="AC1290" i="14"/>
  <c r="AD1290" i="14"/>
  <c r="AA648" i="14"/>
  <c r="AB648" i="14"/>
  <c r="AC648" i="14"/>
  <c r="AD648" i="14"/>
  <c r="AA1359" i="14"/>
  <c r="AB1359" i="14"/>
  <c r="AC1359" i="14"/>
  <c r="AD1359" i="14"/>
  <c r="AA1462" i="14"/>
  <c r="AB1462" i="14"/>
  <c r="AC1462" i="14"/>
  <c r="AD1462" i="14"/>
  <c r="AA807" i="14"/>
  <c r="AB807" i="14"/>
  <c r="AC807" i="14"/>
  <c r="AD807" i="14"/>
  <c r="AA297" i="14"/>
  <c r="AB297" i="14"/>
  <c r="AC297" i="14"/>
  <c r="AD297" i="14"/>
  <c r="AA1132" i="14"/>
  <c r="AB1132" i="14"/>
  <c r="AC1132" i="14"/>
  <c r="AD1132" i="14"/>
  <c r="AA1258" i="14"/>
  <c r="AB1258" i="14"/>
  <c r="AC1258" i="14"/>
  <c r="AD1258" i="14"/>
  <c r="AA628" i="14"/>
  <c r="AB628" i="14"/>
  <c r="AC628" i="14"/>
  <c r="AD628" i="14"/>
  <c r="AA212" i="14"/>
  <c r="AB212" i="14"/>
  <c r="AC212" i="14"/>
  <c r="AD212" i="14"/>
  <c r="AA952" i="14"/>
  <c r="AB952" i="14"/>
  <c r="AC952" i="14"/>
  <c r="AD952" i="14"/>
  <c r="AA1094" i="14"/>
  <c r="AB1094" i="14"/>
  <c r="AC1094" i="14"/>
  <c r="AD1094" i="14"/>
  <c r="AA484" i="14"/>
  <c r="AB484" i="14"/>
  <c r="AC484" i="14"/>
  <c r="AD484" i="14"/>
  <c r="AA142" i="14"/>
  <c r="AB142" i="14"/>
  <c r="AC142" i="14"/>
  <c r="AD142" i="14"/>
  <c r="AA1291" i="14"/>
  <c r="AB1291" i="14"/>
  <c r="AC1291" i="14"/>
  <c r="AD1291" i="14"/>
  <c r="AA1411" i="14"/>
  <c r="AB1411" i="14"/>
  <c r="AC1411" i="14"/>
  <c r="AD1411" i="14"/>
  <c r="AA732" i="14"/>
  <c r="AB732" i="14"/>
  <c r="AC732" i="14"/>
  <c r="AD732" i="14"/>
  <c r="AA246" i="14"/>
  <c r="AB246" i="14"/>
  <c r="AC246" i="14"/>
  <c r="AD246" i="14"/>
  <c r="AA808" i="14"/>
  <c r="AB808" i="14"/>
  <c r="AC808" i="14"/>
  <c r="AD808" i="14"/>
  <c r="AA953" i="14"/>
  <c r="AB953" i="14"/>
  <c r="AC953" i="14"/>
  <c r="AD953" i="14"/>
  <c r="AA347" i="14"/>
  <c r="AB347" i="14"/>
  <c r="AC347" i="14"/>
  <c r="AD347" i="14"/>
  <c r="AA85" i="14"/>
  <c r="AB85" i="14"/>
  <c r="AC85" i="14"/>
  <c r="AD85" i="14"/>
  <c r="AA629" i="14"/>
  <c r="AB629" i="14"/>
  <c r="AC629" i="14"/>
  <c r="AD629" i="14"/>
  <c r="AA770" i="14"/>
  <c r="AB770" i="14"/>
  <c r="AC770" i="14"/>
  <c r="AD770" i="14"/>
  <c r="AA259" i="14"/>
  <c r="AB259" i="14"/>
  <c r="AC259" i="14"/>
  <c r="AD259" i="14"/>
  <c r="AA52" i="14"/>
  <c r="AB52" i="14"/>
  <c r="AC52" i="14"/>
  <c r="AD52" i="14"/>
  <c r="AA485" i="14"/>
  <c r="AB485" i="14"/>
  <c r="AC485" i="14"/>
  <c r="AD485" i="14"/>
  <c r="AA601" i="14"/>
  <c r="AB601" i="14"/>
  <c r="AC601" i="14"/>
  <c r="AD601" i="14"/>
  <c r="AA178" i="14"/>
  <c r="AB178" i="14"/>
  <c r="AC178" i="14"/>
  <c r="AD178" i="14"/>
  <c r="AA33" i="14"/>
  <c r="AB33" i="14"/>
  <c r="AC33" i="14"/>
  <c r="AD33" i="14"/>
  <c r="AA1133" i="14"/>
  <c r="AB1133" i="14"/>
  <c r="AC1133" i="14"/>
  <c r="AD1133" i="14"/>
  <c r="AA1259" i="14"/>
  <c r="AB1259" i="14"/>
  <c r="AC1259" i="14"/>
  <c r="AD1259" i="14"/>
  <c r="AA630" i="14"/>
  <c r="AB630" i="14"/>
  <c r="AC630" i="14"/>
  <c r="AD630" i="14"/>
  <c r="AA213" i="14"/>
  <c r="AB213" i="14"/>
  <c r="AC213" i="14"/>
  <c r="AD213" i="14"/>
  <c r="AA698" i="14"/>
  <c r="AB698" i="14"/>
  <c r="AC698" i="14"/>
  <c r="AD698" i="14"/>
  <c r="AA839" i="14"/>
  <c r="AB839" i="14"/>
  <c r="AC839" i="14"/>
  <c r="AD839" i="14"/>
  <c r="AA311" i="14"/>
  <c r="AB311" i="14"/>
  <c r="AC311" i="14"/>
  <c r="AD311" i="14"/>
  <c r="AA76" i="14"/>
  <c r="AB76" i="14"/>
  <c r="AC76" i="14"/>
  <c r="AD76" i="14"/>
  <c r="AA534" i="14"/>
  <c r="AB534" i="14"/>
  <c r="AC534" i="14"/>
  <c r="AD534" i="14"/>
  <c r="AA665" i="14"/>
  <c r="AB665" i="14"/>
  <c r="AC665" i="14"/>
  <c r="AD665" i="14"/>
  <c r="AA229" i="14"/>
  <c r="AB229" i="14"/>
  <c r="AC229" i="14"/>
  <c r="AD229" i="14"/>
  <c r="AA49" i="14"/>
  <c r="AB49" i="14"/>
  <c r="AC49" i="14"/>
  <c r="AD49" i="14"/>
  <c r="AA408" i="14"/>
  <c r="AB408" i="14"/>
  <c r="AC408" i="14"/>
  <c r="AD408" i="14"/>
  <c r="AA517" i="14"/>
  <c r="AB517" i="14"/>
  <c r="AC517" i="14"/>
  <c r="AD517" i="14"/>
  <c r="AA157" i="14"/>
  <c r="AB157" i="14"/>
  <c r="AC157" i="14"/>
  <c r="AD157" i="14"/>
  <c r="AA29" i="14"/>
  <c r="AB29" i="14"/>
  <c r="AC29" i="14"/>
  <c r="AD29" i="14"/>
  <c r="AA1016" i="14"/>
  <c r="AB1016" i="14"/>
  <c r="AC1016" i="14"/>
  <c r="AD1016" i="14"/>
  <c r="AA1154" i="14"/>
  <c r="AB1154" i="14"/>
  <c r="AC1154" i="14"/>
  <c r="AD1154" i="14"/>
  <c r="AA546" i="14"/>
  <c r="AB546" i="14"/>
  <c r="AC546" i="14"/>
  <c r="AD546" i="14"/>
  <c r="AA179" i="14"/>
  <c r="AB179" i="14"/>
  <c r="AC179" i="14"/>
  <c r="AD179" i="14"/>
  <c r="AA602" i="14"/>
  <c r="AB602" i="14"/>
  <c r="AC602" i="14"/>
  <c r="AD602" i="14"/>
  <c r="AA746" i="14"/>
  <c r="AB746" i="14"/>
  <c r="AC746" i="14"/>
  <c r="AD746" i="14"/>
  <c r="AA272" i="14"/>
  <c r="AB272" i="14"/>
  <c r="AC272" i="14"/>
  <c r="AD272" i="14"/>
  <c r="AA64" i="14"/>
  <c r="AB64" i="14"/>
  <c r="AC64" i="14"/>
  <c r="AD64" i="14"/>
  <c r="AA462" i="14"/>
  <c r="AB462" i="14"/>
  <c r="AC462" i="14"/>
  <c r="AD462" i="14"/>
  <c r="AA578" i="14"/>
  <c r="AB578" i="14"/>
  <c r="AC578" i="14"/>
  <c r="AD578" i="14"/>
  <c r="AA196" i="14"/>
  <c r="AB196" i="14"/>
  <c r="AC196" i="14"/>
  <c r="AD196" i="14"/>
  <c r="AA41" i="14"/>
  <c r="AB41" i="14"/>
  <c r="AC41" i="14"/>
  <c r="AD41" i="14"/>
  <c r="AA376" i="14"/>
  <c r="AB376" i="14"/>
  <c r="AC376" i="14"/>
  <c r="AD376" i="14"/>
  <c r="AA447" i="14"/>
  <c r="AB447" i="14"/>
  <c r="AC447" i="14"/>
  <c r="AD447" i="14"/>
  <c r="AA133" i="14"/>
  <c r="AB133" i="14"/>
  <c r="AC133" i="14"/>
  <c r="AD133" i="14"/>
  <c r="AA26" i="14"/>
  <c r="AB26" i="14"/>
  <c r="AC26" i="14"/>
  <c r="AD26" i="14"/>
  <c r="AA2017" i="14"/>
  <c r="AB2017" i="14"/>
  <c r="AC2017" i="14"/>
  <c r="AD2017" i="14"/>
  <c r="AA2025" i="14"/>
  <c r="AB2025" i="14"/>
  <c r="AC2025" i="14"/>
  <c r="AD2025" i="14"/>
  <c r="AA1916" i="14"/>
  <c r="AB1916" i="14"/>
  <c r="AC1916" i="14"/>
  <c r="AD1916" i="14"/>
  <c r="AA1660" i="14"/>
  <c r="AB1660" i="14"/>
  <c r="AC1660" i="14"/>
  <c r="AD1660" i="14"/>
  <c r="AA1923" i="14"/>
  <c r="AB1923" i="14"/>
  <c r="AC1923" i="14"/>
  <c r="AD1923" i="14"/>
  <c r="AA1941" i="14"/>
  <c r="AB1941" i="14"/>
  <c r="AC1941" i="14"/>
  <c r="AD1941" i="14"/>
  <c r="AA1712" i="14"/>
  <c r="AB1712" i="14"/>
  <c r="AC1712" i="14"/>
  <c r="AD1712" i="14"/>
  <c r="AA1314" i="14"/>
  <c r="AB1314" i="14"/>
  <c r="AC1314" i="14"/>
  <c r="AD1314" i="14"/>
  <c r="AA1845" i="14"/>
  <c r="AB1845" i="14"/>
  <c r="AC1845" i="14"/>
  <c r="AD1845" i="14"/>
  <c r="AA1870" i="14"/>
  <c r="AB1870" i="14"/>
  <c r="AC1870" i="14"/>
  <c r="AD1870" i="14"/>
  <c r="AA1575" i="14"/>
  <c r="AB1575" i="14"/>
  <c r="AC1575" i="14"/>
  <c r="AD1575" i="14"/>
  <c r="AA1137" i="14"/>
  <c r="AB1137" i="14"/>
  <c r="AC1137" i="14"/>
  <c r="AD1137" i="14"/>
  <c r="AA1753" i="14"/>
  <c r="AB1753" i="14"/>
  <c r="AC1753" i="14"/>
  <c r="AD1753" i="14"/>
  <c r="AA1802" i="14"/>
  <c r="AB1802" i="14"/>
  <c r="AC1802" i="14"/>
  <c r="AD1802" i="14"/>
  <c r="AA1450" i="14"/>
  <c r="AB1450" i="14"/>
  <c r="AC1450" i="14"/>
  <c r="AD1450" i="14"/>
  <c r="AA983" i="14"/>
  <c r="AB983" i="14"/>
  <c r="AC983" i="14"/>
  <c r="AD983" i="14"/>
  <c r="AA1917" i="14"/>
  <c r="AB1917" i="14"/>
  <c r="AC1917" i="14"/>
  <c r="AD1917" i="14"/>
  <c r="AA1937" i="14"/>
  <c r="AB1937" i="14"/>
  <c r="AC1937" i="14"/>
  <c r="AD1937" i="14"/>
  <c r="AA1692" i="14"/>
  <c r="AB1692" i="14"/>
  <c r="AC1692" i="14"/>
  <c r="AD1692" i="14"/>
  <c r="AA1271" i="14"/>
  <c r="AB1271" i="14"/>
  <c r="AC1271" i="14"/>
  <c r="AD1271" i="14"/>
  <c r="AA1713" i="14"/>
  <c r="AB1713" i="14"/>
  <c r="AC1713" i="14"/>
  <c r="AD1713" i="14"/>
  <c r="AA1754" i="14"/>
  <c r="AB1754" i="14"/>
  <c r="AC1754" i="14"/>
  <c r="AD1754" i="14"/>
  <c r="AA1366" i="14"/>
  <c r="AB1366" i="14"/>
  <c r="AC1366" i="14"/>
  <c r="AD1366" i="14"/>
  <c r="AA869" i="14"/>
  <c r="AB869" i="14"/>
  <c r="AC869" i="14"/>
  <c r="AD869" i="14"/>
  <c r="AA1576" i="14"/>
  <c r="AB1576" i="14"/>
  <c r="AC1576" i="14"/>
  <c r="AD1576" i="14"/>
  <c r="AA1642" i="14"/>
  <c r="AB1642" i="14"/>
  <c r="AC1642" i="14"/>
  <c r="AD1642" i="14"/>
  <c r="AA1181" i="14"/>
  <c r="AB1181" i="14"/>
  <c r="AC1181" i="14"/>
  <c r="AD1181" i="14"/>
  <c r="AA716" i="14"/>
  <c r="AB716" i="14"/>
  <c r="AC716" i="14"/>
  <c r="AD716" i="14"/>
  <c r="AA1451" i="14"/>
  <c r="AB1451" i="14"/>
  <c r="AC1451" i="14"/>
  <c r="AD1451" i="14"/>
  <c r="AA1518" i="14"/>
  <c r="AB1518" i="14"/>
  <c r="AC1518" i="14"/>
  <c r="AD1518" i="14"/>
  <c r="AA1040" i="14"/>
  <c r="AB1040" i="14"/>
  <c r="AC1040" i="14"/>
  <c r="AD1040" i="14"/>
  <c r="AA572" i="14"/>
  <c r="AB572" i="14"/>
  <c r="AC572" i="14"/>
  <c r="AD572" i="14"/>
  <c r="AA1846" i="14"/>
  <c r="AB1846" i="14"/>
  <c r="AC1846" i="14"/>
  <c r="AD1846" i="14"/>
  <c r="AA1871" i="14"/>
  <c r="AB1871" i="14"/>
  <c r="AC1871" i="14"/>
  <c r="AD1871" i="14"/>
  <c r="AA1577" i="14"/>
  <c r="AB1577" i="14"/>
  <c r="AC1577" i="14"/>
  <c r="AD1577" i="14"/>
  <c r="AA1138" i="14"/>
  <c r="AB1138" i="14"/>
  <c r="AC1138" i="14"/>
  <c r="AD1138" i="14"/>
  <c r="AA1602" i="14"/>
  <c r="AB1602" i="14"/>
  <c r="AC1602" i="14"/>
  <c r="AD1602" i="14"/>
  <c r="AA1670" i="14"/>
  <c r="AB1670" i="14"/>
  <c r="AC1670" i="14"/>
  <c r="AD1670" i="14"/>
  <c r="AA1243" i="14"/>
  <c r="AB1243" i="14"/>
  <c r="AC1243" i="14"/>
  <c r="AD1243" i="14"/>
  <c r="AA782" i="14"/>
  <c r="AB782" i="14"/>
  <c r="AC782" i="14"/>
  <c r="AD782" i="14"/>
  <c r="AA1476" i="14"/>
  <c r="AB1476" i="14"/>
  <c r="AC1476" i="14"/>
  <c r="AD1476" i="14"/>
  <c r="AA1536" i="14"/>
  <c r="AB1536" i="14"/>
  <c r="AC1536" i="14"/>
  <c r="AD1536" i="14"/>
  <c r="AA1076" i="14"/>
  <c r="AB1076" i="14"/>
  <c r="AC1076" i="14"/>
  <c r="AD1076" i="14"/>
  <c r="AA638" i="14"/>
  <c r="AB638" i="14"/>
  <c r="AC638" i="14"/>
  <c r="AD638" i="14"/>
  <c r="AA1343" i="14"/>
  <c r="AB1343" i="14"/>
  <c r="AC1343" i="14"/>
  <c r="AD1343" i="14"/>
  <c r="AA1426" i="14"/>
  <c r="AB1426" i="14"/>
  <c r="AC1426" i="14"/>
  <c r="AD1426" i="14"/>
  <c r="AA941" i="14"/>
  <c r="AB941" i="14"/>
  <c r="AC941" i="14"/>
  <c r="AD941" i="14"/>
  <c r="AA500" i="14"/>
  <c r="AB500" i="14"/>
  <c r="AC500" i="14"/>
  <c r="AD500" i="14"/>
  <c r="AA1784" i="14"/>
  <c r="AB1784" i="14"/>
  <c r="AC1784" i="14"/>
  <c r="AD1784" i="14"/>
  <c r="AA1818" i="14"/>
  <c r="AB1818" i="14"/>
  <c r="AC1818" i="14"/>
  <c r="AD1818" i="14"/>
  <c r="AA1487" i="14"/>
  <c r="AB1487" i="14"/>
  <c r="AC1487" i="14"/>
  <c r="AD1487" i="14"/>
  <c r="AA1041" i="14"/>
  <c r="AB1041" i="14"/>
  <c r="AC1041" i="14"/>
  <c r="AD1041" i="14"/>
  <c r="AA1519" i="14"/>
  <c r="AB1519" i="14"/>
  <c r="AC1519" i="14"/>
  <c r="AD1519" i="14"/>
  <c r="AA1587" i="14"/>
  <c r="AB1587" i="14"/>
  <c r="AC1587" i="14"/>
  <c r="AD1587" i="14"/>
  <c r="AA1155" i="14"/>
  <c r="AB1155" i="14"/>
  <c r="AC1155" i="14"/>
  <c r="AD1155" i="14"/>
  <c r="AA699" i="14"/>
  <c r="AB699" i="14"/>
  <c r="AC699" i="14"/>
  <c r="AD699" i="14"/>
  <c r="AA1388" i="14"/>
  <c r="AB1388" i="14"/>
  <c r="AC1388" i="14"/>
  <c r="AD1388" i="14"/>
  <c r="AA1454" i="14"/>
  <c r="AB1454" i="14"/>
  <c r="AC1454" i="14"/>
  <c r="AD1454" i="14"/>
  <c r="AA990" i="14"/>
  <c r="AB990" i="14"/>
  <c r="AC990" i="14"/>
  <c r="AD990" i="14"/>
  <c r="AA566" i="14"/>
  <c r="AB566" i="14"/>
  <c r="AC566" i="14"/>
  <c r="AD566" i="14"/>
  <c r="AA1246" i="14"/>
  <c r="AB1246" i="14"/>
  <c r="AC1246" i="14"/>
  <c r="AD1246" i="14"/>
  <c r="AA1342" i="14"/>
  <c r="AB1342" i="14"/>
  <c r="AC1342" i="14"/>
  <c r="AD1342" i="14"/>
  <c r="AA854" i="14"/>
  <c r="AB854" i="14"/>
  <c r="AC854" i="14"/>
  <c r="AD854" i="14"/>
  <c r="AA441" i="14"/>
  <c r="AB441" i="14"/>
  <c r="AC441" i="14"/>
  <c r="AD441" i="14"/>
  <c r="AA1902" i="14"/>
  <c r="AB1902" i="14"/>
  <c r="AC1902" i="14"/>
  <c r="AD1902" i="14"/>
  <c r="AA1924" i="14"/>
  <c r="AB1924" i="14"/>
  <c r="AC1924" i="14"/>
  <c r="AD1924" i="14"/>
  <c r="AA1661" i="14"/>
  <c r="AB1661" i="14"/>
  <c r="AC1661" i="14"/>
  <c r="AD1661" i="14"/>
  <c r="AA1219" i="14"/>
  <c r="AB1219" i="14"/>
  <c r="AC1219" i="14"/>
  <c r="AD1219" i="14"/>
  <c r="AA1693" i="14"/>
  <c r="AB1693" i="14"/>
  <c r="AC1693" i="14"/>
  <c r="AD1693" i="14"/>
  <c r="AA1730" i="14"/>
  <c r="AB1730" i="14"/>
  <c r="AC1730" i="14"/>
  <c r="AD1730" i="14"/>
  <c r="AA1315" i="14"/>
  <c r="AB1315" i="14"/>
  <c r="AC1315" i="14"/>
  <c r="AD1315" i="14"/>
  <c r="AA809" i="14"/>
  <c r="AB809" i="14"/>
  <c r="AC809" i="14"/>
  <c r="AD809" i="14"/>
  <c r="AA1542" i="14"/>
  <c r="AB1542" i="14"/>
  <c r="AC1542" i="14"/>
  <c r="AD1542" i="14"/>
  <c r="AA1603" i="14"/>
  <c r="AB1603" i="14"/>
  <c r="AC1603" i="14"/>
  <c r="AD1603" i="14"/>
  <c r="AA1139" i="14"/>
  <c r="AB1139" i="14"/>
  <c r="AC1139" i="14"/>
  <c r="AD1139" i="14"/>
  <c r="AA652" i="14"/>
  <c r="AB652" i="14"/>
  <c r="AC652" i="14"/>
  <c r="AD652" i="14"/>
  <c r="AA1412" i="14"/>
  <c r="AB1412" i="14"/>
  <c r="AC1412" i="14"/>
  <c r="AD1412" i="14"/>
  <c r="AA1488" i="14"/>
  <c r="AB1488" i="14"/>
  <c r="AC1488" i="14"/>
  <c r="AD1488" i="14"/>
  <c r="AA984" i="14"/>
  <c r="AB984" i="14"/>
  <c r="AC984" i="14"/>
  <c r="AD984" i="14"/>
  <c r="AA504" i="14"/>
  <c r="AB504" i="14"/>
  <c r="AC504" i="14"/>
  <c r="AD504" i="14"/>
  <c r="AA1662" i="14"/>
  <c r="AB1662" i="14"/>
  <c r="AC1662" i="14"/>
  <c r="AD1662" i="14"/>
  <c r="AA1714" i="14"/>
  <c r="AB1714" i="14"/>
  <c r="AC1714" i="14"/>
  <c r="AD1714" i="14"/>
  <c r="AA1272" i="14"/>
  <c r="AB1272" i="14"/>
  <c r="AC1272" i="14"/>
  <c r="AD1272" i="14"/>
  <c r="AA747" i="14"/>
  <c r="AB747" i="14"/>
  <c r="AC747" i="14"/>
  <c r="AD747" i="14"/>
  <c r="AA1316" i="14"/>
  <c r="AB1316" i="14"/>
  <c r="AC1316" i="14"/>
  <c r="AD1316" i="14"/>
  <c r="AA1413" i="14"/>
  <c r="AB1413" i="14"/>
  <c r="AC1413" i="14"/>
  <c r="AD1413" i="14"/>
  <c r="AA870" i="14"/>
  <c r="AB870" i="14"/>
  <c r="AC870" i="14"/>
  <c r="AD870" i="14"/>
  <c r="AA409" i="14"/>
  <c r="AB409" i="14"/>
  <c r="AC409" i="14"/>
  <c r="AD409" i="14"/>
  <c r="AA1140" i="14"/>
  <c r="AB1140" i="14"/>
  <c r="AC1140" i="14"/>
  <c r="AD1140" i="14"/>
  <c r="AA1244" i="14"/>
  <c r="AB1244" i="14"/>
  <c r="AC1244" i="14"/>
  <c r="AD1244" i="14"/>
  <c r="AA717" i="14"/>
  <c r="AB717" i="14"/>
  <c r="AC717" i="14"/>
  <c r="AD717" i="14"/>
  <c r="AA336" i="14"/>
  <c r="AB336" i="14"/>
  <c r="AC336" i="14"/>
  <c r="AD336" i="14"/>
  <c r="AA985" i="14"/>
  <c r="AB985" i="14"/>
  <c r="AC985" i="14"/>
  <c r="AD985" i="14"/>
  <c r="AA1107" i="14"/>
  <c r="AB1107" i="14"/>
  <c r="AC1107" i="14"/>
  <c r="AD1107" i="14"/>
  <c r="AA573" i="14"/>
  <c r="AB573" i="14"/>
  <c r="AC573" i="14"/>
  <c r="AD573" i="14"/>
  <c r="AA247" i="14"/>
  <c r="AB247" i="14"/>
  <c r="AC247" i="14"/>
  <c r="AD247" i="14"/>
  <c r="AA1543" i="14"/>
  <c r="AB1543" i="14"/>
  <c r="AC1543" i="14"/>
  <c r="AD1543" i="14"/>
  <c r="AA1604" i="14"/>
  <c r="AB1604" i="14"/>
  <c r="AC1604" i="14"/>
  <c r="AD1604" i="14"/>
  <c r="AA1141" i="14"/>
  <c r="AB1141" i="14"/>
  <c r="AC1141" i="14"/>
  <c r="AD1141" i="14"/>
  <c r="AA653" i="14"/>
  <c r="AB653" i="14"/>
  <c r="AC653" i="14"/>
  <c r="AD653" i="14"/>
  <c r="AA1182" i="14"/>
  <c r="AB1182" i="14"/>
  <c r="AC1182" i="14"/>
  <c r="AD1182" i="14"/>
  <c r="AA1292" i="14"/>
  <c r="AB1292" i="14"/>
  <c r="AC1292" i="14"/>
  <c r="AD1292" i="14"/>
  <c r="AA783" i="14"/>
  <c r="AB783" i="14"/>
  <c r="AC783" i="14"/>
  <c r="AD783" i="14"/>
  <c r="AA386" i="14"/>
  <c r="AB386" i="14"/>
  <c r="AC386" i="14"/>
  <c r="AD386" i="14"/>
  <c r="AA1038" i="14"/>
  <c r="AB1038" i="14"/>
  <c r="AC1038" i="14"/>
  <c r="AD1038" i="14"/>
  <c r="AA1124" i="14"/>
  <c r="AB1124" i="14"/>
  <c r="AC1124" i="14"/>
  <c r="AD1124" i="14"/>
  <c r="AA639" i="14"/>
  <c r="AB639" i="14"/>
  <c r="AC639" i="14"/>
  <c r="AD639" i="14"/>
  <c r="AA293" i="14"/>
  <c r="AB293" i="14"/>
  <c r="AC293" i="14"/>
  <c r="AD293" i="14"/>
  <c r="AA899" i="14"/>
  <c r="AB899" i="14"/>
  <c r="AC899" i="14"/>
  <c r="AD899" i="14"/>
  <c r="AA991" i="14"/>
  <c r="AB991" i="14"/>
  <c r="AC991" i="14"/>
  <c r="AD991" i="14"/>
  <c r="AA501" i="14"/>
  <c r="AB501" i="14"/>
  <c r="AC501" i="14"/>
  <c r="AD501" i="14"/>
  <c r="AA218" i="14"/>
  <c r="AB218" i="14"/>
  <c r="AC218" i="14"/>
  <c r="AD218" i="14"/>
  <c r="AA1452" i="14"/>
  <c r="AB1452" i="14"/>
  <c r="AC1452" i="14"/>
  <c r="AD1452" i="14"/>
  <c r="AA1520" i="14"/>
  <c r="AB1520" i="14"/>
  <c r="AC1520" i="14"/>
  <c r="AD1520" i="14"/>
  <c r="AA1042" i="14"/>
  <c r="AB1042" i="14"/>
  <c r="AC1042" i="14"/>
  <c r="AD1042" i="14"/>
  <c r="AA574" i="14"/>
  <c r="AB574" i="14"/>
  <c r="AC574" i="14"/>
  <c r="AD574" i="14"/>
  <c r="AA1108" i="14"/>
  <c r="AB1108" i="14"/>
  <c r="AC1108" i="14"/>
  <c r="AD1108" i="14"/>
  <c r="AA1187" i="14"/>
  <c r="AB1187" i="14"/>
  <c r="AC1187" i="14"/>
  <c r="AD1187" i="14"/>
  <c r="AA700" i="14"/>
  <c r="AB700" i="14"/>
  <c r="AC700" i="14"/>
  <c r="AD700" i="14"/>
  <c r="AA340" i="14"/>
  <c r="AB340" i="14"/>
  <c r="AC340" i="14"/>
  <c r="AD340" i="14"/>
  <c r="AA942" i="14"/>
  <c r="AB942" i="14"/>
  <c r="AC942" i="14"/>
  <c r="AD942" i="14"/>
  <c r="AA1043" i="14"/>
  <c r="AB1043" i="14"/>
  <c r="AC1043" i="14"/>
  <c r="AD1043" i="14"/>
  <c r="AA567" i="14"/>
  <c r="AB567" i="14"/>
  <c r="AC567" i="14"/>
  <c r="AD567" i="14"/>
  <c r="AA252" i="14"/>
  <c r="AB252" i="14"/>
  <c r="AC252" i="14"/>
  <c r="AD252" i="14"/>
  <c r="AA810" i="14"/>
  <c r="AB810" i="14"/>
  <c r="AC810" i="14"/>
  <c r="AD810" i="14"/>
  <c r="AA912" i="14"/>
  <c r="AB912" i="14"/>
  <c r="AC912" i="14"/>
  <c r="AD912" i="14"/>
  <c r="AA442" i="14"/>
  <c r="AB442" i="14"/>
  <c r="AC442" i="14"/>
  <c r="AD442" i="14"/>
  <c r="AA191" i="14"/>
  <c r="AB191" i="14"/>
  <c r="AC191" i="14"/>
  <c r="AD191" i="14"/>
  <c r="AA1763" i="14"/>
  <c r="AB1763" i="14"/>
  <c r="AC1763" i="14"/>
  <c r="AD1763" i="14"/>
  <c r="AA1810" i="14"/>
  <c r="AB1810" i="14"/>
  <c r="AC1810" i="14"/>
  <c r="AD1810" i="14"/>
  <c r="AA1431" i="14"/>
  <c r="AB1431" i="14"/>
  <c r="AC1431" i="14"/>
  <c r="AD1431" i="14"/>
  <c r="AA906" i="14"/>
  <c r="AB906" i="14"/>
  <c r="AC906" i="14"/>
  <c r="AD906" i="14"/>
  <c r="AA1472" i="14"/>
  <c r="AB1472" i="14"/>
  <c r="AC1472" i="14"/>
  <c r="AD1472" i="14"/>
  <c r="AA1544" i="14"/>
  <c r="AB1544" i="14"/>
  <c r="AC1544" i="14"/>
  <c r="AD1544" i="14"/>
  <c r="AA1029" i="14"/>
  <c r="AB1029" i="14"/>
  <c r="AC1029" i="14"/>
  <c r="AD1029" i="14"/>
  <c r="AA518" i="14"/>
  <c r="AB518" i="14"/>
  <c r="AC518" i="14"/>
  <c r="AD518" i="14"/>
  <c r="AA1293" i="14"/>
  <c r="AB1293" i="14"/>
  <c r="AC1293" i="14"/>
  <c r="AD1293" i="14"/>
  <c r="AA1391" i="14"/>
  <c r="AB1391" i="14"/>
  <c r="AC1391" i="14"/>
  <c r="AD1391" i="14"/>
  <c r="AA851" i="14"/>
  <c r="AB851" i="14"/>
  <c r="AC851" i="14"/>
  <c r="AD851" i="14"/>
  <c r="AA410" i="14"/>
  <c r="AB410" i="14"/>
  <c r="AC410" i="14"/>
  <c r="AD410" i="14"/>
  <c r="AA1142" i="14"/>
  <c r="AB1142" i="14"/>
  <c r="AC1142" i="14"/>
  <c r="AD1142" i="14"/>
  <c r="AA1245" i="14"/>
  <c r="AB1245" i="14"/>
  <c r="AC1245" i="14"/>
  <c r="AD1245" i="14"/>
  <c r="AA718" i="14"/>
  <c r="AB718" i="14"/>
  <c r="AC718" i="14"/>
  <c r="AD718" i="14"/>
  <c r="AA337" i="14"/>
  <c r="AB337" i="14"/>
  <c r="AC337" i="14"/>
  <c r="AD337" i="14"/>
  <c r="AA1432" i="14"/>
  <c r="AB1432" i="14"/>
  <c r="AC1432" i="14"/>
  <c r="AD1432" i="14"/>
  <c r="AA1500" i="14"/>
  <c r="AB1500" i="14"/>
  <c r="AC1500" i="14"/>
  <c r="AD1500" i="14"/>
  <c r="AA966" i="14"/>
  <c r="AB966" i="14"/>
  <c r="AC966" i="14"/>
  <c r="AD966" i="14"/>
  <c r="AA463" i="14"/>
  <c r="AB463" i="14"/>
  <c r="AC463" i="14"/>
  <c r="AD463" i="14"/>
  <c r="AA1030" i="14"/>
  <c r="AB1030" i="14"/>
  <c r="AC1030" i="14"/>
  <c r="AD1030" i="14"/>
  <c r="AA1143" i="14"/>
  <c r="AB1143" i="14"/>
  <c r="AC1143" i="14"/>
  <c r="AD1143" i="14"/>
  <c r="AA579" i="14"/>
  <c r="AB579" i="14"/>
  <c r="AC579" i="14"/>
  <c r="AD579" i="14"/>
  <c r="AA236" i="14"/>
  <c r="AB236" i="14"/>
  <c r="AC236" i="14"/>
  <c r="AD236" i="14"/>
  <c r="AA852" i="14"/>
  <c r="AB852" i="14"/>
  <c r="AC852" i="14"/>
  <c r="AD852" i="14"/>
  <c r="AA972" i="14"/>
  <c r="AB972" i="14"/>
  <c r="AC972" i="14"/>
  <c r="AD972" i="14"/>
  <c r="AA445" i="14"/>
  <c r="AB445" i="14"/>
  <c r="AC445" i="14"/>
  <c r="AD445" i="14"/>
  <c r="AA172" i="14"/>
  <c r="AB172" i="14"/>
  <c r="AC172" i="14"/>
  <c r="AD172" i="14"/>
  <c r="AA719" i="14"/>
  <c r="AB719" i="14"/>
  <c r="AC719" i="14"/>
  <c r="AD719" i="14"/>
  <c r="AA828" i="14"/>
  <c r="AB828" i="14"/>
  <c r="AC828" i="14"/>
  <c r="AD828" i="14"/>
  <c r="AA387" i="14"/>
  <c r="AB387" i="14"/>
  <c r="AC387" i="14"/>
  <c r="AD387" i="14"/>
  <c r="AA122" i="14"/>
  <c r="AB122" i="14"/>
  <c r="AC122" i="14"/>
  <c r="AD122" i="14"/>
  <c r="AA1294" i="14"/>
  <c r="AB1294" i="14"/>
  <c r="AC1294" i="14"/>
  <c r="AD1294" i="14"/>
  <c r="AA1392" i="14"/>
  <c r="AB1392" i="14"/>
  <c r="AC1392" i="14"/>
  <c r="AD1392" i="14"/>
  <c r="AA853" i="14"/>
  <c r="AB853" i="14"/>
  <c r="AC853" i="14"/>
  <c r="AD853" i="14"/>
  <c r="AA411" i="14"/>
  <c r="AB411" i="14"/>
  <c r="AC411" i="14"/>
  <c r="AD411" i="14"/>
  <c r="AA913" i="14"/>
  <c r="AB913" i="14"/>
  <c r="AC913" i="14"/>
  <c r="AD913" i="14"/>
  <c r="AA1039" i="14"/>
  <c r="AB1039" i="14"/>
  <c r="AC1039" i="14"/>
  <c r="AD1039" i="14"/>
  <c r="AA503" i="14"/>
  <c r="AB503" i="14"/>
  <c r="AC503" i="14"/>
  <c r="AD503" i="14"/>
  <c r="AA207" i="14"/>
  <c r="AB207" i="14"/>
  <c r="AC207" i="14"/>
  <c r="AD207" i="14"/>
  <c r="AA760" i="14"/>
  <c r="AB760" i="14"/>
  <c r="AC760" i="14"/>
  <c r="AD760" i="14"/>
  <c r="AA879" i="14"/>
  <c r="AB879" i="14"/>
  <c r="AC879" i="14"/>
  <c r="AD879" i="14"/>
  <c r="AA412" i="14"/>
  <c r="AB412" i="14"/>
  <c r="AC412" i="14"/>
  <c r="AD412" i="14"/>
  <c r="AA152" i="14"/>
  <c r="AB152" i="14"/>
  <c r="AC152" i="14"/>
  <c r="AD152" i="14"/>
  <c r="AA640" i="14"/>
  <c r="AB640" i="14"/>
  <c r="AC640" i="14"/>
  <c r="AD640" i="14"/>
  <c r="AA748" i="14"/>
  <c r="AB748" i="14"/>
  <c r="AC748" i="14"/>
  <c r="AD748" i="14"/>
  <c r="AA342" i="14"/>
  <c r="AB342" i="14"/>
  <c r="AC342" i="14"/>
  <c r="AD342" i="14"/>
  <c r="AA113" i="14"/>
  <c r="AB113" i="14"/>
  <c r="AC113" i="14"/>
  <c r="AD113" i="14"/>
  <c r="AA1183" i="14"/>
  <c r="AB1183" i="14"/>
  <c r="AC1183" i="14"/>
  <c r="AD1183" i="14"/>
  <c r="AA1295" i="14"/>
  <c r="AB1295" i="14"/>
  <c r="AC1295" i="14"/>
  <c r="AD1295" i="14"/>
  <c r="AA784" i="14"/>
  <c r="AB784" i="14"/>
  <c r="AC784" i="14"/>
  <c r="AD784" i="14"/>
  <c r="AA388" i="14"/>
  <c r="AB388" i="14"/>
  <c r="AC388" i="14"/>
  <c r="AD388" i="14"/>
  <c r="AA829" i="14"/>
  <c r="AB829" i="14"/>
  <c r="AC829" i="14"/>
  <c r="AD829" i="14"/>
  <c r="AA943" i="14"/>
  <c r="AB943" i="14"/>
  <c r="AC943" i="14"/>
  <c r="AD943" i="14"/>
  <c r="AA443" i="14"/>
  <c r="AB443" i="14"/>
  <c r="AC443" i="14"/>
  <c r="AD443" i="14"/>
  <c r="AA186" i="14"/>
  <c r="AB186" i="14"/>
  <c r="AC186" i="14"/>
  <c r="AD186" i="14"/>
  <c r="AA687" i="14"/>
  <c r="AB687" i="14"/>
  <c r="AC687" i="14"/>
  <c r="AD687" i="14"/>
  <c r="AA799" i="14"/>
  <c r="AB799" i="14"/>
  <c r="AC799" i="14"/>
  <c r="AD799" i="14"/>
  <c r="AA390" i="14"/>
  <c r="AB390" i="14"/>
  <c r="AC390" i="14"/>
  <c r="AD390" i="14"/>
  <c r="AA140" i="14"/>
  <c r="AB140" i="14"/>
  <c r="AC140" i="14"/>
  <c r="AD140" i="14"/>
  <c r="AA568" i="14"/>
  <c r="AB568" i="14"/>
  <c r="AC568" i="14"/>
  <c r="AD568" i="14"/>
  <c r="AA669" i="14"/>
  <c r="AB669" i="14"/>
  <c r="AC669" i="14"/>
  <c r="AD669" i="14"/>
  <c r="AA295" i="14"/>
  <c r="AB295" i="14"/>
  <c r="AC295" i="14"/>
  <c r="AD295" i="14"/>
  <c r="AA104" i="14"/>
  <c r="AB104" i="14"/>
  <c r="AC104" i="14"/>
  <c r="AD104" i="14"/>
  <c r="AA1627" i="14"/>
  <c r="AB1627" i="14"/>
  <c r="AC1627" i="14"/>
  <c r="AD1627" i="14"/>
  <c r="AA1694" i="14"/>
  <c r="AB1694" i="14"/>
  <c r="AC1694" i="14"/>
  <c r="AD1694" i="14"/>
  <c r="AA1220" i="14"/>
  <c r="AB1220" i="14"/>
  <c r="AC1220" i="14"/>
  <c r="AD1220" i="14"/>
  <c r="AA675" i="14"/>
  <c r="AB675" i="14"/>
  <c r="AC675" i="14"/>
  <c r="AD675" i="14"/>
  <c r="AA1273" i="14"/>
  <c r="AB1273" i="14"/>
  <c r="AC1273" i="14"/>
  <c r="AD1273" i="14"/>
  <c r="AA1367" i="14"/>
  <c r="AB1367" i="14"/>
  <c r="AC1367" i="14"/>
  <c r="AD1367" i="14"/>
  <c r="AA811" i="14"/>
  <c r="AB811" i="14"/>
  <c r="AC811" i="14"/>
  <c r="AD811" i="14"/>
  <c r="AA377" i="14"/>
  <c r="AB377" i="14"/>
  <c r="AC377" i="14"/>
  <c r="AD377" i="14"/>
  <c r="AA1079" i="14"/>
  <c r="AB1079" i="14"/>
  <c r="AC1079" i="14"/>
  <c r="AD1079" i="14"/>
  <c r="AA1184" i="14"/>
  <c r="AB1184" i="14"/>
  <c r="AC1184" i="14"/>
  <c r="AD1184" i="14"/>
  <c r="AA654" i="14"/>
  <c r="AB654" i="14"/>
  <c r="AC654" i="14"/>
  <c r="AD654" i="14"/>
  <c r="AA287" i="14"/>
  <c r="AB287" i="14"/>
  <c r="AC287" i="14"/>
  <c r="AD287" i="14"/>
  <c r="AA928" i="14"/>
  <c r="AB928" i="14"/>
  <c r="AC928" i="14"/>
  <c r="AD928" i="14"/>
  <c r="AA1044" i="14"/>
  <c r="AB1044" i="14"/>
  <c r="AC1044" i="14"/>
  <c r="AD1044" i="14"/>
  <c r="AA505" i="14"/>
  <c r="AB505" i="14"/>
  <c r="AC505" i="14"/>
  <c r="AD505" i="14"/>
  <c r="AA203" i="14"/>
  <c r="AB203" i="14"/>
  <c r="AC203" i="14"/>
  <c r="AD203" i="14"/>
  <c r="AA1221" i="14"/>
  <c r="AB1221" i="14"/>
  <c r="AC1221" i="14"/>
  <c r="AD1221" i="14"/>
  <c r="AA1317" i="14"/>
  <c r="AB1317" i="14"/>
  <c r="AC1317" i="14"/>
  <c r="AD1317" i="14"/>
  <c r="AA749" i="14"/>
  <c r="AB749" i="14"/>
  <c r="AC749" i="14"/>
  <c r="AD749" i="14"/>
  <c r="AA324" i="14"/>
  <c r="AB324" i="14"/>
  <c r="AC324" i="14"/>
  <c r="AD324" i="14"/>
  <c r="AA812" i="14"/>
  <c r="AB812" i="14"/>
  <c r="AC812" i="14"/>
  <c r="AD812" i="14"/>
  <c r="AA929" i="14"/>
  <c r="AB929" i="14"/>
  <c r="AC929" i="14"/>
  <c r="AD929" i="14"/>
  <c r="AA413" i="14"/>
  <c r="AB413" i="14"/>
  <c r="AC413" i="14"/>
  <c r="AD413" i="14"/>
  <c r="AA134" i="14"/>
  <c r="AB134" i="14"/>
  <c r="AC134" i="14"/>
  <c r="AD134" i="14"/>
  <c r="AA655" i="14"/>
  <c r="AB655" i="14"/>
  <c r="AC655" i="14"/>
  <c r="AD655" i="14"/>
  <c r="AA785" i="14"/>
  <c r="AB785" i="14"/>
  <c r="AC785" i="14"/>
  <c r="AD785" i="14"/>
  <c r="AA338" i="14"/>
  <c r="AB338" i="14"/>
  <c r="AC338" i="14"/>
  <c r="AD338" i="14"/>
  <c r="AA103" i="14"/>
  <c r="AB103" i="14"/>
  <c r="AC103" i="14"/>
  <c r="AD103" i="14"/>
  <c r="AA506" i="14"/>
  <c r="AB506" i="14"/>
  <c r="AC506" i="14"/>
  <c r="AD506" i="14"/>
  <c r="AA642" i="14"/>
  <c r="AB642" i="14"/>
  <c r="AC642" i="14"/>
  <c r="AD642" i="14"/>
  <c r="AA248" i="14"/>
  <c r="AB248" i="14"/>
  <c r="AC248" i="14"/>
  <c r="AD248" i="14"/>
  <c r="AA67" i="14"/>
  <c r="AB67" i="14"/>
  <c r="AC67" i="14"/>
  <c r="AD67" i="14"/>
  <c r="AA1080" i="14"/>
  <c r="AB1080" i="14"/>
  <c r="AC1080" i="14"/>
  <c r="AD1080" i="14"/>
  <c r="AA1185" i="14"/>
  <c r="AB1185" i="14"/>
  <c r="AC1185" i="14"/>
  <c r="AD1185" i="14"/>
  <c r="AA656" i="14"/>
  <c r="AB656" i="14"/>
  <c r="AC656" i="14"/>
  <c r="AD656" i="14"/>
  <c r="AA288" i="14"/>
  <c r="AB288" i="14"/>
  <c r="AC288" i="14"/>
  <c r="AD288" i="14"/>
  <c r="AA720" i="14"/>
  <c r="AB720" i="14"/>
  <c r="AC720" i="14"/>
  <c r="AD720" i="14"/>
  <c r="AA830" i="14"/>
  <c r="AB830" i="14"/>
  <c r="AC830" i="14"/>
  <c r="AD830" i="14"/>
  <c r="AA389" i="14"/>
  <c r="AB389" i="14"/>
  <c r="AC389" i="14"/>
  <c r="AD389" i="14"/>
  <c r="AA123" i="14"/>
  <c r="AB123" i="14"/>
  <c r="AC123" i="14"/>
  <c r="AD123" i="14"/>
  <c r="AA571" i="14"/>
  <c r="AB571" i="14"/>
  <c r="AC571" i="14"/>
  <c r="AD571" i="14"/>
  <c r="AA688" i="14"/>
  <c r="AB688" i="14"/>
  <c r="AC688" i="14"/>
  <c r="AD688" i="14"/>
  <c r="AA294" i="14"/>
  <c r="AB294" i="14"/>
  <c r="AC294" i="14"/>
  <c r="AD294" i="14"/>
  <c r="AA96" i="14"/>
  <c r="AB96" i="14"/>
  <c r="AC96" i="14"/>
  <c r="AD96" i="14"/>
  <c r="AA444" i="14"/>
  <c r="AB444" i="14"/>
  <c r="AC444" i="14"/>
  <c r="AD444" i="14"/>
  <c r="AA569" i="14"/>
  <c r="AB569" i="14"/>
  <c r="AC569" i="14"/>
  <c r="AD569" i="14"/>
  <c r="AA219" i="14"/>
  <c r="AB219" i="14"/>
  <c r="AC219" i="14"/>
  <c r="AD219" i="14"/>
  <c r="AA65" i="14"/>
  <c r="AB65" i="14"/>
  <c r="AC65" i="14"/>
  <c r="AD65" i="14"/>
  <c r="AA986" i="14"/>
  <c r="AB986" i="14"/>
  <c r="AC986" i="14"/>
  <c r="AD986" i="14"/>
  <c r="AA1109" i="14"/>
  <c r="AB1109" i="14"/>
  <c r="AC1109" i="14"/>
  <c r="AD1109" i="14"/>
  <c r="AA575" i="14"/>
  <c r="AB575" i="14"/>
  <c r="AC575" i="14"/>
  <c r="AD575" i="14"/>
  <c r="AA249" i="14"/>
  <c r="AB249" i="14"/>
  <c r="AC249" i="14"/>
  <c r="AD249" i="14"/>
  <c r="AA643" i="14"/>
  <c r="AB643" i="14"/>
  <c r="AC643" i="14"/>
  <c r="AD643" i="14"/>
  <c r="AA753" i="14"/>
  <c r="AB753" i="14"/>
  <c r="AC753" i="14"/>
  <c r="AD753" i="14"/>
  <c r="AA341" i="14"/>
  <c r="AB341" i="14"/>
  <c r="AC341" i="14"/>
  <c r="AD341" i="14"/>
  <c r="AA110" i="14"/>
  <c r="AB110" i="14"/>
  <c r="AC110" i="14"/>
  <c r="AD110" i="14"/>
  <c r="AA502" i="14"/>
  <c r="AB502" i="14"/>
  <c r="AC502" i="14"/>
  <c r="AD502" i="14"/>
  <c r="AA616" i="14"/>
  <c r="AB616" i="14"/>
  <c r="AC616" i="14"/>
  <c r="AD616" i="14"/>
  <c r="AA253" i="14"/>
  <c r="AB253" i="14"/>
  <c r="AC253" i="14"/>
  <c r="AD253" i="14"/>
  <c r="AA83" i="14"/>
  <c r="AB83" i="14"/>
  <c r="AC83" i="14"/>
  <c r="AD83" i="14"/>
  <c r="AA414" i="14"/>
  <c r="AB414" i="14"/>
  <c r="AC414" i="14"/>
  <c r="AD414" i="14"/>
  <c r="AA499" i="14"/>
  <c r="AB499" i="14"/>
  <c r="AC499" i="14"/>
  <c r="AD499" i="14"/>
  <c r="AA192" i="14"/>
  <c r="AB192" i="14"/>
  <c r="AC192" i="14"/>
  <c r="AD192" i="14"/>
  <c r="AA56" i="14"/>
  <c r="AB56" i="14"/>
  <c r="AC56" i="14"/>
  <c r="AD56" i="14"/>
  <c r="AA1985" i="14"/>
  <c r="AB1985" i="14"/>
  <c r="AC1985" i="14"/>
  <c r="AD1985" i="14"/>
  <c r="AA2004" i="14"/>
  <c r="AB2004" i="14"/>
  <c r="AC2004" i="14"/>
  <c r="AD2004" i="14"/>
  <c r="AA1803" i="14"/>
  <c r="AB1803" i="14"/>
  <c r="AC1803" i="14"/>
  <c r="AD1803" i="14"/>
  <c r="AA1360" i="14"/>
  <c r="AB1360" i="14"/>
  <c r="AC1360" i="14"/>
  <c r="AD1360" i="14"/>
  <c r="AA1827" i="14"/>
  <c r="AB1827" i="14"/>
  <c r="AC1827" i="14"/>
  <c r="AD1827" i="14"/>
  <c r="AA1863" i="14"/>
  <c r="AB1863" i="14"/>
  <c r="AC1863" i="14"/>
  <c r="AD1863" i="14"/>
  <c r="AA1463" i="14"/>
  <c r="AB1463" i="14"/>
  <c r="AC1463" i="14"/>
  <c r="AD1463" i="14"/>
  <c r="AA887" i="14"/>
  <c r="AB887" i="14"/>
  <c r="AC887" i="14"/>
  <c r="AD887" i="14"/>
  <c r="AA1683" i="14"/>
  <c r="AB1683" i="14"/>
  <c r="AC1683" i="14"/>
  <c r="AD1683" i="14"/>
  <c r="AA1737" i="14"/>
  <c r="AB1737" i="14"/>
  <c r="AC1737" i="14"/>
  <c r="AD1737" i="14"/>
  <c r="AA1260" i="14"/>
  <c r="AB1260" i="14"/>
  <c r="AC1260" i="14"/>
  <c r="AD1260" i="14"/>
  <c r="AA701" i="14"/>
  <c r="AB701" i="14"/>
  <c r="AC701" i="14"/>
  <c r="AD701" i="14"/>
  <c r="AA1556" i="14"/>
  <c r="AB1556" i="14"/>
  <c r="AC1556" i="14"/>
  <c r="AD1556" i="14"/>
  <c r="AA1628" i="14"/>
  <c r="AB1628" i="14"/>
  <c r="AC1628" i="14"/>
  <c r="AD1628" i="14"/>
  <c r="AA1095" i="14"/>
  <c r="AB1095" i="14"/>
  <c r="AC1095" i="14"/>
  <c r="AD1095" i="14"/>
  <c r="AA547" i="14"/>
  <c r="AB547" i="14"/>
  <c r="AC547" i="14"/>
  <c r="AD547" i="14"/>
  <c r="AA1804" i="14"/>
  <c r="AB1804" i="14"/>
  <c r="AC1804" i="14"/>
  <c r="AD1804" i="14"/>
  <c r="AA1847" i="14"/>
  <c r="AB1847" i="14"/>
  <c r="AC1847" i="14"/>
  <c r="AD1847" i="14"/>
  <c r="AA1414" i="14"/>
  <c r="AB1414" i="14"/>
  <c r="AC1414" i="14"/>
  <c r="AD1414" i="14"/>
  <c r="AA813" i="14"/>
  <c r="AB813" i="14"/>
  <c r="AC813" i="14"/>
  <c r="AD813" i="14"/>
  <c r="AA1464" i="14"/>
  <c r="AB1464" i="14"/>
  <c r="AC1464" i="14"/>
  <c r="AD1464" i="14"/>
  <c r="AA1557" i="14"/>
  <c r="AB1557" i="14"/>
  <c r="AC1557" i="14"/>
  <c r="AD1557" i="14"/>
  <c r="AA954" i="14"/>
  <c r="AB954" i="14"/>
  <c r="AC954" i="14"/>
  <c r="AD954" i="14"/>
  <c r="AA415" i="14"/>
  <c r="AB415" i="14"/>
  <c r="AC415" i="14"/>
  <c r="AD415" i="14"/>
  <c r="AA1261" i="14"/>
  <c r="AB1261" i="14"/>
  <c r="AC1261" i="14"/>
  <c r="AD1261" i="14"/>
  <c r="AA1379" i="14"/>
  <c r="AB1379" i="14"/>
  <c r="AC1379" i="14"/>
  <c r="AD1379" i="14"/>
  <c r="AA771" i="14"/>
  <c r="AB771" i="14"/>
  <c r="AC771" i="14"/>
  <c r="AD771" i="14"/>
  <c r="AA312" i="14"/>
  <c r="AB312" i="14"/>
  <c r="AC312" i="14"/>
  <c r="AD312" i="14"/>
  <c r="AA1096" i="14"/>
  <c r="AB1096" i="14"/>
  <c r="AC1096" i="14"/>
  <c r="AD1096" i="14"/>
  <c r="AA1222" i="14"/>
  <c r="AB1222" i="14"/>
  <c r="AC1222" i="14"/>
  <c r="AD1222" i="14"/>
  <c r="AA603" i="14"/>
  <c r="AB603" i="14"/>
  <c r="AC603" i="14"/>
  <c r="AD603" i="14"/>
  <c r="AA220" i="14"/>
  <c r="AB220" i="14"/>
  <c r="AC220" i="14"/>
  <c r="AD220" i="14"/>
  <c r="AA1684" i="14"/>
  <c r="AB1684" i="14"/>
  <c r="AC1684" i="14"/>
  <c r="AD1684" i="14"/>
  <c r="AA1738" i="14"/>
  <c r="AB1738" i="14"/>
  <c r="AC1738" i="14"/>
  <c r="AD1738" i="14"/>
  <c r="AA1262" i="14"/>
  <c r="AB1262" i="14"/>
  <c r="AC1262" i="14"/>
  <c r="AD1262" i="14"/>
  <c r="AA702" i="14"/>
  <c r="AB702" i="14"/>
  <c r="AC702" i="14"/>
  <c r="AD702" i="14"/>
  <c r="AA1330" i="14"/>
  <c r="AB1330" i="14"/>
  <c r="AC1330" i="14"/>
  <c r="AD1330" i="14"/>
  <c r="AA1433" i="14"/>
  <c r="AB1433" i="14"/>
  <c r="AC1433" i="14"/>
  <c r="AD1433" i="14"/>
  <c r="AA840" i="14"/>
  <c r="AB840" i="14"/>
  <c r="AC840" i="14"/>
  <c r="AD840" i="14"/>
  <c r="AA363" i="14"/>
  <c r="AB363" i="14"/>
  <c r="AC363" i="14"/>
  <c r="AD363" i="14"/>
  <c r="AA1122" i="14"/>
  <c r="AB1122" i="14"/>
  <c r="AC1122" i="14"/>
  <c r="AD1122" i="14"/>
  <c r="AA1242" i="14"/>
  <c r="AB1242" i="14"/>
  <c r="AC1242" i="14"/>
  <c r="AD1242" i="14"/>
  <c r="AA666" i="14"/>
  <c r="AB666" i="14"/>
  <c r="AC666" i="14"/>
  <c r="AD666" i="14"/>
  <c r="AA282" i="14"/>
  <c r="AB282" i="14"/>
  <c r="AC282" i="14"/>
  <c r="AD282" i="14"/>
  <c r="AA967" i="14"/>
  <c r="AB967" i="14"/>
  <c r="AC967" i="14"/>
  <c r="AD967" i="14"/>
  <c r="AA1081" i="14"/>
  <c r="AB1081" i="14"/>
  <c r="AC1081" i="14"/>
  <c r="AD1081" i="14"/>
  <c r="AA519" i="14"/>
  <c r="AB519" i="14"/>
  <c r="AC519" i="14"/>
  <c r="AD519" i="14"/>
  <c r="AA197" i="14"/>
  <c r="AB197" i="14"/>
  <c r="AC197" i="14"/>
  <c r="AD197" i="14"/>
  <c r="AA1588" i="14"/>
  <c r="AB1588" i="14"/>
  <c r="AC1588" i="14"/>
  <c r="AD1588" i="14"/>
  <c r="AA1663" i="14"/>
  <c r="AB1663" i="14"/>
  <c r="AC1663" i="14"/>
  <c r="AD1663" i="14"/>
  <c r="AA1156" i="14"/>
  <c r="AB1156" i="14"/>
  <c r="AC1156" i="14"/>
  <c r="AD1156" i="14"/>
  <c r="AA604" i="14"/>
  <c r="AB604" i="14"/>
  <c r="AC604" i="14"/>
  <c r="AD604" i="14"/>
  <c r="AA1223" i="14"/>
  <c r="AB1223" i="14"/>
  <c r="AC1223" i="14"/>
  <c r="AD1223" i="14"/>
  <c r="AA1318" i="14"/>
  <c r="AB1318" i="14"/>
  <c r="AC1318" i="14"/>
  <c r="AD1318" i="14"/>
  <c r="AA750" i="14"/>
  <c r="AB750" i="14"/>
  <c r="AC750" i="14"/>
  <c r="AD750" i="14"/>
  <c r="AA325" i="14"/>
  <c r="AB325" i="14"/>
  <c r="AC325" i="14"/>
  <c r="AD325" i="14"/>
  <c r="AA1031" i="14"/>
  <c r="AB1031" i="14"/>
  <c r="AC1031" i="14"/>
  <c r="AD1031" i="14"/>
  <c r="AA1144" i="14"/>
  <c r="AB1144" i="14"/>
  <c r="AC1144" i="14"/>
  <c r="AD1144" i="14"/>
  <c r="AA580" i="14"/>
  <c r="AB580" i="14"/>
  <c r="AC580" i="14"/>
  <c r="AD580" i="14"/>
  <c r="AA237" i="14"/>
  <c r="AB237" i="14"/>
  <c r="AC237" i="14"/>
  <c r="AD237" i="14"/>
  <c r="AA871" i="14"/>
  <c r="AB871" i="14"/>
  <c r="AC871" i="14"/>
  <c r="AD871" i="14"/>
  <c r="AA987" i="14"/>
  <c r="AB987" i="14"/>
  <c r="AC987" i="14"/>
  <c r="AD987" i="14"/>
  <c r="AA448" i="14"/>
  <c r="AB448" i="14"/>
  <c r="AC448" i="14"/>
  <c r="AD448" i="14"/>
  <c r="AA168" i="14"/>
  <c r="AB168" i="14"/>
  <c r="AC168" i="14"/>
  <c r="AD168" i="14"/>
  <c r="AA1780" i="14"/>
  <c r="AB1780" i="14"/>
  <c r="AC1780" i="14"/>
  <c r="AD1780" i="14"/>
  <c r="AA1828" i="14"/>
  <c r="AB1828" i="14"/>
  <c r="AC1828" i="14"/>
  <c r="AD1828" i="14"/>
  <c r="AA1361" i="14"/>
  <c r="AB1361" i="14"/>
  <c r="AC1361" i="14"/>
  <c r="AD1361" i="14"/>
  <c r="AA733" i="14"/>
  <c r="AB733" i="14"/>
  <c r="AC733" i="14"/>
  <c r="AD733" i="14"/>
  <c r="AA1415" i="14"/>
  <c r="AB1415" i="14"/>
  <c r="AC1415" i="14"/>
  <c r="AD1415" i="14"/>
  <c r="AA1511" i="14"/>
  <c r="AB1511" i="14"/>
  <c r="AC1511" i="14"/>
  <c r="AD1511" i="14"/>
  <c r="AA888" i="14"/>
  <c r="AB888" i="14"/>
  <c r="AC888" i="14"/>
  <c r="AD888" i="14"/>
  <c r="AA348" i="14"/>
  <c r="AB348" i="14"/>
  <c r="AC348" i="14"/>
  <c r="AD348" i="14"/>
  <c r="AA1206" i="14"/>
  <c r="AB1206" i="14"/>
  <c r="AC1206" i="14"/>
  <c r="AD1206" i="14"/>
  <c r="AA1331" i="14"/>
  <c r="AB1331" i="14"/>
  <c r="AC1331" i="14"/>
  <c r="AD1331" i="14"/>
  <c r="AA703" i="14"/>
  <c r="AB703" i="14"/>
  <c r="AC703" i="14"/>
  <c r="AD703" i="14"/>
  <c r="AA260" i="14"/>
  <c r="AB260" i="14"/>
  <c r="AC260" i="14"/>
  <c r="AD260" i="14"/>
  <c r="AA1017" i="14"/>
  <c r="AB1017" i="14"/>
  <c r="AC1017" i="14"/>
  <c r="AD1017" i="14"/>
  <c r="AA1157" i="14"/>
  <c r="AB1157" i="14"/>
  <c r="AC1157" i="14"/>
  <c r="AD1157" i="14"/>
  <c r="AA548" i="14"/>
  <c r="AB548" i="14"/>
  <c r="AC548" i="14"/>
  <c r="AD548" i="14"/>
  <c r="AA180" i="14"/>
  <c r="AB180" i="14"/>
  <c r="AC180" i="14"/>
  <c r="AD180" i="14"/>
  <c r="AA1362" i="14"/>
  <c r="AB1362" i="14"/>
  <c r="AC1362" i="14"/>
  <c r="AD1362" i="14"/>
  <c r="AA1465" i="14"/>
  <c r="AB1465" i="14"/>
  <c r="AC1465" i="14"/>
  <c r="AD1465" i="14"/>
  <c r="AA814" i="14"/>
  <c r="AB814" i="14"/>
  <c r="AC814" i="14"/>
  <c r="AD814" i="14"/>
  <c r="AA298" i="14"/>
  <c r="AB298" i="14"/>
  <c r="AC298" i="14"/>
  <c r="AD298" i="14"/>
  <c r="AA889" i="14"/>
  <c r="AB889" i="14"/>
  <c r="AC889" i="14"/>
  <c r="AD889" i="14"/>
  <c r="AA1018" i="14"/>
  <c r="AB1018" i="14"/>
  <c r="AC1018" i="14"/>
  <c r="AD1018" i="14"/>
  <c r="AA416" i="14"/>
  <c r="AB416" i="14"/>
  <c r="AC416" i="14"/>
  <c r="AD416" i="14"/>
  <c r="AA111" i="14"/>
  <c r="AB111" i="14"/>
  <c r="AC111" i="14"/>
  <c r="AD111" i="14"/>
  <c r="AA704" i="14"/>
  <c r="AB704" i="14"/>
  <c r="AC704" i="14"/>
  <c r="AD704" i="14"/>
  <c r="AA841" i="14"/>
  <c r="AB841" i="14"/>
  <c r="AC841" i="14"/>
  <c r="AD841" i="14"/>
  <c r="AA313" i="14"/>
  <c r="AB313" i="14"/>
  <c r="AC313" i="14"/>
  <c r="AD313" i="14"/>
  <c r="AA77" i="14"/>
  <c r="AB77" i="14"/>
  <c r="AC77" i="14"/>
  <c r="AD77" i="14"/>
  <c r="AA549" i="14"/>
  <c r="AB549" i="14"/>
  <c r="AC549" i="14"/>
  <c r="AD549" i="14"/>
  <c r="AA676" i="14"/>
  <c r="AB676" i="14"/>
  <c r="AC676" i="14"/>
  <c r="AD676" i="14"/>
  <c r="AA221" i="14"/>
  <c r="AB221" i="14"/>
  <c r="AC221" i="14"/>
  <c r="AD221" i="14"/>
  <c r="AA45" i="14"/>
  <c r="AB45" i="14"/>
  <c r="AC45" i="14"/>
  <c r="AD45" i="14"/>
  <c r="AA1207" i="14"/>
  <c r="AB1207" i="14"/>
  <c r="AC1207" i="14"/>
  <c r="AD1207" i="14"/>
  <c r="AA1332" i="14"/>
  <c r="AB1332" i="14"/>
  <c r="AC1332" i="14"/>
  <c r="AD1332" i="14"/>
  <c r="AA705" i="14"/>
  <c r="AB705" i="14"/>
  <c r="AC705" i="14"/>
  <c r="AD705" i="14"/>
  <c r="AA261" i="14"/>
  <c r="AB261" i="14"/>
  <c r="AC261" i="14"/>
  <c r="AD261" i="14"/>
  <c r="AA772" i="14"/>
  <c r="AB772" i="14"/>
  <c r="AC772" i="14"/>
  <c r="AD772" i="14"/>
  <c r="AA907" i="14"/>
  <c r="AB907" i="14"/>
  <c r="AC907" i="14"/>
  <c r="AD907" i="14"/>
  <c r="AA364" i="14"/>
  <c r="AB364" i="14"/>
  <c r="AC364" i="14"/>
  <c r="AD364" i="14"/>
  <c r="AA99" i="14"/>
  <c r="AB99" i="14"/>
  <c r="AC99" i="14"/>
  <c r="AD99" i="14"/>
  <c r="AA594" i="14"/>
  <c r="AB594" i="14"/>
  <c r="AC594" i="14"/>
  <c r="AD594" i="14"/>
  <c r="AA740" i="14"/>
  <c r="AB740" i="14"/>
  <c r="AC740" i="14"/>
  <c r="AD740" i="14"/>
  <c r="AA283" i="14"/>
  <c r="AB283" i="14"/>
  <c r="AC283" i="14"/>
  <c r="AD283" i="14"/>
  <c r="AA70" i="14"/>
  <c r="AB70" i="14"/>
  <c r="AC70" i="14"/>
  <c r="AD70" i="14"/>
  <c r="AA464" i="14"/>
  <c r="AB464" i="14"/>
  <c r="AC464" i="14"/>
  <c r="AD464" i="14"/>
  <c r="AA581" i="14"/>
  <c r="AB581" i="14"/>
  <c r="AC581" i="14"/>
  <c r="AD581" i="14"/>
  <c r="AA198" i="14"/>
  <c r="AB198" i="14"/>
  <c r="AC198" i="14"/>
  <c r="AD198" i="14"/>
  <c r="AA42" i="14"/>
  <c r="AB42" i="14"/>
  <c r="AC42" i="14"/>
  <c r="AD42" i="14"/>
  <c r="AA1097" i="14"/>
  <c r="AB1097" i="14"/>
  <c r="AC1097" i="14"/>
  <c r="AD1097" i="14"/>
  <c r="AA1224" i="14"/>
  <c r="AB1224" i="14"/>
  <c r="AC1224" i="14"/>
  <c r="AD1224" i="14"/>
  <c r="AA605" i="14"/>
  <c r="AB605" i="14"/>
  <c r="AC605" i="14"/>
  <c r="AD605" i="14"/>
  <c r="AA222" i="14"/>
  <c r="AB222" i="14"/>
  <c r="AC222" i="14"/>
  <c r="AD222" i="14"/>
  <c r="AA677" i="14"/>
  <c r="AB677" i="14"/>
  <c r="AC677" i="14"/>
  <c r="AD677" i="14"/>
  <c r="AA815" i="14"/>
  <c r="AB815" i="14"/>
  <c r="AC815" i="14"/>
  <c r="AD815" i="14"/>
  <c r="AA326" i="14"/>
  <c r="AB326" i="14"/>
  <c r="AC326" i="14"/>
  <c r="AD326" i="14"/>
  <c r="AA90" i="14"/>
  <c r="AB90" i="14"/>
  <c r="AC90" i="14"/>
  <c r="AD90" i="14"/>
  <c r="AA520" i="14"/>
  <c r="AB520" i="14"/>
  <c r="AC520" i="14"/>
  <c r="AD520" i="14"/>
  <c r="AA657" i="14"/>
  <c r="AB657" i="14"/>
  <c r="AC657" i="14"/>
  <c r="AD657" i="14"/>
  <c r="AA238" i="14"/>
  <c r="AB238" i="14"/>
  <c r="AC238" i="14"/>
  <c r="AD238" i="14"/>
  <c r="AA60" i="14"/>
  <c r="AB60" i="14"/>
  <c r="AC60" i="14"/>
  <c r="AD60" i="14"/>
  <c r="AA417" i="14"/>
  <c r="AB417" i="14"/>
  <c r="AC417" i="14"/>
  <c r="AD417" i="14"/>
  <c r="AA507" i="14"/>
  <c r="AB507" i="14"/>
  <c r="AC507" i="14"/>
  <c r="AD507" i="14"/>
  <c r="AA169" i="14"/>
  <c r="AB169" i="14"/>
  <c r="AC169" i="14"/>
  <c r="AD169" i="14"/>
  <c r="AA38" i="14"/>
  <c r="AB38" i="14"/>
  <c r="AC38" i="14"/>
  <c r="AD38" i="14"/>
  <c r="AA1527" i="14"/>
  <c r="AB1527" i="14"/>
  <c r="AC1527" i="14"/>
  <c r="AD1527" i="14"/>
  <c r="AA1614" i="14"/>
  <c r="AB1614" i="14"/>
  <c r="AC1614" i="14"/>
  <c r="AD1614" i="14"/>
  <c r="AA995" i="14"/>
  <c r="AB995" i="14"/>
  <c r="AC995" i="14"/>
  <c r="AD995" i="14"/>
  <c r="AA418" i="14"/>
  <c r="AB418" i="14"/>
  <c r="AC418" i="14"/>
  <c r="AD418" i="14"/>
  <c r="AA1073" i="14"/>
  <c r="AB1073" i="14"/>
  <c r="AC1073" i="14"/>
  <c r="AD1073" i="14"/>
  <c r="AA1208" i="14"/>
  <c r="AB1208" i="14"/>
  <c r="AC1208" i="14"/>
  <c r="AD1208" i="14"/>
  <c r="AA563" i="14"/>
  <c r="AB563" i="14"/>
  <c r="AC563" i="14"/>
  <c r="AD563" i="14"/>
  <c r="AA166" i="14"/>
  <c r="AB166" i="14"/>
  <c r="AC166" i="14"/>
  <c r="AD166" i="14"/>
  <c r="AA862" i="14"/>
  <c r="AB862" i="14"/>
  <c r="AC862" i="14"/>
  <c r="AD862" i="14"/>
  <c r="AA1003" i="14"/>
  <c r="AB1003" i="14"/>
  <c r="AC1003" i="14"/>
  <c r="AD1003" i="14"/>
  <c r="AA419" i="14"/>
  <c r="AB419" i="14"/>
  <c r="AC419" i="14"/>
  <c r="AD419" i="14"/>
  <c r="AA117" i="14"/>
  <c r="AB117" i="14"/>
  <c r="AC117" i="14"/>
  <c r="AD117" i="14"/>
  <c r="AA706" i="14"/>
  <c r="AB706" i="14"/>
  <c r="AC706" i="14"/>
  <c r="AD706" i="14"/>
  <c r="AA842" i="14"/>
  <c r="AB842" i="14"/>
  <c r="AC842" i="14"/>
  <c r="AD842" i="14"/>
  <c r="AA314" i="14"/>
  <c r="AB314" i="14"/>
  <c r="AC314" i="14"/>
  <c r="AD314" i="14"/>
  <c r="AA78" i="14"/>
  <c r="AB78" i="14"/>
  <c r="AC78" i="14"/>
  <c r="AD78" i="14"/>
  <c r="AA996" i="14"/>
  <c r="AB996" i="14"/>
  <c r="AC996" i="14"/>
  <c r="AD996" i="14"/>
  <c r="AA1134" i="14"/>
  <c r="AB1134" i="14"/>
  <c r="AC1134" i="14"/>
  <c r="AD1134" i="14"/>
  <c r="AA497" i="14"/>
  <c r="AB497" i="14"/>
  <c r="AC497" i="14"/>
  <c r="AD497" i="14"/>
  <c r="AA128" i="14"/>
  <c r="AB128" i="14"/>
  <c r="AC128" i="14"/>
  <c r="AD128" i="14"/>
  <c r="AA564" i="14"/>
  <c r="AB564" i="14"/>
  <c r="AC564" i="14"/>
  <c r="AD564" i="14"/>
  <c r="AA707" i="14"/>
  <c r="AB707" i="14"/>
  <c r="AC707" i="14"/>
  <c r="AD707" i="14"/>
  <c r="AA214" i="14"/>
  <c r="AB214" i="14"/>
  <c r="AC214" i="14"/>
  <c r="AD214" i="14"/>
  <c r="AA37" i="14"/>
  <c r="AB37" i="14"/>
  <c r="AC37" i="14"/>
  <c r="AD37" i="14"/>
  <c r="AA420" i="14"/>
  <c r="AB420" i="14"/>
  <c r="AC420" i="14"/>
  <c r="AD420" i="14"/>
  <c r="AA535" i="14"/>
  <c r="AB535" i="14"/>
  <c r="AC535" i="14"/>
  <c r="AD535" i="14"/>
  <c r="AA147" i="14"/>
  <c r="AB147" i="14"/>
  <c r="AC147" i="14"/>
  <c r="AD147" i="14"/>
  <c r="AA24" i="14"/>
  <c r="AB24" i="14"/>
  <c r="AC24" i="14"/>
  <c r="AD24" i="14"/>
  <c r="AA315" i="14"/>
  <c r="AB315" i="14"/>
  <c r="AC315" i="14"/>
  <c r="AD315" i="14"/>
  <c r="AA421" i="14"/>
  <c r="AB421" i="14"/>
  <c r="AC421" i="14"/>
  <c r="AD421" i="14"/>
  <c r="AA100" i="14"/>
  <c r="AB100" i="14"/>
  <c r="AC100" i="14"/>
  <c r="AD100" i="14"/>
  <c r="AA19" i="14"/>
  <c r="AB19" i="14"/>
  <c r="AC19" i="14"/>
  <c r="AD19" i="14"/>
  <c r="AA863" i="14"/>
  <c r="AB863" i="14"/>
  <c r="AC863" i="14"/>
  <c r="AD863" i="14"/>
  <c r="AA1004" i="14"/>
  <c r="AB1004" i="14"/>
  <c r="AC1004" i="14"/>
  <c r="AD1004" i="14"/>
  <c r="AA422" i="14"/>
  <c r="AB422" i="14"/>
  <c r="AC422" i="14"/>
  <c r="AD422" i="14"/>
  <c r="AA118" i="14"/>
  <c r="AB118" i="14"/>
  <c r="AC118" i="14"/>
  <c r="AD118" i="14"/>
  <c r="AA478" i="14"/>
  <c r="AB478" i="14"/>
  <c r="AC478" i="14"/>
  <c r="AD478" i="14"/>
  <c r="AA595" i="14"/>
  <c r="AB595" i="14"/>
  <c r="AC595" i="14"/>
  <c r="AD595" i="14"/>
  <c r="AA188" i="14"/>
  <c r="AB188" i="14"/>
  <c r="AC188" i="14"/>
  <c r="AD188" i="14"/>
  <c r="AA36" i="14"/>
  <c r="AB36" i="14"/>
  <c r="AC36" i="14"/>
  <c r="AD36" i="14"/>
  <c r="AA370" i="14"/>
  <c r="AB370" i="14"/>
  <c r="AC370" i="14"/>
  <c r="AD370" i="14"/>
  <c r="AA453" i="14"/>
  <c r="AB453" i="14"/>
  <c r="AC453" i="14"/>
  <c r="AD453" i="14"/>
  <c r="AA129" i="14"/>
  <c r="AB129" i="14"/>
  <c r="AC129" i="14"/>
  <c r="AD129" i="14"/>
  <c r="AA23" i="14"/>
  <c r="AB23" i="14"/>
  <c r="AC23" i="14"/>
  <c r="AD23" i="14"/>
  <c r="AA284" i="14"/>
  <c r="AB284" i="14"/>
  <c r="AC284" i="14"/>
  <c r="AD284" i="14"/>
  <c r="AA381" i="14"/>
  <c r="AB381" i="14"/>
  <c r="AC381" i="14"/>
  <c r="AD381" i="14"/>
  <c r="AA94" i="14"/>
  <c r="AB94" i="14"/>
  <c r="AC94" i="14"/>
  <c r="AD94" i="14"/>
  <c r="AA21" i="14"/>
  <c r="AB21" i="14"/>
  <c r="AC21" i="14"/>
  <c r="AD21" i="14"/>
  <c r="AA773" i="14"/>
  <c r="AB773" i="14"/>
  <c r="AC773" i="14"/>
  <c r="AD773" i="14"/>
  <c r="AA908" i="14"/>
  <c r="AB908" i="14"/>
  <c r="AC908" i="14"/>
  <c r="AD908" i="14"/>
  <c r="AA365" i="14"/>
  <c r="AB365" i="14"/>
  <c r="AC365" i="14"/>
  <c r="AD365" i="14"/>
  <c r="AA101" i="14"/>
  <c r="AB101" i="14"/>
  <c r="AC101" i="14"/>
  <c r="AD101" i="14"/>
  <c r="AA423" i="14"/>
  <c r="AB423" i="14"/>
  <c r="AC423" i="14"/>
  <c r="AD423" i="14"/>
  <c r="AA521" i="14"/>
  <c r="AB521" i="14"/>
  <c r="AC521" i="14"/>
  <c r="AD521" i="14"/>
  <c r="AA158" i="14"/>
  <c r="AB158" i="14"/>
  <c r="AC158" i="14"/>
  <c r="AD158" i="14"/>
  <c r="AA30" i="14"/>
  <c r="AB30" i="14"/>
  <c r="AC30" i="14"/>
  <c r="AD30" i="14"/>
  <c r="AA330" i="14"/>
  <c r="AB330" i="14"/>
  <c r="AC330" i="14"/>
  <c r="AD330" i="14"/>
  <c r="AA424" i="14"/>
  <c r="AB424" i="14"/>
  <c r="AC424" i="14"/>
  <c r="AD424" i="14"/>
  <c r="AA114" i="14"/>
  <c r="AB114" i="14"/>
  <c r="AC114" i="14"/>
  <c r="AD114" i="14"/>
  <c r="AA22" i="14"/>
  <c r="AB22" i="14"/>
  <c r="AC22" i="14"/>
  <c r="AD22" i="14"/>
  <c r="AA239" i="14"/>
  <c r="AB239" i="14"/>
  <c r="AC239" i="14"/>
  <c r="AD239" i="14"/>
  <c r="AA339" i="14"/>
  <c r="AB339" i="14"/>
  <c r="AC339" i="14"/>
  <c r="AD339" i="14"/>
  <c r="AA82" i="14"/>
  <c r="AB82" i="14"/>
  <c r="AC82" i="14"/>
  <c r="AD82" i="14"/>
  <c r="AA17" i="14"/>
  <c r="AB17" i="14"/>
  <c r="AC17" i="14"/>
  <c r="AD17" i="14"/>
  <c r="AA1296" i="14"/>
  <c r="AB1296" i="14"/>
  <c r="AC1296" i="14"/>
  <c r="AD1296" i="14"/>
  <c r="AA1416" i="14"/>
  <c r="AB1416" i="14"/>
  <c r="AC1416" i="14"/>
  <c r="AD1416" i="14"/>
  <c r="AA734" i="14"/>
  <c r="AB734" i="14"/>
  <c r="AC734" i="14"/>
  <c r="AD734" i="14"/>
  <c r="AA250" i="14"/>
  <c r="AB250" i="14"/>
  <c r="AC250" i="14"/>
  <c r="AD250" i="14"/>
  <c r="AA816" i="14"/>
  <c r="AB816" i="14"/>
  <c r="AC816" i="14"/>
  <c r="AD816" i="14"/>
  <c r="AA955" i="14"/>
  <c r="AB955" i="14"/>
  <c r="AC955" i="14"/>
  <c r="AD955" i="14"/>
  <c r="AA349" i="14"/>
  <c r="AB349" i="14"/>
  <c r="AC349" i="14"/>
  <c r="AD349" i="14"/>
  <c r="AA86" i="14"/>
  <c r="AB86" i="14"/>
  <c r="AC86" i="14"/>
  <c r="AD86" i="14"/>
  <c r="AA631" i="14"/>
  <c r="AB631" i="14"/>
  <c r="AC631" i="14"/>
  <c r="AD631" i="14"/>
  <c r="AA774" i="14"/>
  <c r="AB774" i="14"/>
  <c r="AC774" i="14"/>
  <c r="AD774" i="14"/>
  <c r="AA262" i="14"/>
  <c r="AB262" i="14"/>
  <c r="AC262" i="14"/>
  <c r="AD262" i="14"/>
  <c r="AA53" i="14"/>
  <c r="AB53" i="14"/>
  <c r="AC53" i="14"/>
  <c r="AD53" i="14"/>
  <c r="AA486" i="14"/>
  <c r="AB486" i="14"/>
  <c r="AC486" i="14"/>
  <c r="AD486" i="14"/>
  <c r="AA606" i="14"/>
  <c r="AB606" i="14"/>
  <c r="AC606" i="14"/>
  <c r="AD606" i="14"/>
  <c r="AA181" i="14"/>
  <c r="AB181" i="14"/>
  <c r="AC181" i="14"/>
  <c r="AD181" i="14"/>
  <c r="AA34" i="14"/>
  <c r="AB34" i="14"/>
  <c r="AC34" i="14"/>
  <c r="AD34" i="14"/>
  <c r="AA735" i="14"/>
  <c r="AB735" i="14"/>
  <c r="AC735" i="14"/>
  <c r="AD735" i="14"/>
  <c r="AA890" i="14"/>
  <c r="AB890" i="14"/>
  <c r="AC890" i="14"/>
  <c r="AD890" i="14"/>
  <c r="AA299" i="14"/>
  <c r="AB299" i="14"/>
  <c r="AC299" i="14"/>
  <c r="AD299" i="14"/>
  <c r="AA57" i="14"/>
  <c r="AB57" i="14"/>
  <c r="AC57" i="14"/>
  <c r="AD57" i="14"/>
  <c r="AA350" i="14"/>
  <c r="AB350" i="14"/>
  <c r="AC350" i="14"/>
  <c r="AD350" i="14"/>
  <c r="AA487" i="14"/>
  <c r="AB487" i="14"/>
  <c r="AC487" i="14"/>
  <c r="AD487" i="14"/>
  <c r="AA112" i="14"/>
  <c r="AB112" i="14"/>
  <c r="AC112" i="14"/>
  <c r="AD112" i="14"/>
  <c r="AA18" i="14"/>
  <c r="AB18" i="14"/>
  <c r="AC18" i="14"/>
  <c r="AD18" i="14"/>
  <c r="AA263" i="14"/>
  <c r="AB263" i="14"/>
  <c r="AC263" i="14"/>
  <c r="AD263" i="14"/>
  <c r="AA366" i="14"/>
  <c r="AB366" i="14"/>
  <c r="AC366" i="14"/>
  <c r="AD366" i="14"/>
  <c r="AA79" i="14"/>
  <c r="AB79" i="14"/>
  <c r="AC79" i="14"/>
  <c r="AD79" i="14"/>
  <c r="AA14" i="14"/>
  <c r="AB14" i="14"/>
  <c r="AC14" i="14"/>
  <c r="AD14" i="14"/>
  <c r="AA182" i="14"/>
  <c r="AB182" i="14"/>
  <c r="AC182" i="14"/>
  <c r="AD182" i="14"/>
  <c r="AA273" i="14"/>
  <c r="AB273" i="14"/>
  <c r="AC273" i="14"/>
  <c r="AD273" i="14"/>
  <c r="AA46" i="14"/>
  <c r="AB46" i="14"/>
  <c r="AC46" i="14"/>
  <c r="AD46" i="14"/>
  <c r="AA10" i="14"/>
  <c r="AB10" i="14"/>
  <c r="AC10" i="14"/>
  <c r="AD10" i="14"/>
  <c r="AA632" i="14"/>
  <c r="AB632" i="14"/>
  <c r="AC632" i="14"/>
  <c r="AD632" i="14"/>
  <c r="AA775" i="14"/>
  <c r="AB775" i="14"/>
  <c r="AC775" i="14"/>
  <c r="AD775" i="14"/>
  <c r="AA264" i="14"/>
  <c r="AB264" i="14"/>
  <c r="AC264" i="14"/>
  <c r="AD264" i="14"/>
  <c r="AA54" i="14"/>
  <c r="AB54" i="14"/>
  <c r="AC54" i="14"/>
  <c r="AD54" i="14"/>
  <c r="AA316" i="14"/>
  <c r="AB316" i="14"/>
  <c r="AC316" i="14"/>
  <c r="AD316" i="14"/>
  <c r="AA425" i="14"/>
  <c r="AB425" i="14"/>
  <c r="AC425" i="14"/>
  <c r="AD425" i="14"/>
  <c r="AA102" i="14"/>
  <c r="AB102" i="14"/>
  <c r="AC102" i="14"/>
  <c r="AD102" i="14"/>
  <c r="AA20" i="14"/>
  <c r="AB20" i="14"/>
  <c r="AC20" i="14"/>
  <c r="AD20" i="14"/>
  <c r="AA230" i="14"/>
  <c r="AB230" i="14"/>
  <c r="AC230" i="14"/>
  <c r="AD230" i="14"/>
  <c r="AA331" i="14"/>
  <c r="AB331" i="14"/>
  <c r="AC331" i="14"/>
  <c r="AD331" i="14"/>
  <c r="AA71" i="14"/>
  <c r="AB71" i="14"/>
  <c r="AC71" i="14"/>
  <c r="AD71" i="14"/>
  <c r="AA15" i="14"/>
  <c r="AB15" i="14"/>
  <c r="AC15" i="14"/>
  <c r="AD15" i="14"/>
  <c r="AA159" i="14"/>
  <c r="AB159" i="14"/>
  <c r="AC159" i="14"/>
  <c r="AD159" i="14"/>
  <c r="AA240" i="14"/>
  <c r="AB240" i="14"/>
  <c r="AC240" i="14"/>
  <c r="AD240" i="14"/>
  <c r="AA43" i="14"/>
  <c r="AB43" i="14"/>
  <c r="AC43" i="14"/>
  <c r="AD43" i="14"/>
  <c r="AA12" i="14"/>
  <c r="AB12" i="14"/>
  <c r="AC12" i="14"/>
  <c r="AD12" i="14"/>
  <c r="AA550" i="14"/>
  <c r="AB550" i="14"/>
  <c r="AC550" i="14"/>
  <c r="AD550" i="14"/>
  <c r="AA678" i="14"/>
  <c r="AB678" i="14"/>
  <c r="AC678" i="14"/>
  <c r="AD678" i="14"/>
  <c r="AA223" i="14"/>
  <c r="AB223" i="14"/>
  <c r="AC223" i="14"/>
  <c r="AD223" i="14"/>
  <c r="AA47" i="14"/>
  <c r="AB47" i="14"/>
  <c r="AC47" i="14"/>
  <c r="AD47" i="14"/>
  <c r="AA274" i="14"/>
  <c r="AB274" i="14"/>
  <c r="AC274" i="14"/>
  <c r="AD274" i="14"/>
  <c r="AA378" i="14"/>
  <c r="AB378" i="14"/>
  <c r="AC378" i="14"/>
  <c r="AD378" i="14"/>
  <c r="AA91" i="14"/>
  <c r="AB91" i="14"/>
  <c r="AC91" i="14"/>
  <c r="AD91" i="14"/>
  <c r="AA16" i="14"/>
  <c r="AB16" i="14"/>
  <c r="AC16" i="14"/>
  <c r="AD16" i="14"/>
  <c r="AA199" i="14"/>
  <c r="AB199" i="14"/>
  <c r="AC199" i="14"/>
  <c r="AD199" i="14"/>
  <c r="AA289" i="14"/>
  <c r="AB289" i="14"/>
  <c r="AC289" i="14"/>
  <c r="AD289" i="14"/>
  <c r="AA61" i="14"/>
  <c r="AB61" i="14"/>
  <c r="AC61" i="14"/>
  <c r="AD61" i="14"/>
  <c r="AA13" i="14"/>
  <c r="AB13" i="14"/>
  <c r="AC13" i="14"/>
  <c r="AD13" i="14"/>
  <c r="AA135" i="14"/>
  <c r="AB135" i="14"/>
  <c r="AC135" i="14"/>
  <c r="AD135" i="14"/>
  <c r="AA204" i="14"/>
  <c r="AB204" i="14"/>
  <c r="AC204" i="14"/>
  <c r="AD204" i="14"/>
  <c r="AA39" i="14"/>
  <c r="AB39" i="14"/>
  <c r="AC39" i="14"/>
  <c r="AD39" i="14"/>
  <c r="AA11" i="14"/>
  <c r="AB11" i="14"/>
  <c r="AC11" i="14"/>
  <c r="AD11" i="14"/>
  <c r="AA2052" i="14"/>
  <c r="AB2052" i="14"/>
  <c r="AC2052" i="14"/>
  <c r="AD2052" i="14"/>
  <c r="AA2053" i="14"/>
  <c r="AB2053" i="14"/>
  <c r="AC2053" i="14"/>
  <c r="AD2053" i="14"/>
  <c r="AA2020" i="14"/>
  <c r="AB2020" i="14"/>
  <c r="AC2020" i="14"/>
  <c r="AD2020" i="14"/>
  <c r="AA1886" i="14"/>
  <c r="AB1886" i="14"/>
  <c r="AC1886" i="14"/>
  <c r="AD1886" i="14"/>
  <c r="AA2022" i="14"/>
  <c r="AB2022" i="14"/>
  <c r="AC2022" i="14"/>
  <c r="AD2022" i="14"/>
  <c r="AA2027" i="14"/>
  <c r="AB2027" i="14"/>
  <c r="AC2027" i="14"/>
  <c r="AD2027" i="14"/>
  <c r="AA1913" i="14"/>
  <c r="AB1913" i="14"/>
  <c r="AC1913" i="14"/>
  <c r="AD1913" i="14"/>
  <c r="AA1616" i="14"/>
  <c r="AB1616" i="14"/>
  <c r="AC1616" i="14"/>
  <c r="AD1616" i="14"/>
  <c r="AA1967" i="14"/>
  <c r="AB1967" i="14"/>
  <c r="AC1967" i="14"/>
  <c r="AD1967" i="14"/>
  <c r="AA1988" i="14"/>
  <c r="AB1988" i="14"/>
  <c r="AC1988" i="14"/>
  <c r="AD1988" i="14"/>
  <c r="AA1812" i="14"/>
  <c r="AB1812" i="14"/>
  <c r="AC1812" i="14"/>
  <c r="AD1812" i="14"/>
  <c r="AA1439" i="14"/>
  <c r="AB1439" i="14"/>
  <c r="AC1439" i="14"/>
  <c r="AD1439" i="14"/>
  <c r="AA1935" i="14"/>
  <c r="AB1935" i="14"/>
  <c r="AC1935" i="14"/>
  <c r="AD1935" i="14"/>
  <c r="AA1953" i="14"/>
  <c r="AB1953" i="14"/>
  <c r="AC1953" i="14"/>
  <c r="AD1953" i="14"/>
  <c r="AA1715" i="14"/>
  <c r="AB1715" i="14"/>
  <c r="AC1715" i="14"/>
  <c r="AD1715" i="14"/>
  <c r="AA1297" i="14"/>
  <c r="AB1297" i="14"/>
  <c r="AC1297" i="14"/>
  <c r="AD1297" i="14"/>
  <c r="AA2021" i="14"/>
  <c r="AB2021" i="14"/>
  <c r="AC2021" i="14"/>
  <c r="AD2021" i="14"/>
  <c r="AA2026" i="14"/>
  <c r="AB2026" i="14"/>
  <c r="AC2026" i="14"/>
  <c r="AD2026" i="14"/>
  <c r="AA1896" i="14"/>
  <c r="AB1896" i="14"/>
  <c r="AC1896" i="14"/>
  <c r="AD1896" i="14"/>
  <c r="AA1578" i="14"/>
  <c r="AB1578" i="14"/>
  <c r="AC1578" i="14"/>
  <c r="AD1578" i="14"/>
  <c r="AA1914" i="14"/>
  <c r="AB1914" i="14"/>
  <c r="AC1914" i="14"/>
  <c r="AD1914" i="14"/>
  <c r="AA1936" i="14"/>
  <c r="AB1936" i="14"/>
  <c r="AC1936" i="14"/>
  <c r="AD1936" i="14"/>
  <c r="AA1657" i="14"/>
  <c r="AB1657" i="14"/>
  <c r="AC1657" i="14"/>
  <c r="AD1657" i="14"/>
  <c r="AA1174" i="14"/>
  <c r="AB1174" i="14"/>
  <c r="AC1174" i="14"/>
  <c r="AD1174" i="14"/>
  <c r="AA1813" i="14"/>
  <c r="AB1813" i="14"/>
  <c r="AC1813" i="14"/>
  <c r="AD1813" i="14"/>
  <c r="AA1851" i="14"/>
  <c r="AB1851" i="14"/>
  <c r="AC1851" i="14"/>
  <c r="AD1851" i="14"/>
  <c r="AA1489" i="14"/>
  <c r="AB1489" i="14"/>
  <c r="AC1489" i="14"/>
  <c r="AD1489" i="14"/>
  <c r="AA974" i="14"/>
  <c r="AB974" i="14"/>
  <c r="AC974" i="14"/>
  <c r="AD974" i="14"/>
  <c r="AA1716" i="14"/>
  <c r="AB1716" i="14"/>
  <c r="AC1716" i="14"/>
  <c r="AD1716" i="14"/>
  <c r="AA1757" i="14"/>
  <c r="AB1757" i="14"/>
  <c r="AC1757" i="14"/>
  <c r="AD1757" i="14"/>
  <c r="AA1344" i="14"/>
  <c r="AB1344" i="14"/>
  <c r="AC1344" i="14"/>
  <c r="AD1344" i="14"/>
  <c r="AA824" i="14"/>
  <c r="AB824" i="14"/>
  <c r="AC824" i="14"/>
  <c r="AD824" i="14"/>
  <c r="AA1968" i="14"/>
  <c r="AB1968" i="14"/>
  <c r="AC1968" i="14"/>
  <c r="AD1968" i="14"/>
  <c r="AA1989" i="14"/>
  <c r="AB1989" i="14"/>
  <c r="AC1989" i="14"/>
  <c r="AD1989" i="14"/>
  <c r="AA1814" i="14"/>
  <c r="AB1814" i="14"/>
  <c r="AC1814" i="14"/>
  <c r="AD1814" i="14"/>
  <c r="AA1440" i="14"/>
  <c r="AB1440" i="14"/>
  <c r="AC1440" i="14"/>
  <c r="AD1440" i="14"/>
  <c r="AA1834" i="14"/>
  <c r="AB1834" i="14"/>
  <c r="AC1834" i="14"/>
  <c r="AD1834" i="14"/>
  <c r="AA1867" i="14"/>
  <c r="AB1867" i="14"/>
  <c r="AC1867" i="14"/>
  <c r="AD1867" i="14"/>
  <c r="AA1530" i="14"/>
  <c r="AB1530" i="14"/>
  <c r="AC1530" i="14"/>
  <c r="AD1530" i="14"/>
  <c r="AA1045" i="14"/>
  <c r="AB1045" i="14"/>
  <c r="AC1045" i="14"/>
  <c r="AD1045" i="14"/>
  <c r="AA1717" i="14"/>
  <c r="AB1717" i="14"/>
  <c r="AC1717" i="14"/>
  <c r="AD1717" i="14"/>
  <c r="AA1755" i="14"/>
  <c r="AB1755" i="14"/>
  <c r="AC1755" i="14"/>
  <c r="AD1755" i="14"/>
  <c r="AA1368" i="14"/>
  <c r="AB1368" i="14"/>
  <c r="AC1368" i="14"/>
  <c r="AD1368" i="14"/>
  <c r="AA872" i="14"/>
  <c r="AB872" i="14"/>
  <c r="AC872" i="14"/>
  <c r="AD872" i="14"/>
  <c r="AA1600" i="14"/>
  <c r="AB1600" i="14"/>
  <c r="AC1600" i="14"/>
  <c r="AD1600" i="14"/>
  <c r="AA1669" i="14"/>
  <c r="AB1669" i="14"/>
  <c r="AC1669" i="14"/>
  <c r="AD1669" i="14"/>
  <c r="AA1231" i="14"/>
  <c r="AB1231" i="14"/>
  <c r="AC1231" i="14"/>
  <c r="AD1231" i="14"/>
  <c r="AA723" i="14"/>
  <c r="AB723" i="14"/>
  <c r="AC723" i="14"/>
  <c r="AD723" i="14"/>
  <c r="AA1940" i="14"/>
  <c r="AB1940" i="14"/>
  <c r="AC1940" i="14"/>
  <c r="AD1940" i="14"/>
  <c r="AA1954" i="14"/>
  <c r="AB1954" i="14"/>
  <c r="AC1954" i="14"/>
  <c r="AD1954" i="14"/>
  <c r="AA1732" i="14"/>
  <c r="AB1732" i="14"/>
  <c r="AC1732" i="14"/>
  <c r="AD1732" i="14"/>
  <c r="AA1345" i="14"/>
  <c r="AB1345" i="14"/>
  <c r="AC1345" i="14"/>
  <c r="AD1345" i="14"/>
  <c r="AA1758" i="14"/>
  <c r="AB1758" i="14"/>
  <c r="AC1758" i="14"/>
  <c r="AD1758" i="14"/>
  <c r="AA1808" i="14"/>
  <c r="AB1808" i="14"/>
  <c r="AC1808" i="14"/>
  <c r="AD1808" i="14"/>
  <c r="AA1438" i="14"/>
  <c r="AB1438" i="14"/>
  <c r="AC1438" i="14"/>
  <c r="AD1438" i="14"/>
  <c r="AA944" i="14"/>
  <c r="AB944" i="14"/>
  <c r="AC944" i="14"/>
  <c r="AD944" i="14"/>
  <c r="AA1640" i="14"/>
  <c r="AB1640" i="14"/>
  <c r="AC1640" i="14"/>
  <c r="AD1640" i="14"/>
  <c r="AA1698" i="14"/>
  <c r="AB1698" i="14"/>
  <c r="AC1698" i="14"/>
  <c r="AD1698" i="14"/>
  <c r="AA1279" i="14"/>
  <c r="AB1279" i="14"/>
  <c r="AC1279" i="14"/>
  <c r="AD1279" i="14"/>
  <c r="AA789" i="14"/>
  <c r="AB789" i="14"/>
  <c r="AC789" i="14"/>
  <c r="AD789" i="14"/>
  <c r="AA1516" i="14"/>
  <c r="AB1516" i="14"/>
  <c r="AC1516" i="14"/>
  <c r="AD1516" i="14"/>
  <c r="AA1581" i="14"/>
  <c r="AB1581" i="14"/>
  <c r="AC1581" i="14"/>
  <c r="AD1581" i="14"/>
  <c r="AA1118" i="14"/>
  <c r="AB1118" i="14"/>
  <c r="AC1118" i="14"/>
  <c r="AD1118" i="14"/>
  <c r="AA644" i="14"/>
  <c r="AB644" i="14"/>
  <c r="AC644" i="14"/>
  <c r="AD644" i="14"/>
  <c r="AA2016" i="14"/>
  <c r="AB2016" i="14"/>
  <c r="AC2016" i="14"/>
  <c r="AD2016" i="14"/>
  <c r="AA2023" i="14"/>
  <c r="AB2023" i="14"/>
  <c r="AC2023" i="14"/>
  <c r="AD2023" i="14"/>
  <c r="AA1887" i="14"/>
  <c r="AB1887" i="14"/>
  <c r="AC1887" i="14"/>
  <c r="AD1887" i="14"/>
  <c r="AA1537" i="14"/>
  <c r="AB1537" i="14"/>
  <c r="AC1537" i="14"/>
  <c r="AD1537" i="14"/>
  <c r="AA1897" i="14"/>
  <c r="AB1897" i="14"/>
  <c r="AC1897" i="14"/>
  <c r="AD1897" i="14"/>
  <c r="AA1922" i="14"/>
  <c r="AB1922" i="14"/>
  <c r="AC1922" i="14"/>
  <c r="AD1922" i="14"/>
  <c r="AA1617" i="14"/>
  <c r="AB1617" i="14"/>
  <c r="AC1617" i="14"/>
  <c r="AD1617" i="14"/>
  <c r="AA1115" i="14"/>
  <c r="AB1115" i="14"/>
  <c r="AC1115" i="14"/>
  <c r="AD1115" i="14"/>
  <c r="AA1787" i="14"/>
  <c r="AB1787" i="14"/>
  <c r="AC1787" i="14"/>
  <c r="AD1787" i="14"/>
  <c r="AA1835" i="14"/>
  <c r="AB1835" i="14"/>
  <c r="AC1835" i="14"/>
  <c r="AD1835" i="14"/>
  <c r="AA1441" i="14"/>
  <c r="AB1441" i="14"/>
  <c r="AC1441" i="14"/>
  <c r="AD1441" i="14"/>
  <c r="AA914" i="14"/>
  <c r="AB914" i="14"/>
  <c r="AC914" i="14"/>
  <c r="AD914" i="14"/>
  <c r="AA1688" i="14"/>
  <c r="AB1688" i="14"/>
  <c r="AC1688" i="14"/>
  <c r="AD1688" i="14"/>
  <c r="AA1733" i="14"/>
  <c r="AB1733" i="14"/>
  <c r="AC1733" i="14"/>
  <c r="AD1733" i="14"/>
  <c r="AA1298" i="14"/>
  <c r="AB1298" i="14"/>
  <c r="AC1298" i="14"/>
  <c r="AD1298" i="14"/>
  <c r="AA756" i="14"/>
  <c r="AB756" i="14"/>
  <c r="AC756" i="14"/>
  <c r="AD756" i="14"/>
  <c r="AA1888" i="14"/>
  <c r="AB1888" i="14"/>
  <c r="AC1888" i="14"/>
  <c r="AD1888" i="14"/>
  <c r="AA1915" i="14"/>
  <c r="AB1915" i="14"/>
  <c r="AC1915" i="14"/>
  <c r="AD1915" i="14"/>
  <c r="AA1579" i="14"/>
  <c r="AB1579" i="14"/>
  <c r="AC1579" i="14"/>
  <c r="AD1579" i="14"/>
  <c r="AA1046" i="14"/>
  <c r="AB1046" i="14"/>
  <c r="AC1046" i="14"/>
  <c r="AD1046" i="14"/>
  <c r="AA1618" i="14"/>
  <c r="AB1618" i="14"/>
  <c r="AC1618" i="14"/>
  <c r="AD1618" i="14"/>
  <c r="AA1689" i="14"/>
  <c r="AB1689" i="14"/>
  <c r="AC1689" i="14"/>
  <c r="AD1689" i="14"/>
  <c r="AA1175" i="14"/>
  <c r="AB1175" i="14"/>
  <c r="AC1175" i="14"/>
  <c r="AD1175" i="14"/>
  <c r="AA614" i="14"/>
  <c r="AB614" i="14"/>
  <c r="AC614" i="14"/>
  <c r="AD614" i="14"/>
  <c r="AA1442" i="14"/>
  <c r="AB1442" i="14"/>
  <c r="AC1442" i="14"/>
  <c r="AD1442" i="14"/>
  <c r="AA1531" i="14"/>
  <c r="AB1531" i="14"/>
  <c r="AC1531" i="14"/>
  <c r="AD1531" i="14"/>
  <c r="AA975" i="14"/>
  <c r="AB975" i="14"/>
  <c r="AC975" i="14"/>
  <c r="AD975" i="14"/>
  <c r="AA468" i="14"/>
  <c r="AB468" i="14"/>
  <c r="AC468" i="14"/>
  <c r="AD468" i="14"/>
  <c r="AA1299" i="14"/>
  <c r="AB1299" i="14"/>
  <c r="AC1299" i="14"/>
  <c r="AD1299" i="14"/>
  <c r="AA1393" i="14"/>
  <c r="AB1393" i="14"/>
  <c r="AC1393" i="14"/>
  <c r="AD1393" i="14"/>
  <c r="AA825" i="14"/>
  <c r="AB825" i="14"/>
  <c r="AC825" i="14"/>
  <c r="AD825" i="14"/>
  <c r="AA371" i="14"/>
  <c r="AB371" i="14"/>
  <c r="AC371" i="14"/>
  <c r="AD371" i="14"/>
  <c r="AA1788" i="14"/>
  <c r="AB1788" i="14"/>
  <c r="AC1788" i="14"/>
  <c r="AD1788" i="14"/>
  <c r="AA1836" i="14"/>
  <c r="AB1836" i="14"/>
  <c r="AC1836" i="14"/>
  <c r="AD1836" i="14"/>
  <c r="AA1443" i="14"/>
  <c r="AB1443" i="14"/>
  <c r="AC1443" i="14"/>
  <c r="AD1443" i="14"/>
  <c r="AA915" i="14"/>
  <c r="AB915" i="14"/>
  <c r="AC915" i="14"/>
  <c r="AD915" i="14"/>
  <c r="AA1490" i="14"/>
  <c r="AB1490" i="14"/>
  <c r="AC1490" i="14"/>
  <c r="AD1490" i="14"/>
  <c r="AA1567" i="14"/>
  <c r="AB1567" i="14"/>
  <c r="AC1567" i="14"/>
  <c r="AD1567" i="14"/>
  <c r="AA1047" i="14"/>
  <c r="AB1047" i="14"/>
  <c r="AC1047" i="14"/>
  <c r="AD1047" i="14"/>
  <c r="AA528" i="14"/>
  <c r="AB528" i="14"/>
  <c r="AC528" i="14"/>
  <c r="AD528" i="14"/>
  <c r="AA1319" i="14"/>
  <c r="AB1319" i="14"/>
  <c r="AC1319" i="14"/>
  <c r="AD1319" i="14"/>
  <c r="AA1417" i="14"/>
  <c r="AB1417" i="14"/>
  <c r="AC1417" i="14"/>
  <c r="AD1417" i="14"/>
  <c r="AA873" i="14"/>
  <c r="AB873" i="14"/>
  <c r="AC873" i="14"/>
  <c r="AD873" i="14"/>
  <c r="AA426" i="14"/>
  <c r="AB426" i="14"/>
  <c r="AC426" i="14"/>
  <c r="AD426" i="14"/>
  <c r="AA1169" i="14"/>
  <c r="AB1169" i="14"/>
  <c r="AC1169" i="14"/>
  <c r="AD1169" i="14"/>
  <c r="AA1280" i="14"/>
  <c r="AB1280" i="14"/>
  <c r="AC1280" i="14"/>
  <c r="AD1280" i="14"/>
  <c r="AA724" i="14"/>
  <c r="AB724" i="14"/>
  <c r="AC724" i="14"/>
  <c r="AD724" i="14"/>
  <c r="AA334" i="14"/>
  <c r="AB334" i="14"/>
  <c r="AC334" i="14"/>
  <c r="AD334" i="14"/>
  <c r="AA1718" i="14"/>
  <c r="AB1718" i="14"/>
  <c r="AC1718" i="14"/>
  <c r="AD1718" i="14"/>
  <c r="AA1759" i="14"/>
  <c r="AB1759" i="14"/>
  <c r="AC1759" i="14"/>
  <c r="AD1759" i="14"/>
  <c r="AA1346" i="14"/>
  <c r="AB1346" i="14"/>
  <c r="AC1346" i="14"/>
  <c r="AD1346" i="14"/>
  <c r="AA826" i="14"/>
  <c r="AB826" i="14"/>
  <c r="AC826" i="14"/>
  <c r="AD826" i="14"/>
  <c r="AA1394" i="14"/>
  <c r="AB1394" i="14"/>
  <c r="AC1394" i="14"/>
  <c r="AD1394" i="14"/>
  <c r="AA1484" i="14"/>
  <c r="AB1484" i="14"/>
  <c r="AC1484" i="14"/>
  <c r="AD1484" i="14"/>
  <c r="AA945" i="14"/>
  <c r="AB945" i="14"/>
  <c r="AC945" i="14"/>
  <c r="AD945" i="14"/>
  <c r="AA454" i="14"/>
  <c r="AB454" i="14"/>
  <c r="AC454" i="14"/>
  <c r="AD454" i="14"/>
  <c r="AA1232" i="14"/>
  <c r="AB1232" i="14"/>
  <c r="AC1232" i="14"/>
  <c r="AD1232" i="14"/>
  <c r="AA1309" i="14"/>
  <c r="AB1309" i="14"/>
  <c r="AC1309" i="14"/>
  <c r="AD1309" i="14"/>
  <c r="AA790" i="14"/>
  <c r="AB790" i="14"/>
  <c r="AC790" i="14"/>
  <c r="AD790" i="14"/>
  <c r="AA382" i="14"/>
  <c r="AB382" i="14"/>
  <c r="AC382" i="14"/>
  <c r="AD382" i="14"/>
  <c r="AA1055" i="14"/>
  <c r="AB1055" i="14"/>
  <c r="AC1055" i="14"/>
  <c r="AD1055" i="14"/>
  <c r="AA1172" i="14"/>
  <c r="AB1172" i="14"/>
  <c r="AC1172" i="14"/>
  <c r="AD1172" i="14"/>
  <c r="AA645" i="14"/>
  <c r="AB645" i="14"/>
  <c r="AC645" i="14"/>
  <c r="AD645" i="14"/>
  <c r="AA291" i="14"/>
  <c r="AB291" i="14"/>
  <c r="AC291" i="14"/>
  <c r="AD291" i="14"/>
  <c r="AA1942" i="14"/>
  <c r="AB1942" i="14"/>
  <c r="AC1942" i="14"/>
  <c r="AD1942" i="14"/>
  <c r="AA1958" i="14"/>
  <c r="AB1958" i="14"/>
  <c r="AC1958" i="14"/>
  <c r="AD1958" i="14"/>
  <c r="AA1719" i="14"/>
  <c r="AB1719" i="14"/>
  <c r="AC1719" i="14"/>
  <c r="AD1719" i="14"/>
  <c r="AA1237" i="14"/>
  <c r="AB1237" i="14"/>
  <c r="AC1237" i="14"/>
  <c r="AD1237" i="14"/>
  <c r="AA1740" i="14"/>
  <c r="AB1740" i="14"/>
  <c r="AC1740" i="14"/>
  <c r="AD1740" i="14"/>
  <c r="AA1789" i="14"/>
  <c r="AB1789" i="14"/>
  <c r="AC1789" i="14"/>
  <c r="AD1789" i="14"/>
  <c r="AA1348" i="14"/>
  <c r="AB1348" i="14"/>
  <c r="AC1348" i="14"/>
  <c r="AD1348" i="14"/>
  <c r="AA786" i="14"/>
  <c r="AB786" i="14"/>
  <c r="AC786" i="14"/>
  <c r="AD786" i="14"/>
  <c r="AA1589" i="14"/>
  <c r="AB1589" i="14"/>
  <c r="AC1589" i="14"/>
  <c r="AD1589" i="14"/>
  <c r="AA1664" i="14"/>
  <c r="AB1664" i="14"/>
  <c r="AC1664" i="14"/>
  <c r="AD1664" i="14"/>
  <c r="AA1158" i="14"/>
  <c r="AB1158" i="14"/>
  <c r="AC1158" i="14"/>
  <c r="AD1158" i="14"/>
  <c r="AA607" i="14"/>
  <c r="AB607" i="14"/>
  <c r="AC607" i="14"/>
  <c r="AD607" i="14"/>
  <c r="AA1444" i="14"/>
  <c r="AB1444" i="14"/>
  <c r="AC1444" i="14"/>
  <c r="AD1444" i="14"/>
  <c r="AA1532" i="14"/>
  <c r="AB1532" i="14"/>
  <c r="AC1532" i="14"/>
  <c r="AD1532" i="14"/>
  <c r="AA976" i="14"/>
  <c r="AB976" i="14"/>
  <c r="AC976" i="14"/>
  <c r="AD976" i="14"/>
  <c r="AA469" i="14"/>
  <c r="AB469" i="14"/>
  <c r="AC469" i="14"/>
  <c r="AD469" i="14"/>
  <c r="AA1720" i="14"/>
  <c r="AB1720" i="14"/>
  <c r="AC1720" i="14"/>
  <c r="AD1720" i="14"/>
  <c r="AA1767" i="14"/>
  <c r="AB1767" i="14"/>
  <c r="AC1767" i="14"/>
  <c r="AD1767" i="14"/>
  <c r="AA1300" i="14"/>
  <c r="AB1300" i="14"/>
  <c r="AC1300" i="14"/>
  <c r="AD1300" i="14"/>
  <c r="AA714" i="14"/>
  <c r="AB714" i="14"/>
  <c r="AC714" i="14"/>
  <c r="AD714" i="14"/>
  <c r="AA1349" i="14"/>
  <c r="AB1349" i="14"/>
  <c r="AC1349" i="14"/>
  <c r="AD1349" i="14"/>
  <c r="AA1445" i="14"/>
  <c r="AB1445" i="14"/>
  <c r="AC1445" i="14"/>
  <c r="AD1445" i="14"/>
  <c r="AA850" i="14"/>
  <c r="AB850" i="14"/>
  <c r="AC850" i="14"/>
  <c r="AD850" i="14"/>
  <c r="AA360" i="14"/>
  <c r="AB360" i="14"/>
  <c r="AC360" i="14"/>
  <c r="AD360" i="14"/>
  <c r="AA1159" i="14"/>
  <c r="AB1159" i="14"/>
  <c r="AC1159" i="14"/>
  <c r="AD1159" i="14"/>
  <c r="AA1274" i="14"/>
  <c r="AB1274" i="14"/>
  <c r="AC1274" i="14"/>
  <c r="AD1274" i="14"/>
  <c r="AA679" i="14"/>
  <c r="AB679" i="14"/>
  <c r="AC679" i="14"/>
  <c r="AD679" i="14"/>
  <c r="AA275" i="14"/>
  <c r="AB275" i="14"/>
  <c r="AC275" i="14"/>
  <c r="AD275" i="14"/>
  <c r="AA977" i="14"/>
  <c r="AB977" i="14"/>
  <c r="AC977" i="14"/>
  <c r="AD977" i="14"/>
  <c r="AA1110" i="14"/>
  <c r="AB1110" i="14"/>
  <c r="AC1110" i="14"/>
  <c r="AD1110" i="14"/>
  <c r="AA529" i="14"/>
  <c r="AB529" i="14"/>
  <c r="AC529" i="14"/>
  <c r="AD529" i="14"/>
  <c r="AA189" i="14"/>
  <c r="AB189" i="14"/>
  <c r="AC189" i="14"/>
  <c r="AD189" i="14"/>
  <c r="AA1590" i="14"/>
  <c r="AB1590" i="14"/>
  <c r="AC1590" i="14"/>
  <c r="AD1590" i="14"/>
  <c r="AA1665" i="14"/>
  <c r="AB1665" i="14"/>
  <c r="AC1665" i="14"/>
  <c r="AD1665" i="14"/>
  <c r="AA1160" i="14"/>
  <c r="AB1160" i="14"/>
  <c r="AC1160" i="14"/>
  <c r="AD1160" i="14"/>
  <c r="AA608" i="14"/>
  <c r="AB608" i="14"/>
  <c r="AC608" i="14"/>
  <c r="AD608" i="14"/>
  <c r="AA1225" i="14"/>
  <c r="AB1225" i="14"/>
  <c r="AC1225" i="14"/>
  <c r="AD1225" i="14"/>
  <c r="AA1320" i="14"/>
  <c r="AB1320" i="14"/>
  <c r="AC1320" i="14"/>
  <c r="AD1320" i="14"/>
  <c r="AA751" i="14"/>
  <c r="AB751" i="14"/>
  <c r="AC751" i="14"/>
  <c r="AD751" i="14"/>
  <c r="AA327" i="14"/>
  <c r="AB327" i="14"/>
  <c r="AC327" i="14"/>
  <c r="AD327" i="14"/>
  <c r="AA1032" i="14"/>
  <c r="AB1032" i="14"/>
  <c r="AC1032" i="14"/>
  <c r="AD1032" i="14"/>
  <c r="AA1145" i="14"/>
  <c r="AB1145" i="14"/>
  <c r="AC1145" i="14"/>
  <c r="AD1145" i="14"/>
  <c r="AA582" i="14"/>
  <c r="AB582" i="14"/>
  <c r="AC582" i="14"/>
  <c r="AD582" i="14"/>
  <c r="AA241" i="14"/>
  <c r="AB241" i="14"/>
  <c r="AC241" i="14"/>
  <c r="AD241" i="14"/>
  <c r="AA874" i="14"/>
  <c r="AB874" i="14"/>
  <c r="AC874" i="14"/>
  <c r="AD874" i="14"/>
  <c r="AA988" i="14"/>
  <c r="AB988" i="14"/>
  <c r="AC988" i="14"/>
  <c r="AD988" i="14"/>
  <c r="AA449" i="14"/>
  <c r="AB449" i="14"/>
  <c r="AC449" i="14"/>
  <c r="AD449" i="14"/>
  <c r="AA170" i="14"/>
  <c r="AB170" i="14"/>
  <c r="AC170" i="14"/>
  <c r="AD170" i="14"/>
  <c r="AA1491" i="14"/>
  <c r="AB1491" i="14"/>
  <c r="AC1491" i="14"/>
  <c r="AD1491" i="14"/>
  <c r="AA1568" i="14"/>
  <c r="AB1568" i="14"/>
  <c r="AC1568" i="14"/>
  <c r="AD1568" i="14"/>
  <c r="AA1048" i="14"/>
  <c r="AB1048" i="14"/>
  <c r="AC1048" i="14"/>
  <c r="AD1048" i="14"/>
  <c r="AA530" i="14"/>
  <c r="AB530" i="14"/>
  <c r="AC530" i="14"/>
  <c r="AD530" i="14"/>
  <c r="AA1111" i="14"/>
  <c r="AB1111" i="14"/>
  <c r="AC1111" i="14"/>
  <c r="AD1111" i="14"/>
  <c r="AA1233" i="14"/>
  <c r="AB1233" i="14"/>
  <c r="AC1233" i="14"/>
  <c r="AD1233" i="14"/>
  <c r="AA660" i="14"/>
  <c r="AB660" i="14"/>
  <c r="AC660" i="14"/>
  <c r="AD660" i="14"/>
  <c r="AA286" i="14"/>
  <c r="AB286" i="14"/>
  <c r="AC286" i="14"/>
  <c r="AD286" i="14"/>
  <c r="AA930" i="14"/>
  <c r="AB930" i="14"/>
  <c r="AC930" i="14"/>
  <c r="AD930" i="14"/>
  <c r="AA1049" i="14"/>
  <c r="AB1049" i="14"/>
  <c r="AC1049" i="14"/>
  <c r="AD1049" i="14"/>
  <c r="AA508" i="14"/>
  <c r="AB508" i="14"/>
  <c r="AC508" i="14"/>
  <c r="AD508" i="14"/>
  <c r="AA205" i="14"/>
  <c r="AB205" i="14"/>
  <c r="AC205" i="14"/>
  <c r="AD205" i="14"/>
  <c r="AA791" i="14"/>
  <c r="AB791" i="14"/>
  <c r="AC791" i="14"/>
  <c r="AD791" i="14"/>
  <c r="AA909" i="14"/>
  <c r="AB909" i="14"/>
  <c r="AC909" i="14"/>
  <c r="AD909" i="14"/>
  <c r="AA427" i="14"/>
  <c r="AB427" i="14"/>
  <c r="AC427" i="14"/>
  <c r="AD427" i="14"/>
  <c r="AA148" i="14"/>
  <c r="AB148" i="14"/>
  <c r="AC148" i="14"/>
  <c r="AD148" i="14"/>
  <c r="AA1868" i="14"/>
  <c r="AB1868" i="14"/>
  <c r="AC1868" i="14"/>
  <c r="AD1868" i="14"/>
  <c r="AA1898" i="14"/>
  <c r="AB1898" i="14"/>
  <c r="AC1898" i="14"/>
  <c r="AD1898" i="14"/>
  <c r="AA1538" i="14"/>
  <c r="AB1538" i="14"/>
  <c r="AC1538" i="14"/>
  <c r="AD1538" i="14"/>
  <c r="AA973" i="14"/>
  <c r="AB973" i="14"/>
  <c r="AC973" i="14"/>
  <c r="AD973" i="14"/>
  <c r="AA1580" i="14"/>
  <c r="AB1580" i="14"/>
  <c r="AC1580" i="14"/>
  <c r="AD1580" i="14"/>
  <c r="AA1658" i="14"/>
  <c r="AB1658" i="14"/>
  <c r="AC1658" i="14"/>
  <c r="AD1658" i="14"/>
  <c r="AA1116" i="14"/>
  <c r="AB1116" i="14"/>
  <c r="AC1116" i="14"/>
  <c r="AD1116" i="14"/>
  <c r="AA557" i="14"/>
  <c r="AB557" i="14"/>
  <c r="AC557" i="14"/>
  <c r="AD557" i="14"/>
  <c r="AA1396" i="14"/>
  <c r="AB1396" i="14"/>
  <c r="AC1396" i="14"/>
  <c r="AD1396" i="14"/>
  <c r="AA1492" i="14"/>
  <c r="AB1492" i="14"/>
  <c r="AC1492" i="14"/>
  <c r="AD1492" i="14"/>
  <c r="AA916" i="14"/>
  <c r="AB916" i="14"/>
  <c r="AC916" i="14"/>
  <c r="AD916" i="14"/>
  <c r="AA428" i="14"/>
  <c r="AB428" i="14"/>
  <c r="AC428" i="14"/>
  <c r="AD428" i="14"/>
  <c r="AA1240" i="14"/>
  <c r="AB1240" i="14"/>
  <c r="AC1240" i="14"/>
  <c r="AD1240" i="14"/>
  <c r="AA1347" i="14"/>
  <c r="AB1347" i="14"/>
  <c r="AC1347" i="14"/>
  <c r="AD1347" i="14"/>
  <c r="AA757" i="14"/>
  <c r="AB757" i="14"/>
  <c r="AC757" i="14"/>
  <c r="AD757" i="14"/>
  <c r="AA321" i="14"/>
  <c r="AB321" i="14"/>
  <c r="AC321" i="14"/>
  <c r="AD321" i="14"/>
  <c r="AA1539" i="14"/>
  <c r="AB1539" i="14"/>
  <c r="AC1539" i="14"/>
  <c r="AD1539" i="14"/>
  <c r="AA1619" i="14"/>
  <c r="AB1619" i="14"/>
  <c r="AC1619" i="14"/>
  <c r="AD1619" i="14"/>
  <c r="AA1050" i="14"/>
  <c r="AB1050" i="14"/>
  <c r="AC1050" i="14"/>
  <c r="AD1050" i="14"/>
  <c r="AA492" i="14"/>
  <c r="AB492" i="14"/>
  <c r="AC492" i="14"/>
  <c r="AD492" i="14"/>
  <c r="AA1117" i="14"/>
  <c r="AB1117" i="14"/>
  <c r="AC1117" i="14"/>
  <c r="AD1117" i="14"/>
  <c r="AA1241" i="14"/>
  <c r="AB1241" i="14"/>
  <c r="AC1241" i="14"/>
  <c r="AD1241" i="14"/>
  <c r="AA615" i="14"/>
  <c r="AB615" i="14"/>
  <c r="AC615" i="14"/>
  <c r="AD615" i="14"/>
  <c r="AA217" i="14"/>
  <c r="AB217" i="14"/>
  <c r="AC217" i="14"/>
  <c r="AD217" i="14"/>
  <c r="AA917" i="14"/>
  <c r="AB917" i="14"/>
  <c r="AC917" i="14"/>
  <c r="AD917" i="14"/>
  <c r="AA1051" i="14"/>
  <c r="AB1051" i="14"/>
  <c r="AC1051" i="14"/>
  <c r="AD1051" i="14"/>
  <c r="AA470" i="14"/>
  <c r="AB470" i="14"/>
  <c r="AC470" i="14"/>
  <c r="AD470" i="14"/>
  <c r="AA150" i="14"/>
  <c r="AB150" i="14"/>
  <c r="AC150" i="14"/>
  <c r="AD150" i="14"/>
  <c r="AA758" i="14"/>
  <c r="AB758" i="14"/>
  <c r="AC758" i="14"/>
  <c r="AD758" i="14"/>
  <c r="AA896" i="14"/>
  <c r="AB896" i="14"/>
  <c r="AC896" i="14"/>
  <c r="AD896" i="14"/>
  <c r="AA372" i="14"/>
  <c r="AB372" i="14"/>
  <c r="AC372" i="14"/>
  <c r="AD372" i="14"/>
  <c r="AA107" i="14"/>
  <c r="AB107" i="14"/>
  <c r="AC107" i="14"/>
  <c r="AD107" i="14"/>
  <c r="AA1397" i="14"/>
  <c r="AB1397" i="14"/>
  <c r="AC1397" i="14"/>
  <c r="AD1397" i="14"/>
  <c r="AA1493" i="14"/>
  <c r="AB1493" i="14"/>
  <c r="AC1493" i="14"/>
  <c r="AD1493" i="14"/>
  <c r="AA918" i="14"/>
  <c r="AB918" i="14"/>
  <c r="AC918" i="14"/>
  <c r="AD918" i="14"/>
  <c r="AA429" i="14"/>
  <c r="AB429" i="14"/>
  <c r="AC429" i="14"/>
  <c r="AD429" i="14"/>
  <c r="AA978" i="14"/>
  <c r="AB978" i="14"/>
  <c r="AC978" i="14"/>
  <c r="AD978" i="14"/>
  <c r="AA1112" i="14"/>
  <c r="AB1112" i="14"/>
  <c r="AC1112" i="14"/>
  <c r="AD1112" i="14"/>
  <c r="AA531" i="14"/>
  <c r="AB531" i="14"/>
  <c r="AC531" i="14"/>
  <c r="AD531" i="14"/>
  <c r="AA190" i="14"/>
  <c r="AB190" i="14"/>
  <c r="AC190" i="14"/>
  <c r="AD190" i="14"/>
  <c r="AA817" i="14"/>
  <c r="AB817" i="14"/>
  <c r="AC817" i="14"/>
  <c r="AD817" i="14"/>
  <c r="AA931" i="14"/>
  <c r="AB931" i="14"/>
  <c r="AC931" i="14"/>
  <c r="AD931" i="14"/>
  <c r="AA430" i="14"/>
  <c r="AB430" i="14"/>
  <c r="AC430" i="14"/>
  <c r="AD430" i="14"/>
  <c r="AA136" i="14"/>
  <c r="AB136" i="14"/>
  <c r="AC136" i="14"/>
  <c r="AD136" i="14"/>
  <c r="AA661" i="14"/>
  <c r="AB661" i="14"/>
  <c r="AC661" i="14"/>
  <c r="AD661" i="14"/>
  <c r="AA792" i="14"/>
  <c r="AB792" i="14"/>
  <c r="AC792" i="14"/>
  <c r="AD792" i="14"/>
  <c r="AA335" i="14"/>
  <c r="AB335" i="14"/>
  <c r="AC335" i="14"/>
  <c r="AD335" i="14"/>
  <c r="AA97" i="14"/>
  <c r="AB97" i="14"/>
  <c r="AC97" i="14"/>
  <c r="AD97" i="14"/>
  <c r="AA1301" i="14"/>
  <c r="AB1301" i="14"/>
  <c r="AC1301" i="14"/>
  <c r="AD1301" i="14"/>
  <c r="AA1395" i="14"/>
  <c r="AB1395" i="14"/>
  <c r="AC1395" i="14"/>
  <c r="AD1395" i="14"/>
  <c r="AA827" i="14"/>
  <c r="AB827" i="14"/>
  <c r="AC827" i="14"/>
  <c r="AD827" i="14"/>
  <c r="AA373" i="14"/>
  <c r="AB373" i="14"/>
  <c r="AC373" i="14"/>
  <c r="AD373" i="14"/>
  <c r="AA897" i="14"/>
  <c r="AB897" i="14"/>
  <c r="AC897" i="14"/>
  <c r="AD897" i="14"/>
  <c r="AA1006" i="14"/>
  <c r="AB1006" i="14"/>
  <c r="AC1006" i="14"/>
  <c r="AD1006" i="14"/>
  <c r="AA455" i="14"/>
  <c r="AB455" i="14"/>
  <c r="AC455" i="14"/>
  <c r="AD455" i="14"/>
  <c r="AA162" i="14"/>
  <c r="AB162" i="14"/>
  <c r="AC162" i="14"/>
  <c r="AD162" i="14"/>
  <c r="AA725" i="14"/>
  <c r="AB725" i="14"/>
  <c r="AC725" i="14"/>
  <c r="AD725" i="14"/>
  <c r="AA848" i="14"/>
  <c r="AB848" i="14"/>
  <c r="AC848" i="14"/>
  <c r="AD848" i="14"/>
  <c r="AA383" i="14"/>
  <c r="AB383" i="14"/>
  <c r="AC383" i="14"/>
  <c r="AD383" i="14"/>
  <c r="AA120" i="14"/>
  <c r="AB120" i="14"/>
  <c r="AC120" i="14"/>
  <c r="AD120" i="14"/>
  <c r="AA576" i="14"/>
  <c r="AB576" i="14"/>
  <c r="AC576" i="14"/>
  <c r="AD576" i="14"/>
  <c r="AA713" i="14"/>
  <c r="AB713" i="14"/>
  <c r="AC713" i="14"/>
  <c r="AD713" i="14"/>
  <c r="AA292" i="14"/>
  <c r="AB292" i="14"/>
  <c r="AC292" i="14"/>
  <c r="AD292" i="14"/>
  <c r="AA88" i="14"/>
  <c r="AB88" i="14"/>
  <c r="AC88" i="14"/>
  <c r="AD88" i="14"/>
  <c r="AA2054" i="14"/>
  <c r="AB2054" i="14"/>
  <c r="AC2054" i="14"/>
  <c r="AD2054" i="14"/>
  <c r="AA2055" i="14"/>
  <c r="AB2055" i="14"/>
  <c r="AC2055" i="14"/>
  <c r="AD2055" i="14"/>
  <c r="AA2033" i="14"/>
  <c r="AB2033" i="14"/>
  <c r="AC2033" i="14"/>
  <c r="AD2033" i="14"/>
  <c r="AA1943" i="14"/>
  <c r="AB1943" i="14"/>
  <c r="AC1943" i="14"/>
  <c r="AD1943" i="14"/>
  <c r="AA2035" i="14"/>
  <c r="AB2035" i="14"/>
  <c r="AC2035" i="14"/>
  <c r="AD2035" i="14"/>
  <c r="AA2038" i="14"/>
  <c r="AB2038" i="14"/>
  <c r="AC2038" i="14"/>
  <c r="AD2038" i="14"/>
  <c r="AA1959" i="14"/>
  <c r="AB1959" i="14"/>
  <c r="AC1959" i="14"/>
  <c r="AD1959" i="14"/>
  <c r="AA1741" i="14"/>
  <c r="AB1741" i="14"/>
  <c r="AC1741" i="14"/>
  <c r="AD1741" i="14"/>
  <c r="AA2013" i="14"/>
  <c r="AB2013" i="14"/>
  <c r="AC2013" i="14"/>
  <c r="AD2013" i="14"/>
  <c r="AA2018" i="14"/>
  <c r="AB2018" i="14"/>
  <c r="AC2018" i="14"/>
  <c r="AD2018" i="14"/>
  <c r="AA1891" i="14"/>
  <c r="AB1891" i="14"/>
  <c r="AC1891" i="14"/>
  <c r="AD1891" i="14"/>
  <c r="AA1591" i="14"/>
  <c r="AB1591" i="14"/>
  <c r="AC1591" i="14"/>
  <c r="AD1591" i="14"/>
  <c r="AA1969" i="14"/>
  <c r="AB1969" i="14"/>
  <c r="AC1969" i="14"/>
  <c r="AD1969" i="14"/>
  <c r="AA1990" i="14"/>
  <c r="AB1990" i="14"/>
  <c r="AC1990" i="14"/>
  <c r="AD1990" i="14"/>
  <c r="AA1815" i="14"/>
  <c r="AB1815" i="14"/>
  <c r="AC1815" i="14"/>
  <c r="AD1815" i="14"/>
  <c r="AA1446" i="14"/>
  <c r="AB1446" i="14"/>
  <c r="AC1446" i="14"/>
  <c r="AD1446" i="14"/>
  <c r="AA2034" i="14"/>
  <c r="AB2034" i="14"/>
  <c r="AC2034" i="14"/>
  <c r="AD2034" i="14"/>
  <c r="AA2037" i="14"/>
  <c r="AB2037" i="14"/>
  <c r="AC2037" i="14"/>
  <c r="AD2037" i="14"/>
  <c r="AA1955" i="14"/>
  <c r="AB1955" i="14"/>
  <c r="AC1955" i="14"/>
  <c r="AD1955" i="14"/>
  <c r="AA1721" i="14"/>
  <c r="AB1721" i="14"/>
  <c r="AC1721" i="14"/>
  <c r="AD1721" i="14"/>
  <c r="AA1960" i="14"/>
  <c r="AB1960" i="14"/>
  <c r="AC1960" i="14"/>
  <c r="AD1960" i="14"/>
  <c r="AA1970" i="14"/>
  <c r="AB1970" i="14"/>
  <c r="AC1970" i="14"/>
  <c r="AD1970" i="14"/>
  <c r="AA1768" i="14"/>
  <c r="AB1768" i="14"/>
  <c r="AC1768" i="14"/>
  <c r="AD1768" i="14"/>
  <c r="AA1350" i="14"/>
  <c r="AB1350" i="14"/>
  <c r="AC1350" i="14"/>
  <c r="AD1350" i="14"/>
  <c r="AA1892" i="14"/>
  <c r="AB1892" i="14"/>
  <c r="AC1892" i="14"/>
  <c r="AD1892" i="14"/>
  <c r="AA1918" i="14"/>
  <c r="AB1918" i="14"/>
  <c r="AC1918" i="14"/>
  <c r="AD1918" i="14"/>
  <c r="AA1629" i="14"/>
  <c r="AB1629" i="14"/>
  <c r="AC1629" i="14"/>
  <c r="AD1629" i="14"/>
  <c r="AA1161" i="14"/>
  <c r="AB1161" i="14"/>
  <c r="AC1161" i="14"/>
  <c r="AD1161" i="14"/>
  <c r="AA1816" i="14"/>
  <c r="AB1816" i="14"/>
  <c r="AC1816" i="14"/>
  <c r="AD1816" i="14"/>
  <c r="AA1852" i="14"/>
  <c r="AB1852" i="14"/>
  <c r="AC1852" i="14"/>
  <c r="AD1852" i="14"/>
  <c r="AA1494" i="14"/>
  <c r="AB1494" i="14"/>
  <c r="AC1494" i="14"/>
  <c r="AD1494" i="14"/>
  <c r="AA979" i="14"/>
  <c r="AB979" i="14"/>
  <c r="AC979" i="14"/>
  <c r="AD979" i="14"/>
  <c r="AA2014" i="14"/>
  <c r="AB2014" i="14"/>
  <c r="AC2014" i="14"/>
  <c r="AD2014" i="14"/>
  <c r="AA2019" i="14"/>
  <c r="AB2019" i="14"/>
  <c r="AC2019" i="14"/>
  <c r="AD2019" i="14"/>
  <c r="AA1893" i="14"/>
  <c r="AB1893" i="14"/>
  <c r="AC1893" i="14"/>
  <c r="AD1893" i="14"/>
  <c r="AA1592" i="14"/>
  <c r="AB1592" i="14"/>
  <c r="AC1592" i="14"/>
  <c r="AD1592" i="14"/>
  <c r="AA1903" i="14"/>
  <c r="AB1903" i="14"/>
  <c r="AC1903" i="14"/>
  <c r="AD1903" i="14"/>
  <c r="AA1925" i="14"/>
  <c r="AB1925" i="14"/>
  <c r="AC1925" i="14"/>
  <c r="AD1925" i="14"/>
  <c r="AA1666" i="14"/>
  <c r="AB1666" i="14"/>
  <c r="AC1666" i="14"/>
  <c r="AD1666" i="14"/>
  <c r="AA1226" i="14"/>
  <c r="AB1226" i="14"/>
  <c r="AC1226" i="14"/>
  <c r="AD1226" i="14"/>
  <c r="AA1811" i="14"/>
  <c r="AB1811" i="14"/>
  <c r="AC1811" i="14"/>
  <c r="AD1811" i="14"/>
  <c r="AA1848" i="14"/>
  <c r="AB1848" i="14"/>
  <c r="AC1848" i="14"/>
  <c r="AD1848" i="14"/>
  <c r="AA1501" i="14"/>
  <c r="AB1501" i="14"/>
  <c r="AC1501" i="14"/>
  <c r="AD1501" i="14"/>
  <c r="AA1033" i="14"/>
  <c r="AB1033" i="14"/>
  <c r="AC1033" i="14"/>
  <c r="AD1033" i="14"/>
  <c r="AA1722" i="14"/>
  <c r="AB1722" i="14"/>
  <c r="AC1722" i="14"/>
  <c r="AD1722" i="14"/>
  <c r="AA1756" i="14"/>
  <c r="AB1756" i="14"/>
  <c r="AC1756" i="14"/>
  <c r="AD1756" i="14"/>
  <c r="AA1369" i="14"/>
  <c r="AB1369" i="14"/>
  <c r="AC1369" i="14"/>
  <c r="AD1369" i="14"/>
  <c r="AA875" i="14"/>
  <c r="AB875" i="14"/>
  <c r="AC875" i="14"/>
  <c r="AD875" i="14"/>
  <c r="AA1977" i="14"/>
  <c r="AB1977" i="14"/>
  <c r="AC1977" i="14"/>
  <c r="AD1977" i="14"/>
  <c r="AA1996" i="14"/>
  <c r="AB1996" i="14"/>
  <c r="AC1996" i="14"/>
  <c r="AD1996" i="14"/>
  <c r="AA1837" i="14"/>
  <c r="AB1837" i="14"/>
  <c r="AC1837" i="14"/>
  <c r="AD1837" i="14"/>
  <c r="AA1495" i="14"/>
  <c r="AB1495" i="14"/>
  <c r="AC1495" i="14"/>
  <c r="AD1495" i="14"/>
  <c r="AA1853" i="14"/>
  <c r="AB1853" i="14"/>
  <c r="AC1853" i="14"/>
  <c r="AD1853" i="14"/>
  <c r="AA1885" i="14"/>
  <c r="AB1885" i="14"/>
  <c r="AC1885" i="14"/>
  <c r="AD1885" i="14"/>
  <c r="AA1569" i="14"/>
  <c r="AB1569" i="14"/>
  <c r="AC1569" i="14"/>
  <c r="AD1569" i="14"/>
  <c r="AA1113" i="14"/>
  <c r="AB1113" i="14"/>
  <c r="AC1113" i="14"/>
  <c r="AD1113" i="14"/>
  <c r="AA1731" i="14"/>
  <c r="AB1731" i="14"/>
  <c r="AC1731" i="14"/>
  <c r="AD1731" i="14"/>
  <c r="AA1785" i="14"/>
  <c r="AB1785" i="14"/>
  <c r="AC1785" i="14"/>
  <c r="AD1785" i="14"/>
  <c r="AA1418" i="14"/>
  <c r="AB1418" i="14"/>
  <c r="AC1418" i="14"/>
  <c r="AD1418" i="14"/>
  <c r="AA932" i="14"/>
  <c r="AB932" i="14"/>
  <c r="AC932" i="14"/>
  <c r="AD932" i="14"/>
  <c r="AA1641" i="14"/>
  <c r="AB1641" i="14"/>
  <c r="AC1641" i="14"/>
  <c r="AD1641" i="14"/>
  <c r="AA1699" i="14"/>
  <c r="AB1699" i="14"/>
  <c r="AC1699" i="14"/>
  <c r="AD1699" i="14"/>
  <c r="AA1281" i="14"/>
  <c r="AB1281" i="14"/>
  <c r="AC1281" i="14"/>
  <c r="AD1281" i="14"/>
  <c r="AA793" i="14"/>
  <c r="AB793" i="14"/>
  <c r="AC793" i="14"/>
  <c r="AD793" i="14"/>
  <c r="AA2032" i="14"/>
  <c r="AB2032" i="14"/>
  <c r="AC2032" i="14"/>
  <c r="AD2032" i="14"/>
  <c r="AA2036" i="14"/>
  <c r="AB2036" i="14"/>
  <c r="AC2036" i="14"/>
  <c r="AD2036" i="14"/>
  <c r="AA1944" i="14"/>
  <c r="AB1944" i="14"/>
  <c r="AC1944" i="14"/>
  <c r="AD1944" i="14"/>
  <c r="AA1671" i="14"/>
  <c r="AB1671" i="14"/>
  <c r="AC1671" i="14"/>
  <c r="AD1671" i="14"/>
  <c r="AA1956" i="14"/>
  <c r="AB1956" i="14"/>
  <c r="AC1956" i="14"/>
  <c r="AD1956" i="14"/>
  <c r="AA1963" i="14"/>
  <c r="AB1963" i="14"/>
  <c r="AC1963" i="14"/>
  <c r="AD1963" i="14"/>
  <c r="AA1742" i="14"/>
  <c r="AB1742" i="14"/>
  <c r="AC1742" i="14"/>
  <c r="AD1742" i="14"/>
  <c r="AA1302" i="14"/>
  <c r="AB1302" i="14"/>
  <c r="AC1302" i="14"/>
  <c r="AD1302" i="14"/>
  <c r="AA1881" i="14"/>
  <c r="AB1881" i="14"/>
  <c r="AC1881" i="14"/>
  <c r="AD1881" i="14"/>
  <c r="AA1904" i="14"/>
  <c r="AB1904" i="14"/>
  <c r="AC1904" i="14"/>
  <c r="AD1904" i="14"/>
  <c r="AA1593" i="14"/>
  <c r="AB1593" i="14"/>
  <c r="AC1593" i="14"/>
  <c r="AD1593" i="14"/>
  <c r="AA1098" i="14"/>
  <c r="AB1098" i="14"/>
  <c r="AC1098" i="14"/>
  <c r="AD1098" i="14"/>
  <c r="AA1790" i="14"/>
  <c r="AB1790" i="14"/>
  <c r="AC1790" i="14"/>
  <c r="AD1790" i="14"/>
  <c r="AA1838" i="14"/>
  <c r="AB1838" i="14"/>
  <c r="AC1838" i="14"/>
  <c r="AD1838" i="14"/>
  <c r="AA1447" i="14"/>
  <c r="AB1447" i="14"/>
  <c r="AC1447" i="14"/>
  <c r="AD1447" i="14"/>
  <c r="AA919" i="14"/>
  <c r="AB919" i="14"/>
  <c r="AC919" i="14"/>
  <c r="AD919" i="14"/>
  <c r="AA1945" i="14"/>
  <c r="AB1945" i="14"/>
  <c r="AC1945" i="14"/>
  <c r="AD1945" i="14"/>
  <c r="AA1961" i="14"/>
  <c r="AB1961" i="14"/>
  <c r="AC1961" i="14"/>
  <c r="AD1961" i="14"/>
  <c r="AA1723" i="14"/>
  <c r="AB1723" i="14"/>
  <c r="AC1723" i="14"/>
  <c r="AD1723" i="14"/>
  <c r="AA1238" i="14"/>
  <c r="AB1238" i="14"/>
  <c r="AC1238" i="14"/>
  <c r="AD1238" i="14"/>
  <c r="AA1743" i="14"/>
  <c r="AB1743" i="14"/>
  <c r="AC1743" i="14"/>
  <c r="AD1743" i="14"/>
  <c r="AA1791" i="14"/>
  <c r="AB1791" i="14"/>
  <c r="AC1791" i="14"/>
  <c r="AD1791" i="14"/>
  <c r="AA1351" i="14"/>
  <c r="AB1351" i="14"/>
  <c r="AC1351" i="14"/>
  <c r="AD1351" i="14"/>
  <c r="AA787" i="14"/>
  <c r="AB787" i="14"/>
  <c r="AC787" i="14"/>
  <c r="AD787" i="14"/>
  <c r="AA1594" i="14"/>
  <c r="AB1594" i="14"/>
  <c r="AC1594" i="14"/>
  <c r="AD1594" i="14"/>
  <c r="AA1667" i="14"/>
  <c r="AB1667" i="14"/>
  <c r="AC1667" i="14"/>
  <c r="AD1667" i="14"/>
  <c r="AA1162" i="14"/>
  <c r="AB1162" i="14"/>
  <c r="AC1162" i="14"/>
  <c r="AD1162" i="14"/>
  <c r="AA609" i="14"/>
  <c r="AB609" i="14"/>
  <c r="AC609" i="14"/>
  <c r="AD609" i="14"/>
  <c r="AA1448" i="14"/>
  <c r="AB1448" i="14"/>
  <c r="AC1448" i="14"/>
  <c r="AD1448" i="14"/>
  <c r="AA1533" i="14"/>
  <c r="AB1533" i="14"/>
  <c r="AC1533" i="14"/>
  <c r="AD1533" i="14"/>
  <c r="AA980" i="14"/>
  <c r="AB980" i="14"/>
  <c r="AC980" i="14"/>
  <c r="AD980" i="14"/>
  <c r="AA471" i="14"/>
  <c r="AB471" i="14"/>
  <c r="AC471" i="14"/>
  <c r="AD471" i="14"/>
  <c r="AA1882" i="14"/>
  <c r="AB1882" i="14"/>
  <c r="AC1882" i="14"/>
  <c r="AD1882" i="14"/>
  <c r="AA1905" i="14"/>
  <c r="AB1905" i="14"/>
  <c r="AC1905" i="14"/>
  <c r="AD1905" i="14"/>
  <c r="AA1595" i="14"/>
  <c r="AB1595" i="14"/>
  <c r="AC1595" i="14"/>
  <c r="AD1595" i="14"/>
  <c r="AA1099" i="14"/>
  <c r="AB1099" i="14"/>
  <c r="AC1099" i="14"/>
  <c r="AD1099" i="14"/>
  <c r="AA1630" i="14"/>
  <c r="AB1630" i="14"/>
  <c r="AC1630" i="14"/>
  <c r="AD1630" i="14"/>
  <c r="AA1695" i="14"/>
  <c r="AB1695" i="14"/>
  <c r="AC1695" i="14"/>
  <c r="AD1695" i="14"/>
  <c r="AA1227" i="14"/>
  <c r="AB1227" i="14"/>
  <c r="AC1227" i="14"/>
  <c r="AD1227" i="14"/>
  <c r="AA680" i="14"/>
  <c r="AB680" i="14"/>
  <c r="AC680" i="14"/>
  <c r="AD680" i="14"/>
  <c r="AA1473" i="14"/>
  <c r="AB1473" i="14"/>
  <c r="AC1473" i="14"/>
  <c r="AD1473" i="14"/>
  <c r="AA1545" i="14"/>
  <c r="AB1545" i="14"/>
  <c r="AC1545" i="14"/>
  <c r="AD1545" i="14"/>
  <c r="AA1034" i="14"/>
  <c r="AB1034" i="14"/>
  <c r="AC1034" i="14"/>
  <c r="AD1034" i="14"/>
  <c r="AA522" i="14"/>
  <c r="AB522" i="14"/>
  <c r="AC522" i="14"/>
  <c r="AD522" i="14"/>
  <c r="AA1321" i="14"/>
  <c r="AB1321" i="14"/>
  <c r="AC1321" i="14"/>
  <c r="AD1321" i="14"/>
  <c r="AA1419" i="14"/>
  <c r="AB1419" i="14"/>
  <c r="AC1419" i="14"/>
  <c r="AD1419" i="14"/>
  <c r="AA876" i="14"/>
  <c r="AB876" i="14"/>
  <c r="AC876" i="14"/>
  <c r="AD876" i="14"/>
  <c r="AA431" i="14"/>
  <c r="AB431" i="14"/>
  <c r="AC431" i="14"/>
  <c r="AD431" i="14"/>
  <c r="AA1817" i="14"/>
  <c r="AB1817" i="14"/>
  <c r="AC1817" i="14"/>
  <c r="AD1817" i="14"/>
  <c r="AA1854" i="14"/>
  <c r="AB1854" i="14"/>
  <c r="AC1854" i="14"/>
  <c r="AD1854" i="14"/>
  <c r="AA1496" i="14"/>
  <c r="AB1496" i="14"/>
  <c r="AC1496" i="14"/>
  <c r="AD1496" i="14"/>
  <c r="AA981" i="14"/>
  <c r="AB981" i="14"/>
  <c r="AC981" i="14"/>
  <c r="AD981" i="14"/>
  <c r="AA1534" i="14"/>
  <c r="AB1534" i="14"/>
  <c r="AC1534" i="14"/>
  <c r="AD1534" i="14"/>
  <c r="AA1601" i="14"/>
  <c r="AB1601" i="14"/>
  <c r="AC1601" i="14"/>
  <c r="AD1601" i="14"/>
  <c r="AA1114" i="14"/>
  <c r="AB1114" i="14"/>
  <c r="AC1114" i="14"/>
  <c r="AD1114" i="14"/>
  <c r="AA585" i="14"/>
  <c r="AB585" i="14"/>
  <c r="AC585" i="14"/>
  <c r="AD585" i="14"/>
  <c r="AA1370" i="14"/>
  <c r="AB1370" i="14"/>
  <c r="AC1370" i="14"/>
  <c r="AD1370" i="14"/>
  <c r="AA1453" i="14"/>
  <c r="AB1453" i="14"/>
  <c r="AC1453" i="14"/>
  <c r="AD1453" i="14"/>
  <c r="AA933" i="14"/>
  <c r="AB933" i="14"/>
  <c r="AC933" i="14"/>
  <c r="AD933" i="14"/>
  <c r="AA450" i="14"/>
  <c r="AB450" i="14"/>
  <c r="AC450" i="14"/>
  <c r="AD450" i="14"/>
  <c r="AA1234" i="14"/>
  <c r="AB1234" i="14"/>
  <c r="AC1234" i="14"/>
  <c r="AD1234" i="14"/>
  <c r="AA1310" i="14"/>
  <c r="AB1310" i="14"/>
  <c r="AC1310" i="14"/>
  <c r="AD1310" i="14"/>
  <c r="AA794" i="14"/>
  <c r="AB794" i="14"/>
  <c r="AC794" i="14"/>
  <c r="AD794" i="14"/>
  <c r="AA384" i="14"/>
  <c r="AB384" i="14"/>
  <c r="AC384" i="14"/>
  <c r="AD384" i="14"/>
  <c r="AA1997" i="14"/>
  <c r="AB1997" i="14"/>
  <c r="AC1997" i="14"/>
  <c r="AD1997" i="14"/>
  <c r="AA2009" i="14"/>
  <c r="AB2009" i="14"/>
  <c r="AC2009" i="14"/>
  <c r="AD2009" i="14"/>
  <c r="AA1829" i="14"/>
  <c r="AB1829" i="14"/>
  <c r="AC1829" i="14"/>
  <c r="AD1829" i="14"/>
  <c r="AA1420" i="14"/>
  <c r="AB1420" i="14"/>
  <c r="AC1420" i="14"/>
  <c r="AD1420" i="14"/>
  <c r="AA1849" i="14"/>
  <c r="AB1849" i="14"/>
  <c r="AC1849" i="14"/>
  <c r="AD1849" i="14"/>
  <c r="AA1883" i="14"/>
  <c r="AB1883" i="14"/>
  <c r="AC1883" i="14"/>
  <c r="AD1883" i="14"/>
  <c r="AA1512" i="14"/>
  <c r="AB1512" i="14"/>
  <c r="AC1512" i="14"/>
  <c r="AD1512" i="14"/>
  <c r="AA956" i="14"/>
  <c r="AB956" i="14"/>
  <c r="AC956" i="14"/>
  <c r="AD956" i="14"/>
  <c r="AA1724" i="14"/>
  <c r="AB1724" i="14"/>
  <c r="AC1724" i="14"/>
  <c r="AD1724" i="14"/>
  <c r="AA1764" i="14"/>
  <c r="AB1764" i="14"/>
  <c r="AC1764" i="14"/>
  <c r="AD1764" i="14"/>
  <c r="AA1333" i="14"/>
  <c r="AB1333" i="14"/>
  <c r="AC1333" i="14"/>
  <c r="AD1333" i="14"/>
  <c r="AA776" i="14"/>
  <c r="AB776" i="14"/>
  <c r="AC776" i="14"/>
  <c r="AD776" i="14"/>
  <c r="AA1596" i="14"/>
  <c r="AB1596" i="14"/>
  <c r="AC1596" i="14"/>
  <c r="AD1596" i="14"/>
  <c r="AA1668" i="14"/>
  <c r="AB1668" i="14"/>
  <c r="AC1668" i="14"/>
  <c r="AD1668" i="14"/>
  <c r="AA1163" i="14"/>
  <c r="AB1163" i="14"/>
  <c r="AC1163" i="14"/>
  <c r="AD1163" i="14"/>
  <c r="AA610" i="14"/>
  <c r="AB610" i="14"/>
  <c r="AC610" i="14"/>
  <c r="AD610" i="14"/>
  <c r="AA1830" i="14"/>
  <c r="AB1830" i="14"/>
  <c r="AC1830" i="14"/>
  <c r="AD1830" i="14"/>
  <c r="AA1864" i="14"/>
  <c r="AB1864" i="14"/>
  <c r="AC1864" i="14"/>
  <c r="AD1864" i="14"/>
  <c r="AA1466" i="14"/>
  <c r="AB1466" i="14"/>
  <c r="AC1466" i="14"/>
  <c r="AD1466" i="14"/>
  <c r="AA891" i="14"/>
  <c r="AB891" i="14"/>
  <c r="AC891" i="14"/>
  <c r="AD891" i="14"/>
  <c r="AA1513" i="14"/>
  <c r="AB1513" i="14"/>
  <c r="AC1513" i="14"/>
  <c r="AD1513" i="14"/>
  <c r="AA1597" i="14"/>
  <c r="AB1597" i="14"/>
  <c r="AC1597" i="14"/>
  <c r="AD1597" i="14"/>
  <c r="AA1019" i="14"/>
  <c r="AB1019" i="14"/>
  <c r="AC1019" i="14"/>
  <c r="AD1019" i="14"/>
  <c r="AA488" i="14"/>
  <c r="AB488" i="14"/>
  <c r="AC488" i="14"/>
  <c r="AD488" i="14"/>
  <c r="AA1334" i="14"/>
  <c r="AB1334" i="14"/>
  <c r="AC1334" i="14"/>
  <c r="AD1334" i="14"/>
  <c r="AA1434" i="14"/>
  <c r="AB1434" i="14"/>
  <c r="AC1434" i="14"/>
  <c r="AD1434" i="14"/>
  <c r="AA843" i="14"/>
  <c r="AB843" i="14"/>
  <c r="AC843" i="14"/>
  <c r="AD843" i="14"/>
  <c r="AA367" i="14"/>
  <c r="AB367" i="14"/>
  <c r="AC367" i="14"/>
  <c r="AD367" i="14"/>
  <c r="AA1164" i="14"/>
  <c r="AB1164" i="14"/>
  <c r="AC1164" i="14"/>
  <c r="AD1164" i="14"/>
  <c r="AA1275" i="14"/>
  <c r="AB1275" i="14"/>
  <c r="AC1275" i="14"/>
  <c r="AD1275" i="14"/>
  <c r="AA681" i="14"/>
  <c r="AB681" i="14"/>
  <c r="AC681" i="14"/>
  <c r="AD681" i="14"/>
  <c r="AA276" i="14"/>
  <c r="AB276" i="14"/>
  <c r="AC276" i="14"/>
  <c r="AD276" i="14"/>
  <c r="AA1725" i="14"/>
  <c r="AB1725" i="14"/>
  <c r="AC1725" i="14"/>
  <c r="AD1725" i="14"/>
  <c r="AA1765" i="14"/>
  <c r="AB1765" i="14"/>
  <c r="AC1765" i="14"/>
  <c r="AD1765" i="14"/>
  <c r="AA1335" i="14"/>
  <c r="AB1335" i="14"/>
  <c r="AC1335" i="14"/>
  <c r="AD1335" i="14"/>
  <c r="AA777" i="14"/>
  <c r="AB777" i="14"/>
  <c r="AC777" i="14"/>
  <c r="AD777" i="14"/>
  <c r="AA1380" i="14"/>
  <c r="AB1380" i="14"/>
  <c r="AC1380" i="14"/>
  <c r="AD1380" i="14"/>
  <c r="AA1474" i="14"/>
  <c r="AB1474" i="14"/>
  <c r="AC1474" i="14"/>
  <c r="AD1474" i="14"/>
  <c r="AA910" i="14"/>
  <c r="AB910" i="14"/>
  <c r="AC910" i="14"/>
  <c r="AD910" i="14"/>
  <c r="AA432" i="14"/>
  <c r="AB432" i="14"/>
  <c r="AC432" i="14"/>
  <c r="AD432" i="14"/>
  <c r="AA1179" i="14"/>
  <c r="AB1179" i="14"/>
  <c r="AC1179" i="14"/>
  <c r="AD1179" i="14"/>
  <c r="AA1303" i="14"/>
  <c r="AB1303" i="14"/>
  <c r="AC1303" i="14"/>
  <c r="AD1303" i="14"/>
  <c r="AA741" i="14"/>
  <c r="AB741" i="14"/>
  <c r="AC741" i="14"/>
  <c r="AD741" i="14"/>
  <c r="AA332" i="14"/>
  <c r="AB332" i="14"/>
  <c r="AC332" i="14"/>
  <c r="AD332" i="14"/>
  <c r="AA1035" i="14"/>
  <c r="AB1035" i="14"/>
  <c r="AC1035" i="14"/>
  <c r="AD1035" i="14"/>
  <c r="AA1146" i="14"/>
  <c r="AB1146" i="14"/>
  <c r="AC1146" i="14"/>
  <c r="AD1146" i="14"/>
  <c r="AA583" i="14"/>
  <c r="AB583" i="14"/>
  <c r="AC583" i="14"/>
  <c r="AD583" i="14"/>
  <c r="AA242" i="14"/>
  <c r="AB242" i="14"/>
  <c r="AC242" i="14"/>
  <c r="AD242" i="14"/>
  <c r="AA1631" i="14"/>
  <c r="AB1631" i="14"/>
  <c r="AC1631" i="14"/>
  <c r="AD1631" i="14"/>
  <c r="AA1696" i="14"/>
  <c r="AB1696" i="14"/>
  <c r="AC1696" i="14"/>
  <c r="AD1696" i="14"/>
  <c r="AA1228" i="14"/>
  <c r="AB1228" i="14"/>
  <c r="AC1228" i="14"/>
  <c r="AD1228" i="14"/>
  <c r="AA682" i="14"/>
  <c r="AB682" i="14"/>
  <c r="AC682" i="14"/>
  <c r="AD682" i="14"/>
  <c r="AA1276" i="14"/>
  <c r="AB1276" i="14"/>
  <c r="AC1276" i="14"/>
  <c r="AD1276" i="14"/>
  <c r="AA1371" i="14"/>
  <c r="AB1371" i="14"/>
  <c r="AC1371" i="14"/>
  <c r="AD1371" i="14"/>
  <c r="AA818" i="14"/>
  <c r="AB818" i="14"/>
  <c r="AC818" i="14"/>
  <c r="AD818" i="14"/>
  <c r="AA379" i="14"/>
  <c r="AB379" i="14"/>
  <c r="AC379" i="14"/>
  <c r="AD379" i="14"/>
  <c r="AA1082" i="14"/>
  <c r="AB1082" i="14"/>
  <c r="AC1082" i="14"/>
  <c r="AD1082" i="14"/>
  <c r="AA1186" i="14"/>
  <c r="AB1186" i="14"/>
  <c r="AC1186" i="14"/>
  <c r="AD1186" i="14"/>
  <c r="AA658" i="14"/>
  <c r="AB658" i="14"/>
  <c r="AC658" i="14"/>
  <c r="AD658" i="14"/>
  <c r="AA290" i="14"/>
  <c r="AB290" i="14"/>
  <c r="AC290" i="14"/>
  <c r="AD290" i="14"/>
  <c r="AA934" i="14"/>
  <c r="AB934" i="14"/>
  <c r="AC934" i="14"/>
  <c r="AD934" i="14"/>
  <c r="AA1052" i="14"/>
  <c r="AB1052" i="14"/>
  <c r="AC1052" i="14"/>
  <c r="AD1052" i="14"/>
  <c r="AA509" i="14"/>
  <c r="AB509" i="14"/>
  <c r="AC509" i="14"/>
  <c r="AD509" i="14"/>
  <c r="AA206" i="14"/>
  <c r="AB206" i="14"/>
  <c r="AC206" i="14"/>
  <c r="AD206" i="14"/>
  <c r="AA1938" i="14"/>
  <c r="AB1938" i="14"/>
  <c r="AC1938" i="14"/>
  <c r="AD1938" i="14"/>
  <c r="AA1957" i="14"/>
  <c r="AB1957" i="14"/>
  <c r="AC1957" i="14"/>
  <c r="AD1957" i="14"/>
  <c r="AA1672" i="14"/>
  <c r="AB1672" i="14"/>
  <c r="AC1672" i="14"/>
  <c r="AD1672" i="14"/>
  <c r="AA1171" i="14"/>
  <c r="AB1171" i="14"/>
  <c r="AC1171" i="14"/>
  <c r="AD1171" i="14"/>
  <c r="AA1726" i="14"/>
  <c r="AB1726" i="14"/>
  <c r="AC1726" i="14"/>
  <c r="AD1726" i="14"/>
  <c r="AA1769" i="14"/>
  <c r="AB1769" i="14"/>
  <c r="AC1769" i="14"/>
  <c r="AD1769" i="14"/>
  <c r="AA1304" i="14"/>
  <c r="AB1304" i="14"/>
  <c r="AC1304" i="14"/>
  <c r="AD1304" i="14"/>
  <c r="AA715" i="14"/>
  <c r="AB715" i="14"/>
  <c r="AC715" i="14"/>
  <c r="AD715" i="14"/>
  <c r="AA1558" i="14"/>
  <c r="AB1558" i="14"/>
  <c r="AC1558" i="14"/>
  <c r="AD1558" i="14"/>
  <c r="AA1632" i="14"/>
  <c r="AB1632" i="14"/>
  <c r="AC1632" i="14"/>
  <c r="AD1632" i="14"/>
  <c r="AA1100" i="14"/>
  <c r="AB1100" i="14"/>
  <c r="AC1100" i="14"/>
  <c r="AD1100" i="14"/>
  <c r="AA551" i="14"/>
  <c r="AB551" i="14"/>
  <c r="AC551" i="14"/>
  <c r="AD551" i="14"/>
  <c r="AA1398" i="14"/>
  <c r="AB1398" i="14"/>
  <c r="AC1398" i="14"/>
  <c r="AD1398" i="14"/>
  <c r="AA1497" i="14"/>
  <c r="AB1497" i="14"/>
  <c r="AC1497" i="14"/>
  <c r="AD1497" i="14"/>
  <c r="AA920" i="14"/>
  <c r="AB920" i="14"/>
  <c r="AC920" i="14"/>
  <c r="AD920" i="14"/>
  <c r="AA433" i="14"/>
  <c r="AB433" i="14"/>
  <c r="AC433" i="14"/>
  <c r="AD433" i="14"/>
  <c r="AA1673" i="14"/>
  <c r="AB1673" i="14"/>
  <c r="AC1673" i="14"/>
  <c r="AD1673" i="14"/>
  <c r="AA1744" i="14"/>
  <c r="AB1744" i="14"/>
  <c r="AC1744" i="14"/>
  <c r="AD1744" i="14"/>
  <c r="AA1239" i="14"/>
  <c r="AB1239" i="14"/>
  <c r="AC1239" i="14"/>
  <c r="AD1239" i="14"/>
  <c r="AA641" i="14"/>
  <c r="AB641" i="14"/>
  <c r="AC641" i="14"/>
  <c r="AD641" i="14"/>
  <c r="AA1305" i="14"/>
  <c r="AB1305" i="14"/>
  <c r="AC1305" i="14"/>
  <c r="AD1305" i="14"/>
  <c r="AA1399" i="14"/>
  <c r="AB1399" i="14"/>
  <c r="AC1399" i="14"/>
  <c r="AD1399" i="14"/>
  <c r="AA788" i="14"/>
  <c r="AB788" i="14"/>
  <c r="AC788" i="14"/>
  <c r="AD788" i="14"/>
  <c r="AA302" i="14"/>
  <c r="AB302" i="14"/>
  <c r="AC302" i="14"/>
  <c r="AD302" i="14"/>
  <c r="AA1101" i="14"/>
  <c r="AB1101" i="14"/>
  <c r="AC1101" i="14"/>
  <c r="AD1101" i="14"/>
  <c r="AA1229" i="14"/>
  <c r="AB1229" i="14"/>
  <c r="AC1229" i="14"/>
  <c r="AD1229" i="14"/>
  <c r="AA611" i="14"/>
  <c r="AB611" i="14"/>
  <c r="AC611" i="14"/>
  <c r="AD611" i="14"/>
  <c r="AA224" i="14"/>
  <c r="AB224" i="14"/>
  <c r="AC224" i="14"/>
  <c r="AD224" i="14"/>
  <c r="AA921" i="14"/>
  <c r="AB921" i="14"/>
  <c r="AC921" i="14"/>
  <c r="AD921" i="14"/>
  <c r="AA1053" i="14"/>
  <c r="AB1053" i="14"/>
  <c r="AC1053" i="14"/>
  <c r="AD1053" i="14"/>
  <c r="AA472" i="14"/>
  <c r="AB472" i="14"/>
  <c r="AC472" i="14"/>
  <c r="AD472" i="14"/>
  <c r="AA151" i="14"/>
  <c r="AB151" i="14"/>
  <c r="AC151" i="14"/>
  <c r="AD151" i="14"/>
  <c r="AA1559" i="14"/>
  <c r="AB1559" i="14"/>
  <c r="AC1559" i="14"/>
  <c r="AD1559" i="14"/>
  <c r="AA1633" i="14"/>
  <c r="AB1633" i="14"/>
  <c r="AC1633" i="14"/>
  <c r="AD1633" i="14"/>
  <c r="AA1102" i="14"/>
  <c r="AB1102" i="14"/>
  <c r="AC1102" i="14"/>
  <c r="AD1102" i="14"/>
  <c r="AA552" i="14"/>
  <c r="AB552" i="14"/>
  <c r="AC552" i="14"/>
  <c r="AD552" i="14"/>
  <c r="AA1165" i="14"/>
  <c r="AB1165" i="14"/>
  <c r="AC1165" i="14"/>
  <c r="AD1165" i="14"/>
  <c r="AA1277" i="14"/>
  <c r="AB1277" i="14"/>
  <c r="AC1277" i="14"/>
  <c r="AD1277" i="14"/>
  <c r="AA683" i="14"/>
  <c r="AB683" i="14"/>
  <c r="AC683" i="14"/>
  <c r="AD683" i="14"/>
  <c r="AA277" i="14"/>
  <c r="AB277" i="14"/>
  <c r="AC277" i="14"/>
  <c r="AD277" i="14"/>
  <c r="AA968" i="14"/>
  <c r="AB968" i="14"/>
  <c r="AC968" i="14"/>
  <c r="AD968" i="14"/>
  <c r="AA1083" i="14"/>
  <c r="AB1083" i="14"/>
  <c r="AC1083" i="14"/>
  <c r="AD1083" i="14"/>
  <c r="AA523" i="14"/>
  <c r="AB523" i="14"/>
  <c r="AC523" i="14"/>
  <c r="AD523" i="14"/>
  <c r="AA200" i="14"/>
  <c r="AB200" i="14"/>
  <c r="AC200" i="14"/>
  <c r="AD200" i="14"/>
  <c r="AA819" i="14"/>
  <c r="AB819" i="14"/>
  <c r="AC819" i="14"/>
  <c r="AD819" i="14"/>
  <c r="AA935" i="14"/>
  <c r="AB935" i="14"/>
  <c r="AC935" i="14"/>
  <c r="AD935" i="14"/>
  <c r="AA434" i="14"/>
  <c r="AB434" i="14"/>
  <c r="AC434" i="14"/>
  <c r="AD434" i="14"/>
  <c r="AA137" i="14"/>
  <c r="AB137" i="14"/>
  <c r="AC137" i="14"/>
  <c r="AD137" i="14"/>
  <c r="AA1449" i="14"/>
  <c r="AB1449" i="14"/>
  <c r="AC1449" i="14"/>
  <c r="AD1449" i="14"/>
  <c r="AA1535" i="14"/>
  <c r="AB1535" i="14"/>
  <c r="AC1535" i="14"/>
  <c r="AD1535" i="14"/>
  <c r="AA982" i="14"/>
  <c r="AB982" i="14"/>
  <c r="AC982" i="14"/>
  <c r="AD982" i="14"/>
  <c r="AA473" i="14"/>
  <c r="AB473" i="14"/>
  <c r="AC473" i="14"/>
  <c r="AD473" i="14"/>
  <c r="AA1054" i="14"/>
  <c r="AB1054" i="14"/>
  <c r="AC1054" i="14"/>
  <c r="AD1054" i="14"/>
  <c r="AA1170" i="14"/>
  <c r="AB1170" i="14"/>
  <c r="AC1170" i="14"/>
  <c r="AD1170" i="14"/>
  <c r="AA586" i="14"/>
  <c r="AB586" i="14"/>
  <c r="AC586" i="14"/>
  <c r="AD586" i="14"/>
  <c r="AA233" i="14"/>
  <c r="AB233" i="14"/>
  <c r="AC233" i="14"/>
  <c r="AD233" i="14"/>
  <c r="AA877" i="14"/>
  <c r="AB877" i="14"/>
  <c r="AC877" i="14"/>
  <c r="AD877" i="14"/>
  <c r="AA989" i="14"/>
  <c r="AB989" i="14"/>
  <c r="AC989" i="14"/>
  <c r="AD989" i="14"/>
  <c r="AA451" i="14"/>
  <c r="AB451" i="14"/>
  <c r="AC451" i="14"/>
  <c r="AD451" i="14"/>
  <c r="AA171" i="14"/>
  <c r="AB171" i="14"/>
  <c r="AC171" i="14"/>
  <c r="AD171" i="14"/>
  <c r="AA726" i="14"/>
  <c r="AB726" i="14"/>
  <c r="AC726" i="14"/>
  <c r="AD726" i="14"/>
  <c r="AA849" i="14"/>
  <c r="AB849" i="14"/>
  <c r="AC849" i="14"/>
  <c r="AD849" i="14"/>
  <c r="AA385" i="14"/>
  <c r="AB385" i="14"/>
  <c r="AC385" i="14"/>
  <c r="AD385" i="14"/>
  <c r="AA121" i="14"/>
  <c r="AB121" i="14"/>
  <c r="AC121" i="14"/>
  <c r="AD121" i="14"/>
  <c r="AA2046" i="14"/>
  <c r="AB2046" i="14"/>
  <c r="AC2046" i="14"/>
  <c r="AD2046" i="14"/>
  <c r="AA2051" i="14"/>
  <c r="AB2051" i="14"/>
  <c r="AC2051" i="14"/>
  <c r="AD2051" i="14"/>
  <c r="AA1986" i="14"/>
  <c r="AB1986" i="14"/>
  <c r="AC1986" i="14"/>
  <c r="AD1986" i="14"/>
  <c r="AA1781" i="14"/>
  <c r="AB1781" i="14"/>
  <c r="AC1781" i="14"/>
  <c r="AD1781" i="14"/>
  <c r="AA1998" i="14"/>
  <c r="AB1998" i="14"/>
  <c r="AC1998" i="14"/>
  <c r="AD1998" i="14"/>
  <c r="AA2010" i="14"/>
  <c r="AB2010" i="14"/>
  <c r="AC2010" i="14"/>
  <c r="AD2010" i="14"/>
  <c r="AA1831" i="14"/>
  <c r="AB1831" i="14"/>
  <c r="AC1831" i="14"/>
  <c r="AD1831" i="14"/>
  <c r="AA1421" i="14"/>
  <c r="AB1421" i="14"/>
  <c r="AC1421" i="14"/>
  <c r="AD1421" i="14"/>
  <c r="AA1933" i="14"/>
  <c r="AB1933" i="14"/>
  <c r="AC1933" i="14"/>
  <c r="AD1933" i="14"/>
  <c r="AA1951" i="14"/>
  <c r="AB1951" i="14"/>
  <c r="AC1951" i="14"/>
  <c r="AD1951" i="14"/>
  <c r="AA1685" i="14"/>
  <c r="AB1685" i="14"/>
  <c r="AC1685" i="14"/>
  <c r="AD1685" i="14"/>
  <c r="AA1209" i="14"/>
  <c r="AB1209" i="14"/>
  <c r="AC1209" i="14"/>
  <c r="AD1209" i="14"/>
  <c r="AA1865" i="14"/>
  <c r="AB1865" i="14"/>
  <c r="AC1865" i="14"/>
  <c r="AD1865" i="14"/>
  <c r="AA1894" i="14"/>
  <c r="AB1894" i="14"/>
  <c r="AC1894" i="14"/>
  <c r="AD1894" i="14"/>
  <c r="AA1560" i="14"/>
  <c r="AB1560" i="14"/>
  <c r="AC1560" i="14"/>
  <c r="AD1560" i="14"/>
  <c r="AA1020" i="14"/>
  <c r="AB1020" i="14"/>
  <c r="AC1020" i="14"/>
  <c r="AD1020" i="14"/>
  <c r="AA1987" i="14"/>
  <c r="AB1987" i="14"/>
  <c r="AC1987" i="14"/>
  <c r="AD1987" i="14"/>
  <c r="AA2005" i="14"/>
  <c r="AB2005" i="14"/>
  <c r="AC2005" i="14"/>
  <c r="AD2005" i="14"/>
  <c r="AA1805" i="14"/>
  <c r="AB1805" i="14"/>
  <c r="AC1805" i="14"/>
  <c r="AD1805" i="14"/>
  <c r="AA1363" i="14"/>
  <c r="AB1363" i="14"/>
  <c r="AC1363" i="14"/>
  <c r="AD1363" i="14"/>
  <c r="AA1832" i="14"/>
  <c r="AB1832" i="14"/>
  <c r="AC1832" i="14"/>
  <c r="AD1832" i="14"/>
  <c r="AA1866" i="14"/>
  <c r="AB1866" i="14"/>
  <c r="AC1866" i="14"/>
  <c r="AD1866" i="14"/>
  <c r="AA1467" i="14"/>
  <c r="AB1467" i="14"/>
  <c r="AC1467" i="14"/>
  <c r="AD1467" i="14"/>
  <c r="AA892" i="14"/>
  <c r="AB892" i="14"/>
  <c r="AC892" i="14"/>
  <c r="AD892" i="14"/>
  <c r="AA1686" i="14"/>
  <c r="AB1686" i="14"/>
  <c r="AC1686" i="14"/>
  <c r="AD1686" i="14"/>
  <c r="AA1739" i="14"/>
  <c r="AB1739" i="14"/>
  <c r="AC1739" i="14"/>
  <c r="AD1739" i="14"/>
  <c r="AA1263" i="14"/>
  <c r="AB1263" i="14"/>
  <c r="AC1263" i="14"/>
  <c r="AD1263" i="14"/>
  <c r="AA708" i="14"/>
  <c r="AB708" i="14"/>
  <c r="AC708" i="14"/>
  <c r="AD708" i="14"/>
  <c r="AA1561" i="14"/>
  <c r="AB1561" i="14"/>
  <c r="AC1561" i="14"/>
  <c r="AD1561" i="14"/>
  <c r="AA1634" i="14"/>
  <c r="AB1634" i="14"/>
  <c r="AC1634" i="14"/>
  <c r="AD1634" i="14"/>
  <c r="AA1103" i="14"/>
  <c r="AB1103" i="14"/>
  <c r="AC1103" i="14"/>
  <c r="AD1103" i="14"/>
  <c r="AA553" i="14"/>
  <c r="AB553" i="14"/>
  <c r="AC553" i="14"/>
  <c r="AD553" i="14"/>
  <c r="AA1934" i="14"/>
  <c r="AB1934" i="14"/>
  <c r="AC1934" i="14"/>
  <c r="AD1934" i="14"/>
  <c r="AA1952" i="14"/>
  <c r="AB1952" i="14"/>
  <c r="AC1952" i="14"/>
  <c r="AD1952" i="14"/>
  <c r="AA1687" i="14"/>
  <c r="AB1687" i="14"/>
  <c r="AC1687" i="14"/>
  <c r="AD1687" i="14"/>
  <c r="AA1210" i="14"/>
  <c r="AB1210" i="14"/>
  <c r="AC1210" i="14"/>
  <c r="AD1210" i="14"/>
  <c r="AA1727" i="14"/>
  <c r="AB1727" i="14"/>
  <c r="AC1727" i="14"/>
  <c r="AD1727" i="14"/>
  <c r="AA1766" i="14"/>
  <c r="AB1766" i="14"/>
  <c r="AC1766" i="14"/>
  <c r="AD1766" i="14"/>
  <c r="AA1336" i="14"/>
  <c r="AB1336" i="14"/>
  <c r="AC1336" i="14"/>
  <c r="AD1336" i="14"/>
  <c r="AA778" i="14"/>
  <c r="AB778" i="14"/>
  <c r="AC778" i="14"/>
  <c r="AD778" i="14"/>
  <c r="AA1566" i="14"/>
  <c r="AB1566" i="14"/>
  <c r="AC1566" i="14"/>
  <c r="AD1566" i="14"/>
  <c r="AA1639" i="14"/>
  <c r="AB1639" i="14"/>
  <c r="AC1639" i="14"/>
  <c r="AD1639" i="14"/>
  <c r="AA1123" i="14"/>
  <c r="AB1123" i="14"/>
  <c r="AC1123" i="14"/>
  <c r="AD1123" i="14"/>
  <c r="AA596" i="14"/>
  <c r="AB596" i="14"/>
  <c r="AC596" i="14"/>
  <c r="AD596" i="14"/>
  <c r="AA1435" i="14"/>
  <c r="AB1435" i="14"/>
  <c r="AC1435" i="14"/>
  <c r="AD1435" i="14"/>
  <c r="AA1502" i="14"/>
  <c r="AB1502" i="14"/>
  <c r="AC1502" i="14"/>
  <c r="AD1502" i="14"/>
  <c r="AA969" i="14"/>
  <c r="AB969" i="14"/>
  <c r="AC969" i="14"/>
  <c r="AD969" i="14"/>
  <c r="AA465" i="14"/>
  <c r="AB465" i="14"/>
  <c r="AC465" i="14"/>
  <c r="AD465" i="14"/>
  <c r="AA1884" i="14"/>
  <c r="AB1884" i="14"/>
  <c r="AC1884" i="14"/>
  <c r="AD1884" i="14"/>
  <c r="AA1906" i="14"/>
  <c r="AB1906" i="14"/>
  <c r="AC1906" i="14"/>
  <c r="AD1906" i="14"/>
  <c r="AA1598" i="14"/>
  <c r="AB1598" i="14"/>
  <c r="AC1598" i="14"/>
  <c r="AD1598" i="14"/>
  <c r="AA1104" i="14"/>
  <c r="AB1104" i="14"/>
  <c r="AC1104" i="14"/>
  <c r="AD1104" i="14"/>
  <c r="AA1635" i="14"/>
  <c r="AB1635" i="14"/>
  <c r="AC1635" i="14"/>
  <c r="AD1635" i="14"/>
  <c r="AA1697" i="14"/>
  <c r="AB1697" i="14"/>
  <c r="AC1697" i="14"/>
  <c r="AD1697" i="14"/>
  <c r="AA1230" i="14"/>
  <c r="AB1230" i="14"/>
  <c r="AC1230" i="14"/>
  <c r="AD1230" i="14"/>
  <c r="AA684" i="14"/>
  <c r="AB684" i="14"/>
  <c r="AC684" i="14"/>
  <c r="AD684" i="14"/>
  <c r="AA1475" i="14"/>
  <c r="AB1475" i="14"/>
  <c r="AC1475" i="14"/>
  <c r="AD1475" i="14"/>
  <c r="AA1546" i="14"/>
  <c r="AB1546" i="14"/>
  <c r="AC1546" i="14"/>
  <c r="AD1546" i="14"/>
  <c r="AA1036" i="14"/>
  <c r="AB1036" i="14"/>
  <c r="AC1036" i="14"/>
  <c r="AD1036" i="14"/>
  <c r="AA524" i="14"/>
  <c r="AB524" i="14"/>
  <c r="AC524" i="14"/>
  <c r="AD524" i="14"/>
  <c r="AA1322" i="14"/>
  <c r="AB1322" i="14"/>
  <c r="AC1322" i="14"/>
  <c r="AD1322" i="14"/>
  <c r="AA1422" i="14"/>
  <c r="AB1422" i="14"/>
  <c r="AC1422" i="14"/>
  <c r="AD1422" i="14"/>
  <c r="AA878" i="14"/>
  <c r="AB878" i="14"/>
  <c r="AC878" i="14"/>
  <c r="AD878" i="14"/>
  <c r="AA435" i="14"/>
  <c r="AB435" i="14"/>
  <c r="AC435" i="14"/>
  <c r="AD435" i="14"/>
  <c r="AA1976" i="14"/>
  <c r="AB1976" i="14"/>
  <c r="AC1976" i="14"/>
  <c r="AD1976" i="14"/>
  <c r="AA1999" i="14"/>
  <c r="AB1999" i="14"/>
  <c r="AC1999" i="14"/>
  <c r="AD1999" i="14"/>
  <c r="AA1782" i="14"/>
  <c r="AB1782" i="14"/>
  <c r="AC1782" i="14"/>
  <c r="AD1782" i="14"/>
  <c r="AA1306" i="14"/>
  <c r="AB1306" i="14"/>
  <c r="AC1306" i="14"/>
  <c r="AD1306" i="14"/>
  <c r="AA1806" i="14"/>
  <c r="AB1806" i="14"/>
  <c r="AC1806" i="14"/>
  <c r="AD1806" i="14"/>
  <c r="AA1850" i="14"/>
  <c r="AB1850" i="14"/>
  <c r="AC1850" i="14"/>
  <c r="AD1850" i="14"/>
  <c r="AA1423" i="14"/>
  <c r="AB1423" i="14"/>
  <c r="AC1423" i="14"/>
  <c r="AD1423" i="14"/>
  <c r="AA820" i="14"/>
  <c r="AB820" i="14"/>
  <c r="AC820" i="14"/>
  <c r="AD820" i="14"/>
  <c r="AA1654" i="14"/>
  <c r="AB1654" i="14"/>
  <c r="AC1654" i="14"/>
  <c r="AD1654" i="14"/>
  <c r="AA1728" i="14"/>
  <c r="AB1728" i="14"/>
  <c r="AC1728" i="14"/>
  <c r="AD1728" i="14"/>
  <c r="AA1211" i="14"/>
  <c r="AB1211" i="14"/>
  <c r="AC1211" i="14"/>
  <c r="AD1211" i="14"/>
  <c r="AA633" i="14"/>
  <c r="AB633" i="14"/>
  <c r="AC633" i="14"/>
  <c r="AD633" i="14"/>
  <c r="AA1514" i="14"/>
  <c r="AB1514" i="14"/>
  <c r="AC1514" i="14"/>
  <c r="AD1514" i="14"/>
  <c r="AA1599" i="14"/>
  <c r="AB1599" i="14"/>
  <c r="AC1599" i="14"/>
  <c r="AD1599" i="14"/>
  <c r="AA1021" i="14"/>
  <c r="AB1021" i="14"/>
  <c r="AC1021" i="14"/>
  <c r="AD1021" i="14"/>
  <c r="AA489" i="14"/>
  <c r="AB489" i="14"/>
  <c r="AC489" i="14"/>
  <c r="AD489" i="14"/>
  <c r="AA1783" i="14"/>
  <c r="AB1783" i="14"/>
  <c r="AC1783" i="14"/>
  <c r="AD1783" i="14"/>
  <c r="AA1833" i="14"/>
  <c r="AB1833" i="14"/>
  <c r="AC1833" i="14"/>
  <c r="AD1833" i="14"/>
  <c r="AA1364" i="14"/>
  <c r="AB1364" i="14"/>
  <c r="AC1364" i="14"/>
  <c r="AD1364" i="14"/>
  <c r="AA736" i="14"/>
  <c r="AB736" i="14"/>
  <c r="AC736" i="14"/>
  <c r="AD736" i="14"/>
  <c r="AA1424" i="14"/>
  <c r="AB1424" i="14"/>
  <c r="AC1424" i="14"/>
  <c r="AD1424" i="14"/>
  <c r="AA1515" i="14"/>
  <c r="AB1515" i="14"/>
  <c r="AC1515" i="14"/>
  <c r="AD1515" i="14"/>
  <c r="AA893" i="14"/>
  <c r="AB893" i="14"/>
  <c r="AC893" i="14"/>
  <c r="AD893" i="14"/>
  <c r="AA351" i="14"/>
  <c r="AB351" i="14"/>
  <c r="AC351" i="14"/>
  <c r="AD351" i="14"/>
  <c r="AA1212" i="14"/>
  <c r="AB1212" i="14"/>
  <c r="AC1212" i="14"/>
  <c r="AD1212" i="14"/>
  <c r="AA1337" i="14"/>
  <c r="AB1337" i="14"/>
  <c r="AC1337" i="14"/>
  <c r="AD1337" i="14"/>
  <c r="AA709" i="14"/>
  <c r="AB709" i="14"/>
  <c r="AC709" i="14"/>
  <c r="AD709" i="14"/>
  <c r="AA265" i="14"/>
  <c r="AB265" i="14"/>
  <c r="AC265" i="14"/>
  <c r="AD265" i="14"/>
  <c r="AA1022" i="14"/>
  <c r="AB1022" i="14"/>
  <c r="AC1022" i="14"/>
  <c r="AD1022" i="14"/>
  <c r="AA1166" i="14"/>
  <c r="AB1166" i="14"/>
  <c r="AC1166" i="14"/>
  <c r="AD1166" i="14"/>
  <c r="AA554" i="14"/>
  <c r="AB554" i="14"/>
  <c r="AC554" i="14"/>
  <c r="AD554" i="14"/>
  <c r="AA183" i="14"/>
  <c r="AB183" i="14"/>
  <c r="AC183" i="14"/>
  <c r="AD183" i="14"/>
  <c r="AA1655" i="14"/>
  <c r="AB1655" i="14"/>
  <c r="AC1655" i="14"/>
  <c r="AD1655" i="14"/>
  <c r="AA1729" i="14"/>
  <c r="AB1729" i="14"/>
  <c r="AC1729" i="14"/>
  <c r="AD1729" i="14"/>
  <c r="AA1213" i="14"/>
  <c r="AB1213" i="14"/>
  <c r="AC1213" i="14"/>
  <c r="AD1213" i="14"/>
  <c r="AA634" i="14"/>
  <c r="AB634" i="14"/>
  <c r="AC634" i="14"/>
  <c r="AD634" i="14"/>
  <c r="AA1264" i="14"/>
  <c r="AB1264" i="14"/>
  <c r="AC1264" i="14"/>
  <c r="AD1264" i="14"/>
  <c r="AA1381" i="14"/>
  <c r="AB1381" i="14"/>
  <c r="AC1381" i="14"/>
  <c r="AD1381" i="14"/>
  <c r="AA779" i="14"/>
  <c r="AB779" i="14"/>
  <c r="AC779" i="14"/>
  <c r="AD779" i="14"/>
  <c r="AA317" i="14"/>
  <c r="AB317" i="14"/>
  <c r="AC317" i="14"/>
  <c r="AD317" i="14"/>
  <c r="AA1062" i="14"/>
  <c r="AB1062" i="14"/>
  <c r="AC1062" i="14"/>
  <c r="AD1062" i="14"/>
  <c r="AA1180" i="14"/>
  <c r="AB1180" i="14"/>
  <c r="AC1180" i="14"/>
  <c r="AD1180" i="14"/>
  <c r="AA597" i="14"/>
  <c r="AB597" i="14"/>
  <c r="AC597" i="14"/>
  <c r="AD597" i="14"/>
  <c r="AA231" i="14"/>
  <c r="AB231" i="14"/>
  <c r="AC231" i="14"/>
  <c r="AD231" i="14"/>
  <c r="AA911" i="14"/>
  <c r="AB911" i="14"/>
  <c r="AC911" i="14"/>
  <c r="AD911" i="14"/>
  <c r="AA1037" i="14"/>
  <c r="AB1037" i="14"/>
  <c r="AC1037" i="14"/>
  <c r="AD1037" i="14"/>
  <c r="AA466" i="14"/>
  <c r="AB466" i="14"/>
  <c r="AC466" i="14"/>
  <c r="AD466" i="14"/>
  <c r="AA160" i="14"/>
  <c r="AB160" i="14"/>
  <c r="AC160" i="14"/>
  <c r="AD160" i="14"/>
  <c r="AA1562" i="14"/>
  <c r="AB1562" i="14"/>
  <c r="AC1562" i="14"/>
  <c r="AD1562" i="14"/>
  <c r="AA1636" i="14"/>
  <c r="AB1636" i="14"/>
  <c r="AC1636" i="14"/>
  <c r="AD1636" i="14"/>
  <c r="AA1105" i="14"/>
  <c r="AB1105" i="14"/>
  <c r="AC1105" i="14"/>
  <c r="AD1105" i="14"/>
  <c r="AA555" i="14"/>
  <c r="AB555" i="14"/>
  <c r="AC555" i="14"/>
  <c r="AD555" i="14"/>
  <c r="AA1167" i="14"/>
  <c r="AB1167" i="14"/>
  <c r="AC1167" i="14"/>
  <c r="AD1167" i="14"/>
  <c r="AA1278" i="14"/>
  <c r="AB1278" i="14"/>
  <c r="AC1278" i="14"/>
  <c r="AD1278" i="14"/>
  <c r="AA685" i="14"/>
  <c r="AB685" i="14"/>
  <c r="AC685" i="14"/>
  <c r="AD685" i="14"/>
  <c r="AA278" i="14"/>
  <c r="AB278" i="14"/>
  <c r="AC278" i="14"/>
  <c r="AD278" i="14"/>
  <c r="AA970" i="14"/>
  <c r="AB970" i="14"/>
  <c r="AC970" i="14"/>
  <c r="AD970" i="14"/>
  <c r="AA1084" i="14"/>
  <c r="AB1084" i="14"/>
  <c r="AC1084" i="14"/>
  <c r="AD1084" i="14"/>
  <c r="AA525" i="14"/>
  <c r="AB525" i="14"/>
  <c r="AC525" i="14"/>
  <c r="AD525" i="14"/>
  <c r="AA201" i="14"/>
  <c r="AB201" i="14"/>
  <c r="AC201" i="14"/>
  <c r="AD201" i="14"/>
  <c r="AA821" i="14"/>
  <c r="AB821" i="14"/>
  <c r="AC821" i="14"/>
  <c r="AD821" i="14"/>
  <c r="AA936" i="14"/>
  <c r="AB936" i="14"/>
  <c r="AC936" i="14"/>
  <c r="AD936" i="14"/>
  <c r="AA436" i="14"/>
  <c r="AB436" i="14"/>
  <c r="AC436" i="14"/>
  <c r="AD436" i="14"/>
  <c r="AA138" i="14"/>
  <c r="AB138" i="14"/>
  <c r="AC138" i="14"/>
  <c r="AD138" i="14"/>
  <c r="AA1875" i="14"/>
  <c r="AB1875" i="14"/>
  <c r="AC1875" i="14"/>
  <c r="AD1875" i="14"/>
  <c r="AA1912" i="14"/>
  <c r="AB1912" i="14"/>
  <c r="AC1912" i="14"/>
  <c r="AD1912" i="14"/>
  <c r="AA1528" i="14"/>
  <c r="AB1528" i="14"/>
  <c r="AC1528" i="14"/>
  <c r="AD1528" i="14"/>
  <c r="AA925" i="14"/>
  <c r="AB925" i="14"/>
  <c r="AC925" i="14"/>
  <c r="AD925" i="14"/>
  <c r="AA1574" i="14"/>
  <c r="AB1574" i="14"/>
  <c r="AC1574" i="14"/>
  <c r="AD1574" i="14"/>
  <c r="AA1656" i="14"/>
  <c r="AB1656" i="14"/>
  <c r="AC1656" i="14"/>
  <c r="AD1656" i="14"/>
  <c r="AA1074" i="14"/>
  <c r="AB1074" i="14"/>
  <c r="AC1074" i="14"/>
  <c r="AD1074" i="14"/>
  <c r="AA498" i="14"/>
  <c r="AB498" i="14"/>
  <c r="AC498" i="14"/>
  <c r="AD498" i="14"/>
  <c r="AA1389" i="14"/>
  <c r="AB1389" i="14"/>
  <c r="AC1389" i="14"/>
  <c r="AD1389" i="14"/>
  <c r="AA1485" i="14"/>
  <c r="AB1485" i="14"/>
  <c r="AC1485" i="14"/>
  <c r="AD1485" i="14"/>
  <c r="AA864" i="14"/>
  <c r="AB864" i="14"/>
  <c r="AC864" i="14"/>
  <c r="AD864" i="14"/>
  <c r="AA358" i="14"/>
  <c r="AB358" i="14"/>
  <c r="AC358" i="14"/>
  <c r="AD358" i="14"/>
  <c r="AA1214" i="14"/>
  <c r="AB1214" i="14"/>
  <c r="AC1214" i="14"/>
  <c r="AD1214" i="14"/>
  <c r="AA1338" i="14"/>
  <c r="AB1338" i="14"/>
  <c r="AC1338" i="14"/>
  <c r="AD1338" i="14"/>
  <c r="AA710" i="14"/>
  <c r="AB710" i="14"/>
  <c r="AC710" i="14"/>
  <c r="AD710" i="14"/>
  <c r="AA266" i="14"/>
  <c r="AB266" i="14"/>
  <c r="AC266" i="14"/>
  <c r="AD266" i="14"/>
  <c r="AA1529" i="14"/>
  <c r="AB1529" i="14"/>
  <c r="AC1529" i="14"/>
  <c r="AD1529" i="14"/>
  <c r="AA1615" i="14"/>
  <c r="AB1615" i="14"/>
  <c r="AC1615" i="14"/>
  <c r="AD1615" i="14"/>
  <c r="AA997" i="14"/>
  <c r="AB997" i="14"/>
  <c r="AC997" i="14"/>
  <c r="AD997" i="14"/>
  <c r="AA437" i="14"/>
  <c r="AB437" i="14"/>
  <c r="AC437" i="14"/>
  <c r="AD437" i="14"/>
  <c r="AA1075" i="14"/>
  <c r="AB1075" i="14"/>
  <c r="AC1075" i="14"/>
  <c r="AD1075" i="14"/>
  <c r="AA1215" i="14"/>
  <c r="AB1215" i="14"/>
  <c r="AC1215" i="14"/>
  <c r="AD1215" i="14"/>
  <c r="AA565" i="14"/>
  <c r="AB565" i="14"/>
  <c r="AC565" i="14"/>
  <c r="AD565" i="14"/>
  <c r="AA167" i="14"/>
  <c r="AB167" i="14"/>
  <c r="AC167" i="14"/>
  <c r="AD167" i="14"/>
  <c r="AA865" i="14"/>
  <c r="AB865" i="14"/>
  <c r="AC865" i="14"/>
  <c r="AD865" i="14"/>
  <c r="AA1005" i="14"/>
  <c r="AB1005" i="14"/>
  <c r="AC1005" i="14"/>
  <c r="AD1005" i="14"/>
  <c r="AA438" i="14"/>
  <c r="AB438" i="14"/>
  <c r="AC438" i="14"/>
  <c r="AD438" i="14"/>
  <c r="AA119" i="14"/>
  <c r="AB119" i="14"/>
  <c r="AC119" i="14"/>
  <c r="AD119" i="14"/>
  <c r="AA711" i="14"/>
  <c r="AB711" i="14"/>
  <c r="AC711" i="14"/>
  <c r="AD711" i="14"/>
  <c r="AA844" i="14"/>
  <c r="AB844" i="14"/>
  <c r="AC844" i="14"/>
  <c r="AD844" i="14"/>
  <c r="AA318" i="14"/>
  <c r="AB318" i="14"/>
  <c r="AC318" i="14"/>
  <c r="AD318" i="14"/>
  <c r="AA80" i="14"/>
  <c r="AB80" i="14"/>
  <c r="AC80" i="14"/>
  <c r="AD80" i="14"/>
  <c r="AA1390" i="14"/>
  <c r="AB1390" i="14"/>
  <c r="AC1390" i="14"/>
  <c r="AD1390" i="14"/>
  <c r="AA1486" i="14"/>
  <c r="AB1486" i="14"/>
  <c r="AC1486" i="14"/>
  <c r="AD1486" i="14"/>
  <c r="AA866" i="14"/>
  <c r="AB866" i="14"/>
  <c r="AC866" i="14"/>
  <c r="AD866" i="14"/>
  <c r="AA359" i="14"/>
  <c r="AB359" i="14"/>
  <c r="AC359" i="14"/>
  <c r="AD359" i="14"/>
  <c r="AA940" i="14"/>
  <c r="AB940" i="14"/>
  <c r="AC940" i="14"/>
  <c r="AD940" i="14"/>
  <c r="AA1063" i="14"/>
  <c r="AB1063" i="14"/>
  <c r="AC1063" i="14"/>
  <c r="AD1063" i="14"/>
  <c r="AA479" i="14"/>
  <c r="AB479" i="14"/>
  <c r="AC479" i="14"/>
  <c r="AD479" i="14"/>
  <c r="AA149" i="14"/>
  <c r="AB149" i="14"/>
  <c r="AC149" i="14"/>
  <c r="AD149" i="14"/>
  <c r="AA759" i="14"/>
  <c r="AB759" i="14"/>
  <c r="AC759" i="14"/>
  <c r="AD759" i="14"/>
  <c r="AA898" i="14"/>
  <c r="AB898" i="14"/>
  <c r="AC898" i="14"/>
  <c r="AD898" i="14"/>
  <c r="AA374" i="14"/>
  <c r="AB374" i="14"/>
  <c r="AC374" i="14"/>
  <c r="AD374" i="14"/>
  <c r="AA108" i="14"/>
  <c r="AB108" i="14"/>
  <c r="AC108" i="14"/>
  <c r="AD108" i="14"/>
  <c r="AA598" i="14"/>
  <c r="AB598" i="14"/>
  <c r="AC598" i="14"/>
  <c r="AD598" i="14"/>
  <c r="AA742" i="14"/>
  <c r="AB742" i="14"/>
  <c r="AC742" i="14"/>
  <c r="AD742" i="14"/>
  <c r="AA285" i="14"/>
  <c r="AB285" i="14"/>
  <c r="AC285" i="14"/>
  <c r="AD285" i="14"/>
  <c r="AA72" i="14"/>
  <c r="AB72" i="14"/>
  <c r="AC72" i="14"/>
  <c r="AD72" i="14"/>
  <c r="AA1265" i="14"/>
  <c r="AB1265" i="14"/>
  <c r="AC1265" i="14"/>
  <c r="AD1265" i="14"/>
  <c r="AA1382" i="14"/>
  <c r="AB1382" i="14"/>
  <c r="AC1382" i="14"/>
  <c r="AD1382" i="14"/>
  <c r="AA780" i="14"/>
  <c r="AB780" i="14"/>
  <c r="AC780" i="14"/>
  <c r="AD780" i="14"/>
  <c r="AA319" i="14"/>
  <c r="AB319" i="14"/>
  <c r="AC319" i="14"/>
  <c r="AD319" i="14"/>
  <c r="AA845" i="14"/>
  <c r="AB845" i="14"/>
  <c r="AC845" i="14"/>
  <c r="AD845" i="14"/>
  <c r="AA971" i="14"/>
  <c r="AB971" i="14"/>
  <c r="AC971" i="14"/>
  <c r="AD971" i="14"/>
  <c r="AA439" i="14"/>
  <c r="AB439" i="14"/>
  <c r="AC439" i="14"/>
  <c r="AD439" i="14"/>
  <c r="AA127" i="14"/>
  <c r="AB127" i="14"/>
  <c r="AC127" i="14"/>
  <c r="AD127" i="14"/>
  <c r="AA667" i="14"/>
  <c r="AB667" i="14"/>
  <c r="AC667" i="14"/>
  <c r="AD667" i="14"/>
  <c r="AA798" i="14"/>
  <c r="AB798" i="14"/>
  <c r="AC798" i="14"/>
  <c r="AD798" i="14"/>
  <c r="AA333" i="14"/>
  <c r="AB333" i="14"/>
  <c r="AC333" i="14"/>
  <c r="AD333" i="14"/>
  <c r="AA95" i="14"/>
  <c r="AB95" i="14"/>
  <c r="AC95" i="14"/>
  <c r="AD95" i="14"/>
  <c r="AA526" i="14"/>
  <c r="AB526" i="14"/>
  <c r="AC526" i="14"/>
  <c r="AD526" i="14"/>
  <c r="AA659" i="14"/>
  <c r="AB659" i="14"/>
  <c r="AC659" i="14"/>
  <c r="AD659" i="14"/>
  <c r="AA243" i="14"/>
  <c r="AB243" i="14"/>
  <c r="AC243" i="14"/>
  <c r="AD243" i="14"/>
  <c r="AA62" i="14"/>
  <c r="AB62" i="14"/>
  <c r="AC62" i="14"/>
  <c r="AD62" i="14"/>
  <c r="AA1752" i="14"/>
  <c r="AB1752" i="14"/>
  <c r="AC1752" i="14"/>
  <c r="AD1752" i="14"/>
  <c r="AA1807" i="14"/>
  <c r="AB1807" i="14"/>
  <c r="AC1807" i="14"/>
  <c r="AD1807" i="14"/>
  <c r="AA1307" i="14"/>
  <c r="AB1307" i="14"/>
  <c r="AC1307" i="14"/>
  <c r="AD1307" i="14"/>
  <c r="AA649" i="14"/>
  <c r="AB649" i="14"/>
  <c r="AC649" i="14"/>
  <c r="AD649" i="14"/>
  <c r="AA1365" i="14"/>
  <c r="AB1365" i="14"/>
  <c r="AC1365" i="14"/>
  <c r="AD1365" i="14"/>
  <c r="AA1468" i="14"/>
  <c r="AB1468" i="14"/>
  <c r="AC1468" i="14"/>
  <c r="AD1468" i="14"/>
  <c r="AA822" i="14"/>
  <c r="AB822" i="14"/>
  <c r="AC822" i="14"/>
  <c r="AD822" i="14"/>
  <c r="AA300" i="14"/>
  <c r="AB300" i="14"/>
  <c r="AC300" i="14"/>
  <c r="AD300" i="14"/>
  <c r="AA1135" i="14"/>
  <c r="AB1135" i="14"/>
  <c r="AC1135" i="14"/>
  <c r="AD1135" i="14"/>
  <c r="AA1266" i="14"/>
  <c r="AB1266" i="14"/>
  <c r="AC1266" i="14"/>
  <c r="AD1266" i="14"/>
  <c r="AA635" i="14"/>
  <c r="AB635" i="14"/>
  <c r="AC635" i="14"/>
  <c r="AD635" i="14"/>
  <c r="AA215" i="14"/>
  <c r="AB215" i="14"/>
  <c r="AC215" i="14"/>
  <c r="AD215" i="14"/>
  <c r="AA957" i="14"/>
  <c r="AB957" i="14"/>
  <c r="AC957" i="14"/>
  <c r="AD957" i="14"/>
  <c r="AA1106" i="14"/>
  <c r="AB1106" i="14"/>
  <c r="AC1106" i="14"/>
  <c r="AD1106" i="14"/>
  <c r="AA490" i="14"/>
  <c r="AB490" i="14"/>
  <c r="AC490" i="14"/>
  <c r="AD490" i="14"/>
  <c r="AA143" i="14"/>
  <c r="AB143" i="14"/>
  <c r="AC143" i="14"/>
  <c r="AD143" i="14"/>
  <c r="AA1308" i="14"/>
  <c r="AB1308" i="14"/>
  <c r="AC1308" i="14"/>
  <c r="AD1308" i="14"/>
  <c r="AA1425" i="14"/>
  <c r="AB1425" i="14"/>
  <c r="AC1425" i="14"/>
  <c r="AD1425" i="14"/>
  <c r="AA737" i="14"/>
  <c r="AB737" i="14"/>
  <c r="AC737" i="14"/>
  <c r="AD737" i="14"/>
  <c r="AA251" i="14"/>
  <c r="AB251" i="14"/>
  <c r="AC251" i="14"/>
  <c r="AD251" i="14"/>
  <c r="AA823" i="14"/>
  <c r="AB823" i="14"/>
  <c r="AC823" i="14"/>
  <c r="AD823" i="14"/>
  <c r="AA958" i="14"/>
  <c r="AB958" i="14"/>
  <c r="AC958" i="14"/>
  <c r="AD958" i="14"/>
  <c r="AA352" i="14"/>
  <c r="AB352" i="14"/>
  <c r="AC352" i="14"/>
  <c r="AD352" i="14"/>
  <c r="AA87" i="14"/>
  <c r="AB87" i="14"/>
  <c r="AC87" i="14"/>
  <c r="AD87" i="14"/>
  <c r="AA636" i="14"/>
  <c r="AB636" i="14"/>
  <c r="AC636" i="14"/>
  <c r="AD636" i="14"/>
  <c r="AA781" i="14"/>
  <c r="AB781" i="14"/>
  <c r="AC781" i="14"/>
  <c r="AD781" i="14"/>
  <c r="AA267" i="14"/>
  <c r="AB267" i="14"/>
  <c r="AC267" i="14"/>
  <c r="AD267" i="14"/>
  <c r="AA55" i="14"/>
  <c r="AB55" i="14"/>
  <c r="AC55" i="14"/>
  <c r="AD55" i="14"/>
  <c r="AA491" i="14"/>
  <c r="AB491" i="14"/>
  <c r="AC491" i="14"/>
  <c r="AD491" i="14"/>
  <c r="AA612" i="14"/>
  <c r="AB612" i="14"/>
  <c r="AC612" i="14"/>
  <c r="AD612" i="14"/>
  <c r="AA184" i="14"/>
  <c r="AB184" i="14"/>
  <c r="AC184" i="14"/>
  <c r="AD184" i="14"/>
  <c r="AA35" i="14"/>
  <c r="AB35" i="14"/>
  <c r="AC35" i="14"/>
  <c r="AD35" i="14"/>
  <c r="AA1136" i="14"/>
  <c r="AB1136" i="14"/>
  <c r="AC1136" i="14"/>
  <c r="AD1136" i="14"/>
  <c r="AA1267" i="14"/>
  <c r="AB1267" i="14"/>
  <c r="AC1267" i="14"/>
  <c r="AD1267" i="14"/>
  <c r="AA637" i="14"/>
  <c r="AB637" i="14"/>
  <c r="AC637" i="14"/>
  <c r="AD637" i="14"/>
  <c r="AA216" i="14"/>
  <c r="AB216" i="14"/>
  <c r="AC216" i="14"/>
  <c r="AD216" i="14"/>
  <c r="AA712" i="14"/>
  <c r="AB712" i="14"/>
  <c r="AC712" i="14"/>
  <c r="AD712" i="14"/>
  <c r="AA846" i="14"/>
  <c r="AB846" i="14"/>
  <c r="AC846" i="14"/>
  <c r="AD846" i="14"/>
  <c r="AA320" i="14"/>
  <c r="AB320" i="14"/>
  <c r="AC320" i="14"/>
  <c r="AD320" i="14"/>
  <c r="AA81" i="14"/>
  <c r="AB81" i="14"/>
  <c r="AC81" i="14"/>
  <c r="AD81" i="14"/>
  <c r="AA536" i="14"/>
  <c r="AB536" i="14"/>
  <c r="AC536" i="14"/>
  <c r="AD536" i="14"/>
  <c r="AA668" i="14"/>
  <c r="AB668" i="14"/>
  <c r="AC668" i="14"/>
  <c r="AD668" i="14"/>
  <c r="AA232" i="14"/>
  <c r="AB232" i="14"/>
  <c r="AC232" i="14"/>
  <c r="AD232" i="14"/>
  <c r="AA50" i="14"/>
  <c r="AB50" i="14"/>
  <c r="AC50" i="14"/>
  <c r="AD50" i="14"/>
  <c r="AA440" i="14"/>
  <c r="AB440" i="14"/>
  <c r="AC440" i="14"/>
  <c r="AD440" i="14"/>
  <c r="AA527" i="14"/>
  <c r="AB527" i="14"/>
  <c r="AC527" i="14"/>
  <c r="AD527" i="14"/>
  <c r="AA161" i="14"/>
  <c r="AB161" i="14"/>
  <c r="AC161" i="14"/>
  <c r="AD161" i="14"/>
  <c r="AA31" i="14"/>
  <c r="AB31" i="14"/>
  <c r="AC31" i="14"/>
  <c r="AD31" i="14"/>
  <c r="AA1023" i="14"/>
  <c r="AB1023" i="14"/>
  <c r="AC1023" i="14"/>
  <c r="AD1023" i="14"/>
  <c r="AA1168" i="14"/>
  <c r="AB1168" i="14"/>
  <c r="AC1168" i="14"/>
  <c r="AD1168" i="14"/>
  <c r="AA556" i="14"/>
  <c r="AB556" i="14"/>
  <c r="AC556" i="14"/>
  <c r="AD556" i="14"/>
  <c r="AA185" i="14"/>
  <c r="AB185" i="14"/>
  <c r="AC185" i="14"/>
  <c r="AD185" i="14"/>
  <c r="AA613" i="14"/>
  <c r="AB613" i="14"/>
  <c r="AC613" i="14"/>
  <c r="AD613" i="14"/>
  <c r="AA752" i="14"/>
  <c r="AB752" i="14"/>
  <c r="AC752" i="14"/>
  <c r="AD752" i="14"/>
  <c r="AA279" i="14"/>
  <c r="AB279" i="14"/>
  <c r="AC279" i="14"/>
  <c r="AD279" i="14"/>
  <c r="AA66" i="14"/>
  <c r="AB66" i="14"/>
  <c r="AC66" i="14"/>
  <c r="AD66" i="14"/>
  <c r="AA467" i="14"/>
  <c r="AB467" i="14"/>
  <c r="AC467" i="14"/>
  <c r="AD467" i="14"/>
  <c r="AA584" i="14"/>
  <c r="AB584" i="14"/>
  <c r="AC584" i="14"/>
  <c r="AD584" i="14"/>
  <c r="AA202" i="14"/>
  <c r="AB202" i="14"/>
  <c r="AC202" i="14"/>
  <c r="AD202" i="14"/>
  <c r="AA44" i="14"/>
  <c r="AB44" i="14"/>
  <c r="AC44" i="14"/>
  <c r="AD44" i="14"/>
  <c r="AA380" i="14"/>
  <c r="AB380" i="14"/>
  <c r="AC380" i="14"/>
  <c r="AD380" i="14"/>
  <c r="AA452" i="14"/>
  <c r="AB452" i="14"/>
  <c r="AC452" i="14"/>
  <c r="AD452" i="14"/>
  <c r="AA139" i="14"/>
  <c r="AB139" i="14"/>
  <c r="AC139" i="14"/>
  <c r="AD139" i="14"/>
  <c r="AA27" i="14"/>
  <c r="AB27" i="14"/>
  <c r="AC27" i="14"/>
  <c r="AD27" i="14"/>
  <c r="AD8" i="14"/>
  <c r="AC8" i="14"/>
  <c r="AB8" i="14"/>
  <c r="AA8" i="14"/>
  <c r="Z9" i="14"/>
  <c r="Z2040" i="14"/>
  <c r="Z1964" i="14"/>
  <c r="Z2042" i="14"/>
  <c r="Z2048" i="14"/>
  <c r="Z1978" i="14"/>
  <c r="Z1770" i="14"/>
  <c r="Z2028" i="14"/>
  <c r="Z2030" i="14"/>
  <c r="Z1919" i="14"/>
  <c r="Z1605" i="14"/>
  <c r="Z2000" i="14"/>
  <c r="Z2011" i="14"/>
  <c r="Z1840" i="14"/>
  <c r="Z1455" i="14"/>
  <c r="Z2041" i="14"/>
  <c r="Z2047" i="14"/>
  <c r="Z1971" i="14"/>
  <c r="Z1747" i="14"/>
  <c r="Z1979" i="14"/>
  <c r="Z2001" i="14"/>
  <c r="Z1794" i="14"/>
  <c r="Z1352" i="14"/>
  <c r="Z1920" i="14"/>
  <c r="Z1939" i="14"/>
  <c r="Z1643" i="14"/>
  <c r="Z1125" i="14"/>
  <c r="Z1841" i="14"/>
  <c r="Z1876" i="14"/>
  <c r="Z1503" i="14"/>
  <c r="Z946" i="14"/>
  <c r="Z2029" i="14"/>
  <c r="Z2031" i="14"/>
  <c r="Z1921" i="14"/>
  <c r="Z1606" i="14"/>
  <c r="Z1926" i="14"/>
  <c r="Z1946" i="14"/>
  <c r="Z1674" i="14"/>
  <c r="Z1188" i="14"/>
  <c r="Z1839" i="14"/>
  <c r="Z1869" i="14"/>
  <c r="Z1517" i="14"/>
  <c r="Z998" i="14"/>
  <c r="Z1734" i="14"/>
  <c r="Z1786" i="14"/>
  <c r="Z1372" i="14"/>
  <c r="Z831" i="14"/>
  <c r="Z2006" i="14"/>
  <c r="Z2012" i="14"/>
  <c r="Z1857" i="14"/>
  <c r="Z1504" i="14"/>
  <c r="Z1877" i="14"/>
  <c r="Z1899" i="14"/>
  <c r="Z1582" i="14"/>
  <c r="Z1085" i="14"/>
  <c r="Z1760" i="14"/>
  <c r="Z1809" i="14"/>
  <c r="Z1427" i="14"/>
  <c r="Z900" i="14"/>
  <c r="Z1659" i="14"/>
  <c r="Z1700" i="14"/>
  <c r="Z1268" i="14"/>
  <c r="Z743" i="14"/>
  <c r="Z2039" i="14"/>
  <c r="Z2043" i="14"/>
  <c r="Z1965" i="14"/>
  <c r="Z1701" i="14"/>
  <c r="Z1972" i="14"/>
  <c r="Z1991" i="14"/>
  <c r="Z1771" i="14"/>
  <c r="Z1282" i="14"/>
  <c r="Z1907" i="14"/>
  <c r="Z1927" i="14"/>
  <c r="Z1607" i="14"/>
  <c r="Z1064" i="14"/>
  <c r="Z1819" i="14"/>
  <c r="Z1858" i="14"/>
  <c r="Z1456" i="14"/>
  <c r="Z880" i="14"/>
  <c r="Z1966" i="14"/>
  <c r="Z1980" i="14"/>
  <c r="Z1748" i="14"/>
  <c r="Z1235" i="14"/>
  <c r="Z1772" i="14"/>
  <c r="Z1820" i="14"/>
  <c r="Z1353" i="14"/>
  <c r="Z727" i="14"/>
  <c r="Z1608" i="14"/>
  <c r="Z1675" i="14"/>
  <c r="Z1126" i="14"/>
  <c r="Z558" i="14"/>
  <c r="Z1457" i="14"/>
  <c r="Z1547" i="14"/>
  <c r="Z947" i="14"/>
  <c r="Z391" i="14"/>
  <c r="Z1908" i="14"/>
  <c r="Z1928" i="14"/>
  <c r="Z1609" i="14"/>
  <c r="Z1065" i="14"/>
  <c r="Z1644" i="14"/>
  <c r="Z1702" i="14"/>
  <c r="Z1189" i="14"/>
  <c r="Z617" i="14"/>
  <c r="Z1477" i="14"/>
  <c r="Z1563" i="14"/>
  <c r="Z999" i="14"/>
  <c r="Z474" i="14"/>
  <c r="Z1323" i="14"/>
  <c r="Z1428" i="14"/>
  <c r="Z832" i="14"/>
  <c r="Z361" i="14"/>
  <c r="Z1842" i="14"/>
  <c r="Z1878" i="14"/>
  <c r="Z1505" i="14"/>
  <c r="Z948" i="14"/>
  <c r="Z1548" i="14"/>
  <c r="Z1620" i="14"/>
  <c r="Z1086" i="14"/>
  <c r="Z537" i="14"/>
  <c r="Z1373" i="14"/>
  <c r="Z1469" i="14"/>
  <c r="Z901" i="14"/>
  <c r="Z392" i="14"/>
  <c r="Z1216" i="14"/>
  <c r="Z1311" i="14"/>
  <c r="Z744" i="14"/>
  <c r="Z322" i="14"/>
  <c r="Z2015" i="14"/>
  <c r="Z2024" i="14"/>
  <c r="Z1855" i="14"/>
  <c r="Z1436" i="14"/>
  <c r="Z1872" i="14"/>
  <c r="Z1909" i="14"/>
  <c r="Z1521" i="14"/>
  <c r="Z922" i="14"/>
  <c r="Z1745" i="14"/>
  <c r="Z1792" i="14"/>
  <c r="Z1339" i="14"/>
  <c r="Z721" i="14"/>
  <c r="Z1610" i="14"/>
  <c r="Z1676" i="14"/>
  <c r="Z1127" i="14"/>
  <c r="Z559" i="14"/>
  <c r="Z1856" i="14"/>
  <c r="Z1895" i="14"/>
  <c r="Z1478" i="14"/>
  <c r="Z847" i="14"/>
  <c r="Z1522" i="14"/>
  <c r="Z1611" i="14"/>
  <c r="Z992" i="14"/>
  <c r="Z393" i="14"/>
  <c r="Z1340" i="14"/>
  <c r="Z1437" i="14"/>
  <c r="Z795" i="14"/>
  <c r="Z301" i="14"/>
  <c r="Z1128" i="14"/>
  <c r="Z1247" i="14"/>
  <c r="Z618" i="14"/>
  <c r="Z208" i="14"/>
  <c r="Z1746" i="14"/>
  <c r="Z1793" i="14"/>
  <c r="Z1341" i="14"/>
  <c r="Z722" i="14"/>
  <c r="Z1383" i="14"/>
  <c r="Z1479" i="14"/>
  <c r="Z855" i="14"/>
  <c r="Z353" i="14"/>
  <c r="Z1173" i="14"/>
  <c r="Z1283" i="14"/>
  <c r="Z686" i="14"/>
  <c r="Z268" i="14"/>
  <c r="Z1000" i="14"/>
  <c r="Z1119" i="14"/>
  <c r="Z532" i="14"/>
  <c r="Z187" i="14"/>
  <c r="Z1645" i="14"/>
  <c r="Z1703" i="14"/>
  <c r="Z1190" i="14"/>
  <c r="Z619" i="14"/>
  <c r="Z1248" i="14"/>
  <c r="Z1374" i="14"/>
  <c r="Z761" i="14"/>
  <c r="Z303" i="14"/>
  <c r="Z1056" i="14"/>
  <c r="Z1176" i="14"/>
  <c r="Z587" i="14"/>
  <c r="Z225" i="14"/>
  <c r="Z902" i="14"/>
  <c r="Z1024" i="14"/>
  <c r="Z456" i="14"/>
  <c r="Z153" i="14"/>
  <c r="Z1962" i="14"/>
  <c r="Z1973" i="14"/>
  <c r="Z1704" i="14"/>
  <c r="Z1147" i="14"/>
  <c r="Z1749" i="14"/>
  <c r="Z1795" i="14"/>
  <c r="Z1284" i="14"/>
  <c r="Z646" i="14"/>
  <c r="Z1570" i="14"/>
  <c r="Z1646" i="14"/>
  <c r="Z1066" i="14"/>
  <c r="Z493" i="14"/>
  <c r="Z1400" i="14"/>
  <c r="Z1506" i="14"/>
  <c r="Z881" i="14"/>
  <c r="Z343" i="14"/>
  <c r="Z1705" i="14"/>
  <c r="Z1773" i="14"/>
  <c r="Z1236" i="14"/>
  <c r="Z570" i="14"/>
  <c r="Z1285" i="14"/>
  <c r="Z1401" i="14"/>
  <c r="Z728" i="14"/>
  <c r="Z244" i="14"/>
  <c r="Z1067" i="14"/>
  <c r="Z1191" i="14"/>
  <c r="Z560" i="14"/>
  <c r="Z163" i="14"/>
  <c r="Z882" i="14"/>
  <c r="Z1007" i="14"/>
  <c r="Z394" i="14"/>
  <c r="Z109" i="14"/>
  <c r="Z1571" i="14"/>
  <c r="Z1647" i="14"/>
  <c r="Z1068" i="14"/>
  <c r="Z494" i="14"/>
  <c r="Z1129" i="14"/>
  <c r="Z1249" i="14"/>
  <c r="Z620" i="14"/>
  <c r="Z209" i="14"/>
  <c r="Z937" i="14"/>
  <c r="Z1057" i="14"/>
  <c r="Z475" i="14"/>
  <c r="Z144" i="14"/>
  <c r="Z762" i="14"/>
  <c r="Z903" i="14"/>
  <c r="Z362" i="14"/>
  <c r="Z98" i="14"/>
  <c r="Z1458" i="14"/>
  <c r="Z1549" i="14"/>
  <c r="Z949" i="14"/>
  <c r="Z395" i="14"/>
  <c r="Z1008" i="14"/>
  <c r="Z1148" i="14"/>
  <c r="Z538" i="14"/>
  <c r="Z173" i="14"/>
  <c r="Z833" i="14"/>
  <c r="Z959" i="14"/>
  <c r="Z396" i="14"/>
  <c r="Z124" i="14"/>
  <c r="Z670" i="14"/>
  <c r="Z800" i="14"/>
  <c r="Z323" i="14"/>
  <c r="Z89" i="14"/>
  <c r="Z2044" i="14"/>
  <c r="Z2049" i="14"/>
  <c r="Z1981" i="14"/>
  <c r="Z1774" i="14"/>
  <c r="Z1992" i="14"/>
  <c r="Z2007" i="14"/>
  <c r="Z1821" i="14"/>
  <c r="Z1402" i="14"/>
  <c r="Z1929" i="14"/>
  <c r="Z1947" i="14"/>
  <c r="Z1677" i="14"/>
  <c r="Z1192" i="14"/>
  <c r="Z1859" i="14"/>
  <c r="Z1889" i="14"/>
  <c r="Z1550" i="14"/>
  <c r="Z1009" i="14"/>
  <c r="Z1982" i="14"/>
  <c r="Z2002" i="14"/>
  <c r="Z1796" i="14"/>
  <c r="Z1354" i="14"/>
  <c r="Z1822" i="14"/>
  <c r="Z1860" i="14"/>
  <c r="Z1459" i="14"/>
  <c r="Z883" i="14"/>
  <c r="Z1678" i="14"/>
  <c r="Z1735" i="14"/>
  <c r="Z1250" i="14"/>
  <c r="Z689" i="14"/>
  <c r="Z1551" i="14"/>
  <c r="Z1621" i="14"/>
  <c r="Z1087" i="14"/>
  <c r="Z539" i="14"/>
  <c r="Z1930" i="14"/>
  <c r="Z1948" i="14"/>
  <c r="Z1679" i="14"/>
  <c r="Z1193" i="14"/>
  <c r="Z1706" i="14"/>
  <c r="Z1761" i="14"/>
  <c r="Z1324" i="14"/>
  <c r="Z763" i="14"/>
  <c r="Z1564" i="14"/>
  <c r="Z1637" i="14"/>
  <c r="Z1120" i="14"/>
  <c r="Z588" i="14"/>
  <c r="Z1429" i="14"/>
  <c r="Z1498" i="14"/>
  <c r="Z960" i="14"/>
  <c r="Z457" i="14"/>
  <c r="Z1879" i="14"/>
  <c r="Z1900" i="14"/>
  <c r="Z1583" i="14"/>
  <c r="Z1088" i="14"/>
  <c r="Z1622" i="14"/>
  <c r="Z1690" i="14"/>
  <c r="Z1217" i="14"/>
  <c r="Z671" i="14"/>
  <c r="Z1470" i="14"/>
  <c r="Z1540" i="14"/>
  <c r="Z1025" i="14"/>
  <c r="Z510" i="14"/>
  <c r="Z1312" i="14"/>
  <c r="Z1403" i="14"/>
  <c r="Z867" i="14"/>
  <c r="Z397" i="14"/>
  <c r="Z1974" i="14"/>
  <c r="Z1993" i="14"/>
  <c r="Z1775" i="14"/>
  <c r="Z1286" i="14"/>
  <c r="Z1797" i="14"/>
  <c r="Z1843" i="14"/>
  <c r="Z1404" i="14"/>
  <c r="Z801" i="14"/>
  <c r="Z1648" i="14"/>
  <c r="Z1707" i="14"/>
  <c r="Z1194" i="14"/>
  <c r="Z621" i="14"/>
  <c r="Z1507" i="14"/>
  <c r="Z1584" i="14"/>
  <c r="Z1010" i="14"/>
  <c r="Z480" i="14"/>
  <c r="Z1776" i="14"/>
  <c r="Z1823" i="14"/>
  <c r="Z1355" i="14"/>
  <c r="Z729" i="14"/>
  <c r="Z1405" i="14"/>
  <c r="Z1508" i="14"/>
  <c r="Z884" i="14"/>
  <c r="Z344" i="14"/>
  <c r="Z1195" i="14"/>
  <c r="Z1325" i="14"/>
  <c r="Z690" i="14"/>
  <c r="Z254" i="14"/>
  <c r="Z1011" i="14"/>
  <c r="Z1149" i="14"/>
  <c r="Z540" i="14"/>
  <c r="Z174" i="14"/>
  <c r="Z1649" i="14"/>
  <c r="Z1708" i="14"/>
  <c r="Z1196" i="14"/>
  <c r="Z622" i="14"/>
  <c r="Z1251" i="14"/>
  <c r="Z1375" i="14"/>
  <c r="Z764" i="14"/>
  <c r="Z304" i="14"/>
  <c r="Z1058" i="14"/>
  <c r="Z1177" i="14"/>
  <c r="Z589" i="14"/>
  <c r="Z226" i="14"/>
  <c r="Z904" i="14"/>
  <c r="Z1026" i="14"/>
  <c r="Z458" i="14"/>
  <c r="Z154" i="14"/>
  <c r="Z1552" i="14"/>
  <c r="Z1623" i="14"/>
  <c r="Z1089" i="14"/>
  <c r="Z541" i="14"/>
  <c r="Z1150" i="14"/>
  <c r="Z1269" i="14"/>
  <c r="Z672" i="14"/>
  <c r="Z269" i="14"/>
  <c r="Z961" i="14"/>
  <c r="Z1077" i="14"/>
  <c r="Z511" i="14"/>
  <c r="Z193" i="14"/>
  <c r="Z802" i="14"/>
  <c r="Z926" i="14"/>
  <c r="Z398" i="14"/>
  <c r="Z130" i="14"/>
  <c r="Z1873" i="14"/>
  <c r="Z1910" i="14"/>
  <c r="Z1523" i="14"/>
  <c r="Z923" i="14"/>
  <c r="Z1572" i="14"/>
  <c r="Z1650" i="14"/>
  <c r="Z1069" i="14"/>
  <c r="Z495" i="14"/>
  <c r="Z1384" i="14"/>
  <c r="Z1480" i="14"/>
  <c r="Z856" i="14"/>
  <c r="Z354" i="14"/>
  <c r="Z1197" i="14"/>
  <c r="Z1326" i="14"/>
  <c r="Z691" i="14"/>
  <c r="Z255" i="14"/>
  <c r="Z1524" i="14"/>
  <c r="Z1612" i="14"/>
  <c r="Z993" i="14"/>
  <c r="Z399" i="14"/>
  <c r="Z1070" i="14"/>
  <c r="Z1198" i="14"/>
  <c r="Z561" i="14"/>
  <c r="Z164" i="14"/>
  <c r="Z857" i="14"/>
  <c r="Z1001" i="14"/>
  <c r="Z400" i="14"/>
  <c r="Z115" i="14"/>
  <c r="Z692" i="14"/>
  <c r="Z834" i="14"/>
  <c r="Z305" i="14"/>
  <c r="Z73" i="14"/>
  <c r="Z1385" i="14"/>
  <c r="Z1481" i="14"/>
  <c r="Z858" i="14"/>
  <c r="Z355" i="14"/>
  <c r="Z938" i="14"/>
  <c r="Z1059" i="14"/>
  <c r="Z476" i="14"/>
  <c r="Z145" i="14"/>
  <c r="Z754" i="14"/>
  <c r="Z894" i="14"/>
  <c r="Z368" i="14"/>
  <c r="Z105" i="14"/>
  <c r="Z590" i="14"/>
  <c r="Z738" i="14"/>
  <c r="Z280" i="14"/>
  <c r="Z68" i="14"/>
  <c r="Z1252" i="14"/>
  <c r="Z1376" i="14"/>
  <c r="Z765" i="14"/>
  <c r="Z306" i="14"/>
  <c r="Z835" i="14"/>
  <c r="Z962" i="14"/>
  <c r="Z401" i="14"/>
  <c r="Z125" i="14"/>
  <c r="Z662" i="14"/>
  <c r="Z796" i="14"/>
  <c r="Z328" i="14"/>
  <c r="Z92" i="14"/>
  <c r="Z512" i="14"/>
  <c r="Z650" i="14"/>
  <c r="Z234" i="14"/>
  <c r="Z58" i="14"/>
  <c r="Z1750" i="14"/>
  <c r="Z1798" i="14"/>
  <c r="Z1287" i="14"/>
  <c r="Z647" i="14"/>
  <c r="Z1356" i="14"/>
  <c r="Z1460" i="14"/>
  <c r="Z803" i="14"/>
  <c r="Z296" i="14"/>
  <c r="Z1130" i="14"/>
  <c r="Z1253" i="14"/>
  <c r="Z623" i="14"/>
  <c r="Z210" i="14"/>
  <c r="Z950" i="14"/>
  <c r="Z1090" i="14"/>
  <c r="Z481" i="14"/>
  <c r="Z141" i="14"/>
  <c r="Z1288" i="14"/>
  <c r="Z1406" i="14"/>
  <c r="Z730" i="14"/>
  <c r="Z245" i="14"/>
  <c r="Z804" i="14"/>
  <c r="Z951" i="14"/>
  <c r="Z345" i="14"/>
  <c r="Z84" i="14"/>
  <c r="Z624" i="14"/>
  <c r="Z766" i="14"/>
  <c r="Z256" i="14"/>
  <c r="Z51" i="14"/>
  <c r="Z482" i="14"/>
  <c r="Z599" i="14"/>
  <c r="Z175" i="14"/>
  <c r="Z32" i="14"/>
  <c r="Z1131" i="14"/>
  <c r="Z1254" i="14"/>
  <c r="Z625" i="14"/>
  <c r="Z211" i="14"/>
  <c r="Z693" i="14"/>
  <c r="Z836" i="14"/>
  <c r="Z307" i="14"/>
  <c r="Z74" i="14"/>
  <c r="Z533" i="14"/>
  <c r="Z663" i="14"/>
  <c r="Z227" i="14"/>
  <c r="Z48" i="14"/>
  <c r="Z402" i="14"/>
  <c r="Z513" i="14"/>
  <c r="Z155" i="14"/>
  <c r="Z28" i="14"/>
  <c r="Z1012" i="14"/>
  <c r="Z1151" i="14"/>
  <c r="Z542" i="14"/>
  <c r="Z176" i="14"/>
  <c r="Z600" i="14"/>
  <c r="Z745" i="14"/>
  <c r="Z270" i="14"/>
  <c r="Z63" i="14"/>
  <c r="Z459" i="14"/>
  <c r="Z577" i="14"/>
  <c r="Z194" i="14"/>
  <c r="Z40" i="14"/>
  <c r="Z375" i="14"/>
  <c r="Z446" i="14"/>
  <c r="Z131" i="14"/>
  <c r="Z25" i="14"/>
  <c r="Z2045" i="14"/>
  <c r="Z2050" i="14"/>
  <c r="Z1983" i="14"/>
  <c r="Z1777" i="14"/>
  <c r="Z1994" i="14"/>
  <c r="Z2008" i="14"/>
  <c r="Z1824" i="14"/>
  <c r="Z1407" i="14"/>
  <c r="Z1931" i="14"/>
  <c r="Z1949" i="14"/>
  <c r="Z1680" i="14"/>
  <c r="Z1199" i="14"/>
  <c r="Z1861" i="14"/>
  <c r="Z1890" i="14"/>
  <c r="Z1553" i="14"/>
  <c r="Z1013" i="14"/>
  <c r="Z1984" i="14"/>
  <c r="Z2003" i="14"/>
  <c r="Z1799" i="14"/>
  <c r="Z1357" i="14"/>
  <c r="Z1825" i="14"/>
  <c r="Z1862" i="14"/>
  <c r="Z1461" i="14"/>
  <c r="Z885" i="14"/>
  <c r="Z1681" i="14"/>
  <c r="Z1736" i="14"/>
  <c r="Z1255" i="14"/>
  <c r="Z694" i="14"/>
  <c r="Z1554" i="14"/>
  <c r="Z1624" i="14"/>
  <c r="Z1091" i="14"/>
  <c r="Z543" i="14"/>
  <c r="Z1932" i="14"/>
  <c r="Z1950" i="14"/>
  <c r="Z1682" i="14"/>
  <c r="Z1200" i="14"/>
  <c r="Z1709" i="14"/>
  <c r="Z1762" i="14"/>
  <c r="Z1327" i="14"/>
  <c r="Z767" i="14"/>
  <c r="Z1565" i="14"/>
  <c r="Z1638" i="14"/>
  <c r="Z1121" i="14"/>
  <c r="Z591" i="14"/>
  <c r="Z1430" i="14"/>
  <c r="Z1499" i="14"/>
  <c r="Z963" i="14"/>
  <c r="Z460" i="14"/>
  <c r="Z1880" i="14"/>
  <c r="Z1901" i="14"/>
  <c r="Z1585" i="14"/>
  <c r="Z1092" i="14"/>
  <c r="Z1625" i="14"/>
  <c r="Z1691" i="14"/>
  <c r="Z1218" i="14"/>
  <c r="Z673" i="14"/>
  <c r="Z1471" i="14"/>
  <c r="Z1541" i="14"/>
  <c r="Z1027" i="14"/>
  <c r="Z514" i="14"/>
  <c r="Z1313" i="14"/>
  <c r="Z1408" i="14"/>
  <c r="Z868" i="14"/>
  <c r="Z403" i="14"/>
  <c r="Z1975" i="14"/>
  <c r="Z1995" i="14"/>
  <c r="Z1778" i="14"/>
  <c r="Z1289" i="14"/>
  <c r="Z1800" i="14"/>
  <c r="Z1844" i="14"/>
  <c r="Z1409" i="14"/>
  <c r="Z805" i="14"/>
  <c r="Z1651" i="14"/>
  <c r="Z1710" i="14"/>
  <c r="Z1201" i="14"/>
  <c r="Z626" i="14"/>
  <c r="Z1509" i="14"/>
  <c r="Z1586" i="14"/>
  <c r="Z1014" i="14"/>
  <c r="Z483" i="14"/>
  <c r="Z1779" i="14"/>
  <c r="Z1826" i="14"/>
  <c r="Z1358" i="14"/>
  <c r="Z731" i="14"/>
  <c r="Z1410" i="14"/>
  <c r="Z1510" i="14"/>
  <c r="Z886" i="14"/>
  <c r="Z346" i="14"/>
  <c r="Z1202" i="14"/>
  <c r="Z1328" i="14"/>
  <c r="Z695" i="14"/>
  <c r="Z257" i="14"/>
  <c r="Z1015" i="14"/>
  <c r="Z1152" i="14"/>
  <c r="Z544" i="14"/>
  <c r="Z177" i="14"/>
  <c r="Z1652" i="14"/>
  <c r="Z1711" i="14"/>
  <c r="Z1203" i="14"/>
  <c r="Z627" i="14"/>
  <c r="Z1256" i="14"/>
  <c r="Z1377" i="14"/>
  <c r="Z768" i="14"/>
  <c r="Z308" i="14"/>
  <c r="Z1060" i="14"/>
  <c r="Z1178" i="14"/>
  <c r="Z592" i="14"/>
  <c r="Z228" i="14"/>
  <c r="Z905" i="14"/>
  <c r="Z1028" i="14"/>
  <c r="Z461" i="14"/>
  <c r="Z156" i="14"/>
  <c r="Z1555" i="14"/>
  <c r="Z1626" i="14"/>
  <c r="Z1093" i="14"/>
  <c r="Z545" i="14"/>
  <c r="Z1153" i="14"/>
  <c r="Z1270" i="14"/>
  <c r="Z674" i="14"/>
  <c r="Z271" i="14"/>
  <c r="Z964" i="14"/>
  <c r="Z1078" i="14"/>
  <c r="Z515" i="14"/>
  <c r="Z195" i="14"/>
  <c r="Z806" i="14"/>
  <c r="Z927" i="14"/>
  <c r="Z404" i="14"/>
  <c r="Z132" i="14"/>
  <c r="Z1874" i="14"/>
  <c r="Z1911" i="14"/>
  <c r="Z1525" i="14"/>
  <c r="Z924" i="14"/>
  <c r="Z1573" i="14"/>
  <c r="Z1653" i="14"/>
  <c r="Z1071" i="14"/>
  <c r="Z496" i="14"/>
  <c r="Z1386" i="14"/>
  <c r="Z1482" i="14"/>
  <c r="Z859" i="14"/>
  <c r="Z356" i="14"/>
  <c r="Z1204" i="14"/>
  <c r="Z1329" i="14"/>
  <c r="Z696" i="14"/>
  <c r="Z258" i="14"/>
  <c r="Z1526" i="14"/>
  <c r="Z1613" i="14"/>
  <c r="Z994" i="14"/>
  <c r="Z405" i="14"/>
  <c r="Z1072" i="14"/>
  <c r="Z1205" i="14"/>
  <c r="Z562" i="14"/>
  <c r="Z165" i="14"/>
  <c r="Z860" i="14"/>
  <c r="Z1002" i="14"/>
  <c r="Z406" i="14"/>
  <c r="Z116" i="14"/>
  <c r="Z697" i="14"/>
  <c r="Z837" i="14"/>
  <c r="Z309" i="14"/>
  <c r="Z75" i="14"/>
  <c r="Z1387" i="14"/>
  <c r="Z1483" i="14"/>
  <c r="Z861" i="14"/>
  <c r="Z357" i="14"/>
  <c r="Z939" i="14"/>
  <c r="Z1061" i="14"/>
  <c r="Z477" i="14"/>
  <c r="Z146" i="14"/>
  <c r="Z755" i="14"/>
  <c r="Z895" i="14"/>
  <c r="Z369" i="14"/>
  <c r="Z106" i="14"/>
  <c r="Z593" i="14"/>
  <c r="Z739" i="14"/>
  <c r="Z281" i="14"/>
  <c r="Z69" i="14"/>
  <c r="Z1257" i="14"/>
  <c r="Z1378" i="14"/>
  <c r="Z769" i="14"/>
  <c r="Z310" i="14"/>
  <c r="Z838" i="14"/>
  <c r="Z965" i="14"/>
  <c r="Z407" i="14"/>
  <c r="Z126" i="14"/>
  <c r="Z664" i="14"/>
  <c r="Z797" i="14"/>
  <c r="Z329" i="14"/>
  <c r="Z93" i="14"/>
  <c r="Z516" i="14"/>
  <c r="Z651" i="14"/>
  <c r="Z235" i="14"/>
  <c r="Z59" i="14"/>
  <c r="Z1751" i="14"/>
  <c r="Z1801" i="14"/>
  <c r="Z1290" i="14"/>
  <c r="Z648" i="14"/>
  <c r="Z1359" i="14"/>
  <c r="Z1462" i="14"/>
  <c r="Z807" i="14"/>
  <c r="Z297" i="14"/>
  <c r="Z1132" i="14"/>
  <c r="Z1258" i="14"/>
  <c r="Z628" i="14"/>
  <c r="Z212" i="14"/>
  <c r="Z952" i="14"/>
  <c r="Z1094" i="14"/>
  <c r="Z484" i="14"/>
  <c r="Z142" i="14"/>
  <c r="Z1291" i="14"/>
  <c r="Z1411" i="14"/>
  <c r="Z732" i="14"/>
  <c r="Z246" i="14"/>
  <c r="Z808" i="14"/>
  <c r="Z953" i="14"/>
  <c r="Z347" i="14"/>
  <c r="Z85" i="14"/>
  <c r="Z629" i="14"/>
  <c r="Z770" i="14"/>
  <c r="Z259" i="14"/>
  <c r="Z52" i="14"/>
  <c r="Z485" i="14"/>
  <c r="Z601" i="14"/>
  <c r="Z178" i="14"/>
  <c r="Z33" i="14"/>
  <c r="Z1133" i="14"/>
  <c r="Z1259" i="14"/>
  <c r="Z630" i="14"/>
  <c r="Z213" i="14"/>
  <c r="Z698" i="14"/>
  <c r="Z839" i="14"/>
  <c r="Z311" i="14"/>
  <c r="Z76" i="14"/>
  <c r="Z534" i="14"/>
  <c r="Z665" i="14"/>
  <c r="Z229" i="14"/>
  <c r="Z49" i="14"/>
  <c r="Z408" i="14"/>
  <c r="Z517" i="14"/>
  <c r="Z157" i="14"/>
  <c r="Z29" i="14"/>
  <c r="Z1016" i="14"/>
  <c r="Z1154" i="14"/>
  <c r="Z546" i="14"/>
  <c r="Z179" i="14"/>
  <c r="Z602" i="14"/>
  <c r="Z746" i="14"/>
  <c r="Z272" i="14"/>
  <c r="Z64" i="14"/>
  <c r="Z462" i="14"/>
  <c r="Z578" i="14"/>
  <c r="Z196" i="14"/>
  <c r="Z41" i="14"/>
  <c r="Z376" i="14"/>
  <c r="Z447" i="14"/>
  <c r="Z133" i="14"/>
  <c r="Z26" i="14"/>
  <c r="Z2017" i="14"/>
  <c r="Z2025" i="14"/>
  <c r="Z1916" i="14"/>
  <c r="Z1660" i="14"/>
  <c r="Z1923" i="14"/>
  <c r="Z1941" i="14"/>
  <c r="Z1712" i="14"/>
  <c r="Z1314" i="14"/>
  <c r="Z1845" i="14"/>
  <c r="Z1870" i="14"/>
  <c r="Z1575" i="14"/>
  <c r="Z1137" i="14"/>
  <c r="Z1753" i="14"/>
  <c r="Z1802" i="14"/>
  <c r="Z1450" i="14"/>
  <c r="Z983" i="14"/>
  <c r="Z1917" i="14"/>
  <c r="Z1937" i="14"/>
  <c r="Z1692" i="14"/>
  <c r="Z1271" i="14"/>
  <c r="Z1713" i="14"/>
  <c r="Z1754" i="14"/>
  <c r="Z1366" i="14"/>
  <c r="Z869" i="14"/>
  <c r="Z1576" i="14"/>
  <c r="Z1642" i="14"/>
  <c r="Z1181" i="14"/>
  <c r="Z716" i="14"/>
  <c r="Z1451" i="14"/>
  <c r="Z1518" i="14"/>
  <c r="Z1040" i="14"/>
  <c r="Z572" i="14"/>
  <c r="Z1846" i="14"/>
  <c r="Z1871" i="14"/>
  <c r="Z1577" i="14"/>
  <c r="Z1138" i="14"/>
  <c r="Z1602" i="14"/>
  <c r="Z1670" i="14"/>
  <c r="Z1243" i="14"/>
  <c r="Z782" i="14"/>
  <c r="Z1476" i="14"/>
  <c r="Z1536" i="14"/>
  <c r="Z1076" i="14"/>
  <c r="Z638" i="14"/>
  <c r="Z1343" i="14"/>
  <c r="Z1426" i="14"/>
  <c r="Z941" i="14"/>
  <c r="Z500" i="14"/>
  <c r="Z1784" i="14"/>
  <c r="Z1818" i="14"/>
  <c r="Z1487" i="14"/>
  <c r="Z1041" i="14"/>
  <c r="Z1519" i="14"/>
  <c r="Z1587" i="14"/>
  <c r="Z1155" i="14"/>
  <c r="Z699" i="14"/>
  <c r="Z1388" i="14"/>
  <c r="Z1454" i="14"/>
  <c r="Z990" i="14"/>
  <c r="Z566" i="14"/>
  <c r="Z1246" i="14"/>
  <c r="Z1342" i="14"/>
  <c r="Z854" i="14"/>
  <c r="Z441" i="14"/>
  <c r="Z1902" i="14"/>
  <c r="Z1924" i="14"/>
  <c r="Z1661" i="14"/>
  <c r="Z1219" i="14"/>
  <c r="Z1693" i="14"/>
  <c r="Z1730" i="14"/>
  <c r="Z1315" i="14"/>
  <c r="Z809" i="14"/>
  <c r="Z1542" i="14"/>
  <c r="Z1603" i="14"/>
  <c r="Z1139" i="14"/>
  <c r="Z652" i="14"/>
  <c r="Z1412" i="14"/>
  <c r="Z1488" i="14"/>
  <c r="Z984" i="14"/>
  <c r="Z504" i="14"/>
  <c r="Z1662" i="14"/>
  <c r="Z1714" i="14"/>
  <c r="Z1272" i="14"/>
  <c r="Z747" i="14"/>
  <c r="Z1316" i="14"/>
  <c r="Z1413" i="14"/>
  <c r="Z870" i="14"/>
  <c r="Z409" i="14"/>
  <c r="Z1140" i="14"/>
  <c r="Z1244" i="14"/>
  <c r="Z717" i="14"/>
  <c r="Z336" i="14"/>
  <c r="Z985" i="14"/>
  <c r="Z1107" i="14"/>
  <c r="Z573" i="14"/>
  <c r="Z247" i="14"/>
  <c r="Z1543" i="14"/>
  <c r="Z1604" i="14"/>
  <c r="Z1141" i="14"/>
  <c r="Z653" i="14"/>
  <c r="Z1182" i="14"/>
  <c r="Z1292" i="14"/>
  <c r="Z783" i="14"/>
  <c r="Z386" i="14"/>
  <c r="Z1038" i="14"/>
  <c r="Z1124" i="14"/>
  <c r="Z639" i="14"/>
  <c r="Z293" i="14"/>
  <c r="Z899" i="14"/>
  <c r="Z991" i="14"/>
  <c r="Z501" i="14"/>
  <c r="Z218" i="14"/>
  <c r="Z1452" i="14"/>
  <c r="Z1520" i="14"/>
  <c r="Z1042" i="14"/>
  <c r="Z574" i="14"/>
  <c r="Z1108" i="14"/>
  <c r="Z1187" i="14"/>
  <c r="Z700" i="14"/>
  <c r="Z340" i="14"/>
  <c r="Z942" i="14"/>
  <c r="Z1043" i="14"/>
  <c r="Z567" i="14"/>
  <c r="Z252" i="14"/>
  <c r="Z810" i="14"/>
  <c r="Z912" i="14"/>
  <c r="Z442" i="14"/>
  <c r="Z191" i="14"/>
  <c r="Z1763" i="14"/>
  <c r="Z1810" i="14"/>
  <c r="Z1431" i="14"/>
  <c r="Z906" i="14"/>
  <c r="Z1472" i="14"/>
  <c r="Z1544" i="14"/>
  <c r="Z1029" i="14"/>
  <c r="Z518" i="14"/>
  <c r="Z1293" i="14"/>
  <c r="Z1391" i="14"/>
  <c r="Z851" i="14"/>
  <c r="Z410" i="14"/>
  <c r="Z1142" i="14"/>
  <c r="Z1245" i="14"/>
  <c r="Z718" i="14"/>
  <c r="Z337" i="14"/>
  <c r="Z1432" i="14"/>
  <c r="Z1500" i="14"/>
  <c r="Z966" i="14"/>
  <c r="Z463" i="14"/>
  <c r="Z1030" i="14"/>
  <c r="Z1143" i="14"/>
  <c r="Z579" i="14"/>
  <c r="Z236" i="14"/>
  <c r="Z852" i="14"/>
  <c r="Z972" i="14"/>
  <c r="Z445" i="14"/>
  <c r="Z172" i="14"/>
  <c r="Z719" i="14"/>
  <c r="Z828" i="14"/>
  <c r="Z387" i="14"/>
  <c r="Z122" i="14"/>
  <c r="Z1294" i="14"/>
  <c r="Z1392" i="14"/>
  <c r="Z853" i="14"/>
  <c r="Z411" i="14"/>
  <c r="Z913" i="14"/>
  <c r="Z1039" i="14"/>
  <c r="Z503" i="14"/>
  <c r="Z207" i="14"/>
  <c r="Z760" i="14"/>
  <c r="Z879" i="14"/>
  <c r="Z412" i="14"/>
  <c r="Z152" i="14"/>
  <c r="Z640" i="14"/>
  <c r="Z748" i="14"/>
  <c r="Z342" i="14"/>
  <c r="Z113" i="14"/>
  <c r="Z1183" i="14"/>
  <c r="Z1295" i="14"/>
  <c r="Z784" i="14"/>
  <c r="Z388" i="14"/>
  <c r="Z829" i="14"/>
  <c r="Z943" i="14"/>
  <c r="Z443" i="14"/>
  <c r="Z186" i="14"/>
  <c r="Z687" i="14"/>
  <c r="Z799" i="14"/>
  <c r="Z390" i="14"/>
  <c r="Z140" i="14"/>
  <c r="Z568" i="14"/>
  <c r="Z669" i="14"/>
  <c r="Z295" i="14"/>
  <c r="Z104" i="14"/>
  <c r="Z1627" i="14"/>
  <c r="Z1694" i="14"/>
  <c r="Z1220" i="14"/>
  <c r="Z675" i="14"/>
  <c r="Z1273" i="14"/>
  <c r="Z1367" i="14"/>
  <c r="Z811" i="14"/>
  <c r="Z377" i="14"/>
  <c r="Z1079" i="14"/>
  <c r="Z1184" i="14"/>
  <c r="Z654" i="14"/>
  <c r="Z287" i="14"/>
  <c r="Z928" i="14"/>
  <c r="Z1044" i="14"/>
  <c r="Z505" i="14"/>
  <c r="Z203" i="14"/>
  <c r="Z1221" i="14"/>
  <c r="Z1317" i="14"/>
  <c r="Z749" i="14"/>
  <c r="Z324" i="14"/>
  <c r="Z812" i="14"/>
  <c r="Z929" i="14"/>
  <c r="Z413" i="14"/>
  <c r="Z134" i="14"/>
  <c r="Z655" i="14"/>
  <c r="Z785" i="14"/>
  <c r="Z338" i="14"/>
  <c r="Z103" i="14"/>
  <c r="Z506" i="14"/>
  <c r="Z642" i="14"/>
  <c r="Z248" i="14"/>
  <c r="Z67" i="14"/>
  <c r="Z1080" i="14"/>
  <c r="Z1185" i="14"/>
  <c r="Z656" i="14"/>
  <c r="Z288" i="14"/>
  <c r="Z720" i="14"/>
  <c r="Z830" i="14"/>
  <c r="Z389" i="14"/>
  <c r="Z123" i="14"/>
  <c r="Z571" i="14"/>
  <c r="Z688" i="14"/>
  <c r="Z294" i="14"/>
  <c r="Z96" i="14"/>
  <c r="Z444" i="14"/>
  <c r="Z569" i="14"/>
  <c r="Z219" i="14"/>
  <c r="Z65" i="14"/>
  <c r="Z986" i="14"/>
  <c r="Z1109" i="14"/>
  <c r="Z575" i="14"/>
  <c r="Z249" i="14"/>
  <c r="Z643" i="14"/>
  <c r="Z753" i="14"/>
  <c r="Z341" i="14"/>
  <c r="Z110" i="14"/>
  <c r="Z502" i="14"/>
  <c r="Z616" i="14"/>
  <c r="Z253" i="14"/>
  <c r="Z83" i="14"/>
  <c r="Z414" i="14"/>
  <c r="Z499" i="14"/>
  <c r="Z192" i="14"/>
  <c r="Z56" i="14"/>
  <c r="Z1985" i="14"/>
  <c r="Z2004" i="14"/>
  <c r="Z1803" i="14"/>
  <c r="Z1360" i="14"/>
  <c r="Z1827" i="14"/>
  <c r="Z1863" i="14"/>
  <c r="Z1463" i="14"/>
  <c r="Z887" i="14"/>
  <c r="Z1683" i="14"/>
  <c r="Z1737" i="14"/>
  <c r="Z1260" i="14"/>
  <c r="Z701" i="14"/>
  <c r="Z1556" i="14"/>
  <c r="Z1628" i="14"/>
  <c r="Z1095" i="14"/>
  <c r="Z547" i="14"/>
  <c r="Z1804" i="14"/>
  <c r="Z1847" i="14"/>
  <c r="Z1414" i="14"/>
  <c r="Z813" i="14"/>
  <c r="Z1464" i="14"/>
  <c r="Z1557" i="14"/>
  <c r="Z954" i="14"/>
  <c r="Z415" i="14"/>
  <c r="Z1261" i="14"/>
  <c r="Z1379" i="14"/>
  <c r="Z771" i="14"/>
  <c r="Z312" i="14"/>
  <c r="Z1096" i="14"/>
  <c r="Z1222" i="14"/>
  <c r="Z603" i="14"/>
  <c r="Z220" i="14"/>
  <c r="Z1684" i="14"/>
  <c r="Z1738" i="14"/>
  <c r="Z1262" i="14"/>
  <c r="Z702" i="14"/>
  <c r="Z1330" i="14"/>
  <c r="Z1433" i="14"/>
  <c r="Z840" i="14"/>
  <c r="Z363" i="14"/>
  <c r="Z1122" i="14"/>
  <c r="Z1242" i="14"/>
  <c r="Z666" i="14"/>
  <c r="Z282" i="14"/>
  <c r="Z967" i="14"/>
  <c r="Z1081" i="14"/>
  <c r="Z519" i="14"/>
  <c r="Z197" i="14"/>
  <c r="Z1588" i="14"/>
  <c r="Z1663" i="14"/>
  <c r="Z1156" i="14"/>
  <c r="Z604" i="14"/>
  <c r="Z1223" i="14"/>
  <c r="Z1318" i="14"/>
  <c r="Z750" i="14"/>
  <c r="Z325" i="14"/>
  <c r="Z1031" i="14"/>
  <c r="Z1144" i="14"/>
  <c r="Z580" i="14"/>
  <c r="Z237" i="14"/>
  <c r="Z871" i="14"/>
  <c r="Z987" i="14"/>
  <c r="Z448" i="14"/>
  <c r="Z168" i="14"/>
  <c r="Z1780" i="14"/>
  <c r="Z1828" i="14"/>
  <c r="Z1361" i="14"/>
  <c r="Z733" i="14"/>
  <c r="Z1415" i="14"/>
  <c r="Z1511" i="14"/>
  <c r="Z888" i="14"/>
  <c r="Z348" i="14"/>
  <c r="Z1206" i="14"/>
  <c r="Z1331" i="14"/>
  <c r="Z703" i="14"/>
  <c r="Z260" i="14"/>
  <c r="Z1017" i="14"/>
  <c r="Z1157" i="14"/>
  <c r="Z548" i="14"/>
  <c r="Z180" i="14"/>
  <c r="Z1362" i="14"/>
  <c r="Z1465" i="14"/>
  <c r="Z814" i="14"/>
  <c r="Z298" i="14"/>
  <c r="Z889" i="14"/>
  <c r="Z1018" i="14"/>
  <c r="Z416" i="14"/>
  <c r="Z111" i="14"/>
  <c r="Z704" i="14"/>
  <c r="Z841" i="14"/>
  <c r="Z313" i="14"/>
  <c r="Z77" i="14"/>
  <c r="Z549" i="14"/>
  <c r="Z676" i="14"/>
  <c r="Z221" i="14"/>
  <c r="Z45" i="14"/>
  <c r="Z1207" i="14"/>
  <c r="Z1332" i="14"/>
  <c r="Z705" i="14"/>
  <c r="Z261" i="14"/>
  <c r="Z772" i="14"/>
  <c r="Z907" i="14"/>
  <c r="Z364" i="14"/>
  <c r="Z99" i="14"/>
  <c r="Z594" i="14"/>
  <c r="Z740" i="14"/>
  <c r="Z283" i="14"/>
  <c r="Z70" i="14"/>
  <c r="Z464" i="14"/>
  <c r="Z581" i="14"/>
  <c r="Z198" i="14"/>
  <c r="Z42" i="14"/>
  <c r="Z1097" i="14"/>
  <c r="Z1224" i="14"/>
  <c r="Z605" i="14"/>
  <c r="Z222" i="14"/>
  <c r="Z677" i="14"/>
  <c r="Z815" i="14"/>
  <c r="Z326" i="14"/>
  <c r="Z90" i="14"/>
  <c r="Z520" i="14"/>
  <c r="Z657" i="14"/>
  <c r="Z238" i="14"/>
  <c r="Z60" i="14"/>
  <c r="Z417" i="14"/>
  <c r="Z507" i="14"/>
  <c r="Z169" i="14"/>
  <c r="Z38" i="14"/>
  <c r="Z1527" i="14"/>
  <c r="Z1614" i="14"/>
  <c r="Z995" i="14"/>
  <c r="Z418" i="14"/>
  <c r="Z1073" i="14"/>
  <c r="Z1208" i="14"/>
  <c r="Z563" i="14"/>
  <c r="Z166" i="14"/>
  <c r="Z862" i="14"/>
  <c r="Z1003" i="14"/>
  <c r="Z419" i="14"/>
  <c r="Z117" i="14"/>
  <c r="Z706" i="14"/>
  <c r="Z842" i="14"/>
  <c r="Z314" i="14"/>
  <c r="Z78" i="14"/>
  <c r="Z996" i="14"/>
  <c r="Z1134" i="14"/>
  <c r="Z497" i="14"/>
  <c r="Z128" i="14"/>
  <c r="Z564" i="14"/>
  <c r="Z707" i="14"/>
  <c r="Z214" i="14"/>
  <c r="Z37" i="14"/>
  <c r="Z420" i="14"/>
  <c r="Z535" i="14"/>
  <c r="Z147" i="14"/>
  <c r="Z24" i="14"/>
  <c r="Z315" i="14"/>
  <c r="Z421" i="14"/>
  <c r="Z100" i="14"/>
  <c r="Z19" i="14"/>
  <c r="Z863" i="14"/>
  <c r="Z1004" i="14"/>
  <c r="Z422" i="14"/>
  <c r="Z118" i="14"/>
  <c r="Z478" i="14"/>
  <c r="Z595" i="14"/>
  <c r="Z188" i="14"/>
  <c r="Z36" i="14"/>
  <c r="Z370" i="14"/>
  <c r="Z453" i="14"/>
  <c r="Z129" i="14"/>
  <c r="Z23" i="14"/>
  <c r="Z284" i="14"/>
  <c r="Z381" i="14"/>
  <c r="Z94" i="14"/>
  <c r="Z21" i="14"/>
  <c r="Z773" i="14"/>
  <c r="Z908" i="14"/>
  <c r="Z365" i="14"/>
  <c r="Z101" i="14"/>
  <c r="Z423" i="14"/>
  <c r="Z521" i="14"/>
  <c r="Z158" i="14"/>
  <c r="Z30" i="14"/>
  <c r="Z330" i="14"/>
  <c r="Z424" i="14"/>
  <c r="Z114" i="14"/>
  <c r="Z22" i="14"/>
  <c r="Z239" i="14"/>
  <c r="Z339" i="14"/>
  <c r="Z82" i="14"/>
  <c r="Z17" i="14"/>
  <c r="Z1296" i="14"/>
  <c r="Z1416" i="14"/>
  <c r="Z734" i="14"/>
  <c r="Z250" i="14"/>
  <c r="Z816" i="14"/>
  <c r="Z955" i="14"/>
  <c r="Z349" i="14"/>
  <c r="Z86" i="14"/>
  <c r="Z631" i="14"/>
  <c r="Z774" i="14"/>
  <c r="Z262" i="14"/>
  <c r="Z53" i="14"/>
  <c r="Z486" i="14"/>
  <c r="Z606" i="14"/>
  <c r="AE606" i="14" s="1"/>
  <c r="Z181" i="14"/>
  <c r="Z34" i="14"/>
  <c r="Z735" i="14"/>
  <c r="Z890" i="14"/>
  <c r="Z299" i="14"/>
  <c r="Z57" i="14"/>
  <c r="Z350" i="14"/>
  <c r="Z487" i="14"/>
  <c r="AE487" i="14" s="1"/>
  <c r="Z112" i="14"/>
  <c r="Z18" i="14"/>
  <c r="Z263" i="14"/>
  <c r="Z366" i="14"/>
  <c r="Z79" i="14"/>
  <c r="Z14" i="14"/>
  <c r="Z182" i="14"/>
  <c r="Z273" i="14"/>
  <c r="AE273" i="14" s="1"/>
  <c r="Z46" i="14"/>
  <c r="Z10" i="14"/>
  <c r="Z632" i="14"/>
  <c r="Z775" i="14"/>
  <c r="Z264" i="14"/>
  <c r="Z54" i="14"/>
  <c r="Z316" i="14"/>
  <c r="Z425" i="14"/>
  <c r="AE425" i="14" s="1"/>
  <c r="Z102" i="14"/>
  <c r="Z20" i="14"/>
  <c r="Z230" i="14"/>
  <c r="Z331" i="14"/>
  <c r="Z71" i="14"/>
  <c r="Z15" i="14"/>
  <c r="Z159" i="14"/>
  <c r="Z240" i="14"/>
  <c r="Z43" i="14"/>
  <c r="Z12" i="14"/>
  <c r="Z550" i="14"/>
  <c r="Z678" i="14"/>
  <c r="Z223" i="14"/>
  <c r="Z47" i="14"/>
  <c r="Z274" i="14"/>
  <c r="Z378" i="14"/>
  <c r="Z91" i="14"/>
  <c r="Z16" i="14"/>
  <c r="Z199" i="14"/>
  <c r="Z289" i="14"/>
  <c r="Z61" i="14"/>
  <c r="Z13" i="14"/>
  <c r="Z135" i="14"/>
  <c r="Z204" i="14"/>
  <c r="Z39" i="14"/>
  <c r="Z11" i="14"/>
  <c r="Z2052" i="14"/>
  <c r="Z2053" i="14"/>
  <c r="Z2020" i="14"/>
  <c r="Z1886" i="14"/>
  <c r="Z2022" i="14"/>
  <c r="Z2027" i="14"/>
  <c r="AE2027" i="14" s="1"/>
  <c r="Z1913" i="14"/>
  <c r="Z1616" i="14"/>
  <c r="Z1967" i="14"/>
  <c r="Z1988" i="14"/>
  <c r="Z1812" i="14"/>
  <c r="Z1439" i="14"/>
  <c r="Z1935" i="14"/>
  <c r="Z1953" i="14"/>
  <c r="AE1953" i="14" s="1"/>
  <c r="Z1715" i="14"/>
  <c r="Z1297" i="14"/>
  <c r="Z2021" i="14"/>
  <c r="Z2026" i="14"/>
  <c r="Z1896" i="14"/>
  <c r="Z1578" i="14"/>
  <c r="Z1914" i="14"/>
  <c r="Z1936" i="14"/>
  <c r="AE1936" i="14" s="1"/>
  <c r="Z1657" i="14"/>
  <c r="Z1174" i="14"/>
  <c r="Z1813" i="14"/>
  <c r="Z1851" i="14"/>
  <c r="Z1489" i="14"/>
  <c r="Z974" i="14"/>
  <c r="Z1716" i="14"/>
  <c r="Z1757" i="14"/>
  <c r="AE1757" i="14" s="1"/>
  <c r="Z1344" i="14"/>
  <c r="Z824" i="14"/>
  <c r="Z1968" i="14"/>
  <c r="Z1989" i="14"/>
  <c r="Z1814" i="14"/>
  <c r="Z1440" i="14"/>
  <c r="Z1834" i="14"/>
  <c r="Z1867" i="14"/>
  <c r="AE1867" i="14" s="1"/>
  <c r="Z1530" i="14"/>
  <c r="Z1045" i="14"/>
  <c r="Z1717" i="14"/>
  <c r="Z1755" i="14"/>
  <c r="Z1368" i="14"/>
  <c r="Z872" i="14"/>
  <c r="Z1600" i="14"/>
  <c r="Z1669" i="14"/>
  <c r="Z1231" i="14"/>
  <c r="Z723" i="14"/>
  <c r="Z1940" i="14"/>
  <c r="Z1954" i="14"/>
  <c r="Z1732" i="14"/>
  <c r="Z1345" i="14"/>
  <c r="Z1758" i="14"/>
  <c r="Z1808" i="14"/>
  <c r="Z1438" i="14"/>
  <c r="Z944" i="14"/>
  <c r="Z1640" i="14"/>
  <c r="Z1698" i="14"/>
  <c r="Z1279" i="14"/>
  <c r="Z789" i="14"/>
  <c r="Z1516" i="14"/>
  <c r="Z1581" i="14"/>
  <c r="Z1118" i="14"/>
  <c r="Z644" i="14"/>
  <c r="Z2016" i="14"/>
  <c r="Z2023" i="14"/>
  <c r="Z1887" i="14"/>
  <c r="Z1537" i="14"/>
  <c r="Z1897" i="14"/>
  <c r="Z1922" i="14"/>
  <c r="AE1922" i="14" s="1"/>
  <c r="Z1617" i="14"/>
  <c r="Z1115" i="14"/>
  <c r="Z1787" i="14"/>
  <c r="Z1835" i="14"/>
  <c r="Z1441" i="14"/>
  <c r="Z914" i="14"/>
  <c r="Z1688" i="14"/>
  <c r="Z1733" i="14"/>
  <c r="Z1298" i="14"/>
  <c r="Z756" i="14"/>
  <c r="Z1888" i="14"/>
  <c r="Z1915" i="14"/>
  <c r="Z1579" i="14"/>
  <c r="Z1046" i="14"/>
  <c r="Z1618" i="14"/>
  <c r="Z1689" i="14"/>
  <c r="AE1689" i="14" s="1"/>
  <c r="Z1175" i="14"/>
  <c r="Z614" i="14"/>
  <c r="Z1442" i="14"/>
  <c r="Z1531" i="14"/>
  <c r="Z975" i="14"/>
  <c r="Z468" i="14"/>
  <c r="Z1299" i="14"/>
  <c r="Z1393" i="14"/>
  <c r="AE1393" i="14" s="1"/>
  <c r="Z825" i="14"/>
  <c r="Z371" i="14"/>
  <c r="Z1788" i="14"/>
  <c r="Z1836" i="14"/>
  <c r="Z1443" i="14"/>
  <c r="Z915" i="14"/>
  <c r="Z1490" i="14"/>
  <c r="Z1567" i="14"/>
  <c r="Z1047" i="14"/>
  <c r="Z528" i="14"/>
  <c r="Z1319" i="14"/>
  <c r="Z1417" i="14"/>
  <c r="Z873" i="14"/>
  <c r="Z426" i="14"/>
  <c r="Z1169" i="14"/>
  <c r="Z1280" i="14"/>
  <c r="Z724" i="14"/>
  <c r="Z334" i="14"/>
  <c r="Z1718" i="14"/>
  <c r="Z1759" i="14"/>
  <c r="Z1346" i="14"/>
  <c r="Z826" i="14"/>
  <c r="Z1394" i="14"/>
  <c r="Z1484" i="14"/>
  <c r="Z945" i="14"/>
  <c r="Z454" i="14"/>
  <c r="Z1232" i="14"/>
  <c r="Z1309" i="14"/>
  <c r="Z790" i="14"/>
  <c r="Z382" i="14"/>
  <c r="Z1055" i="14"/>
  <c r="Z1172" i="14"/>
  <c r="Z645" i="14"/>
  <c r="Z291" i="14"/>
  <c r="Z1942" i="14"/>
  <c r="Z1958" i="14"/>
  <c r="Z1719" i="14"/>
  <c r="Z1237" i="14"/>
  <c r="Z1740" i="14"/>
  <c r="Z1789" i="14"/>
  <c r="Z1348" i="14"/>
  <c r="Z786" i="14"/>
  <c r="Z1589" i="14"/>
  <c r="Z1664" i="14"/>
  <c r="Z1158" i="14"/>
  <c r="Z607" i="14"/>
  <c r="Z1444" i="14"/>
  <c r="Z1532" i="14"/>
  <c r="AE1532" i="14" s="1"/>
  <c r="Z976" i="14"/>
  <c r="Z469" i="14"/>
  <c r="Z1720" i="14"/>
  <c r="Z1767" i="14"/>
  <c r="Z1300" i="14"/>
  <c r="Z714" i="14"/>
  <c r="Z1349" i="14"/>
  <c r="Z1445" i="14"/>
  <c r="AE1445" i="14" s="1"/>
  <c r="Z850" i="14"/>
  <c r="Z360" i="14"/>
  <c r="Z1159" i="14"/>
  <c r="Z1274" i="14"/>
  <c r="Z679" i="14"/>
  <c r="Z275" i="14"/>
  <c r="Z977" i="14"/>
  <c r="Z1110" i="14"/>
  <c r="Z529" i="14"/>
  <c r="Z189" i="14"/>
  <c r="Z1590" i="14"/>
  <c r="Z1665" i="14"/>
  <c r="Z1160" i="14"/>
  <c r="Z608" i="14"/>
  <c r="Z1225" i="14"/>
  <c r="Z1320" i="14"/>
  <c r="AE1320" i="14" s="1"/>
  <c r="Z751" i="14"/>
  <c r="Z327" i="14"/>
  <c r="Z1032" i="14"/>
  <c r="Z1145" i="14"/>
  <c r="Z582" i="14"/>
  <c r="Z241" i="14"/>
  <c r="Z874" i="14"/>
  <c r="Z988" i="14"/>
  <c r="Z449" i="14"/>
  <c r="Z170" i="14"/>
  <c r="Z1491" i="14"/>
  <c r="Z1568" i="14"/>
  <c r="Z1048" i="14"/>
  <c r="Z530" i="14"/>
  <c r="Z1111" i="14"/>
  <c r="Z1233" i="14"/>
  <c r="Z660" i="14"/>
  <c r="Z286" i="14"/>
  <c r="Z930" i="14"/>
  <c r="Z1049" i="14"/>
  <c r="Z508" i="14"/>
  <c r="Z205" i="14"/>
  <c r="Z791" i="14"/>
  <c r="Z909" i="14"/>
  <c r="Z427" i="14"/>
  <c r="Z148" i="14"/>
  <c r="Z1868" i="14"/>
  <c r="Z1898" i="14"/>
  <c r="Z1538" i="14"/>
  <c r="Z973" i="14"/>
  <c r="Z1580" i="14"/>
  <c r="Z1658" i="14"/>
  <c r="Z1116" i="14"/>
  <c r="Z557" i="14"/>
  <c r="Z1396" i="14"/>
  <c r="Z1492" i="14"/>
  <c r="Z916" i="14"/>
  <c r="Z428" i="14"/>
  <c r="Z1240" i="14"/>
  <c r="Z1347" i="14"/>
  <c r="AE1347" i="14" s="1"/>
  <c r="Z757" i="14"/>
  <c r="Z321" i="14"/>
  <c r="Z1539" i="14"/>
  <c r="Z1619" i="14"/>
  <c r="Z1050" i="14"/>
  <c r="Z492" i="14"/>
  <c r="Z1117" i="14"/>
  <c r="Z1241" i="14"/>
  <c r="Z615" i="14"/>
  <c r="Z217" i="14"/>
  <c r="Z917" i="14"/>
  <c r="Z1051" i="14"/>
  <c r="Z470" i="14"/>
  <c r="Z150" i="14"/>
  <c r="Z758" i="14"/>
  <c r="Z896" i="14"/>
  <c r="AE896" i="14" s="1"/>
  <c r="Z372" i="14"/>
  <c r="Z107" i="14"/>
  <c r="Z1397" i="14"/>
  <c r="Z1493" i="14"/>
  <c r="Z918" i="14"/>
  <c r="Z429" i="14"/>
  <c r="Z978" i="14"/>
  <c r="Z1112" i="14"/>
  <c r="AE1112" i="14" s="1"/>
  <c r="Z531" i="14"/>
  <c r="Z190" i="14"/>
  <c r="Z817" i="14"/>
  <c r="Z931" i="14"/>
  <c r="Z430" i="14"/>
  <c r="Z136" i="14"/>
  <c r="Z661" i="14"/>
  <c r="Z792" i="14"/>
  <c r="Z335" i="14"/>
  <c r="Z97" i="14"/>
  <c r="Z1301" i="14"/>
  <c r="Z1395" i="14"/>
  <c r="Z827" i="14"/>
  <c r="Z373" i="14"/>
  <c r="Z897" i="14"/>
  <c r="Z1006" i="14"/>
  <c r="Z455" i="14"/>
  <c r="Z162" i="14"/>
  <c r="Z725" i="14"/>
  <c r="Z848" i="14"/>
  <c r="Z383" i="14"/>
  <c r="Z120" i="14"/>
  <c r="Z576" i="14"/>
  <c r="Z713" i="14"/>
  <c r="Z292" i="14"/>
  <c r="Z88" i="14"/>
  <c r="Z2054" i="14"/>
  <c r="Z2055" i="14"/>
  <c r="Z2033" i="14"/>
  <c r="Z1943" i="14"/>
  <c r="Z2035" i="14"/>
  <c r="Z2038" i="14"/>
  <c r="AE2038" i="14" s="1"/>
  <c r="Z1959" i="14"/>
  <c r="Z1741" i="14"/>
  <c r="Z2013" i="14"/>
  <c r="Z2018" i="14"/>
  <c r="Z1891" i="14"/>
  <c r="Z1591" i="14"/>
  <c r="Z1969" i="14"/>
  <c r="Z1990" i="14"/>
  <c r="Z1815" i="14"/>
  <c r="Z1446" i="14"/>
  <c r="Z2034" i="14"/>
  <c r="Z2037" i="14"/>
  <c r="Z1955" i="14"/>
  <c r="Z1721" i="14"/>
  <c r="Z1960" i="14"/>
  <c r="Z1970" i="14"/>
  <c r="AE1970" i="14" s="1"/>
  <c r="Z1768" i="14"/>
  <c r="Z1350" i="14"/>
  <c r="Z1892" i="14"/>
  <c r="Z1918" i="14"/>
  <c r="Z1629" i="14"/>
  <c r="Z1161" i="14"/>
  <c r="Z1816" i="14"/>
  <c r="Z1852" i="14"/>
  <c r="AE1852" i="14" s="1"/>
  <c r="Z1494" i="14"/>
  <c r="Z979" i="14"/>
  <c r="Z2014" i="14"/>
  <c r="Z2019" i="14"/>
  <c r="Z1893" i="14"/>
  <c r="Z1592" i="14"/>
  <c r="Z1903" i="14"/>
  <c r="Z1925" i="14"/>
  <c r="Z1666" i="14"/>
  <c r="Z1226" i="14"/>
  <c r="Z1811" i="14"/>
  <c r="Z1848" i="14"/>
  <c r="Z1501" i="14"/>
  <c r="Z1033" i="14"/>
  <c r="Z1722" i="14"/>
  <c r="Z1756" i="14"/>
  <c r="Z1369" i="14"/>
  <c r="Z875" i="14"/>
  <c r="Z1977" i="14"/>
  <c r="Z1996" i="14"/>
  <c r="Z1837" i="14"/>
  <c r="Z1495" i="14"/>
  <c r="Z1853" i="14"/>
  <c r="Z1885" i="14"/>
  <c r="Z1569" i="14"/>
  <c r="Z1113" i="14"/>
  <c r="Z1731" i="14"/>
  <c r="Z1785" i="14"/>
  <c r="Z1418" i="14"/>
  <c r="Z932" i="14"/>
  <c r="Z1641" i="14"/>
  <c r="Z1699" i="14"/>
  <c r="Z1281" i="14"/>
  <c r="Z793" i="14"/>
  <c r="Z2032" i="14"/>
  <c r="Z2036" i="14"/>
  <c r="Z1944" i="14"/>
  <c r="Z1671" i="14"/>
  <c r="Z1956" i="14"/>
  <c r="Z1963" i="14"/>
  <c r="AE1963" i="14" s="1"/>
  <c r="Z1742" i="14"/>
  <c r="Z1302" i="14"/>
  <c r="Z1881" i="14"/>
  <c r="Z1904" i="14"/>
  <c r="Z1593" i="14"/>
  <c r="Z1098" i="14"/>
  <c r="Z1790" i="14"/>
  <c r="Z1838" i="14"/>
  <c r="AE1838" i="14" s="1"/>
  <c r="Z1447" i="14"/>
  <c r="Z919" i="14"/>
  <c r="Z1945" i="14"/>
  <c r="Z1961" i="14"/>
  <c r="Z1723" i="14"/>
  <c r="Z1238" i="14"/>
  <c r="Z1743" i="14"/>
  <c r="Z1791" i="14"/>
  <c r="AE1791" i="14" s="1"/>
  <c r="Z1351" i="14"/>
  <c r="Z787" i="14"/>
  <c r="Z1594" i="14"/>
  <c r="Z1667" i="14"/>
  <c r="Z1162" i="14"/>
  <c r="Z609" i="14"/>
  <c r="Z1448" i="14"/>
  <c r="Z1533" i="14"/>
  <c r="AE1533" i="14" s="1"/>
  <c r="Z980" i="14"/>
  <c r="Z471" i="14"/>
  <c r="Z1882" i="14"/>
  <c r="Z1905" i="14"/>
  <c r="Z1595" i="14"/>
  <c r="Z1099" i="14"/>
  <c r="Z1630" i="14"/>
  <c r="Z1695" i="14"/>
  <c r="Z1227" i="14"/>
  <c r="Z680" i="14"/>
  <c r="Z1473" i="14"/>
  <c r="Z1545" i="14"/>
  <c r="Z1034" i="14"/>
  <c r="Z522" i="14"/>
  <c r="Z1321" i="14"/>
  <c r="Z1419" i="14"/>
  <c r="Z876" i="14"/>
  <c r="Z431" i="14"/>
  <c r="Z1817" i="14"/>
  <c r="Z1854" i="14"/>
  <c r="Z1496" i="14"/>
  <c r="Z981" i="14"/>
  <c r="Z1534" i="14"/>
  <c r="Z1601" i="14"/>
  <c r="Z1114" i="14"/>
  <c r="Z585" i="14"/>
  <c r="Z1370" i="14"/>
  <c r="Z1453" i="14"/>
  <c r="Z933" i="14"/>
  <c r="Z450" i="14"/>
  <c r="Z1234" i="14"/>
  <c r="Z1310" i="14"/>
  <c r="Z794" i="14"/>
  <c r="Z384" i="14"/>
  <c r="Z1997" i="14"/>
  <c r="Z2009" i="14"/>
  <c r="Z1829" i="14"/>
  <c r="Z1420" i="14"/>
  <c r="Z1849" i="14"/>
  <c r="Z1883" i="14"/>
  <c r="AE1883" i="14" s="1"/>
  <c r="Z1512" i="14"/>
  <c r="Z956" i="14"/>
  <c r="Z1724" i="14"/>
  <c r="Z1764" i="14"/>
  <c r="Z1333" i="14"/>
  <c r="Z776" i="14"/>
  <c r="Z1596" i="14"/>
  <c r="Z1668" i="14"/>
  <c r="AE1668" i="14" s="1"/>
  <c r="Z1163" i="14"/>
  <c r="Z610" i="14"/>
  <c r="Z1830" i="14"/>
  <c r="Z1864" i="14"/>
  <c r="Z1466" i="14"/>
  <c r="Z891" i="14"/>
  <c r="Z1513" i="14"/>
  <c r="Z1597" i="14"/>
  <c r="AE1597" i="14" s="1"/>
  <c r="Z1019" i="14"/>
  <c r="Z488" i="14"/>
  <c r="Z1334" i="14"/>
  <c r="Z1434" i="14"/>
  <c r="Z843" i="14"/>
  <c r="Z367" i="14"/>
  <c r="Z1164" i="14"/>
  <c r="Z1275" i="14"/>
  <c r="AE1275" i="14" s="1"/>
  <c r="Z681" i="14"/>
  <c r="Z276" i="14"/>
  <c r="Z1725" i="14"/>
  <c r="Z1765" i="14"/>
  <c r="Z1335" i="14"/>
  <c r="Z777" i="14"/>
  <c r="Z1380" i="14"/>
  <c r="Z1474" i="14"/>
  <c r="AE1474" i="14" s="1"/>
  <c r="Z910" i="14"/>
  <c r="Z432" i="14"/>
  <c r="Z1179" i="14"/>
  <c r="Z1303" i="14"/>
  <c r="Z741" i="14"/>
  <c r="Z332" i="14"/>
  <c r="Z1035" i="14"/>
  <c r="Z1146" i="14"/>
  <c r="Z583" i="14"/>
  <c r="Z242" i="14"/>
  <c r="Z1631" i="14"/>
  <c r="Z1696" i="14"/>
  <c r="Z1228" i="14"/>
  <c r="Z682" i="14"/>
  <c r="Z1276" i="14"/>
  <c r="Z1371" i="14"/>
  <c r="Z818" i="14"/>
  <c r="Z379" i="14"/>
  <c r="Z1082" i="14"/>
  <c r="Z1186" i="14"/>
  <c r="Z658" i="14"/>
  <c r="Z290" i="14"/>
  <c r="Z934" i="14"/>
  <c r="Z1052" i="14"/>
  <c r="Z509" i="14"/>
  <c r="Z206" i="14"/>
  <c r="Z1938" i="14"/>
  <c r="Z1957" i="14"/>
  <c r="Z1672" i="14"/>
  <c r="Z1171" i="14"/>
  <c r="Z1726" i="14"/>
  <c r="Z1769" i="14"/>
  <c r="AE1769" i="14" s="1"/>
  <c r="Z1304" i="14"/>
  <c r="Z715" i="14"/>
  <c r="Z1558" i="14"/>
  <c r="Z1632" i="14"/>
  <c r="Z1100" i="14"/>
  <c r="Z551" i="14"/>
  <c r="Z1398" i="14"/>
  <c r="Z1497" i="14"/>
  <c r="AE1497" i="14" s="1"/>
  <c r="Z920" i="14"/>
  <c r="Z433" i="14"/>
  <c r="Z1673" i="14"/>
  <c r="Z1744" i="14"/>
  <c r="Z1239" i="14"/>
  <c r="Z641" i="14"/>
  <c r="Z1305" i="14"/>
  <c r="Z1399" i="14"/>
  <c r="Z788" i="14"/>
  <c r="Z302" i="14"/>
  <c r="Z1101" i="14"/>
  <c r="Z1229" i="14"/>
  <c r="Z611" i="14"/>
  <c r="Z224" i="14"/>
  <c r="Z921" i="14"/>
  <c r="Z1053" i="14"/>
  <c r="AE1053" i="14" s="1"/>
  <c r="Z472" i="14"/>
  <c r="Z151" i="14"/>
  <c r="Z1559" i="14"/>
  <c r="Z1633" i="14"/>
  <c r="Z1102" i="14"/>
  <c r="Z552" i="14"/>
  <c r="Z1165" i="14"/>
  <c r="Z1277" i="14"/>
  <c r="Z683" i="14"/>
  <c r="Z277" i="14"/>
  <c r="Z968" i="14"/>
  <c r="Z1083" i="14"/>
  <c r="Z523" i="14"/>
  <c r="Z200" i="14"/>
  <c r="Z819" i="14"/>
  <c r="Z935" i="14"/>
  <c r="Z434" i="14"/>
  <c r="Z137" i="14"/>
  <c r="Z1449" i="14"/>
  <c r="Z1535" i="14"/>
  <c r="Z982" i="14"/>
  <c r="Z473" i="14"/>
  <c r="Z1054" i="14"/>
  <c r="Z1170" i="14"/>
  <c r="Z586" i="14"/>
  <c r="Z233" i="14"/>
  <c r="Z877" i="14"/>
  <c r="Z989" i="14"/>
  <c r="Z451" i="14"/>
  <c r="Z171" i="14"/>
  <c r="Z726" i="14"/>
  <c r="Z849" i="14"/>
  <c r="Z385" i="14"/>
  <c r="Z121" i="14"/>
  <c r="Z2046" i="14"/>
  <c r="Z2051" i="14"/>
  <c r="Z1986" i="14"/>
  <c r="Z1781" i="14"/>
  <c r="Z1998" i="14"/>
  <c r="Z2010" i="14"/>
  <c r="Z1831" i="14"/>
  <c r="Z1421" i="14"/>
  <c r="Z1933" i="14"/>
  <c r="Z1951" i="14"/>
  <c r="Z1685" i="14"/>
  <c r="Z1209" i="14"/>
  <c r="Z1865" i="14"/>
  <c r="Z1894" i="14"/>
  <c r="Z1560" i="14"/>
  <c r="Z1020" i="14"/>
  <c r="Z1987" i="14"/>
  <c r="Z2005" i="14"/>
  <c r="Z1805" i="14"/>
  <c r="Z1363" i="14"/>
  <c r="Z1832" i="14"/>
  <c r="Z1866" i="14"/>
  <c r="AE1866" i="14" s="1"/>
  <c r="Z1467" i="14"/>
  <c r="Z892" i="14"/>
  <c r="Z1686" i="14"/>
  <c r="Z1739" i="14"/>
  <c r="Z1263" i="14"/>
  <c r="Z708" i="14"/>
  <c r="Z1561" i="14"/>
  <c r="Z1634" i="14"/>
  <c r="AE1634" i="14" s="1"/>
  <c r="Z1103" i="14"/>
  <c r="Z553" i="14"/>
  <c r="Z1934" i="14"/>
  <c r="Z1952" i="14"/>
  <c r="Z1687" i="14"/>
  <c r="Z1210" i="14"/>
  <c r="Z1727" i="14"/>
  <c r="Z1766" i="14"/>
  <c r="AE1766" i="14" s="1"/>
  <c r="Z1336" i="14"/>
  <c r="Z778" i="14"/>
  <c r="Z1566" i="14"/>
  <c r="Z1639" i="14"/>
  <c r="Z1123" i="14"/>
  <c r="Z596" i="14"/>
  <c r="Z1435" i="14"/>
  <c r="Z1502" i="14"/>
  <c r="Z969" i="14"/>
  <c r="Z465" i="14"/>
  <c r="Z1884" i="14"/>
  <c r="Z1906" i="14"/>
  <c r="Z1598" i="14"/>
  <c r="Z1104" i="14"/>
  <c r="Z1635" i="14"/>
  <c r="Z1697" i="14"/>
  <c r="Z1230" i="14"/>
  <c r="Z684" i="14"/>
  <c r="Z1475" i="14"/>
  <c r="Z1546" i="14"/>
  <c r="Z1036" i="14"/>
  <c r="Z524" i="14"/>
  <c r="Z1322" i="14"/>
  <c r="Z1422" i="14"/>
  <c r="Z878" i="14"/>
  <c r="Z435" i="14"/>
  <c r="Z1976" i="14"/>
  <c r="Z1999" i="14"/>
  <c r="Z1782" i="14"/>
  <c r="Z1306" i="14"/>
  <c r="Z1806" i="14"/>
  <c r="Z1850" i="14"/>
  <c r="Z1423" i="14"/>
  <c r="Z820" i="14"/>
  <c r="Z1654" i="14"/>
  <c r="Z1728" i="14"/>
  <c r="Z1211" i="14"/>
  <c r="Z633" i="14"/>
  <c r="Z1514" i="14"/>
  <c r="Z1599" i="14"/>
  <c r="AE1599" i="14" s="1"/>
  <c r="Z1021" i="14"/>
  <c r="Z489" i="14"/>
  <c r="Z1783" i="14"/>
  <c r="Z1833" i="14"/>
  <c r="Z1364" i="14"/>
  <c r="Z736" i="14"/>
  <c r="Z1424" i="14"/>
  <c r="Z1515" i="14"/>
  <c r="AE1515" i="14" s="1"/>
  <c r="Z893" i="14"/>
  <c r="Z351" i="14"/>
  <c r="Z1212" i="14"/>
  <c r="Z1337" i="14"/>
  <c r="Z709" i="14"/>
  <c r="Z265" i="14"/>
  <c r="Z1022" i="14"/>
  <c r="Z1166" i="14"/>
  <c r="AE1166" i="14" s="1"/>
  <c r="Z554" i="14"/>
  <c r="Z183" i="14"/>
  <c r="Z1655" i="14"/>
  <c r="Z1729" i="14"/>
  <c r="Z1213" i="14"/>
  <c r="Z634" i="14"/>
  <c r="Z1264" i="14"/>
  <c r="Z1381" i="14"/>
  <c r="AE1381" i="14" s="1"/>
  <c r="Z779" i="14"/>
  <c r="Z317" i="14"/>
  <c r="Z1062" i="14"/>
  <c r="Z1180" i="14"/>
  <c r="Z597" i="14"/>
  <c r="Z231" i="14"/>
  <c r="Z911" i="14"/>
  <c r="Z1037" i="14"/>
  <c r="Z466" i="14"/>
  <c r="Z160" i="14"/>
  <c r="Z1562" i="14"/>
  <c r="Z1636" i="14"/>
  <c r="Z1105" i="14"/>
  <c r="Z555" i="14"/>
  <c r="Z1167" i="14"/>
  <c r="Z1278" i="14"/>
  <c r="Z685" i="14"/>
  <c r="Z278" i="14"/>
  <c r="Z970" i="14"/>
  <c r="Z1084" i="14"/>
  <c r="Z525" i="14"/>
  <c r="Z201" i="14"/>
  <c r="Z821" i="14"/>
  <c r="Z936" i="14"/>
  <c r="Z436" i="14"/>
  <c r="Z138" i="14"/>
  <c r="Z1875" i="14"/>
  <c r="Z1912" i="14"/>
  <c r="Z1528" i="14"/>
  <c r="Z925" i="14"/>
  <c r="Z1574" i="14"/>
  <c r="Z1656" i="14"/>
  <c r="AE1656" i="14" s="1"/>
  <c r="Z1074" i="14"/>
  <c r="Z498" i="14"/>
  <c r="Z1389" i="14"/>
  <c r="Z1485" i="14"/>
  <c r="Z864" i="14"/>
  <c r="Z358" i="14"/>
  <c r="Z1214" i="14"/>
  <c r="Z1338" i="14"/>
  <c r="Z710" i="14"/>
  <c r="Z266" i="14"/>
  <c r="Z1529" i="14"/>
  <c r="Z1615" i="14"/>
  <c r="Z997" i="14"/>
  <c r="Z437" i="14"/>
  <c r="Z1075" i="14"/>
  <c r="Z1215" i="14"/>
  <c r="AE1215" i="14" s="1"/>
  <c r="Z565" i="14"/>
  <c r="Z167" i="14"/>
  <c r="Z865" i="14"/>
  <c r="Z1005" i="14"/>
  <c r="Z438" i="14"/>
  <c r="Z119" i="14"/>
  <c r="Z711" i="14"/>
  <c r="Z844" i="14"/>
  <c r="AE844" i="14" s="1"/>
  <c r="Z318" i="14"/>
  <c r="Z80" i="14"/>
  <c r="Z1390" i="14"/>
  <c r="Z1486" i="14"/>
  <c r="Z866" i="14"/>
  <c r="Z359" i="14"/>
  <c r="Z940" i="14"/>
  <c r="Z1063" i="14"/>
  <c r="Z479" i="14"/>
  <c r="Z149" i="14"/>
  <c r="Z759" i="14"/>
  <c r="Z898" i="14"/>
  <c r="Z374" i="14"/>
  <c r="Z108" i="14"/>
  <c r="Z598" i="14"/>
  <c r="Z742" i="14"/>
  <c r="Z285" i="14"/>
  <c r="Z72" i="14"/>
  <c r="Z1265" i="14"/>
  <c r="Z1382" i="14"/>
  <c r="Z780" i="14"/>
  <c r="Z319" i="14"/>
  <c r="Z845" i="14"/>
  <c r="Z971" i="14"/>
  <c r="Z439" i="14"/>
  <c r="Z127" i="14"/>
  <c r="Z667" i="14"/>
  <c r="Z798" i="14"/>
  <c r="Z333" i="14"/>
  <c r="Z95" i="14"/>
  <c r="Z526" i="14"/>
  <c r="Z659" i="14"/>
  <c r="AE659" i="14" s="1"/>
  <c r="Z243" i="14"/>
  <c r="Z62" i="14"/>
  <c r="Z1752" i="14"/>
  <c r="Z1807" i="14"/>
  <c r="Z1307" i="14"/>
  <c r="Z649" i="14"/>
  <c r="Z1365" i="14"/>
  <c r="Z1468" i="14"/>
  <c r="Z822" i="14"/>
  <c r="Z300" i="14"/>
  <c r="Z1135" i="14"/>
  <c r="Z1266" i="14"/>
  <c r="Z635" i="14"/>
  <c r="Z215" i="14"/>
  <c r="Z957" i="14"/>
  <c r="Z1106" i="14"/>
  <c r="AE1106" i="14" s="1"/>
  <c r="Z490" i="14"/>
  <c r="Z143" i="14"/>
  <c r="Z1308" i="14"/>
  <c r="Z1425" i="14"/>
  <c r="Z737" i="14"/>
  <c r="Z251" i="14"/>
  <c r="Z823" i="14"/>
  <c r="Z958" i="14"/>
  <c r="AE958" i="14" s="1"/>
  <c r="Z352" i="14"/>
  <c r="Z87" i="14"/>
  <c r="Z636" i="14"/>
  <c r="Z781" i="14"/>
  <c r="Z267" i="14"/>
  <c r="Z55" i="14"/>
  <c r="Z491" i="14"/>
  <c r="Z612" i="14"/>
  <c r="Z184" i="14"/>
  <c r="Z35" i="14"/>
  <c r="Z1136" i="14"/>
  <c r="Z1267" i="14"/>
  <c r="Z637" i="14"/>
  <c r="Z216" i="14"/>
  <c r="Z712" i="14"/>
  <c r="Z846" i="14"/>
  <c r="AE846" i="14" s="1"/>
  <c r="Z320" i="14"/>
  <c r="Z81" i="14"/>
  <c r="Z536" i="14"/>
  <c r="Z668" i="14"/>
  <c r="Z232" i="14"/>
  <c r="Z50" i="14"/>
  <c r="Z440" i="14"/>
  <c r="Z527" i="14"/>
  <c r="Z161" i="14"/>
  <c r="Z31" i="14"/>
  <c r="Z1023" i="14"/>
  <c r="Z1168" i="14"/>
  <c r="Z556" i="14"/>
  <c r="Z185" i="14"/>
  <c r="Z613" i="14"/>
  <c r="Z752" i="14"/>
  <c r="Z279" i="14"/>
  <c r="Z66" i="14"/>
  <c r="Z467" i="14"/>
  <c r="Z584" i="14"/>
  <c r="Z202" i="14"/>
  <c r="Z44" i="14"/>
  <c r="Z380" i="14"/>
  <c r="Z452" i="14"/>
  <c r="Z139" i="14"/>
  <c r="Z27" i="14"/>
  <c r="Z8" i="14"/>
  <c r="A9" i="14"/>
  <c r="A2040" i="14"/>
  <c r="A1964" i="14"/>
  <c r="A2042" i="14"/>
  <c r="A2048" i="14"/>
  <c r="A1978" i="14"/>
  <c r="A1770" i="14"/>
  <c r="A2028" i="14"/>
  <c r="A2030" i="14"/>
  <c r="A1919" i="14"/>
  <c r="A1605" i="14"/>
  <c r="A2000" i="14"/>
  <c r="A2011" i="14"/>
  <c r="A1840" i="14"/>
  <c r="A1455" i="14"/>
  <c r="A2041" i="14"/>
  <c r="A2047" i="14"/>
  <c r="A1971" i="14"/>
  <c r="A1747" i="14"/>
  <c r="A1979" i="14"/>
  <c r="A2001" i="14"/>
  <c r="A1794" i="14"/>
  <c r="A1352" i="14"/>
  <c r="A1920" i="14"/>
  <c r="A1939" i="14"/>
  <c r="A1643" i="14"/>
  <c r="A1125" i="14"/>
  <c r="A1841" i="14"/>
  <c r="A1876" i="14"/>
  <c r="A1503" i="14"/>
  <c r="A946" i="14"/>
  <c r="A2029" i="14"/>
  <c r="A2031" i="14"/>
  <c r="A1921" i="14"/>
  <c r="A1606" i="14"/>
  <c r="A1926" i="14"/>
  <c r="A1946" i="14"/>
  <c r="A1674" i="14"/>
  <c r="A1188" i="14"/>
  <c r="A1839" i="14"/>
  <c r="A1869" i="14"/>
  <c r="A1517" i="14"/>
  <c r="A998" i="14"/>
  <c r="A1734" i="14"/>
  <c r="A1786" i="14"/>
  <c r="A1372" i="14"/>
  <c r="A831" i="14"/>
  <c r="A2006" i="14"/>
  <c r="A2012" i="14"/>
  <c r="A1857" i="14"/>
  <c r="A1504" i="14"/>
  <c r="A1877" i="14"/>
  <c r="A1899" i="14"/>
  <c r="A1582" i="14"/>
  <c r="A1085" i="14"/>
  <c r="A1760" i="14"/>
  <c r="A1809" i="14"/>
  <c r="A1427" i="14"/>
  <c r="A900" i="14"/>
  <c r="A1659" i="14"/>
  <c r="A1700" i="14"/>
  <c r="A1268" i="14"/>
  <c r="A743" i="14"/>
  <c r="A2039" i="14"/>
  <c r="A2043" i="14"/>
  <c r="A1965" i="14"/>
  <c r="A1701" i="14"/>
  <c r="A1972" i="14"/>
  <c r="A1991" i="14"/>
  <c r="A1771" i="14"/>
  <c r="A1282" i="14"/>
  <c r="A1907" i="14"/>
  <c r="A1927" i="14"/>
  <c r="A1607" i="14"/>
  <c r="A1064" i="14"/>
  <c r="A1819" i="14"/>
  <c r="A1858" i="14"/>
  <c r="A1456" i="14"/>
  <c r="A880" i="14"/>
  <c r="A1966" i="14"/>
  <c r="A1980" i="14"/>
  <c r="A1748" i="14"/>
  <c r="A1235" i="14"/>
  <c r="A1772" i="14"/>
  <c r="A1820" i="14"/>
  <c r="A1353" i="14"/>
  <c r="A727" i="14"/>
  <c r="A1608" i="14"/>
  <c r="A1675" i="14"/>
  <c r="A1126" i="14"/>
  <c r="A558" i="14"/>
  <c r="A1457" i="14"/>
  <c r="A1547" i="14"/>
  <c r="A947" i="14"/>
  <c r="A391" i="14"/>
  <c r="A1908" i="14"/>
  <c r="A1928" i="14"/>
  <c r="A1609" i="14"/>
  <c r="A1065" i="14"/>
  <c r="A1644" i="14"/>
  <c r="A1702" i="14"/>
  <c r="A1189" i="14"/>
  <c r="A617" i="14"/>
  <c r="A1477" i="14"/>
  <c r="A1563" i="14"/>
  <c r="A999" i="14"/>
  <c r="A474" i="14"/>
  <c r="A1323" i="14"/>
  <c r="A1428" i="14"/>
  <c r="A832" i="14"/>
  <c r="A361" i="14"/>
  <c r="A1842" i="14"/>
  <c r="A1878" i="14"/>
  <c r="A1505" i="14"/>
  <c r="A948" i="14"/>
  <c r="A1548" i="14"/>
  <c r="A1620" i="14"/>
  <c r="A1086" i="14"/>
  <c r="A537" i="14"/>
  <c r="A1373" i="14"/>
  <c r="A1469" i="14"/>
  <c r="A901" i="14"/>
  <c r="A392" i="14"/>
  <c r="A1216" i="14"/>
  <c r="A1311" i="14"/>
  <c r="A744" i="14"/>
  <c r="A322" i="14"/>
  <c r="A2015" i="14"/>
  <c r="A2024" i="14"/>
  <c r="A1855" i="14"/>
  <c r="A1436" i="14"/>
  <c r="A1872" i="14"/>
  <c r="A1909" i="14"/>
  <c r="A1521" i="14"/>
  <c r="A922" i="14"/>
  <c r="A1745" i="14"/>
  <c r="A1792" i="14"/>
  <c r="A1339" i="14"/>
  <c r="A721" i="14"/>
  <c r="A1610" i="14"/>
  <c r="A1676" i="14"/>
  <c r="A1127" i="14"/>
  <c r="A559" i="14"/>
  <c r="A1856" i="14"/>
  <c r="A1895" i="14"/>
  <c r="A1478" i="14"/>
  <c r="A847" i="14"/>
  <c r="A1522" i="14"/>
  <c r="A1611" i="14"/>
  <c r="A992" i="14"/>
  <c r="A393" i="14"/>
  <c r="A1340" i="14"/>
  <c r="A1437" i="14"/>
  <c r="A795" i="14"/>
  <c r="A301" i="14"/>
  <c r="A1128" i="14"/>
  <c r="A1247" i="14"/>
  <c r="A618" i="14"/>
  <c r="A208" i="14"/>
  <c r="A1746" i="14"/>
  <c r="A1793" i="14"/>
  <c r="A1341" i="14"/>
  <c r="A722" i="14"/>
  <c r="A1383" i="14"/>
  <c r="A1479" i="14"/>
  <c r="A855" i="14"/>
  <c r="A353" i="14"/>
  <c r="A1173" i="14"/>
  <c r="A1283" i="14"/>
  <c r="A686" i="14"/>
  <c r="A268" i="14"/>
  <c r="A1000" i="14"/>
  <c r="A1119" i="14"/>
  <c r="A532" i="14"/>
  <c r="A187" i="14"/>
  <c r="A1645" i="14"/>
  <c r="A1703" i="14"/>
  <c r="A1190" i="14"/>
  <c r="A619" i="14"/>
  <c r="A1248" i="14"/>
  <c r="A1374" i="14"/>
  <c r="A761" i="14"/>
  <c r="A303" i="14"/>
  <c r="A1056" i="14"/>
  <c r="A1176" i="14"/>
  <c r="A587" i="14"/>
  <c r="A225" i="14"/>
  <c r="A902" i="14"/>
  <c r="A1024" i="14"/>
  <c r="A456" i="14"/>
  <c r="A153" i="14"/>
  <c r="A1962" i="14"/>
  <c r="A1973" i="14"/>
  <c r="A1704" i="14"/>
  <c r="A1147" i="14"/>
  <c r="A1749" i="14"/>
  <c r="A1795" i="14"/>
  <c r="A1284" i="14"/>
  <c r="A646" i="14"/>
  <c r="A1570" i="14"/>
  <c r="A1646" i="14"/>
  <c r="A1066" i="14"/>
  <c r="A493" i="14"/>
  <c r="A1400" i="14"/>
  <c r="A1506" i="14"/>
  <c r="A881" i="14"/>
  <c r="A343" i="14"/>
  <c r="A1705" i="14"/>
  <c r="A1773" i="14"/>
  <c r="A1236" i="14"/>
  <c r="A570" i="14"/>
  <c r="A1285" i="14"/>
  <c r="A1401" i="14"/>
  <c r="A728" i="14"/>
  <c r="A244" i="14"/>
  <c r="A1067" i="14"/>
  <c r="A1191" i="14"/>
  <c r="A560" i="14"/>
  <c r="A163" i="14"/>
  <c r="A882" i="14"/>
  <c r="A1007" i="14"/>
  <c r="A394" i="14"/>
  <c r="A109" i="14"/>
  <c r="A1571" i="14"/>
  <c r="A1647" i="14"/>
  <c r="A1068" i="14"/>
  <c r="A494" i="14"/>
  <c r="A1129" i="14"/>
  <c r="A1249" i="14"/>
  <c r="A620" i="14"/>
  <c r="A209" i="14"/>
  <c r="A937" i="14"/>
  <c r="A1057" i="14"/>
  <c r="A475" i="14"/>
  <c r="A144" i="14"/>
  <c r="A762" i="14"/>
  <c r="A903" i="14"/>
  <c r="A362" i="14"/>
  <c r="A98" i="14"/>
  <c r="A1458" i="14"/>
  <c r="A1549" i="14"/>
  <c r="A949" i="14"/>
  <c r="A395" i="14"/>
  <c r="A1008" i="14"/>
  <c r="A1148" i="14"/>
  <c r="A538" i="14"/>
  <c r="A173" i="14"/>
  <c r="A833" i="14"/>
  <c r="A959" i="14"/>
  <c r="A396" i="14"/>
  <c r="A124" i="14"/>
  <c r="A670" i="14"/>
  <c r="A800" i="14"/>
  <c r="A323" i="14"/>
  <c r="A89" i="14"/>
  <c r="A2044" i="14"/>
  <c r="A2049" i="14"/>
  <c r="A1981" i="14"/>
  <c r="A1774" i="14"/>
  <c r="A1992" i="14"/>
  <c r="A2007" i="14"/>
  <c r="A1821" i="14"/>
  <c r="A1402" i="14"/>
  <c r="A1929" i="14"/>
  <c r="A1947" i="14"/>
  <c r="A1677" i="14"/>
  <c r="A1192" i="14"/>
  <c r="A1859" i="14"/>
  <c r="A1889" i="14"/>
  <c r="A1550" i="14"/>
  <c r="A1009" i="14"/>
  <c r="A1982" i="14"/>
  <c r="A2002" i="14"/>
  <c r="A1796" i="14"/>
  <c r="A1354" i="14"/>
  <c r="A1822" i="14"/>
  <c r="A1860" i="14"/>
  <c r="A1459" i="14"/>
  <c r="A883" i="14"/>
  <c r="A1678" i="14"/>
  <c r="A1735" i="14"/>
  <c r="A1250" i="14"/>
  <c r="A689" i="14"/>
  <c r="A1551" i="14"/>
  <c r="A1621" i="14"/>
  <c r="A1087" i="14"/>
  <c r="A539" i="14"/>
  <c r="A1930" i="14"/>
  <c r="A1948" i="14"/>
  <c r="A1679" i="14"/>
  <c r="A1193" i="14"/>
  <c r="A1706" i="14"/>
  <c r="A1761" i="14"/>
  <c r="A1324" i="14"/>
  <c r="A763" i="14"/>
  <c r="A1564" i="14"/>
  <c r="A1637" i="14"/>
  <c r="A1120" i="14"/>
  <c r="A588" i="14"/>
  <c r="A1429" i="14"/>
  <c r="A1498" i="14"/>
  <c r="A960" i="14"/>
  <c r="A457" i="14"/>
  <c r="A1879" i="14"/>
  <c r="A1900" i="14"/>
  <c r="A1583" i="14"/>
  <c r="A1088" i="14"/>
  <c r="A1622" i="14"/>
  <c r="A1690" i="14"/>
  <c r="A1217" i="14"/>
  <c r="A671" i="14"/>
  <c r="A1470" i="14"/>
  <c r="A1540" i="14"/>
  <c r="A1025" i="14"/>
  <c r="A510" i="14"/>
  <c r="A1312" i="14"/>
  <c r="A1403" i="14"/>
  <c r="A867" i="14"/>
  <c r="A397" i="14"/>
  <c r="A1974" i="14"/>
  <c r="A1993" i="14"/>
  <c r="A1775" i="14"/>
  <c r="A1286" i="14"/>
  <c r="A1797" i="14"/>
  <c r="A1843" i="14"/>
  <c r="A1404" i="14"/>
  <c r="A801" i="14"/>
  <c r="A1648" i="14"/>
  <c r="A1707" i="14"/>
  <c r="A1194" i="14"/>
  <c r="A621" i="14"/>
  <c r="A1507" i="14"/>
  <c r="A1584" i="14"/>
  <c r="A1010" i="14"/>
  <c r="A480" i="14"/>
  <c r="A1776" i="14"/>
  <c r="A1823" i="14"/>
  <c r="A1355" i="14"/>
  <c r="A729" i="14"/>
  <c r="A1405" i="14"/>
  <c r="A1508" i="14"/>
  <c r="A884" i="14"/>
  <c r="A344" i="14"/>
  <c r="A1195" i="14"/>
  <c r="A1325" i="14"/>
  <c r="A690" i="14"/>
  <c r="A254" i="14"/>
  <c r="A1011" i="14"/>
  <c r="A1149" i="14"/>
  <c r="A540" i="14"/>
  <c r="A174" i="14"/>
  <c r="A1649" i="14"/>
  <c r="A1708" i="14"/>
  <c r="A1196" i="14"/>
  <c r="A622" i="14"/>
  <c r="A1251" i="14"/>
  <c r="A1375" i="14"/>
  <c r="A764" i="14"/>
  <c r="A304" i="14"/>
  <c r="A1058" i="14"/>
  <c r="A1177" i="14"/>
  <c r="A589" i="14"/>
  <c r="A226" i="14"/>
  <c r="A904" i="14"/>
  <c r="A1026" i="14"/>
  <c r="A458" i="14"/>
  <c r="A154" i="14"/>
  <c r="A1552" i="14"/>
  <c r="A1623" i="14"/>
  <c r="A1089" i="14"/>
  <c r="A541" i="14"/>
  <c r="A1150" i="14"/>
  <c r="A1269" i="14"/>
  <c r="A672" i="14"/>
  <c r="A269" i="14"/>
  <c r="A961" i="14"/>
  <c r="A1077" i="14"/>
  <c r="A511" i="14"/>
  <c r="A193" i="14"/>
  <c r="A802" i="14"/>
  <c r="A926" i="14"/>
  <c r="A398" i="14"/>
  <c r="A130" i="14"/>
  <c r="A1873" i="14"/>
  <c r="A1910" i="14"/>
  <c r="A1523" i="14"/>
  <c r="A923" i="14"/>
  <c r="A1572" i="14"/>
  <c r="A1650" i="14"/>
  <c r="A1069" i="14"/>
  <c r="A495" i="14"/>
  <c r="A1384" i="14"/>
  <c r="A1480" i="14"/>
  <c r="A856" i="14"/>
  <c r="A354" i="14"/>
  <c r="A1197" i="14"/>
  <c r="A1326" i="14"/>
  <c r="A691" i="14"/>
  <c r="A255" i="14"/>
  <c r="A1524" i="14"/>
  <c r="A1612" i="14"/>
  <c r="A993" i="14"/>
  <c r="A399" i="14"/>
  <c r="A1070" i="14"/>
  <c r="A1198" i="14"/>
  <c r="A561" i="14"/>
  <c r="A164" i="14"/>
  <c r="A857" i="14"/>
  <c r="A1001" i="14"/>
  <c r="A400" i="14"/>
  <c r="A115" i="14"/>
  <c r="A692" i="14"/>
  <c r="A834" i="14"/>
  <c r="A305" i="14"/>
  <c r="A73" i="14"/>
  <c r="A1385" i="14"/>
  <c r="A1481" i="14"/>
  <c r="A858" i="14"/>
  <c r="A355" i="14"/>
  <c r="A938" i="14"/>
  <c r="A1059" i="14"/>
  <c r="A476" i="14"/>
  <c r="A145" i="14"/>
  <c r="A754" i="14"/>
  <c r="A894" i="14"/>
  <c r="A368" i="14"/>
  <c r="A105" i="14"/>
  <c r="A590" i="14"/>
  <c r="A738" i="14"/>
  <c r="A280" i="14"/>
  <c r="A68" i="14"/>
  <c r="A1252" i="14"/>
  <c r="A1376" i="14"/>
  <c r="A765" i="14"/>
  <c r="A306" i="14"/>
  <c r="A835" i="14"/>
  <c r="A962" i="14"/>
  <c r="A401" i="14"/>
  <c r="A125" i="14"/>
  <c r="A662" i="14"/>
  <c r="A796" i="14"/>
  <c r="A328" i="14"/>
  <c r="A92" i="14"/>
  <c r="A512" i="14"/>
  <c r="A650" i="14"/>
  <c r="A234" i="14"/>
  <c r="A58" i="14"/>
  <c r="A1750" i="14"/>
  <c r="A1798" i="14"/>
  <c r="A1287" i="14"/>
  <c r="A647" i="14"/>
  <c r="A1356" i="14"/>
  <c r="A1460" i="14"/>
  <c r="A803" i="14"/>
  <c r="A296" i="14"/>
  <c r="A1130" i="14"/>
  <c r="A1253" i="14"/>
  <c r="A623" i="14"/>
  <c r="A210" i="14"/>
  <c r="A950" i="14"/>
  <c r="A1090" i="14"/>
  <c r="A481" i="14"/>
  <c r="A141" i="14"/>
  <c r="A1288" i="14"/>
  <c r="A1406" i="14"/>
  <c r="A730" i="14"/>
  <c r="A245" i="14"/>
  <c r="A804" i="14"/>
  <c r="A951" i="14"/>
  <c r="A345" i="14"/>
  <c r="A84" i="14"/>
  <c r="A624" i="14"/>
  <c r="A766" i="14"/>
  <c r="A256" i="14"/>
  <c r="A51" i="14"/>
  <c r="A482" i="14"/>
  <c r="A599" i="14"/>
  <c r="A175" i="14"/>
  <c r="A32" i="14"/>
  <c r="A1131" i="14"/>
  <c r="A1254" i="14"/>
  <c r="A625" i="14"/>
  <c r="A211" i="14"/>
  <c r="A693" i="14"/>
  <c r="A836" i="14"/>
  <c r="A307" i="14"/>
  <c r="A74" i="14"/>
  <c r="A533" i="14"/>
  <c r="A663" i="14"/>
  <c r="A227" i="14"/>
  <c r="A48" i="14"/>
  <c r="A402" i="14"/>
  <c r="A513" i="14"/>
  <c r="A155" i="14"/>
  <c r="A28" i="14"/>
  <c r="A1012" i="14"/>
  <c r="A1151" i="14"/>
  <c r="A542" i="14"/>
  <c r="A176" i="14"/>
  <c r="A600" i="14"/>
  <c r="A745" i="14"/>
  <c r="A270" i="14"/>
  <c r="A63" i="14"/>
  <c r="A459" i="14"/>
  <c r="A577" i="14"/>
  <c r="A194" i="14"/>
  <c r="A40" i="14"/>
  <c r="A375" i="14"/>
  <c r="A446" i="14"/>
  <c r="A131" i="14"/>
  <c r="A25" i="14"/>
  <c r="A2045" i="14"/>
  <c r="A2050" i="14"/>
  <c r="A1983" i="14"/>
  <c r="A1777" i="14"/>
  <c r="A1994" i="14"/>
  <c r="A2008" i="14"/>
  <c r="A1824" i="14"/>
  <c r="A1407" i="14"/>
  <c r="A1931" i="14"/>
  <c r="A1949" i="14"/>
  <c r="A1680" i="14"/>
  <c r="A1199" i="14"/>
  <c r="A1861" i="14"/>
  <c r="A1890" i="14"/>
  <c r="A1553" i="14"/>
  <c r="A1013" i="14"/>
  <c r="A1984" i="14"/>
  <c r="A2003" i="14"/>
  <c r="A1799" i="14"/>
  <c r="A1357" i="14"/>
  <c r="A1825" i="14"/>
  <c r="A1862" i="14"/>
  <c r="A1461" i="14"/>
  <c r="A885" i="14"/>
  <c r="A1681" i="14"/>
  <c r="A1736" i="14"/>
  <c r="A1255" i="14"/>
  <c r="A694" i="14"/>
  <c r="A1554" i="14"/>
  <c r="A1624" i="14"/>
  <c r="A1091" i="14"/>
  <c r="A543" i="14"/>
  <c r="A1932" i="14"/>
  <c r="A1950" i="14"/>
  <c r="A1682" i="14"/>
  <c r="A1200" i="14"/>
  <c r="A1709" i="14"/>
  <c r="A1762" i="14"/>
  <c r="A1327" i="14"/>
  <c r="A767" i="14"/>
  <c r="A1565" i="14"/>
  <c r="A1638" i="14"/>
  <c r="A1121" i="14"/>
  <c r="A591" i="14"/>
  <c r="A1430" i="14"/>
  <c r="A1499" i="14"/>
  <c r="A963" i="14"/>
  <c r="A460" i="14"/>
  <c r="A1880" i="14"/>
  <c r="A1901" i="14"/>
  <c r="A1585" i="14"/>
  <c r="A1092" i="14"/>
  <c r="A1625" i="14"/>
  <c r="A1691" i="14"/>
  <c r="A1218" i="14"/>
  <c r="A673" i="14"/>
  <c r="A1471" i="14"/>
  <c r="A1541" i="14"/>
  <c r="A1027" i="14"/>
  <c r="A514" i="14"/>
  <c r="A1313" i="14"/>
  <c r="A1408" i="14"/>
  <c r="A868" i="14"/>
  <c r="A403" i="14"/>
  <c r="A1975" i="14"/>
  <c r="A1995" i="14"/>
  <c r="A1778" i="14"/>
  <c r="A1289" i="14"/>
  <c r="A1800" i="14"/>
  <c r="A1844" i="14"/>
  <c r="A1409" i="14"/>
  <c r="A805" i="14"/>
  <c r="A1651" i="14"/>
  <c r="A1710" i="14"/>
  <c r="A1201" i="14"/>
  <c r="A626" i="14"/>
  <c r="A1509" i="14"/>
  <c r="A1586" i="14"/>
  <c r="A1014" i="14"/>
  <c r="A483" i="14"/>
  <c r="A1779" i="14"/>
  <c r="A1826" i="14"/>
  <c r="A1358" i="14"/>
  <c r="A731" i="14"/>
  <c r="A1410" i="14"/>
  <c r="A1510" i="14"/>
  <c r="A886" i="14"/>
  <c r="A346" i="14"/>
  <c r="A1202" i="14"/>
  <c r="A1328" i="14"/>
  <c r="A695" i="14"/>
  <c r="A257" i="14"/>
  <c r="A1015" i="14"/>
  <c r="A1152" i="14"/>
  <c r="A544" i="14"/>
  <c r="A177" i="14"/>
  <c r="A1652" i="14"/>
  <c r="A1711" i="14"/>
  <c r="A1203" i="14"/>
  <c r="A627" i="14"/>
  <c r="A1256" i="14"/>
  <c r="A1377" i="14"/>
  <c r="A768" i="14"/>
  <c r="A308" i="14"/>
  <c r="A1060" i="14"/>
  <c r="A1178" i="14"/>
  <c r="A592" i="14"/>
  <c r="A228" i="14"/>
  <c r="A905" i="14"/>
  <c r="A1028" i="14"/>
  <c r="A461" i="14"/>
  <c r="A156" i="14"/>
  <c r="A1555" i="14"/>
  <c r="A1626" i="14"/>
  <c r="A1093" i="14"/>
  <c r="A545" i="14"/>
  <c r="A1153" i="14"/>
  <c r="A1270" i="14"/>
  <c r="A674" i="14"/>
  <c r="A271" i="14"/>
  <c r="A964" i="14"/>
  <c r="A1078" i="14"/>
  <c r="A515" i="14"/>
  <c r="A195" i="14"/>
  <c r="A806" i="14"/>
  <c r="A927" i="14"/>
  <c r="A404" i="14"/>
  <c r="A132" i="14"/>
  <c r="A1874" i="14"/>
  <c r="A1911" i="14"/>
  <c r="A1525" i="14"/>
  <c r="A924" i="14"/>
  <c r="A1573" i="14"/>
  <c r="A1653" i="14"/>
  <c r="A1071" i="14"/>
  <c r="A496" i="14"/>
  <c r="A1386" i="14"/>
  <c r="A1482" i="14"/>
  <c r="A859" i="14"/>
  <c r="A356" i="14"/>
  <c r="A1204" i="14"/>
  <c r="A1329" i="14"/>
  <c r="A696" i="14"/>
  <c r="A258" i="14"/>
  <c r="A1526" i="14"/>
  <c r="A1613" i="14"/>
  <c r="A994" i="14"/>
  <c r="A405" i="14"/>
  <c r="A1072" i="14"/>
  <c r="A1205" i="14"/>
  <c r="A562" i="14"/>
  <c r="A165" i="14"/>
  <c r="A860" i="14"/>
  <c r="A1002" i="14"/>
  <c r="A406" i="14"/>
  <c r="A116" i="14"/>
  <c r="A697" i="14"/>
  <c r="A837" i="14"/>
  <c r="A309" i="14"/>
  <c r="A75" i="14"/>
  <c r="A1387" i="14"/>
  <c r="A1483" i="14"/>
  <c r="A861" i="14"/>
  <c r="A357" i="14"/>
  <c r="A939" i="14"/>
  <c r="A1061" i="14"/>
  <c r="A477" i="14"/>
  <c r="A146" i="14"/>
  <c r="A755" i="14"/>
  <c r="A895" i="14"/>
  <c r="A369" i="14"/>
  <c r="A106" i="14"/>
  <c r="A593" i="14"/>
  <c r="A739" i="14"/>
  <c r="A281" i="14"/>
  <c r="A69" i="14"/>
  <c r="A1257" i="14"/>
  <c r="A1378" i="14"/>
  <c r="A769" i="14"/>
  <c r="A310" i="14"/>
  <c r="A838" i="14"/>
  <c r="A965" i="14"/>
  <c r="A407" i="14"/>
  <c r="A126" i="14"/>
  <c r="A664" i="14"/>
  <c r="A797" i="14"/>
  <c r="A329" i="14"/>
  <c r="A93" i="14"/>
  <c r="A516" i="14"/>
  <c r="A651" i="14"/>
  <c r="A235" i="14"/>
  <c r="A59" i="14"/>
  <c r="A1751" i="14"/>
  <c r="A1801" i="14"/>
  <c r="A1290" i="14"/>
  <c r="A648" i="14"/>
  <c r="A1359" i="14"/>
  <c r="A1462" i="14"/>
  <c r="A807" i="14"/>
  <c r="A297" i="14"/>
  <c r="A1132" i="14"/>
  <c r="A1258" i="14"/>
  <c r="A628" i="14"/>
  <c r="A212" i="14"/>
  <c r="A952" i="14"/>
  <c r="A1094" i="14"/>
  <c r="A484" i="14"/>
  <c r="A142" i="14"/>
  <c r="A1291" i="14"/>
  <c r="A1411" i="14"/>
  <c r="A732" i="14"/>
  <c r="A246" i="14"/>
  <c r="A808" i="14"/>
  <c r="A953" i="14"/>
  <c r="A347" i="14"/>
  <c r="A85" i="14"/>
  <c r="A629" i="14"/>
  <c r="A770" i="14"/>
  <c r="A259" i="14"/>
  <c r="A52" i="14"/>
  <c r="A485" i="14"/>
  <c r="A601" i="14"/>
  <c r="A178" i="14"/>
  <c r="A33" i="14"/>
  <c r="A1133" i="14"/>
  <c r="A1259" i="14"/>
  <c r="A630" i="14"/>
  <c r="A213" i="14"/>
  <c r="A698" i="14"/>
  <c r="A839" i="14"/>
  <c r="A311" i="14"/>
  <c r="A76" i="14"/>
  <c r="A534" i="14"/>
  <c r="A665" i="14"/>
  <c r="A229" i="14"/>
  <c r="A49" i="14"/>
  <c r="A408" i="14"/>
  <c r="A517" i="14"/>
  <c r="A157" i="14"/>
  <c r="A29" i="14"/>
  <c r="A1016" i="14"/>
  <c r="A1154" i="14"/>
  <c r="A546" i="14"/>
  <c r="A179" i="14"/>
  <c r="A602" i="14"/>
  <c r="A746" i="14"/>
  <c r="A272" i="14"/>
  <c r="A64" i="14"/>
  <c r="A462" i="14"/>
  <c r="A578" i="14"/>
  <c r="A196" i="14"/>
  <c r="A41" i="14"/>
  <c r="A376" i="14"/>
  <c r="A447" i="14"/>
  <c r="A133" i="14"/>
  <c r="A26" i="14"/>
  <c r="A2017" i="14"/>
  <c r="A2025" i="14"/>
  <c r="A1916" i="14"/>
  <c r="A1660" i="14"/>
  <c r="A1923" i="14"/>
  <c r="A1941" i="14"/>
  <c r="A1712" i="14"/>
  <c r="A1314" i="14"/>
  <c r="A1845" i="14"/>
  <c r="A1870" i="14"/>
  <c r="A1575" i="14"/>
  <c r="A1137" i="14"/>
  <c r="A1753" i="14"/>
  <c r="A1802" i="14"/>
  <c r="A1450" i="14"/>
  <c r="A983" i="14"/>
  <c r="A1917" i="14"/>
  <c r="A1937" i="14"/>
  <c r="A1692" i="14"/>
  <c r="A1271" i="14"/>
  <c r="A1713" i="14"/>
  <c r="A1754" i="14"/>
  <c r="A1366" i="14"/>
  <c r="A869" i="14"/>
  <c r="A1576" i="14"/>
  <c r="A1642" i="14"/>
  <c r="A1181" i="14"/>
  <c r="A716" i="14"/>
  <c r="A1451" i="14"/>
  <c r="A1518" i="14"/>
  <c r="A1040" i="14"/>
  <c r="A572" i="14"/>
  <c r="A1846" i="14"/>
  <c r="A1871" i="14"/>
  <c r="A1577" i="14"/>
  <c r="A1138" i="14"/>
  <c r="A1602" i="14"/>
  <c r="A1670" i="14"/>
  <c r="A1243" i="14"/>
  <c r="A782" i="14"/>
  <c r="A1476" i="14"/>
  <c r="A1536" i="14"/>
  <c r="A1076" i="14"/>
  <c r="A638" i="14"/>
  <c r="A1343" i="14"/>
  <c r="A1426" i="14"/>
  <c r="A941" i="14"/>
  <c r="A500" i="14"/>
  <c r="A1784" i="14"/>
  <c r="A1818" i="14"/>
  <c r="A1487" i="14"/>
  <c r="A1041" i="14"/>
  <c r="A1519" i="14"/>
  <c r="A1587" i="14"/>
  <c r="A1155" i="14"/>
  <c r="A699" i="14"/>
  <c r="A1388" i="14"/>
  <c r="A1454" i="14"/>
  <c r="A990" i="14"/>
  <c r="A566" i="14"/>
  <c r="A1246" i="14"/>
  <c r="A1342" i="14"/>
  <c r="A854" i="14"/>
  <c r="A441" i="14"/>
  <c r="A1902" i="14"/>
  <c r="A1924" i="14"/>
  <c r="A1661" i="14"/>
  <c r="A1219" i="14"/>
  <c r="A1693" i="14"/>
  <c r="A1730" i="14"/>
  <c r="A1315" i="14"/>
  <c r="A809" i="14"/>
  <c r="A1542" i="14"/>
  <c r="A1603" i="14"/>
  <c r="A1139" i="14"/>
  <c r="A652" i="14"/>
  <c r="A1412" i="14"/>
  <c r="A1488" i="14"/>
  <c r="A984" i="14"/>
  <c r="A504" i="14"/>
  <c r="A1662" i="14"/>
  <c r="A1714" i="14"/>
  <c r="A1272" i="14"/>
  <c r="A747" i="14"/>
  <c r="A1316" i="14"/>
  <c r="A1413" i="14"/>
  <c r="A870" i="14"/>
  <c r="A409" i="14"/>
  <c r="A1140" i="14"/>
  <c r="A1244" i="14"/>
  <c r="A717" i="14"/>
  <c r="A336" i="14"/>
  <c r="A985" i="14"/>
  <c r="A1107" i="14"/>
  <c r="A573" i="14"/>
  <c r="A247" i="14"/>
  <c r="A1543" i="14"/>
  <c r="A1604" i="14"/>
  <c r="A1141" i="14"/>
  <c r="A653" i="14"/>
  <c r="A1182" i="14"/>
  <c r="A1292" i="14"/>
  <c r="A783" i="14"/>
  <c r="A386" i="14"/>
  <c r="A1038" i="14"/>
  <c r="A1124" i="14"/>
  <c r="A639" i="14"/>
  <c r="A293" i="14"/>
  <c r="A899" i="14"/>
  <c r="A991" i="14"/>
  <c r="A501" i="14"/>
  <c r="A218" i="14"/>
  <c r="A1452" i="14"/>
  <c r="A1520" i="14"/>
  <c r="A1042" i="14"/>
  <c r="A574" i="14"/>
  <c r="A1108" i="14"/>
  <c r="A1187" i="14"/>
  <c r="A700" i="14"/>
  <c r="A340" i="14"/>
  <c r="A942" i="14"/>
  <c r="A1043" i="14"/>
  <c r="A567" i="14"/>
  <c r="A252" i="14"/>
  <c r="A810" i="14"/>
  <c r="A912" i="14"/>
  <c r="A442" i="14"/>
  <c r="A191" i="14"/>
  <c r="A1763" i="14"/>
  <c r="A1810" i="14"/>
  <c r="A1431" i="14"/>
  <c r="A906" i="14"/>
  <c r="A1472" i="14"/>
  <c r="A1544" i="14"/>
  <c r="A1029" i="14"/>
  <c r="A518" i="14"/>
  <c r="A1293" i="14"/>
  <c r="A1391" i="14"/>
  <c r="A851" i="14"/>
  <c r="A410" i="14"/>
  <c r="A1142" i="14"/>
  <c r="A1245" i="14"/>
  <c r="A718" i="14"/>
  <c r="A337" i="14"/>
  <c r="A1432" i="14"/>
  <c r="A1500" i="14"/>
  <c r="A966" i="14"/>
  <c r="A463" i="14"/>
  <c r="A1030" i="14"/>
  <c r="A1143" i="14"/>
  <c r="A579" i="14"/>
  <c r="A236" i="14"/>
  <c r="A852" i="14"/>
  <c r="A972" i="14"/>
  <c r="A445" i="14"/>
  <c r="A172" i="14"/>
  <c r="A719" i="14"/>
  <c r="A828" i="14"/>
  <c r="A387" i="14"/>
  <c r="A122" i="14"/>
  <c r="A1294" i="14"/>
  <c r="A1392" i="14"/>
  <c r="A853" i="14"/>
  <c r="A411" i="14"/>
  <c r="A913" i="14"/>
  <c r="A1039" i="14"/>
  <c r="A503" i="14"/>
  <c r="A207" i="14"/>
  <c r="A760" i="14"/>
  <c r="A879" i="14"/>
  <c r="A412" i="14"/>
  <c r="A152" i="14"/>
  <c r="A640" i="14"/>
  <c r="A748" i="14"/>
  <c r="A342" i="14"/>
  <c r="A113" i="14"/>
  <c r="A1183" i="14"/>
  <c r="A1295" i="14"/>
  <c r="A784" i="14"/>
  <c r="A388" i="14"/>
  <c r="A829" i="14"/>
  <c r="A943" i="14"/>
  <c r="A443" i="14"/>
  <c r="A186" i="14"/>
  <c r="A687" i="14"/>
  <c r="A799" i="14"/>
  <c r="A390" i="14"/>
  <c r="A140" i="14"/>
  <c r="A568" i="14"/>
  <c r="A669" i="14"/>
  <c r="A295" i="14"/>
  <c r="A104" i="14"/>
  <c r="A1627" i="14"/>
  <c r="A1694" i="14"/>
  <c r="A1220" i="14"/>
  <c r="A675" i="14"/>
  <c r="A1273" i="14"/>
  <c r="A1367" i="14"/>
  <c r="A811" i="14"/>
  <c r="A377" i="14"/>
  <c r="A1079" i="14"/>
  <c r="A1184" i="14"/>
  <c r="A654" i="14"/>
  <c r="A287" i="14"/>
  <c r="A928" i="14"/>
  <c r="A1044" i="14"/>
  <c r="A505" i="14"/>
  <c r="A203" i="14"/>
  <c r="A1221" i="14"/>
  <c r="A1317" i="14"/>
  <c r="A749" i="14"/>
  <c r="A324" i="14"/>
  <c r="A812" i="14"/>
  <c r="A929" i="14"/>
  <c r="A413" i="14"/>
  <c r="A134" i="14"/>
  <c r="A655" i="14"/>
  <c r="A785" i="14"/>
  <c r="A338" i="14"/>
  <c r="A103" i="14"/>
  <c r="A506" i="14"/>
  <c r="A642" i="14"/>
  <c r="A248" i="14"/>
  <c r="A67" i="14"/>
  <c r="A1080" i="14"/>
  <c r="A1185" i="14"/>
  <c r="A656" i="14"/>
  <c r="A288" i="14"/>
  <c r="A720" i="14"/>
  <c r="A830" i="14"/>
  <c r="A389" i="14"/>
  <c r="A123" i="14"/>
  <c r="A571" i="14"/>
  <c r="A688" i="14"/>
  <c r="A294" i="14"/>
  <c r="A96" i="14"/>
  <c r="A444" i="14"/>
  <c r="A569" i="14"/>
  <c r="A219" i="14"/>
  <c r="A65" i="14"/>
  <c r="A986" i="14"/>
  <c r="A1109" i="14"/>
  <c r="A575" i="14"/>
  <c r="A249" i="14"/>
  <c r="A643" i="14"/>
  <c r="A753" i="14"/>
  <c r="A341" i="14"/>
  <c r="A110" i="14"/>
  <c r="A502" i="14"/>
  <c r="A616" i="14"/>
  <c r="A253" i="14"/>
  <c r="A83" i="14"/>
  <c r="A414" i="14"/>
  <c r="A499" i="14"/>
  <c r="A192" i="14"/>
  <c r="A56" i="14"/>
  <c r="A1985" i="14"/>
  <c r="A2004" i="14"/>
  <c r="A1803" i="14"/>
  <c r="A1360" i="14"/>
  <c r="A1827" i="14"/>
  <c r="A1863" i="14"/>
  <c r="A1463" i="14"/>
  <c r="A887" i="14"/>
  <c r="A1683" i="14"/>
  <c r="A1737" i="14"/>
  <c r="A1260" i="14"/>
  <c r="A701" i="14"/>
  <c r="A1556" i="14"/>
  <c r="A1628" i="14"/>
  <c r="A1095" i="14"/>
  <c r="A547" i="14"/>
  <c r="A1804" i="14"/>
  <c r="A1847" i="14"/>
  <c r="A1414" i="14"/>
  <c r="A813" i="14"/>
  <c r="A1464" i="14"/>
  <c r="A1557" i="14"/>
  <c r="A954" i="14"/>
  <c r="A415" i="14"/>
  <c r="A1261" i="14"/>
  <c r="A1379" i="14"/>
  <c r="A771" i="14"/>
  <c r="A312" i="14"/>
  <c r="A1096" i="14"/>
  <c r="A1222" i="14"/>
  <c r="A603" i="14"/>
  <c r="A220" i="14"/>
  <c r="A1684" i="14"/>
  <c r="A1738" i="14"/>
  <c r="A1262" i="14"/>
  <c r="A702" i="14"/>
  <c r="A1330" i="14"/>
  <c r="A1433" i="14"/>
  <c r="A840" i="14"/>
  <c r="A363" i="14"/>
  <c r="A1122" i="14"/>
  <c r="A1242" i="14"/>
  <c r="A666" i="14"/>
  <c r="A282" i="14"/>
  <c r="A967" i="14"/>
  <c r="A1081" i="14"/>
  <c r="A519" i="14"/>
  <c r="A197" i="14"/>
  <c r="A1588" i="14"/>
  <c r="A1663" i="14"/>
  <c r="A1156" i="14"/>
  <c r="A604" i="14"/>
  <c r="A1223" i="14"/>
  <c r="A1318" i="14"/>
  <c r="A750" i="14"/>
  <c r="A325" i="14"/>
  <c r="A1031" i="14"/>
  <c r="A1144" i="14"/>
  <c r="A580" i="14"/>
  <c r="A237" i="14"/>
  <c r="A871" i="14"/>
  <c r="A987" i="14"/>
  <c r="A448" i="14"/>
  <c r="A168" i="14"/>
  <c r="A1780" i="14"/>
  <c r="A1828" i="14"/>
  <c r="A1361" i="14"/>
  <c r="A733" i="14"/>
  <c r="A1415" i="14"/>
  <c r="A1511" i="14"/>
  <c r="A888" i="14"/>
  <c r="A348" i="14"/>
  <c r="A1206" i="14"/>
  <c r="A1331" i="14"/>
  <c r="A703" i="14"/>
  <c r="A260" i="14"/>
  <c r="A1017" i="14"/>
  <c r="A1157" i="14"/>
  <c r="A548" i="14"/>
  <c r="A180" i="14"/>
  <c r="A1362" i="14"/>
  <c r="A1465" i="14"/>
  <c r="A814" i="14"/>
  <c r="A298" i="14"/>
  <c r="A889" i="14"/>
  <c r="A1018" i="14"/>
  <c r="A416" i="14"/>
  <c r="A111" i="14"/>
  <c r="A704" i="14"/>
  <c r="A841" i="14"/>
  <c r="A313" i="14"/>
  <c r="A77" i="14"/>
  <c r="A549" i="14"/>
  <c r="A676" i="14"/>
  <c r="A221" i="14"/>
  <c r="A45" i="14"/>
  <c r="A1207" i="14"/>
  <c r="A1332" i="14"/>
  <c r="A705" i="14"/>
  <c r="A261" i="14"/>
  <c r="A772" i="14"/>
  <c r="A907" i="14"/>
  <c r="A364" i="14"/>
  <c r="A99" i="14"/>
  <c r="A594" i="14"/>
  <c r="A740" i="14"/>
  <c r="A283" i="14"/>
  <c r="A70" i="14"/>
  <c r="A464" i="14"/>
  <c r="A581" i="14"/>
  <c r="A198" i="14"/>
  <c r="A42" i="14"/>
  <c r="A1097" i="14"/>
  <c r="A1224" i="14"/>
  <c r="A605" i="14"/>
  <c r="A222" i="14"/>
  <c r="A677" i="14"/>
  <c r="A815" i="14"/>
  <c r="A326" i="14"/>
  <c r="A90" i="14"/>
  <c r="A520" i="14"/>
  <c r="A657" i="14"/>
  <c r="A238" i="14"/>
  <c r="A60" i="14"/>
  <c r="A417" i="14"/>
  <c r="A507" i="14"/>
  <c r="A169" i="14"/>
  <c r="A38" i="14"/>
  <c r="A1527" i="14"/>
  <c r="A1614" i="14"/>
  <c r="A995" i="14"/>
  <c r="A418" i="14"/>
  <c r="A1073" i="14"/>
  <c r="A1208" i="14"/>
  <c r="A563" i="14"/>
  <c r="A166" i="14"/>
  <c r="A862" i="14"/>
  <c r="A1003" i="14"/>
  <c r="A419" i="14"/>
  <c r="A117" i="14"/>
  <c r="A706" i="14"/>
  <c r="A842" i="14"/>
  <c r="A314" i="14"/>
  <c r="A78" i="14"/>
  <c r="A996" i="14"/>
  <c r="A1134" i="14"/>
  <c r="A497" i="14"/>
  <c r="A128" i="14"/>
  <c r="A564" i="14"/>
  <c r="A707" i="14"/>
  <c r="A214" i="14"/>
  <c r="A37" i="14"/>
  <c r="A420" i="14"/>
  <c r="A535" i="14"/>
  <c r="A147" i="14"/>
  <c r="A24" i="14"/>
  <c r="A315" i="14"/>
  <c r="A421" i="14"/>
  <c r="A100" i="14"/>
  <c r="A19" i="14"/>
  <c r="A863" i="14"/>
  <c r="A1004" i="14"/>
  <c r="A422" i="14"/>
  <c r="A118" i="14"/>
  <c r="A478" i="14"/>
  <c r="A595" i="14"/>
  <c r="A188" i="14"/>
  <c r="A36" i="14"/>
  <c r="A370" i="14"/>
  <c r="A453" i="14"/>
  <c r="A129" i="14"/>
  <c r="A23" i="14"/>
  <c r="A284" i="14"/>
  <c r="A381" i="14"/>
  <c r="A94" i="14"/>
  <c r="A21" i="14"/>
  <c r="A773" i="14"/>
  <c r="A908" i="14"/>
  <c r="A365" i="14"/>
  <c r="A101" i="14"/>
  <c r="A423" i="14"/>
  <c r="A521" i="14"/>
  <c r="A158" i="14"/>
  <c r="A30" i="14"/>
  <c r="A330" i="14"/>
  <c r="A424" i="14"/>
  <c r="A114" i="14"/>
  <c r="A22" i="14"/>
  <c r="A239" i="14"/>
  <c r="A339" i="14"/>
  <c r="A82" i="14"/>
  <c r="A17" i="14"/>
  <c r="A1296" i="14"/>
  <c r="A1416" i="14"/>
  <c r="A734" i="14"/>
  <c r="A250" i="14"/>
  <c r="A816" i="14"/>
  <c r="A955" i="14"/>
  <c r="A349" i="14"/>
  <c r="A86" i="14"/>
  <c r="A631" i="14"/>
  <c r="A774" i="14"/>
  <c r="A262" i="14"/>
  <c r="A53" i="14"/>
  <c r="A486" i="14"/>
  <c r="A606" i="14"/>
  <c r="A181" i="14"/>
  <c r="A34" i="14"/>
  <c r="A735" i="14"/>
  <c r="A890" i="14"/>
  <c r="A299" i="14"/>
  <c r="A57" i="14"/>
  <c r="A350" i="14"/>
  <c r="A487" i="14"/>
  <c r="A112" i="14"/>
  <c r="A18" i="14"/>
  <c r="A263" i="14"/>
  <c r="A366" i="14"/>
  <c r="A79" i="14"/>
  <c r="A14" i="14"/>
  <c r="A182" i="14"/>
  <c r="A273" i="14"/>
  <c r="A46" i="14"/>
  <c r="A10" i="14"/>
  <c r="A632" i="14"/>
  <c r="A775" i="14"/>
  <c r="A264" i="14"/>
  <c r="A54" i="14"/>
  <c r="A316" i="14"/>
  <c r="A425" i="14"/>
  <c r="A102" i="14"/>
  <c r="A20" i="14"/>
  <c r="A230" i="14"/>
  <c r="A331" i="14"/>
  <c r="A71" i="14"/>
  <c r="A15" i="14"/>
  <c r="A159" i="14"/>
  <c r="A240" i="14"/>
  <c r="A43" i="14"/>
  <c r="A12" i="14"/>
  <c r="A550" i="14"/>
  <c r="A678" i="14"/>
  <c r="A223" i="14"/>
  <c r="A47" i="14"/>
  <c r="A274" i="14"/>
  <c r="A378" i="14"/>
  <c r="A91" i="14"/>
  <c r="A16" i="14"/>
  <c r="A199" i="14"/>
  <c r="A289" i="14"/>
  <c r="A61" i="14"/>
  <c r="A13" i="14"/>
  <c r="A135" i="14"/>
  <c r="A204" i="14"/>
  <c r="A39" i="14"/>
  <c r="A11" i="14"/>
  <c r="A2052" i="14"/>
  <c r="A2053" i="14"/>
  <c r="A2020" i="14"/>
  <c r="A1886" i="14"/>
  <c r="A2022" i="14"/>
  <c r="A2027" i="14"/>
  <c r="A1913" i="14"/>
  <c r="A1616" i="14"/>
  <c r="A1967" i="14"/>
  <c r="A1988" i="14"/>
  <c r="A1812" i="14"/>
  <c r="A1439" i="14"/>
  <c r="A1935" i="14"/>
  <c r="A1953" i="14"/>
  <c r="A1715" i="14"/>
  <c r="A1297" i="14"/>
  <c r="A2021" i="14"/>
  <c r="A2026" i="14"/>
  <c r="A1896" i="14"/>
  <c r="A1578" i="14"/>
  <c r="A1914" i="14"/>
  <c r="A1936" i="14"/>
  <c r="A1657" i="14"/>
  <c r="A1174" i="14"/>
  <c r="A1813" i="14"/>
  <c r="A1851" i="14"/>
  <c r="A1489" i="14"/>
  <c r="A974" i="14"/>
  <c r="A1716" i="14"/>
  <c r="A1757" i="14"/>
  <c r="A1344" i="14"/>
  <c r="A824" i="14"/>
  <c r="A1968" i="14"/>
  <c r="A1989" i="14"/>
  <c r="A1814" i="14"/>
  <c r="A1440" i="14"/>
  <c r="A1834" i="14"/>
  <c r="A1867" i="14"/>
  <c r="A1530" i="14"/>
  <c r="A1045" i="14"/>
  <c r="A1717" i="14"/>
  <c r="A1755" i="14"/>
  <c r="A1368" i="14"/>
  <c r="A872" i="14"/>
  <c r="A1600" i="14"/>
  <c r="A1669" i="14"/>
  <c r="A1231" i="14"/>
  <c r="A723" i="14"/>
  <c r="A1940" i="14"/>
  <c r="A1954" i="14"/>
  <c r="A1732" i="14"/>
  <c r="A1345" i="14"/>
  <c r="A1758" i="14"/>
  <c r="A1808" i="14"/>
  <c r="A1438" i="14"/>
  <c r="A944" i="14"/>
  <c r="A1640" i="14"/>
  <c r="A1698" i="14"/>
  <c r="A1279" i="14"/>
  <c r="A789" i="14"/>
  <c r="A1516" i="14"/>
  <c r="A1581" i="14"/>
  <c r="A1118" i="14"/>
  <c r="A644" i="14"/>
  <c r="A2016" i="14"/>
  <c r="A2023" i="14"/>
  <c r="A1887" i="14"/>
  <c r="A1537" i="14"/>
  <c r="A1897" i="14"/>
  <c r="A1922" i="14"/>
  <c r="A1617" i="14"/>
  <c r="A1115" i="14"/>
  <c r="A1787" i="14"/>
  <c r="A1835" i="14"/>
  <c r="A1441" i="14"/>
  <c r="A914" i="14"/>
  <c r="A1688" i="14"/>
  <c r="A1733" i="14"/>
  <c r="A1298" i="14"/>
  <c r="A756" i="14"/>
  <c r="A1888" i="14"/>
  <c r="A1915" i="14"/>
  <c r="A1579" i="14"/>
  <c r="A1046" i="14"/>
  <c r="A1618" i="14"/>
  <c r="A1689" i="14"/>
  <c r="A1175" i="14"/>
  <c r="A614" i="14"/>
  <c r="A1442" i="14"/>
  <c r="A1531" i="14"/>
  <c r="A975" i="14"/>
  <c r="A468" i="14"/>
  <c r="A1299" i="14"/>
  <c r="A1393" i="14"/>
  <c r="A825" i="14"/>
  <c r="A371" i="14"/>
  <c r="A1788" i="14"/>
  <c r="A1836" i="14"/>
  <c r="A1443" i="14"/>
  <c r="A915" i="14"/>
  <c r="A1490" i="14"/>
  <c r="A1567" i="14"/>
  <c r="A1047" i="14"/>
  <c r="A528" i="14"/>
  <c r="A1319" i="14"/>
  <c r="A1417" i="14"/>
  <c r="A873" i="14"/>
  <c r="A426" i="14"/>
  <c r="A1169" i="14"/>
  <c r="A1280" i="14"/>
  <c r="A724" i="14"/>
  <c r="A334" i="14"/>
  <c r="A1718" i="14"/>
  <c r="A1759" i="14"/>
  <c r="A1346" i="14"/>
  <c r="A826" i="14"/>
  <c r="A1394" i="14"/>
  <c r="A1484" i="14"/>
  <c r="A945" i="14"/>
  <c r="A454" i="14"/>
  <c r="A1232" i="14"/>
  <c r="A1309" i="14"/>
  <c r="A790" i="14"/>
  <c r="A382" i="14"/>
  <c r="A1055" i="14"/>
  <c r="A1172" i="14"/>
  <c r="A645" i="14"/>
  <c r="A291" i="14"/>
  <c r="A1942" i="14"/>
  <c r="A1958" i="14"/>
  <c r="A1719" i="14"/>
  <c r="A1237" i="14"/>
  <c r="A1740" i="14"/>
  <c r="A1789" i="14"/>
  <c r="A1348" i="14"/>
  <c r="A786" i="14"/>
  <c r="A1589" i="14"/>
  <c r="A1664" i="14"/>
  <c r="A1158" i="14"/>
  <c r="A607" i="14"/>
  <c r="A1444" i="14"/>
  <c r="A1532" i="14"/>
  <c r="A976" i="14"/>
  <c r="A469" i="14"/>
  <c r="A1720" i="14"/>
  <c r="A1767" i="14"/>
  <c r="A1300" i="14"/>
  <c r="A714" i="14"/>
  <c r="A1349" i="14"/>
  <c r="A1445" i="14"/>
  <c r="A850" i="14"/>
  <c r="A360" i="14"/>
  <c r="A1159" i="14"/>
  <c r="A1274" i="14"/>
  <c r="A679" i="14"/>
  <c r="A275" i="14"/>
  <c r="A977" i="14"/>
  <c r="A1110" i="14"/>
  <c r="A529" i="14"/>
  <c r="A189" i="14"/>
  <c r="A1590" i="14"/>
  <c r="A1665" i="14"/>
  <c r="A1160" i="14"/>
  <c r="A608" i="14"/>
  <c r="A1225" i="14"/>
  <c r="A1320" i="14"/>
  <c r="A751" i="14"/>
  <c r="A327" i="14"/>
  <c r="A1032" i="14"/>
  <c r="A1145" i="14"/>
  <c r="A582" i="14"/>
  <c r="A241" i="14"/>
  <c r="A874" i="14"/>
  <c r="A988" i="14"/>
  <c r="A449" i="14"/>
  <c r="A170" i="14"/>
  <c r="A1491" i="14"/>
  <c r="A1568" i="14"/>
  <c r="A1048" i="14"/>
  <c r="A530" i="14"/>
  <c r="A1111" i="14"/>
  <c r="A1233" i="14"/>
  <c r="A660" i="14"/>
  <c r="A286" i="14"/>
  <c r="A930" i="14"/>
  <c r="A1049" i="14"/>
  <c r="A508" i="14"/>
  <c r="A205" i="14"/>
  <c r="A791" i="14"/>
  <c r="A909" i="14"/>
  <c r="A427" i="14"/>
  <c r="A148" i="14"/>
  <c r="A1868" i="14"/>
  <c r="A1898" i="14"/>
  <c r="A1538" i="14"/>
  <c r="A973" i="14"/>
  <c r="A1580" i="14"/>
  <c r="A1658" i="14"/>
  <c r="A1116" i="14"/>
  <c r="A557" i="14"/>
  <c r="A1396" i="14"/>
  <c r="A1492" i="14"/>
  <c r="A916" i="14"/>
  <c r="A428" i="14"/>
  <c r="A1240" i="14"/>
  <c r="A1347" i="14"/>
  <c r="A757" i="14"/>
  <c r="A321" i="14"/>
  <c r="A1539" i="14"/>
  <c r="A1619" i="14"/>
  <c r="A1050" i="14"/>
  <c r="A492" i="14"/>
  <c r="A1117" i="14"/>
  <c r="A1241" i="14"/>
  <c r="A615" i="14"/>
  <c r="A217" i="14"/>
  <c r="A917" i="14"/>
  <c r="A1051" i="14"/>
  <c r="A470" i="14"/>
  <c r="A150" i="14"/>
  <c r="A758" i="14"/>
  <c r="A896" i="14"/>
  <c r="A372" i="14"/>
  <c r="A107" i="14"/>
  <c r="A1397" i="14"/>
  <c r="A1493" i="14"/>
  <c r="A918" i="14"/>
  <c r="A429" i="14"/>
  <c r="A978" i="14"/>
  <c r="A1112" i="14"/>
  <c r="A531" i="14"/>
  <c r="A190" i="14"/>
  <c r="A817" i="14"/>
  <c r="A931" i="14"/>
  <c r="A430" i="14"/>
  <c r="A136" i="14"/>
  <c r="A661" i="14"/>
  <c r="A792" i="14"/>
  <c r="A335" i="14"/>
  <c r="A97" i="14"/>
  <c r="A1301" i="14"/>
  <c r="A1395" i="14"/>
  <c r="A827" i="14"/>
  <c r="A373" i="14"/>
  <c r="A897" i="14"/>
  <c r="A1006" i="14"/>
  <c r="A455" i="14"/>
  <c r="A162" i="14"/>
  <c r="A725" i="14"/>
  <c r="A848" i="14"/>
  <c r="A383" i="14"/>
  <c r="A120" i="14"/>
  <c r="A576" i="14"/>
  <c r="A713" i="14"/>
  <c r="A292" i="14"/>
  <c r="A88" i="14"/>
  <c r="A2054" i="14"/>
  <c r="A2055" i="14"/>
  <c r="A2033" i="14"/>
  <c r="A1943" i="14"/>
  <c r="A2035" i="14"/>
  <c r="A2038" i="14"/>
  <c r="A1959" i="14"/>
  <c r="A1741" i="14"/>
  <c r="A2013" i="14"/>
  <c r="A2018" i="14"/>
  <c r="A1891" i="14"/>
  <c r="A1591" i="14"/>
  <c r="A1969" i="14"/>
  <c r="A1990" i="14"/>
  <c r="A1815" i="14"/>
  <c r="A1446" i="14"/>
  <c r="A2034" i="14"/>
  <c r="A2037" i="14"/>
  <c r="A1955" i="14"/>
  <c r="A1721" i="14"/>
  <c r="A1960" i="14"/>
  <c r="A1970" i="14"/>
  <c r="A1768" i="14"/>
  <c r="A1350" i="14"/>
  <c r="A1892" i="14"/>
  <c r="A1918" i="14"/>
  <c r="A1629" i="14"/>
  <c r="A1161" i="14"/>
  <c r="A1816" i="14"/>
  <c r="A1852" i="14"/>
  <c r="A1494" i="14"/>
  <c r="A979" i="14"/>
  <c r="A2014" i="14"/>
  <c r="A2019" i="14"/>
  <c r="A1893" i="14"/>
  <c r="A1592" i="14"/>
  <c r="A1903" i="14"/>
  <c r="A1925" i="14"/>
  <c r="A1666" i="14"/>
  <c r="A1226" i="14"/>
  <c r="A1811" i="14"/>
  <c r="A1848" i="14"/>
  <c r="A1501" i="14"/>
  <c r="A1033" i="14"/>
  <c r="A1722" i="14"/>
  <c r="A1756" i="14"/>
  <c r="A1369" i="14"/>
  <c r="A875" i="14"/>
  <c r="A1977" i="14"/>
  <c r="A1996" i="14"/>
  <c r="A1837" i="14"/>
  <c r="A1495" i="14"/>
  <c r="A1853" i="14"/>
  <c r="A1885" i="14"/>
  <c r="A1569" i="14"/>
  <c r="A1113" i="14"/>
  <c r="A1731" i="14"/>
  <c r="A1785" i="14"/>
  <c r="A1418" i="14"/>
  <c r="A932" i="14"/>
  <c r="A1641" i="14"/>
  <c r="A1699" i="14"/>
  <c r="A1281" i="14"/>
  <c r="A793" i="14"/>
  <c r="A2032" i="14"/>
  <c r="A2036" i="14"/>
  <c r="A1944" i="14"/>
  <c r="A1671" i="14"/>
  <c r="A1956" i="14"/>
  <c r="A1963" i="14"/>
  <c r="A1742" i="14"/>
  <c r="A1302" i="14"/>
  <c r="A1881" i="14"/>
  <c r="A1904" i="14"/>
  <c r="A1593" i="14"/>
  <c r="A1098" i="14"/>
  <c r="A1790" i="14"/>
  <c r="A1838" i="14"/>
  <c r="A1447" i="14"/>
  <c r="A919" i="14"/>
  <c r="A1945" i="14"/>
  <c r="A1961" i="14"/>
  <c r="A1723" i="14"/>
  <c r="A1238" i="14"/>
  <c r="A1743" i="14"/>
  <c r="A1791" i="14"/>
  <c r="A1351" i="14"/>
  <c r="A787" i="14"/>
  <c r="A1594" i="14"/>
  <c r="A1667" i="14"/>
  <c r="A1162" i="14"/>
  <c r="A609" i="14"/>
  <c r="A1448" i="14"/>
  <c r="A1533" i="14"/>
  <c r="A980" i="14"/>
  <c r="A471" i="14"/>
  <c r="A1882" i="14"/>
  <c r="A1905" i="14"/>
  <c r="A1595" i="14"/>
  <c r="A1099" i="14"/>
  <c r="A1630" i="14"/>
  <c r="A1695" i="14"/>
  <c r="A1227" i="14"/>
  <c r="A680" i="14"/>
  <c r="A1473" i="14"/>
  <c r="A1545" i="14"/>
  <c r="A1034" i="14"/>
  <c r="A522" i="14"/>
  <c r="A1321" i="14"/>
  <c r="A1419" i="14"/>
  <c r="A876" i="14"/>
  <c r="A431" i="14"/>
  <c r="A1817" i="14"/>
  <c r="A1854" i="14"/>
  <c r="A1496" i="14"/>
  <c r="A981" i="14"/>
  <c r="A1534" i="14"/>
  <c r="A1601" i="14"/>
  <c r="A1114" i="14"/>
  <c r="A585" i="14"/>
  <c r="A1370" i="14"/>
  <c r="A1453" i="14"/>
  <c r="A933" i="14"/>
  <c r="A450" i="14"/>
  <c r="A1234" i="14"/>
  <c r="A1310" i="14"/>
  <c r="A794" i="14"/>
  <c r="A384" i="14"/>
  <c r="A1997" i="14"/>
  <c r="A2009" i="14"/>
  <c r="A1829" i="14"/>
  <c r="A1420" i="14"/>
  <c r="A1849" i="14"/>
  <c r="A1883" i="14"/>
  <c r="A1512" i="14"/>
  <c r="A956" i="14"/>
  <c r="A1724" i="14"/>
  <c r="A1764" i="14"/>
  <c r="A1333" i="14"/>
  <c r="A776" i="14"/>
  <c r="A1596" i="14"/>
  <c r="A1668" i="14"/>
  <c r="A1163" i="14"/>
  <c r="A610" i="14"/>
  <c r="A1830" i="14"/>
  <c r="A1864" i="14"/>
  <c r="A1466" i="14"/>
  <c r="A891" i="14"/>
  <c r="A1513" i="14"/>
  <c r="A1597" i="14"/>
  <c r="A1019" i="14"/>
  <c r="A488" i="14"/>
  <c r="A1334" i="14"/>
  <c r="A1434" i="14"/>
  <c r="A843" i="14"/>
  <c r="A367" i="14"/>
  <c r="A1164" i="14"/>
  <c r="A1275" i="14"/>
  <c r="A681" i="14"/>
  <c r="A276" i="14"/>
  <c r="A1725" i="14"/>
  <c r="A1765" i="14"/>
  <c r="A1335" i="14"/>
  <c r="A777" i="14"/>
  <c r="A1380" i="14"/>
  <c r="A1474" i="14"/>
  <c r="A910" i="14"/>
  <c r="A432" i="14"/>
  <c r="A1179" i="14"/>
  <c r="A1303" i="14"/>
  <c r="A741" i="14"/>
  <c r="A332" i="14"/>
  <c r="A1035" i="14"/>
  <c r="A1146" i="14"/>
  <c r="A583" i="14"/>
  <c r="A242" i="14"/>
  <c r="A1631" i="14"/>
  <c r="A1696" i="14"/>
  <c r="A1228" i="14"/>
  <c r="A682" i="14"/>
  <c r="A1276" i="14"/>
  <c r="A1371" i="14"/>
  <c r="A818" i="14"/>
  <c r="A379" i="14"/>
  <c r="A1082" i="14"/>
  <c r="A1186" i="14"/>
  <c r="A658" i="14"/>
  <c r="A290" i="14"/>
  <c r="A934" i="14"/>
  <c r="A1052" i="14"/>
  <c r="A509" i="14"/>
  <c r="A206" i="14"/>
  <c r="A1938" i="14"/>
  <c r="A1957" i="14"/>
  <c r="A1672" i="14"/>
  <c r="A1171" i="14"/>
  <c r="A1726" i="14"/>
  <c r="A1769" i="14"/>
  <c r="A1304" i="14"/>
  <c r="A715" i="14"/>
  <c r="A1558" i="14"/>
  <c r="A1632" i="14"/>
  <c r="A1100" i="14"/>
  <c r="A551" i="14"/>
  <c r="A1398" i="14"/>
  <c r="A1497" i="14"/>
  <c r="A920" i="14"/>
  <c r="A433" i="14"/>
  <c r="A1673" i="14"/>
  <c r="A1744" i="14"/>
  <c r="A1239" i="14"/>
  <c r="A641" i="14"/>
  <c r="A1305" i="14"/>
  <c r="A1399" i="14"/>
  <c r="A788" i="14"/>
  <c r="A302" i="14"/>
  <c r="A1101" i="14"/>
  <c r="A1229" i="14"/>
  <c r="A611" i="14"/>
  <c r="A224" i="14"/>
  <c r="A921" i="14"/>
  <c r="A1053" i="14"/>
  <c r="A472" i="14"/>
  <c r="A151" i="14"/>
  <c r="A1559" i="14"/>
  <c r="A1633" i="14"/>
  <c r="A1102" i="14"/>
  <c r="A552" i="14"/>
  <c r="A1165" i="14"/>
  <c r="A1277" i="14"/>
  <c r="A683" i="14"/>
  <c r="A277" i="14"/>
  <c r="A968" i="14"/>
  <c r="A1083" i="14"/>
  <c r="A523" i="14"/>
  <c r="A200" i="14"/>
  <c r="A819" i="14"/>
  <c r="A935" i="14"/>
  <c r="A434" i="14"/>
  <c r="A137" i="14"/>
  <c r="A1449" i="14"/>
  <c r="A1535" i="14"/>
  <c r="A982" i="14"/>
  <c r="A473" i="14"/>
  <c r="A1054" i="14"/>
  <c r="A1170" i="14"/>
  <c r="A586" i="14"/>
  <c r="A233" i="14"/>
  <c r="A877" i="14"/>
  <c r="A989" i="14"/>
  <c r="A451" i="14"/>
  <c r="A171" i="14"/>
  <c r="A726" i="14"/>
  <c r="A849" i="14"/>
  <c r="A385" i="14"/>
  <c r="A121" i="14"/>
  <c r="A2046" i="14"/>
  <c r="A2051" i="14"/>
  <c r="A1986" i="14"/>
  <c r="A1781" i="14"/>
  <c r="A1998" i="14"/>
  <c r="A2010" i="14"/>
  <c r="A1831" i="14"/>
  <c r="A1421" i="14"/>
  <c r="A1933" i="14"/>
  <c r="A1951" i="14"/>
  <c r="A1685" i="14"/>
  <c r="A1209" i="14"/>
  <c r="A1865" i="14"/>
  <c r="A1894" i="14"/>
  <c r="A1560" i="14"/>
  <c r="A1020" i="14"/>
  <c r="A1987" i="14"/>
  <c r="A2005" i="14"/>
  <c r="A1805" i="14"/>
  <c r="A1363" i="14"/>
  <c r="A1832" i="14"/>
  <c r="A1866" i="14"/>
  <c r="A1467" i="14"/>
  <c r="A892" i="14"/>
  <c r="A1686" i="14"/>
  <c r="A1739" i="14"/>
  <c r="A1263" i="14"/>
  <c r="A708" i="14"/>
  <c r="A1561" i="14"/>
  <c r="A1634" i="14"/>
  <c r="A1103" i="14"/>
  <c r="A553" i="14"/>
  <c r="A1934" i="14"/>
  <c r="A1952" i="14"/>
  <c r="A1687" i="14"/>
  <c r="A1210" i="14"/>
  <c r="A1727" i="14"/>
  <c r="A1766" i="14"/>
  <c r="A1336" i="14"/>
  <c r="A778" i="14"/>
  <c r="A1566" i="14"/>
  <c r="A1639" i="14"/>
  <c r="A1123" i="14"/>
  <c r="A596" i="14"/>
  <c r="A1435" i="14"/>
  <c r="A1502" i="14"/>
  <c r="A969" i="14"/>
  <c r="A465" i="14"/>
  <c r="A1884" i="14"/>
  <c r="A1906" i="14"/>
  <c r="A1598" i="14"/>
  <c r="A1104" i="14"/>
  <c r="A1635" i="14"/>
  <c r="A1697" i="14"/>
  <c r="A1230" i="14"/>
  <c r="A684" i="14"/>
  <c r="A1475" i="14"/>
  <c r="A1546" i="14"/>
  <c r="A1036" i="14"/>
  <c r="A524" i="14"/>
  <c r="A1322" i="14"/>
  <c r="A1422" i="14"/>
  <c r="A878" i="14"/>
  <c r="A435" i="14"/>
  <c r="A1976" i="14"/>
  <c r="A1999" i="14"/>
  <c r="A1782" i="14"/>
  <c r="A1306" i="14"/>
  <c r="A1806" i="14"/>
  <c r="A1850" i="14"/>
  <c r="A1423" i="14"/>
  <c r="A820" i="14"/>
  <c r="A1654" i="14"/>
  <c r="A1728" i="14"/>
  <c r="A1211" i="14"/>
  <c r="A633" i="14"/>
  <c r="A1514" i="14"/>
  <c r="A1599" i="14"/>
  <c r="A1021" i="14"/>
  <c r="A489" i="14"/>
  <c r="A1783" i="14"/>
  <c r="A1833" i="14"/>
  <c r="A1364" i="14"/>
  <c r="A736" i="14"/>
  <c r="A1424" i="14"/>
  <c r="A1515" i="14"/>
  <c r="A893" i="14"/>
  <c r="A351" i="14"/>
  <c r="A1212" i="14"/>
  <c r="A1337" i="14"/>
  <c r="A709" i="14"/>
  <c r="A265" i="14"/>
  <c r="A1022" i="14"/>
  <c r="A1166" i="14"/>
  <c r="A554" i="14"/>
  <c r="A183" i="14"/>
  <c r="A1655" i="14"/>
  <c r="A1729" i="14"/>
  <c r="A1213" i="14"/>
  <c r="A634" i="14"/>
  <c r="A1264" i="14"/>
  <c r="A1381" i="14"/>
  <c r="A779" i="14"/>
  <c r="A317" i="14"/>
  <c r="A1062" i="14"/>
  <c r="A1180" i="14"/>
  <c r="A597" i="14"/>
  <c r="A231" i="14"/>
  <c r="A911" i="14"/>
  <c r="A1037" i="14"/>
  <c r="A466" i="14"/>
  <c r="A160" i="14"/>
  <c r="A1562" i="14"/>
  <c r="A1636" i="14"/>
  <c r="A1105" i="14"/>
  <c r="A555" i="14"/>
  <c r="A1167" i="14"/>
  <c r="A1278" i="14"/>
  <c r="A685" i="14"/>
  <c r="A278" i="14"/>
  <c r="A970" i="14"/>
  <c r="A1084" i="14"/>
  <c r="A525" i="14"/>
  <c r="A201" i="14"/>
  <c r="A821" i="14"/>
  <c r="A936" i="14"/>
  <c r="A436" i="14"/>
  <c r="A138" i="14"/>
  <c r="A1875" i="14"/>
  <c r="A1912" i="14"/>
  <c r="A1528" i="14"/>
  <c r="A925" i="14"/>
  <c r="A1574" i="14"/>
  <c r="A1656" i="14"/>
  <c r="A1074" i="14"/>
  <c r="A498" i="14"/>
  <c r="A1389" i="14"/>
  <c r="A1485" i="14"/>
  <c r="A864" i="14"/>
  <c r="A358" i="14"/>
  <c r="A1214" i="14"/>
  <c r="A1338" i="14"/>
  <c r="A710" i="14"/>
  <c r="A266" i="14"/>
  <c r="A1529" i="14"/>
  <c r="A1615" i="14"/>
  <c r="A997" i="14"/>
  <c r="A437" i="14"/>
  <c r="A1075" i="14"/>
  <c r="A1215" i="14"/>
  <c r="A565" i="14"/>
  <c r="A167" i="14"/>
  <c r="A865" i="14"/>
  <c r="A1005" i="14"/>
  <c r="A438" i="14"/>
  <c r="A119" i="14"/>
  <c r="A711" i="14"/>
  <c r="A844" i="14"/>
  <c r="A318" i="14"/>
  <c r="A80" i="14"/>
  <c r="A1390" i="14"/>
  <c r="A1486" i="14"/>
  <c r="A866" i="14"/>
  <c r="A359" i="14"/>
  <c r="A940" i="14"/>
  <c r="A1063" i="14"/>
  <c r="A479" i="14"/>
  <c r="A149" i="14"/>
  <c r="A759" i="14"/>
  <c r="A898" i="14"/>
  <c r="A374" i="14"/>
  <c r="A108" i="14"/>
  <c r="A598" i="14"/>
  <c r="A742" i="14"/>
  <c r="A285" i="14"/>
  <c r="A72" i="14"/>
  <c r="A1265" i="14"/>
  <c r="A1382" i="14"/>
  <c r="A780" i="14"/>
  <c r="A319" i="14"/>
  <c r="A845" i="14"/>
  <c r="A971" i="14"/>
  <c r="A439" i="14"/>
  <c r="A127" i="14"/>
  <c r="A667" i="14"/>
  <c r="A798" i="14"/>
  <c r="A333" i="14"/>
  <c r="A95" i="14"/>
  <c r="A526" i="14"/>
  <c r="A659" i="14"/>
  <c r="A243" i="14"/>
  <c r="A62" i="14"/>
  <c r="A1752" i="14"/>
  <c r="A1807" i="14"/>
  <c r="A1307" i="14"/>
  <c r="A649" i="14"/>
  <c r="A1365" i="14"/>
  <c r="A1468" i="14"/>
  <c r="A822" i="14"/>
  <c r="A300" i="14"/>
  <c r="A1135" i="14"/>
  <c r="A1266" i="14"/>
  <c r="A635" i="14"/>
  <c r="A215" i="14"/>
  <c r="A957" i="14"/>
  <c r="A1106" i="14"/>
  <c r="A490" i="14"/>
  <c r="A143" i="14"/>
  <c r="A1308" i="14"/>
  <c r="A1425" i="14"/>
  <c r="A737" i="14"/>
  <c r="A251" i="14"/>
  <c r="A823" i="14"/>
  <c r="A958" i="14"/>
  <c r="A352" i="14"/>
  <c r="A87" i="14"/>
  <c r="A636" i="14"/>
  <c r="A781" i="14"/>
  <c r="A267" i="14"/>
  <c r="A55" i="14"/>
  <c r="A491" i="14"/>
  <c r="A612" i="14"/>
  <c r="A184" i="14"/>
  <c r="A35" i="14"/>
  <c r="A1136" i="14"/>
  <c r="A1267" i="14"/>
  <c r="A637" i="14"/>
  <c r="A216" i="14"/>
  <c r="A712" i="14"/>
  <c r="A846" i="14"/>
  <c r="A320" i="14"/>
  <c r="A81" i="14"/>
  <c r="A536" i="14"/>
  <c r="A668" i="14"/>
  <c r="A232" i="14"/>
  <c r="A50" i="14"/>
  <c r="A440" i="14"/>
  <c r="A527" i="14"/>
  <c r="A161" i="14"/>
  <c r="A31" i="14"/>
  <c r="A1023" i="14"/>
  <c r="A1168" i="14"/>
  <c r="A556" i="14"/>
  <c r="A185" i="14"/>
  <c r="A613" i="14"/>
  <c r="A752" i="14"/>
  <c r="A279" i="14"/>
  <c r="A66" i="14"/>
  <c r="A467" i="14"/>
  <c r="A584" i="14"/>
  <c r="A202" i="14"/>
  <c r="A44" i="14"/>
  <c r="A380" i="14"/>
  <c r="A452" i="14"/>
  <c r="A139" i="14"/>
  <c r="A27" i="14"/>
  <c r="A8" i="14"/>
  <c r="W4" i="14"/>
  <c r="U4" i="14"/>
  <c r="O16" i="5"/>
  <c r="P16" i="5"/>
  <c r="Q16" i="5"/>
  <c r="O13" i="5"/>
  <c r="P13" i="5"/>
  <c r="Q13" i="5"/>
  <c r="AA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G25" i="13"/>
  <c r="H22" i="7"/>
  <c r="I22" i="7"/>
  <c r="J22" i="7"/>
  <c r="K22" i="7"/>
  <c r="L22" i="7"/>
  <c r="M22" i="7"/>
  <c r="N22" i="7"/>
  <c r="O22" i="7"/>
  <c r="P22" i="7"/>
  <c r="Q22" i="7"/>
  <c r="R22" i="7"/>
  <c r="G22" i="7"/>
  <c r="H20" i="7"/>
  <c r="I20" i="7"/>
  <c r="J20" i="7"/>
  <c r="K20" i="7"/>
  <c r="L20" i="7"/>
  <c r="M20" i="7"/>
  <c r="N20" i="7"/>
  <c r="O20" i="7"/>
  <c r="P20" i="7"/>
  <c r="Q20" i="7"/>
  <c r="R20" i="7"/>
  <c r="G20" i="7"/>
  <c r="I18" i="7"/>
  <c r="G18" i="7"/>
  <c r="H18" i="7"/>
  <c r="J18" i="7"/>
  <c r="K18" i="7"/>
  <c r="L18" i="7"/>
  <c r="M18" i="7"/>
  <c r="N18" i="7"/>
  <c r="O18" i="7"/>
  <c r="P18" i="7"/>
  <c r="Q18" i="7"/>
  <c r="R18" i="7"/>
  <c r="R16" i="7"/>
  <c r="H16" i="7"/>
  <c r="I16" i="7"/>
  <c r="J16" i="7"/>
  <c r="K16" i="7"/>
  <c r="L16" i="7"/>
  <c r="M16" i="7"/>
  <c r="N16" i="7"/>
  <c r="O16" i="7"/>
  <c r="P16" i="7"/>
  <c r="Q16" i="7"/>
  <c r="G16" i="7"/>
  <c r="J95" i="12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G32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G30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G28" i="13"/>
  <c r="D22" i="13"/>
  <c r="D20" i="13"/>
  <c r="P26" i="13" s="1"/>
  <c r="O18" i="5"/>
  <c r="P18" i="5"/>
  <c r="Q18" i="5"/>
  <c r="X26" i="13" l="1"/>
  <c r="F17" i="7"/>
  <c r="H17" i="7" s="1"/>
  <c r="Z26" i="13"/>
  <c r="AF612" i="14"/>
  <c r="AG612" i="14"/>
  <c r="AH612" i="14"/>
  <c r="AH1063" i="14"/>
  <c r="AF1063" i="14"/>
  <c r="AG1063" i="14"/>
  <c r="AH1037" i="14"/>
  <c r="AF1037" i="14"/>
  <c r="AG1037" i="14"/>
  <c r="AH1697" i="14"/>
  <c r="AF1697" i="14"/>
  <c r="AG1697" i="14"/>
  <c r="AF849" i="14"/>
  <c r="AG849" i="14"/>
  <c r="AH849" i="14"/>
  <c r="AF1052" i="14"/>
  <c r="AG1052" i="14"/>
  <c r="AH1052" i="14"/>
  <c r="AF1601" i="14"/>
  <c r="AG1601" i="14"/>
  <c r="AH1601" i="14"/>
  <c r="AF1885" i="14"/>
  <c r="AG1885" i="14"/>
  <c r="AH1885" i="14"/>
  <c r="AF713" i="14"/>
  <c r="AG713" i="14"/>
  <c r="AH713" i="14"/>
  <c r="AF1241" i="14"/>
  <c r="AG1241" i="14"/>
  <c r="AH1241" i="14"/>
  <c r="AF1110" i="14"/>
  <c r="AG1110" i="14"/>
  <c r="AH1110" i="14"/>
  <c r="AF1567" i="14"/>
  <c r="AG1567" i="14"/>
  <c r="AH1567" i="14"/>
  <c r="AF1669" i="14"/>
  <c r="AG1669" i="14"/>
  <c r="AH1669" i="14"/>
  <c r="AF378" i="14"/>
  <c r="AG378" i="14"/>
  <c r="AH378" i="14"/>
  <c r="AF339" i="14"/>
  <c r="AG339" i="14"/>
  <c r="AH339" i="14"/>
  <c r="AG1208" i="14"/>
  <c r="AH1208" i="14"/>
  <c r="AF1208" i="14"/>
  <c r="AE1208" i="14"/>
  <c r="AG1157" i="14"/>
  <c r="AH1157" i="14"/>
  <c r="AF1157" i="14"/>
  <c r="AE1157" i="14"/>
  <c r="AG1222" i="14"/>
  <c r="AH1222" i="14"/>
  <c r="AF1222" i="14"/>
  <c r="AE1222" i="14"/>
  <c r="AG499" i="14"/>
  <c r="AH499" i="14"/>
  <c r="AF499" i="14"/>
  <c r="AE499" i="14"/>
  <c r="AG1367" i="14"/>
  <c r="AH1367" i="14"/>
  <c r="AF1367" i="14"/>
  <c r="AE1367" i="14"/>
  <c r="AF1245" i="14"/>
  <c r="AG1245" i="14"/>
  <c r="AH1245" i="14"/>
  <c r="AE1245" i="14"/>
  <c r="AF1488" i="14"/>
  <c r="AG1488" i="14"/>
  <c r="AH1488" i="14"/>
  <c r="AE1488" i="14"/>
  <c r="AF1754" i="14"/>
  <c r="AG1754" i="14"/>
  <c r="AH1754" i="14"/>
  <c r="AE1754" i="14"/>
  <c r="AF1462" i="14"/>
  <c r="AG1462" i="14"/>
  <c r="AH1462" i="14"/>
  <c r="AE1462" i="14"/>
  <c r="AF1329" i="14"/>
  <c r="AG1329" i="14"/>
  <c r="AH1329" i="14"/>
  <c r="AE1329" i="14"/>
  <c r="AF1408" i="14"/>
  <c r="AG1408" i="14"/>
  <c r="AH1408" i="14"/>
  <c r="AE1408" i="14"/>
  <c r="AF2008" i="14"/>
  <c r="AG2008" i="14"/>
  <c r="AH2008" i="14"/>
  <c r="AE2008" i="14"/>
  <c r="AF962" i="14"/>
  <c r="AG962" i="14"/>
  <c r="AH962" i="14"/>
  <c r="AE962" i="14"/>
  <c r="AF1650" i="14"/>
  <c r="AG1650" i="14"/>
  <c r="AH1650" i="14"/>
  <c r="AE1650" i="14"/>
  <c r="AF1584" i="14"/>
  <c r="AG1584" i="14"/>
  <c r="AH1584" i="14"/>
  <c r="AE1584" i="14"/>
  <c r="AF1860" i="14"/>
  <c r="AG1860" i="14"/>
  <c r="AH1860" i="14"/>
  <c r="AE1860" i="14"/>
  <c r="AG1007" i="14"/>
  <c r="AH1007" i="14"/>
  <c r="AF1007" i="14"/>
  <c r="AE1007" i="14"/>
  <c r="AG1247" i="14"/>
  <c r="AH1247" i="14"/>
  <c r="AF1247" i="14"/>
  <c r="AE1247" i="14"/>
  <c r="AG1547" i="14"/>
  <c r="AH1547" i="14"/>
  <c r="AF1547" i="14"/>
  <c r="AE1547" i="14"/>
  <c r="AG1946" i="14"/>
  <c r="AH1946" i="14"/>
  <c r="AF1946" i="14"/>
  <c r="AE1946" i="14"/>
  <c r="AE1567" i="14"/>
  <c r="AF380" i="14"/>
  <c r="AG380" i="14"/>
  <c r="AH380" i="14"/>
  <c r="AE380" i="14"/>
  <c r="AF613" i="14"/>
  <c r="AG613" i="14"/>
  <c r="AH613" i="14"/>
  <c r="AE613" i="14"/>
  <c r="AF440" i="14"/>
  <c r="AG440" i="14"/>
  <c r="AH440" i="14"/>
  <c r="AE440" i="14"/>
  <c r="AF712" i="14"/>
  <c r="AG712" i="14"/>
  <c r="AH712" i="14"/>
  <c r="AE712" i="14"/>
  <c r="AF491" i="14"/>
  <c r="AG491" i="14"/>
  <c r="AH491" i="14"/>
  <c r="AE491" i="14"/>
  <c r="AF823" i="14"/>
  <c r="AG823" i="14"/>
  <c r="AH823" i="14"/>
  <c r="AE823" i="14"/>
  <c r="AF957" i="14"/>
  <c r="AG957" i="14"/>
  <c r="AH957" i="14"/>
  <c r="AE957" i="14"/>
  <c r="AF1365" i="14"/>
  <c r="AG1365" i="14"/>
  <c r="AH1365" i="14"/>
  <c r="AE1365" i="14"/>
  <c r="AF526" i="14"/>
  <c r="AG526" i="14"/>
  <c r="AH526" i="14"/>
  <c r="AE526" i="14"/>
  <c r="AF845" i="14"/>
  <c r="AG845" i="14"/>
  <c r="AH845" i="14"/>
  <c r="AE845" i="14"/>
  <c r="AF598" i="14"/>
  <c r="AG598" i="14"/>
  <c r="AH598" i="14"/>
  <c r="AE598" i="14"/>
  <c r="AF940" i="14"/>
  <c r="AG940" i="14"/>
  <c r="AH940" i="14"/>
  <c r="AE940" i="14"/>
  <c r="AF711" i="14"/>
  <c r="AG711" i="14"/>
  <c r="AH711" i="14"/>
  <c r="AE711" i="14"/>
  <c r="AF1075" i="14"/>
  <c r="AG1075" i="14"/>
  <c r="AH1075" i="14"/>
  <c r="AE1075" i="14"/>
  <c r="AF1214" i="14"/>
  <c r="AG1214" i="14"/>
  <c r="AH1214" i="14"/>
  <c r="AE1214" i="14"/>
  <c r="AF1574" i="14"/>
  <c r="AG1574" i="14"/>
  <c r="AH1574" i="14"/>
  <c r="AE1574" i="14"/>
  <c r="AF821" i="14"/>
  <c r="AG821" i="14"/>
  <c r="AH821" i="14"/>
  <c r="AE821" i="14"/>
  <c r="AF1167" i="14"/>
  <c r="AG1167" i="14"/>
  <c r="AH1167" i="14"/>
  <c r="AE1167" i="14"/>
  <c r="AF911" i="14"/>
  <c r="AG911" i="14"/>
  <c r="AH911" i="14"/>
  <c r="AE911" i="14"/>
  <c r="AF1264" i="14"/>
  <c r="AG1264" i="14"/>
  <c r="AH1264" i="14"/>
  <c r="AE1264" i="14"/>
  <c r="AF1022" i="14"/>
  <c r="AG1022" i="14"/>
  <c r="AH1022" i="14"/>
  <c r="AE1022" i="14"/>
  <c r="AF1424" i="14"/>
  <c r="AG1424" i="14"/>
  <c r="AH1424" i="14"/>
  <c r="AE1424" i="14"/>
  <c r="AF1514" i="14"/>
  <c r="AG1514" i="14"/>
  <c r="AH1514" i="14"/>
  <c r="AE1514" i="14"/>
  <c r="AF1806" i="14"/>
  <c r="AG1806" i="14"/>
  <c r="AH1806" i="14"/>
  <c r="AE1806" i="14"/>
  <c r="AF1322" i="14"/>
  <c r="AG1322" i="14"/>
  <c r="AH1322" i="14"/>
  <c r="AE1322" i="14"/>
  <c r="AF1635" i="14"/>
  <c r="AG1635" i="14"/>
  <c r="AH1635" i="14"/>
  <c r="AE1635" i="14"/>
  <c r="AF1435" i="14"/>
  <c r="AG1435" i="14"/>
  <c r="AH1435" i="14"/>
  <c r="AE1435" i="14"/>
  <c r="AF1727" i="14"/>
  <c r="AG1727" i="14"/>
  <c r="AH1727" i="14"/>
  <c r="AE1727" i="14"/>
  <c r="AF1561" i="14"/>
  <c r="AG1561" i="14"/>
  <c r="AH1561" i="14"/>
  <c r="AE1561" i="14"/>
  <c r="AF1832" i="14"/>
  <c r="AG1832" i="14"/>
  <c r="AH1832" i="14"/>
  <c r="AE1832" i="14"/>
  <c r="AF1865" i="14"/>
  <c r="AG1865" i="14"/>
  <c r="AH1865" i="14"/>
  <c r="AE1865" i="14"/>
  <c r="AF1998" i="14"/>
  <c r="AG1998" i="14"/>
  <c r="AH1998" i="14"/>
  <c r="AE1998" i="14"/>
  <c r="AF726" i="14"/>
  <c r="AG726" i="14"/>
  <c r="AH726" i="14"/>
  <c r="AE726" i="14"/>
  <c r="AF1054" i="14"/>
  <c r="AG1054" i="14"/>
  <c r="AH1054" i="14"/>
  <c r="AE1054" i="14"/>
  <c r="AF819" i="14"/>
  <c r="AG819" i="14"/>
  <c r="AH819" i="14"/>
  <c r="AE819" i="14"/>
  <c r="AF1165" i="14"/>
  <c r="AG1165" i="14"/>
  <c r="AH1165" i="14"/>
  <c r="AE1165" i="14"/>
  <c r="AF921" i="14"/>
  <c r="AG921" i="14"/>
  <c r="AH921" i="14"/>
  <c r="AE921" i="14"/>
  <c r="AF1305" i="14"/>
  <c r="AG1305" i="14"/>
  <c r="AH1305" i="14"/>
  <c r="AE1305" i="14"/>
  <c r="AF1398" i="14"/>
  <c r="AG1398" i="14"/>
  <c r="AH1398" i="14"/>
  <c r="AE1398" i="14"/>
  <c r="AF1726" i="14"/>
  <c r="AG1726" i="14"/>
  <c r="AH1726" i="14"/>
  <c r="AE1726" i="14"/>
  <c r="AF934" i="14"/>
  <c r="AG934" i="14"/>
  <c r="AH934" i="14"/>
  <c r="AE934" i="14"/>
  <c r="AF1276" i="14"/>
  <c r="AG1276" i="14"/>
  <c r="AH1276" i="14"/>
  <c r="AE1276" i="14"/>
  <c r="AF1035" i="14"/>
  <c r="AG1035" i="14"/>
  <c r="AH1035" i="14"/>
  <c r="AE1035" i="14"/>
  <c r="AF1380" i="14"/>
  <c r="AG1380" i="14"/>
  <c r="AH1380" i="14"/>
  <c r="AE1380" i="14"/>
  <c r="AF1164" i="14"/>
  <c r="AG1164" i="14"/>
  <c r="AH1164" i="14"/>
  <c r="AE1164" i="14"/>
  <c r="AF1513" i="14"/>
  <c r="AG1513" i="14"/>
  <c r="AH1513" i="14"/>
  <c r="AE1513" i="14"/>
  <c r="AF1596" i="14"/>
  <c r="AG1596" i="14"/>
  <c r="AH1596" i="14"/>
  <c r="AE1596" i="14"/>
  <c r="AF1849" i="14"/>
  <c r="AG1849" i="14"/>
  <c r="AH1849" i="14"/>
  <c r="AE1849" i="14"/>
  <c r="AF1234" i="14"/>
  <c r="AG1234" i="14"/>
  <c r="AH1234" i="14"/>
  <c r="AE1234" i="14"/>
  <c r="AF1534" i="14"/>
  <c r="AG1534" i="14"/>
  <c r="AH1534" i="14"/>
  <c r="AE1534" i="14"/>
  <c r="AF1321" i="14"/>
  <c r="AG1321" i="14"/>
  <c r="AH1321" i="14"/>
  <c r="AE1321" i="14"/>
  <c r="AF1630" i="14"/>
  <c r="AG1630" i="14"/>
  <c r="AH1630" i="14"/>
  <c r="AE1630" i="14"/>
  <c r="AF1448" i="14"/>
  <c r="AG1448" i="14"/>
  <c r="AH1448" i="14"/>
  <c r="AE1448" i="14"/>
  <c r="AF1743" i="14"/>
  <c r="AG1743" i="14"/>
  <c r="AH1743" i="14"/>
  <c r="AE1743" i="14"/>
  <c r="AF1790" i="14"/>
  <c r="AG1790" i="14"/>
  <c r="AH1790" i="14"/>
  <c r="AE1790" i="14"/>
  <c r="AF1956" i="14"/>
  <c r="AG1956" i="14"/>
  <c r="AH1956" i="14"/>
  <c r="AE1956" i="14"/>
  <c r="AF1641" i="14"/>
  <c r="AG1641" i="14"/>
  <c r="AH1641" i="14"/>
  <c r="AE1641" i="14"/>
  <c r="AF1853" i="14"/>
  <c r="AG1853" i="14"/>
  <c r="AH1853" i="14"/>
  <c r="AE1853" i="14"/>
  <c r="AF1722" i="14"/>
  <c r="AG1722" i="14"/>
  <c r="AH1722" i="14"/>
  <c r="AE1722" i="14"/>
  <c r="AF1903" i="14"/>
  <c r="AG1903" i="14"/>
  <c r="AH1903" i="14"/>
  <c r="AE1903" i="14"/>
  <c r="AF1816" i="14"/>
  <c r="AG1816" i="14"/>
  <c r="AH1816" i="14"/>
  <c r="AE1816" i="14"/>
  <c r="AF1960" i="14"/>
  <c r="AG1960" i="14"/>
  <c r="AH1960" i="14"/>
  <c r="AE1960" i="14"/>
  <c r="AF1969" i="14"/>
  <c r="AG1969" i="14"/>
  <c r="AH1969" i="14"/>
  <c r="AE1969" i="14"/>
  <c r="AF2035" i="14"/>
  <c r="AG2035" i="14"/>
  <c r="AH2035" i="14"/>
  <c r="AE2035" i="14"/>
  <c r="AF576" i="14"/>
  <c r="AG576" i="14"/>
  <c r="AH576" i="14"/>
  <c r="AE576" i="14"/>
  <c r="AF897" i="14"/>
  <c r="AG897" i="14"/>
  <c r="AH897" i="14"/>
  <c r="AE897" i="14"/>
  <c r="AF661" i="14"/>
  <c r="AG661" i="14"/>
  <c r="AH661" i="14"/>
  <c r="AE661" i="14"/>
  <c r="AF978" i="14"/>
  <c r="AG978" i="14"/>
  <c r="AH978" i="14"/>
  <c r="AE978" i="14"/>
  <c r="AF758" i="14"/>
  <c r="AG758" i="14"/>
  <c r="AH758" i="14"/>
  <c r="AE758" i="14"/>
  <c r="AF1117" i="14"/>
  <c r="AG1117" i="14"/>
  <c r="AH1117" i="14"/>
  <c r="AE1117" i="14"/>
  <c r="AF1240" i="14"/>
  <c r="AG1240" i="14"/>
  <c r="AH1240" i="14"/>
  <c r="AE1240" i="14"/>
  <c r="AF1580" i="14"/>
  <c r="AG1580" i="14"/>
  <c r="AH1580" i="14"/>
  <c r="AE1580" i="14"/>
  <c r="AF791" i="14"/>
  <c r="AG791" i="14"/>
  <c r="AH791" i="14"/>
  <c r="AE791" i="14"/>
  <c r="AF1111" i="14"/>
  <c r="AG1111" i="14"/>
  <c r="AH1111" i="14"/>
  <c r="AE1111" i="14"/>
  <c r="AF874" i="14"/>
  <c r="AG874" i="14"/>
  <c r="AH874" i="14"/>
  <c r="AE874" i="14"/>
  <c r="AF1225" i="14"/>
  <c r="AG1225" i="14"/>
  <c r="AH1225" i="14"/>
  <c r="AE1225" i="14"/>
  <c r="AF977" i="14"/>
  <c r="AG977" i="14"/>
  <c r="AH977" i="14"/>
  <c r="AE977" i="14"/>
  <c r="AF1349" i="14"/>
  <c r="AG1349" i="14"/>
  <c r="AH1349" i="14"/>
  <c r="AE1349" i="14"/>
  <c r="AF1444" i="14"/>
  <c r="AG1444" i="14"/>
  <c r="AH1444" i="14"/>
  <c r="AE1444" i="14"/>
  <c r="AF1740" i="14"/>
  <c r="AG1740" i="14"/>
  <c r="AH1740" i="14"/>
  <c r="AE1740" i="14"/>
  <c r="AF1055" i="14"/>
  <c r="AG1055" i="14"/>
  <c r="AH1055" i="14"/>
  <c r="AE1055" i="14"/>
  <c r="AF1394" i="14"/>
  <c r="AG1394" i="14"/>
  <c r="AH1394" i="14"/>
  <c r="AE1394" i="14"/>
  <c r="AF1169" i="14"/>
  <c r="AG1169" i="14"/>
  <c r="AH1169" i="14"/>
  <c r="AE1169" i="14"/>
  <c r="AF1490" i="14"/>
  <c r="AG1490" i="14"/>
  <c r="AH1490" i="14"/>
  <c r="AE1490" i="14"/>
  <c r="AF1299" i="14"/>
  <c r="AG1299" i="14"/>
  <c r="AH1299" i="14"/>
  <c r="AE1299" i="14"/>
  <c r="AF1618" i="14"/>
  <c r="AG1618" i="14"/>
  <c r="AH1618" i="14"/>
  <c r="AE1618" i="14"/>
  <c r="AF1688" i="14"/>
  <c r="AG1688" i="14"/>
  <c r="AH1688" i="14"/>
  <c r="AE1688" i="14"/>
  <c r="AF1897" i="14"/>
  <c r="AG1897" i="14"/>
  <c r="AH1897" i="14"/>
  <c r="AE1897" i="14"/>
  <c r="AF1516" i="14"/>
  <c r="AG1516" i="14"/>
  <c r="AH1516" i="14"/>
  <c r="AE1516" i="14"/>
  <c r="AF1758" i="14"/>
  <c r="AG1758" i="14"/>
  <c r="AH1758" i="14"/>
  <c r="AE1758" i="14"/>
  <c r="AF1600" i="14"/>
  <c r="AG1600" i="14"/>
  <c r="AH1600" i="14"/>
  <c r="AE1600" i="14"/>
  <c r="AF1834" i="14"/>
  <c r="AG1834" i="14"/>
  <c r="AH1834" i="14"/>
  <c r="AE1834" i="14"/>
  <c r="AF1716" i="14"/>
  <c r="AG1716" i="14"/>
  <c r="AH1716" i="14"/>
  <c r="AE1716" i="14"/>
  <c r="AF1914" i="14"/>
  <c r="AG1914" i="14"/>
  <c r="AH1914" i="14"/>
  <c r="AE1914" i="14"/>
  <c r="AF1935" i="14"/>
  <c r="AG1935" i="14"/>
  <c r="AH1935" i="14"/>
  <c r="AE1935" i="14"/>
  <c r="AF2022" i="14"/>
  <c r="AG2022" i="14"/>
  <c r="AH2022" i="14"/>
  <c r="AE2022" i="14"/>
  <c r="AE612" i="14"/>
  <c r="AE1110" i="14"/>
  <c r="AF527" i="14"/>
  <c r="AG527" i="14"/>
  <c r="AH527" i="14"/>
  <c r="AH742" i="14"/>
  <c r="AF742" i="14"/>
  <c r="AG742" i="14"/>
  <c r="AH1278" i="14"/>
  <c r="AF1278" i="14"/>
  <c r="AG1278" i="14"/>
  <c r="AH1422" i="14"/>
  <c r="AF1422" i="14"/>
  <c r="AG1422" i="14"/>
  <c r="AF1894" i="14"/>
  <c r="AG1894" i="14"/>
  <c r="AH1894" i="14"/>
  <c r="AF1399" i="14"/>
  <c r="AG1399" i="14"/>
  <c r="AH1399" i="14"/>
  <c r="AF1275" i="14"/>
  <c r="AG1275" i="14"/>
  <c r="AH1275" i="14"/>
  <c r="AF1695" i="14"/>
  <c r="AG1695" i="14"/>
  <c r="AH1695" i="14"/>
  <c r="AF1925" i="14"/>
  <c r="AG1925" i="14"/>
  <c r="AH1925" i="14"/>
  <c r="AF792" i="14"/>
  <c r="AG792" i="14"/>
  <c r="AH792" i="14"/>
  <c r="AF988" i="14"/>
  <c r="AG988" i="14"/>
  <c r="AH988" i="14"/>
  <c r="AF1172" i="14"/>
  <c r="AG1172" i="14"/>
  <c r="AH1172" i="14"/>
  <c r="AF1581" i="14"/>
  <c r="AG1581" i="14"/>
  <c r="AH1581" i="14"/>
  <c r="AF204" i="14"/>
  <c r="AG204" i="14"/>
  <c r="AH204" i="14"/>
  <c r="AF955" i="14"/>
  <c r="AG955" i="14"/>
  <c r="AH955" i="14"/>
  <c r="AF707" i="14"/>
  <c r="AG707" i="14"/>
  <c r="AH707" i="14"/>
  <c r="AE707" i="14"/>
  <c r="AG907" i="14"/>
  <c r="AH907" i="14"/>
  <c r="AF907" i="14"/>
  <c r="AE907" i="14"/>
  <c r="AG1081" i="14"/>
  <c r="AH1081" i="14"/>
  <c r="AF1081" i="14"/>
  <c r="AE1081" i="14"/>
  <c r="AG753" i="14"/>
  <c r="AH753" i="14"/>
  <c r="AF753" i="14"/>
  <c r="AE753" i="14"/>
  <c r="AG748" i="14"/>
  <c r="AH748" i="14"/>
  <c r="AF748" i="14"/>
  <c r="AE748" i="14"/>
  <c r="AF991" i="14"/>
  <c r="AG991" i="14"/>
  <c r="AH991" i="14"/>
  <c r="AE991" i="14"/>
  <c r="AF1587" i="14"/>
  <c r="AG1587" i="14"/>
  <c r="AH1587" i="14"/>
  <c r="AE1587" i="14"/>
  <c r="AF447" i="14"/>
  <c r="AG447" i="14"/>
  <c r="AH447" i="14"/>
  <c r="AE447" i="14"/>
  <c r="AF1094" i="14"/>
  <c r="AG1094" i="14"/>
  <c r="AH1094" i="14"/>
  <c r="AE1094" i="14"/>
  <c r="AF1205" i="14"/>
  <c r="AG1205" i="14"/>
  <c r="AH1205" i="14"/>
  <c r="AE1205" i="14"/>
  <c r="AF1510" i="14"/>
  <c r="AG1510" i="14"/>
  <c r="AH1510" i="14"/>
  <c r="AE1510" i="14"/>
  <c r="AF1762" i="14"/>
  <c r="AG1762" i="14"/>
  <c r="AH1762" i="14"/>
  <c r="AE1762" i="14"/>
  <c r="AF513" i="14"/>
  <c r="AG513" i="14"/>
  <c r="AH513" i="14"/>
  <c r="AE513" i="14"/>
  <c r="AF650" i="14"/>
  <c r="AG650" i="14"/>
  <c r="AH650" i="14"/>
  <c r="AE650" i="14"/>
  <c r="AF1198" i="14"/>
  <c r="AG1198" i="14"/>
  <c r="AH1198" i="14"/>
  <c r="AE1198" i="14"/>
  <c r="AF1375" i="14"/>
  <c r="AG1375" i="14"/>
  <c r="AH1375" i="14"/>
  <c r="AE1375" i="14"/>
  <c r="AF1621" i="14"/>
  <c r="AG1621" i="14"/>
  <c r="AH1621" i="14"/>
  <c r="AE1621" i="14"/>
  <c r="AF1249" i="14"/>
  <c r="AG1249" i="14"/>
  <c r="AH1249" i="14"/>
  <c r="AE1249" i="14"/>
  <c r="AG1374" i="14"/>
  <c r="AH1374" i="14"/>
  <c r="AF1374" i="14"/>
  <c r="AE1374" i="14"/>
  <c r="AG1311" i="14"/>
  <c r="AH1311" i="14"/>
  <c r="AF1311" i="14"/>
  <c r="AE1311" i="14"/>
  <c r="AG1786" i="14"/>
  <c r="AH1786" i="14"/>
  <c r="AF1786" i="14"/>
  <c r="AE1786" i="14"/>
  <c r="AF44" i="14"/>
  <c r="AG44" i="14"/>
  <c r="AH44" i="14"/>
  <c r="AE44" i="14"/>
  <c r="AF185" i="14"/>
  <c r="AG185" i="14"/>
  <c r="AH185" i="14"/>
  <c r="AE185" i="14"/>
  <c r="AF50" i="14"/>
  <c r="AG50" i="14"/>
  <c r="AH50" i="14"/>
  <c r="AE50" i="14"/>
  <c r="AF216" i="14"/>
  <c r="AG216" i="14"/>
  <c r="AH216" i="14"/>
  <c r="AE216" i="14"/>
  <c r="AF55" i="14"/>
  <c r="AG55" i="14"/>
  <c r="AH55" i="14"/>
  <c r="AE55" i="14"/>
  <c r="AF251" i="14"/>
  <c r="AG251" i="14"/>
  <c r="AH251" i="14"/>
  <c r="AE251" i="14"/>
  <c r="AF215" i="14"/>
  <c r="AG215" i="14"/>
  <c r="AH215" i="14"/>
  <c r="AE215" i="14"/>
  <c r="AF649" i="14"/>
  <c r="AG649" i="14"/>
  <c r="AH649" i="14"/>
  <c r="AE649" i="14"/>
  <c r="AF95" i="14"/>
  <c r="AG95" i="14"/>
  <c r="AH95" i="14"/>
  <c r="AE95" i="14"/>
  <c r="AF319" i="14"/>
  <c r="AG319" i="14"/>
  <c r="AH319" i="14"/>
  <c r="AE319" i="14"/>
  <c r="AF108" i="14"/>
  <c r="AG108" i="14"/>
  <c r="AH108" i="14"/>
  <c r="AE108" i="14"/>
  <c r="AF359" i="14"/>
  <c r="AG359" i="14"/>
  <c r="AH359" i="14"/>
  <c r="AE359" i="14"/>
  <c r="AF119" i="14"/>
  <c r="AG119" i="14"/>
  <c r="AH119" i="14"/>
  <c r="AE119" i="14"/>
  <c r="AF437" i="14"/>
  <c r="AG437" i="14"/>
  <c r="AH437" i="14"/>
  <c r="AE437" i="14"/>
  <c r="AF358" i="14"/>
  <c r="AG358" i="14"/>
  <c r="AH358" i="14"/>
  <c r="AE358" i="14"/>
  <c r="AF925" i="14"/>
  <c r="AG925" i="14"/>
  <c r="AH925" i="14"/>
  <c r="AE925" i="14"/>
  <c r="AF201" i="14"/>
  <c r="AG201" i="14"/>
  <c r="AH201" i="14"/>
  <c r="AE201" i="14"/>
  <c r="AF555" i="14"/>
  <c r="AG555" i="14"/>
  <c r="AH555" i="14"/>
  <c r="AE555" i="14"/>
  <c r="AF231" i="14"/>
  <c r="AG231" i="14"/>
  <c r="AH231" i="14"/>
  <c r="AE231" i="14"/>
  <c r="AF634" i="14"/>
  <c r="AG634" i="14"/>
  <c r="AH634" i="14"/>
  <c r="AE634" i="14"/>
  <c r="AF265" i="14"/>
  <c r="AG265" i="14"/>
  <c r="AH265" i="14"/>
  <c r="AE265" i="14"/>
  <c r="AF736" i="14"/>
  <c r="AG736" i="14"/>
  <c r="AH736" i="14"/>
  <c r="AE736" i="14"/>
  <c r="AF633" i="14"/>
  <c r="AG633" i="14"/>
  <c r="AH633" i="14"/>
  <c r="AE633" i="14"/>
  <c r="AF1306" i="14"/>
  <c r="AG1306" i="14"/>
  <c r="AH1306" i="14"/>
  <c r="AE1306" i="14"/>
  <c r="AF524" i="14"/>
  <c r="AG524" i="14"/>
  <c r="AH524" i="14"/>
  <c r="AE524" i="14"/>
  <c r="AF1104" i="14"/>
  <c r="AG1104" i="14"/>
  <c r="AH1104" i="14"/>
  <c r="AE1104" i="14"/>
  <c r="AF596" i="14"/>
  <c r="AG596" i="14"/>
  <c r="AH596" i="14"/>
  <c r="AE596" i="14"/>
  <c r="AF1210" i="14"/>
  <c r="AG1210" i="14"/>
  <c r="AH1210" i="14"/>
  <c r="AE1210" i="14"/>
  <c r="AF708" i="14"/>
  <c r="AG708" i="14"/>
  <c r="AH708" i="14"/>
  <c r="AE708" i="14"/>
  <c r="AH1363" i="14"/>
  <c r="AF1363" i="14"/>
  <c r="AG1363" i="14"/>
  <c r="AE1363" i="14"/>
  <c r="AH1209" i="14"/>
  <c r="AF1209" i="14"/>
  <c r="AG1209" i="14"/>
  <c r="AE1209" i="14"/>
  <c r="AH1781" i="14"/>
  <c r="AF1781" i="14"/>
  <c r="AG1781" i="14"/>
  <c r="AE1781" i="14"/>
  <c r="AH171" i="14"/>
  <c r="AF171" i="14"/>
  <c r="AG171" i="14"/>
  <c r="AE171" i="14"/>
  <c r="AH473" i="14"/>
  <c r="AF473" i="14"/>
  <c r="AG473" i="14"/>
  <c r="AE473" i="14"/>
  <c r="AH200" i="14"/>
  <c r="AF200" i="14"/>
  <c r="AG200" i="14"/>
  <c r="AE200" i="14"/>
  <c r="AH552" i="14"/>
  <c r="AF552" i="14"/>
  <c r="AG552" i="14"/>
  <c r="AE552" i="14"/>
  <c r="AH224" i="14"/>
  <c r="AF224" i="14"/>
  <c r="AG224" i="14"/>
  <c r="AE224" i="14"/>
  <c r="AH641" i="14"/>
  <c r="AF641" i="14"/>
  <c r="AG641" i="14"/>
  <c r="AE641" i="14"/>
  <c r="AH551" i="14"/>
  <c r="AF551" i="14"/>
  <c r="AG551" i="14"/>
  <c r="AE551" i="14"/>
  <c r="AH1171" i="14"/>
  <c r="AF1171" i="14"/>
  <c r="AG1171" i="14"/>
  <c r="AE1171" i="14"/>
  <c r="AH290" i="14"/>
  <c r="AF290" i="14"/>
  <c r="AG290" i="14"/>
  <c r="AE290" i="14"/>
  <c r="AH682" i="14"/>
  <c r="AF682" i="14"/>
  <c r="AG682" i="14"/>
  <c r="AE682" i="14"/>
  <c r="AH332" i="14"/>
  <c r="AF332" i="14"/>
  <c r="AG332" i="14"/>
  <c r="AE332" i="14"/>
  <c r="AH777" i="14"/>
  <c r="AF777" i="14"/>
  <c r="AG777" i="14"/>
  <c r="AE777" i="14"/>
  <c r="AH367" i="14"/>
  <c r="AF367" i="14"/>
  <c r="AG367" i="14"/>
  <c r="AE367" i="14"/>
  <c r="AH891" i="14"/>
  <c r="AF891" i="14"/>
  <c r="AG891" i="14"/>
  <c r="AE891" i="14"/>
  <c r="AH776" i="14"/>
  <c r="AF776" i="14"/>
  <c r="AG776" i="14"/>
  <c r="AE776" i="14"/>
  <c r="AH1420" i="14"/>
  <c r="AF1420" i="14"/>
  <c r="AG1420" i="14"/>
  <c r="AE1420" i="14"/>
  <c r="AH450" i="14"/>
  <c r="AF450" i="14"/>
  <c r="AG450" i="14"/>
  <c r="AE450" i="14"/>
  <c r="AH981" i="14"/>
  <c r="AF981" i="14"/>
  <c r="AG981" i="14"/>
  <c r="AE981" i="14"/>
  <c r="AH522" i="14"/>
  <c r="AF522" i="14"/>
  <c r="AG522" i="14"/>
  <c r="AE522" i="14"/>
  <c r="AH1099" i="14"/>
  <c r="AF1099" i="14"/>
  <c r="AG1099" i="14"/>
  <c r="AE1099" i="14"/>
  <c r="AH609" i="14"/>
  <c r="AF609" i="14"/>
  <c r="AG609" i="14"/>
  <c r="AE609" i="14"/>
  <c r="AH1238" i="14"/>
  <c r="AF1238" i="14"/>
  <c r="AG1238" i="14"/>
  <c r="AE1238" i="14"/>
  <c r="AH1098" i="14"/>
  <c r="AF1098" i="14"/>
  <c r="AG1098" i="14"/>
  <c r="AE1098" i="14"/>
  <c r="AH1671" i="14"/>
  <c r="AF1671" i="14"/>
  <c r="AG1671" i="14"/>
  <c r="AE1671" i="14"/>
  <c r="AH932" i="14"/>
  <c r="AF932" i="14"/>
  <c r="AG932" i="14"/>
  <c r="AE932" i="14"/>
  <c r="AH1495" i="14"/>
  <c r="AF1495" i="14"/>
  <c r="AG1495" i="14"/>
  <c r="AE1495" i="14"/>
  <c r="AH1033" i="14"/>
  <c r="AF1033" i="14"/>
  <c r="AG1033" i="14"/>
  <c r="AE1033" i="14"/>
  <c r="AH1592" i="14"/>
  <c r="AF1592" i="14"/>
  <c r="AG1592" i="14"/>
  <c r="AE1592" i="14"/>
  <c r="AH1161" i="14"/>
  <c r="AF1161" i="14"/>
  <c r="AG1161" i="14"/>
  <c r="AE1161" i="14"/>
  <c r="AH1721" i="14"/>
  <c r="AF1721" i="14"/>
  <c r="AG1721" i="14"/>
  <c r="AE1721" i="14"/>
  <c r="AH1591" i="14"/>
  <c r="AF1591" i="14"/>
  <c r="AG1591" i="14"/>
  <c r="AE1591" i="14"/>
  <c r="AH1943" i="14"/>
  <c r="AF1943" i="14"/>
  <c r="AG1943" i="14"/>
  <c r="AE1943" i="14"/>
  <c r="AH120" i="14"/>
  <c r="AF120" i="14"/>
  <c r="AG120" i="14"/>
  <c r="AE120" i="14"/>
  <c r="AH373" i="14"/>
  <c r="AF373" i="14"/>
  <c r="AG373" i="14"/>
  <c r="AE373" i="14"/>
  <c r="AH136" i="14"/>
  <c r="AF136" i="14"/>
  <c r="AG136" i="14"/>
  <c r="AE136" i="14"/>
  <c r="AE1399" i="14"/>
  <c r="AE1241" i="14"/>
  <c r="AF452" i="14"/>
  <c r="AG452" i="14"/>
  <c r="AH452" i="14"/>
  <c r="AH1468" i="14"/>
  <c r="AF1468" i="14"/>
  <c r="AG1468" i="14"/>
  <c r="AH1338" i="14"/>
  <c r="AF1338" i="14"/>
  <c r="AG1338" i="14"/>
  <c r="AH1850" i="14"/>
  <c r="AF1850" i="14"/>
  <c r="AG1850" i="14"/>
  <c r="AF2010" i="14"/>
  <c r="AG2010" i="14"/>
  <c r="AH2010" i="14"/>
  <c r="AF1371" i="14"/>
  <c r="AG1371" i="14"/>
  <c r="AH1371" i="14"/>
  <c r="AF1310" i="14"/>
  <c r="AG1310" i="14"/>
  <c r="AH1310" i="14"/>
  <c r="AF1699" i="14"/>
  <c r="AG1699" i="14"/>
  <c r="AH1699" i="14"/>
  <c r="AF1990" i="14"/>
  <c r="AG1990" i="14"/>
  <c r="AH1990" i="14"/>
  <c r="AF1658" i="14"/>
  <c r="AG1658" i="14"/>
  <c r="AH1658" i="14"/>
  <c r="AF1789" i="14"/>
  <c r="AG1789" i="14"/>
  <c r="AH1789" i="14"/>
  <c r="AF1733" i="14"/>
  <c r="AG1733" i="14"/>
  <c r="AH1733" i="14"/>
  <c r="AF1936" i="14"/>
  <c r="AG1936" i="14"/>
  <c r="AH1936" i="14"/>
  <c r="AF487" i="14"/>
  <c r="AG487" i="14"/>
  <c r="AH487" i="14"/>
  <c r="AG842" i="14"/>
  <c r="AH842" i="14"/>
  <c r="AF842" i="14"/>
  <c r="AE842" i="14"/>
  <c r="AG1018" i="14"/>
  <c r="AH1018" i="14"/>
  <c r="AF1018" i="14"/>
  <c r="AE1018" i="14"/>
  <c r="AG1433" i="14"/>
  <c r="AH1433" i="14"/>
  <c r="AF1433" i="14"/>
  <c r="AE1433" i="14"/>
  <c r="AG569" i="14"/>
  <c r="AH569" i="14"/>
  <c r="AF569" i="14"/>
  <c r="AE569" i="14"/>
  <c r="AG669" i="14"/>
  <c r="AH669" i="14"/>
  <c r="AF669" i="14"/>
  <c r="AE669" i="14"/>
  <c r="AF1544" i="14"/>
  <c r="AG1544" i="14"/>
  <c r="AH1544" i="14"/>
  <c r="AE1544" i="14"/>
  <c r="AF1730" i="14"/>
  <c r="AG1730" i="14"/>
  <c r="AH1730" i="14"/>
  <c r="AE1730" i="14"/>
  <c r="AF1802" i="14"/>
  <c r="AG1802" i="14"/>
  <c r="AH1802" i="14"/>
  <c r="AE1802" i="14"/>
  <c r="AF953" i="14"/>
  <c r="AG953" i="14"/>
  <c r="AH953" i="14"/>
  <c r="AE953" i="14"/>
  <c r="AF1061" i="14"/>
  <c r="AG1061" i="14"/>
  <c r="AH1061" i="14"/>
  <c r="AE1061" i="14"/>
  <c r="AF1028" i="14"/>
  <c r="AG1028" i="14"/>
  <c r="AH1028" i="14"/>
  <c r="AE1028" i="14"/>
  <c r="AF1624" i="14"/>
  <c r="AG1624" i="14"/>
  <c r="AH1624" i="14"/>
  <c r="AE1624" i="14"/>
  <c r="AF836" i="14"/>
  <c r="AG836" i="14"/>
  <c r="AH836" i="14"/>
  <c r="AE836" i="14"/>
  <c r="AF1326" i="14"/>
  <c r="AG1326" i="14"/>
  <c r="AH1326" i="14"/>
  <c r="AE1326" i="14"/>
  <c r="AF1508" i="14"/>
  <c r="AG1508" i="14"/>
  <c r="AH1508" i="14"/>
  <c r="AE1508" i="14"/>
  <c r="AF1690" i="14"/>
  <c r="AG1690" i="14"/>
  <c r="AH1690" i="14"/>
  <c r="AE1690" i="14"/>
  <c r="AF1148" i="14"/>
  <c r="AG1148" i="14"/>
  <c r="AH1148" i="14"/>
  <c r="AE1148" i="14"/>
  <c r="AG1024" i="14"/>
  <c r="AH1024" i="14"/>
  <c r="AF1024" i="14"/>
  <c r="AE1024" i="14"/>
  <c r="AG1676" i="14"/>
  <c r="AH1676" i="14"/>
  <c r="AF1676" i="14"/>
  <c r="AE1676" i="14"/>
  <c r="AG1820" i="14"/>
  <c r="AH1820" i="14"/>
  <c r="AF1820" i="14"/>
  <c r="AE1820" i="14"/>
  <c r="AG2011" i="14"/>
  <c r="AH2011" i="14"/>
  <c r="AF2011" i="14"/>
  <c r="AE2011" i="14"/>
  <c r="AG202" i="14"/>
  <c r="AH202" i="14"/>
  <c r="AF202" i="14"/>
  <c r="AE202" i="14"/>
  <c r="AG556" i="14"/>
  <c r="AH556" i="14"/>
  <c r="AF556" i="14"/>
  <c r="AE556" i="14"/>
  <c r="AG232" i="14"/>
  <c r="AH232" i="14"/>
  <c r="AF232" i="14"/>
  <c r="AE232" i="14"/>
  <c r="AG637" i="14"/>
  <c r="AH637" i="14"/>
  <c r="AF637" i="14"/>
  <c r="AE637" i="14"/>
  <c r="AG267" i="14"/>
  <c r="AH267" i="14"/>
  <c r="AF267" i="14"/>
  <c r="AE267" i="14"/>
  <c r="AG737" i="14"/>
  <c r="AH737" i="14"/>
  <c r="AF737" i="14"/>
  <c r="AE737" i="14"/>
  <c r="AG635" i="14"/>
  <c r="AH635" i="14"/>
  <c r="AF635" i="14"/>
  <c r="AE635" i="14"/>
  <c r="AF1307" i="14"/>
  <c r="AG1307" i="14"/>
  <c r="AH1307" i="14"/>
  <c r="AE1307" i="14"/>
  <c r="AF333" i="14"/>
  <c r="AG333" i="14"/>
  <c r="AH333" i="14"/>
  <c r="AE333" i="14"/>
  <c r="AF780" i="14"/>
  <c r="AG780" i="14"/>
  <c r="AH780" i="14"/>
  <c r="AE780" i="14"/>
  <c r="AF374" i="14"/>
  <c r="AG374" i="14"/>
  <c r="AH374" i="14"/>
  <c r="AE374" i="14"/>
  <c r="AF866" i="14"/>
  <c r="AG866" i="14"/>
  <c r="AH866" i="14"/>
  <c r="AE866" i="14"/>
  <c r="AF438" i="14"/>
  <c r="AG438" i="14"/>
  <c r="AH438" i="14"/>
  <c r="AE438" i="14"/>
  <c r="AF997" i="14"/>
  <c r="AG997" i="14"/>
  <c r="AH997" i="14"/>
  <c r="AE997" i="14"/>
  <c r="AF864" i="14"/>
  <c r="AG864" i="14"/>
  <c r="AH864" i="14"/>
  <c r="AE864" i="14"/>
  <c r="AF1528" i="14"/>
  <c r="AG1528" i="14"/>
  <c r="AH1528" i="14"/>
  <c r="AE1528" i="14"/>
  <c r="AF525" i="14"/>
  <c r="AG525" i="14"/>
  <c r="AH525" i="14"/>
  <c r="AE525" i="14"/>
  <c r="AF1105" i="14"/>
  <c r="AG1105" i="14"/>
  <c r="AH1105" i="14"/>
  <c r="AE1105" i="14"/>
  <c r="AF597" i="14"/>
  <c r="AG597" i="14"/>
  <c r="AH597" i="14"/>
  <c r="AE597" i="14"/>
  <c r="AF1213" i="14"/>
  <c r="AG1213" i="14"/>
  <c r="AH1213" i="14"/>
  <c r="AE1213" i="14"/>
  <c r="AF709" i="14"/>
  <c r="AG709" i="14"/>
  <c r="AH709" i="14"/>
  <c r="AE709" i="14"/>
  <c r="AF1364" i="14"/>
  <c r="AG1364" i="14"/>
  <c r="AH1364" i="14"/>
  <c r="AE1364" i="14"/>
  <c r="AF1211" i="14"/>
  <c r="AG1211" i="14"/>
  <c r="AH1211" i="14"/>
  <c r="AE1211" i="14"/>
  <c r="AF1782" i="14"/>
  <c r="AG1782" i="14"/>
  <c r="AH1782" i="14"/>
  <c r="AE1782" i="14"/>
  <c r="AF1036" i="14"/>
  <c r="AG1036" i="14"/>
  <c r="AH1036" i="14"/>
  <c r="AE1036" i="14"/>
  <c r="AF1598" i="14"/>
  <c r="AG1598" i="14"/>
  <c r="AH1598" i="14"/>
  <c r="AE1598" i="14"/>
  <c r="AF1123" i="14"/>
  <c r="AG1123" i="14"/>
  <c r="AH1123" i="14"/>
  <c r="AE1123" i="14"/>
  <c r="AF1687" i="14"/>
  <c r="AG1687" i="14"/>
  <c r="AH1687" i="14"/>
  <c r="AE1687" i="14"/>
  <c r="AF1263" i="14"/>
  <c r="AG1263" i="14"/>
  <c r="AH1263" i="14"/>
  <c r="AE1263" i="14"/>
  <c r="AF1805" i="14"/>
  <c r="AG1805" i="14"/>
  <c r="AH1805" i="14"/>
  <c r="AE1805" i="14"/>
  <c r="AF1685" i="14"/>
  <c r="AG1685" i="14"/>
  <c r="AH1685" i="14"/>
  <c r="AE1685" i="14"/>
  <c r="AF1986" i="14"/>
  <c r="AG1986" i="14"/>
  <c r="AH1986" i="14"/>
  <c r="AE1986" i="14"/>
  <c r="AF451" i="14"/>
  <c r="AG451" i="14"/>
  <c r="AH451" i="14"/>
  <c r="AE451" i="14"/>
  <c r="AF982" i="14"/>
  <c r="AG982" i="14"/>
  <c r="AH982" i="14"/>
  <c r="AE982" i="14"/>
  <c r="AF523" i="14"/>
  <c r="AG523" i="14"/>
  <c r="AH523" i="14"/>
  <c r="AE523" i="14"/>
  <c r="AF1102" i="14"/>
  <c r="AG1102" i="14"/>
  <c r="AH1102" i="14"/>
  <c r="AE1102" i="14"/>
  <c r="AF611" i="14"/>
  <c r="AG611" i="14"/>
  <c r="AH611" i="14"/>
  <c r="AE611" i="14"/>
  <c r="AF1239" i="14"/>
  <c r="AG1239" i="14"/>
  <c r="AH1239" i="14"/>
  <c r="AE1239" i="14"/>
  <c r="AF1100" i="14"/>
  <c r="AG1100" i="14"/>
  <c r="AH1100" i="14"/>
  <c r="AE1100" i="14"/>
  <c r="AF1672" i="14"/>
  <c r="AG1672" i="14"/>
  <c r="AH1672" i="14"/>
  <c r="AE1672" i="14"/>
  <c r="AF658" i="14"/>
  <c r="AG658" i="14"/>
  <c r="AH658" i="14"/>
  <c r="AE658" i="14"/>
  <c r="AF1228" i="14"/>
  <c r="AG1228" i="14"/>
  <c r="AH1228" i="14"/>
  <c r="AE1228" i="14"/>
  <c r="AF741" i="14"/>
  <c r="AG741" i="14"/>
  <c r="AH741" i="14"/>
  <c r="AE741" i="14"/>
  <c r="AF1335" i="14"/>
  <c r="AG1335" i="14"/>
  <c r="AH1335" i="14"/>
  <c r="AE1335" i="14"/>
  <c r="AF843" i="14"/>
  <c r="AG843" i="14"/>
  <c r="AH843" i="14"/>
  <c r="AE843" i="14"/>
  <c r="AF1466" i="14"/>
  <c r="AG1466" i="14"/>
  <c r="AH1466" i="14"/>
  <c r="AE1466" i="14"/>
  <c r="AF1333" i="14"/>
  <c r="AG1333" i="14"/>
  <c r="AH1333" i="14"/>
  <c r="AE1333" i="14"/>
  <c r="AF1829" i="14"/>
  <c r="AG1829" i="14"/>
  <c r="AH1829" i="14"/>
  <c r="AE1829" i="14"/>
  <c r="AF933" i="14"/>
  <c r="AG933" i="14"/>
  <c r="AH933" i="14"/>
  <c r="AE933" i="14"/>
  <c r="AF1496" i="14"/>
  <c r="AG1496" i="14"/>
  <c r="AH1496" i="14"/>
  <c r="AE1496" i="14"/>
  <c r="AF1034" i="14"/>
  <c r="AG1034" i="14"/>
  <c r="AH1034" i="14"/>
  <c r="AE1034" i="14"/>
  <c r="AF1595" i="14"/>
  <c r="AG1595" i="14"/>
  <c r="AH1595" i="14"/>
  <c r="AE1595" i="14"/>
  <c r="AF1162" i="14"/>
  <c r="AG1162" i="14"/>
  <c r="AH1162" i="14"/>
  <c r="AE1162" i="14"/>
  <c r="AF1723" i="14"/>
  <c r="AG1723" i="14"/>
  <c r="AH1723" i="14"/>
  <c r="AE1723" i="14"/>
  <c r="AF1593" i="14"/>
  <c r="AG1593" i="14"/>
  <c r="AH1593" i="14"/>
  <c r="AE1593" i="14"/>
  <c r="AF1944" i="14"/>
  <c r="AG1944" i="14"/>
  <c r="AH1944" i="14"/>
  <c r="AE1944" i="14"/>
  <c r="AF1418" i="14"/>
  <c r="AG1418" i="14"/>
  <c r="AH1418" i="14"/>
  <c r="AE1418" i="14"/>
  <c r="AF1837" i="14"/>
  <c r="AG1837" i="14"/>
  <c r="AH1837" i="14"/>
  <c r="AE1837" i="14"/>
  <c r="AF1501" i="14"/>
  <c r="AG1501" i="14"/>
  <c r="AH1501" i="14"/>
  <c r="AE1501" i="14"/>
  <c r="AF1893" i="14"/>
  <c r="AG1893" i="14"/>
  <c r="AH1893" i="14"/>
  <c r="AE1893" i="14"/>
  <c r="AF1629" i="14"/>
  <c r="AG1629" i="14"/>
  <c r="AH1629" i="14"/>
  <c r="AE1629" i="14"/>
  <c r="AF1955" i="14"/>
  <c r="AG1955" i="14"/>
  <c r="AH1955" i="14"/>
  <c r="AE1955" i="14"/>
  <c r="AF1891" i="14"/>
  <c r="AG1891" i="14"/>
  <c r="AH1891" i="14"/>
  <c r="AE1891" i="14"/>
  <c r="AF2033" i="14"/>
  <c r="AG2033" i="14"/>
  <c r="AH2033" i="14"/>
  <c r="AE2033" i="14"/>
  <c r="AF383" i="14"/>
  <c r="AG383" i="14"/>
  <c r="AH383" i="14"/>
  <c r="AE383" i="14"/>
  <c r="AF827" i="14"/>
  <c r="AG827" i="14"/>
  <c r="AH827" i="14"/>
  <c r="AE827" i="14"/>
  <c r="AF430" i="14"/>
  <c r="AG430" i="14"/>
  <c r="AH430" i="14"/>
  <c r="AE430" i="14"/>
  <c r="AF918" i="14"/>
  <c r="AG918" i="14"/>
  <c r="AH918" i="14"/>
  <c r="AE918" i="14"/>
  <c r="AF470" i="14"/>
  <c r="AG470" i="14"/>
  <c r="AH470" i="14"/>
  <c r="AE470" i="14"/>
  <c r="AF1050" i="14"/>
  <c r="AG1050" i="14"/>
  <c r="AH1050" i="14"/>
  <c r="AE1050" i="14"/>
  <c r="AF916" i="14"/>
  <c r="AG916" i="14"/>
  <c r="AH916" i="14"/>
  <c r="AE916" i="14"/>
  <c r="AF1538" i="14"/>
  <c r="AG1538" i="14"/>
  <c r="AH1538" i="14"/>
  <c r="AE1538" i="14"/>
  <c r="AF508" i="14"/>
  <c r="AG508" i="14"/>
  <c r="AH508" i="14"/>
  <c r="AE508" i="14"/>
  <c r="AF1048" i="14"/>
  <c r="AG1048" i="14"/>
  <c r="AH1048" i="14"/>
  <c r="AE1048" i="14"/>
  <c r="AF582" i="14"/>
  <c r="AG582" i="14"/>
  <c r="AH582" i="14"/>
  <c r="AE582" i="14"/>
  <c r="AF1160" i="14"/>
  <c r="AG1160" i="14"/>
  <c r="AH1160" i="14"/>
  <c r="AE1160" i="14"/>
  <c r="AF679" i="14"/>
  <c r="AG679" i="14"/>
  <c r="AH679" i="14"/>
  <c r="AE679" i="14"/>
  <c r="AF1300" i="14"/>
  <c r="AG1300" i="14"/>
  <c r="AH1300" i="14"/>
  <c r="AE1300" i="14"/>
  <c r="AF1158" i="14"/>
  <c r="AG1158" i="14"/>
  <c r="AH1158" i="14"/>
  <c r="AE1158" i="14"/>
  <c r="AF1719" i="14"/>
  <c r="AG1719" i="14"/>
  <c r="AH1719" i="14"/>
  <c r="AE1719" i="14"/>
  <c r="AF790" i="14"/>
  <c r="AG790" i="14"/>
  <c r="AH790" i="14"/>
  <c r="AE790" i="14"/>
  <c r="AF1346" i="14"/>
  <c r="AG1346" i="14"/>
  <c r="AH1346" i="14"/>
  <c r="AE1346" i="14"/>
  <c r="AF873" i="14"/>
  <c r="AG873" i="14"/>
  <c r="AH873" i="14"/>
  <c r="AE873" i="14"/>
  <c r="AF1443" i="14"/>
  <c r="AG1443" i="14"/>
  <c r="AH1443" i="14"/>
  <c r="AE1443" i="14"/>
  <c r="AF975" i="14"/>
  <c r="AG975" i="14"/>
  <c r="AH975" i="14"/>
  <c r="AE975" i="14"/>
  <c r="AF1579" i="14"/>
  <c r="AG1579" i="14"/>
  <c r="AH1579" i="14"/>
  <c r="AE1579" i="14"/>
  <c r="AF1441" i="14"/>
  <c r="AG1441" i="14"/>
  <c r="AH1441" i="14"/>
  <c r="AE1441" i="14"/>
  <c r="AF1887" i="14"/>
  <c r="AG1887" i="14"/>
  <c r="AH1887" i="14"/>
  <c r="AE1887" i="14"/>
  <c r="AF1279" i="14"/>
  <c r="AG1279" i="14"/>
  <c r="AH1279" i="14"/>
  <c r="AE1279" i="14"/>
  <c r="AF1732" i="14"/>
  <c r="AG1732" i="14"/>
  <c r="AH1732" i="14"/>
  <c r="AE1732" i="14"/>
  <c r="AF1368" i="14"/>
  <c r="AG1368" i="14"/>
  <c r="AH1368" i="14"/>
  <c r="AE1368" i="14"/>
  <c r="AE1338" i="14"/>
  <c r="AE1894" i="14"/>
  <c r="AE1990" i="14"/>
  <c r="AE1733" i="14"/>
  <c r="AF958" i="14"/>
  <c r="AG958" i="14"/>
  <c r="AH958" i="14"/>
  <c r="AH844" i="14"/>
  <c r="AF844" i="14"/>
  <c r="AG844" i="14"/>
  <c r="AH1381" i="14"/>
  <c r="AF1381" i="14"/>
  <c r="AG1381" i="14"/>
  <c r="AH1502" i="14"/>
  <c r="AF1502" i="14"/>
  <c r="AG1502" i="14"/>
  <c r="AF1170" i="14"/>
  <c r="AG1170" i="14"/>
  <c r="AH1170" i="14"/>
  <c r="AF1497" i="14"/>
  <c r="AG1497" i="14"/>
  <c r="AH1497" i="14"/>
  <c r="AF1597" i="14"/>
  <c r="AG1597" i="14"/>
  <c r="AH1597" i="14"/>
  <c r="AF1533" i="14"/>
  <c r="AG1533" i="14"/>
  <c r="AH1533" i="14"/>
  <c r="AF1756" i="14"/>
  <c r="AG1756" i="14"/>
  <c r="AH1756" i="14"/>
  <c r="AF1006" i="14"/>
  <c r="AG1006" i="14"/>
  <c r="AH1006" i="14"/>
  <c r="AF909" i="14"/>
  <c r="AG909" i="14"/>
  <c r="AH909" i="14"/>
  <c r="AF1532" i="14"/>
  <c r="AG1532" i="14"/>
  <c r="AH1532" i="14"/>
  <c r="AF1393" i="14"/>
  <c r="AG1393" i="14"/>
  <c r="AH1393" i="14"/>
  <c r="AF1867" i="14"/>
  <c r="AG1867" i="14"/>
  <c r="AH1867" i="14"/>
  <c r="AF240" i="14"/>
  <c r="AG240" i="14"/>
  <c r="AH240" i="14"/>
  <c r="AF381" i="14"/>
  <c r="AG381" i="14"/>
  <c r="AH381" i="14"/>
  <c r="AG815" i="14"/>
  <c r="AH815" i="14"/>
  <c r="AF815" i="14"/>
  <c r="AE815" i="14"/>
  <c r="AG1511" i="14"/>
  <c r="AH1511" i="14"/>
  <c r="AF1511" i="14"/>
  <c r="AE1511" i="14"/>
  <c r="AG1628" i="14"/>
  <c r="AH1628" i="14"/>
  <c r="AF1628" i="14"/>
  <c r="AE1628" i="14"/>
  <c r="AG929" i="14"/>
  <c r="AH929" i="14"/>
  <c r="AF929" i="14"/>
  <c r="AE929" i="14"/>
  <c r="AF828" i="14"/>
  <c r="AG828" i="14"/>
  <c r="AH828" i="14"/>
  <c r="AE828" i="14"/>
  <c r="AF1292" i="14"/>
  <c r="AG1292" i="14"/>
  <c r="AH1292" i="14"/>
  <c r="AE1292" i="14"/>
  <c r="AF1426" i="14"/>
  <c r="AG1426" i="14"/>
  <c r="AH1426" i="14"/>
  <c r="AE1426" i="14"/>
  <c r="AF746" i="14"/>
  <c r="AG746" i="14"/>
  <c r="AH746" i="14"/>
  <c r="AE746" i="14"/>
  <c r="AF651" i="14"/>
  <c r="AG651" i="14"/>
  <c r="AH651" i="14"/>
  <c r="AE651" i="14"/>
  <c r="AF1653" i="14"/>
  <c r="AG1653" i="14"/>
  <c r="AH1653" i="14"/>
  <c r="AE1653" i="14"/>
  <c r="AF1586" i="14"/>
  <c r="AG1586" i="14"/>
  <c r="AH1586" i="14"/>
  <c r="AE1586" i="14"/>
  <c r="AF1862" i="14"/>
  <c r="AG1862" i="14"/>
  <c r="AH1862" i="14"/>
  <c r="AE1862" i="14"/>
  <c r="AF1090" i="14"/>
  <c r="AG1090" i="14"/>
  <c r="AH1090" i="14"/>
  <c r="AE1090" i="14"/>
  <c r="AF926" i="14"/>
  <c r="AG926" i="14"/>
  <c r="AH926" i="14"/>
  <c r="AE926" i="14"/>
  <c r="AF1403" i="14"/>
  <c r="AG1403" i="14"/>
  <c r="AH1403" i="14"/>
  <c r="AE1403" i="14"/>
  <c r="AF2007" i="14"/>
  <c r="AG2007" i="14"/>
  <c r="AH2007" i="14"/>
  <c r="AE2007" i="14"/>
  <c r="AG1401" i="14"/>
  <c r="AH1401" i="14"/>
  <c r="AF1401" i="14"/>
  <c r="AE1401" i="14"/>
  <c r="AG1479" i="14"/>
  <c r="AH1479" i="14"/>
  <c r="AF1479" i="14"/>
  <c r="AE1479" i="14"/>
  <c r="AG1702" i="14"/>
  <c r="AH1702" i="14"/>
  <c r="AF1702" i="14"/>
  <c r="AE1702" i="14"/>
  <c r="AG1700" i="14"/>
  <c r="AH1700" i="14"/>
  <c r="AF1700" i="14"/>
  <c r="AE1700" i="14"/>
  <c r="AE1063" i="14"/>
  <c r="AF584" i="14"/>
  <c r="AG584" i="14"/>
  <c r="AH584" i="14"/>
  <c r="AE584" i="14"/>
  <c r="AF1168" i="14"/>
  <c r="AG1168" i="14"/>
  <c r="AH1168" i="14"/>
  <c r="AE1168" i="14"/>
  <c r="AF668" i="14"/>
  <c r="AG668" i="14"/>
  <c r="AH668" i="14"/>
  <c r="AE668" i="14"/>
  <c r="AF1267" i="14"/>
  <c r="AG1267" i="14"/>
  <c r="AH1267" i="14"/>
  <c r="AE1267" i="14"/>
  <c r="AF781" i="14"/>
  <c r="AG781" i="14"/>
  <c r="AH781" i="14"/>
  <c r="AE781" i="14"/>
  <c r="AF1425" i="14"/>
  <c r="AG1425" i="14"/>
  <c r="AH1425" i="14"/>
  <c r="AE1425" i="14"/>
  <c r="AF1266" i="14"/>
  <c r="AG1266" i="14"/>
  <c r="AH1266" i="14"/>
  <c r="AE1266" i="14"/>
  <c r="AF1807" i="14"/>
  <c r="AG1807" i="14"/>
  <c r="AH1807" i="14"/>
  <c r="AE1807" i="14"/>
  <c r="AF798" i="14"/>
  <c r="AG798" i="14"/>
  <c r="AH798" i="14"/>
  <c r="AE798" i="14"/>
  <c r="AF1382" i="14"/>
  <c r="AG1382" i="14"/>
  <c r="AH1382" i="14"/>
  <c r="AE1382" i="14"/>
  <c r="AF898" i="14"/>
  <c r="AG898" i="14"/>
  <c r="AH898" i="14"/>
  <c r="AE898" i="14"/>
  <c r="AF1486" i="14"/>
  <c r="AG1486" i="14"/>
  <c r="AH1486" i="14"/>
  <c r="AE1486" i="14"/>
  <c r="AF1005" i="14"/>
  <c r="AG1005" i="14"/>
  <c r="AH1005" i="14"/>
  <c r="AE1005" i="14"/>
  <c r="AF1615" i="14"/>
  <c r="AG1615" i="14"/>
  <c r="AH1615" i="14"/>
  <c r="AE1615" i="14"/>
  <c r="AF1485" i="14"/>
  <c r="AG1485" i="14"/>
  <c r="AH1485" i="14"/>
  <c r="AE1485" i="14"/>
  <c r="AF1912" i="14"/>
  <c r="AG1912" i="14"/>
  <c r="AH1912" i="14"/>
  <c r="AE1912" i="14"/>
  <c r="AF1084" i="14"/>
  <c r="AG1084" i="14"/>
  <c r="AH1084" i="14"/>
  <c r="AE1084" i="14"/>
  <c r="AF1636" i="14"/>
  <c r="AG1636" i="14"/>
  <c r="AH1636" i="14"/>
  <c r="AE1636" i="14"/>
  <c r="AF1180" i="14"/>
  <c r="AG1180" i="14"/>
  <c r="AH1180" i="14"/>
  <c r="AE1180" i="14"/>
  <c r="AF1729" i="14"/>
  <c r="AG1729" i="14"/>
  <c r="AH1729" i="14"/>
  <c r="AE1729" i="14"/>
  <c r="AF1337" i="14"/>
  <c r="AG1337" i="14"/>
  <c r="AH1337" i="14"/>
  <c r="AE1337" i="14"/>
  <c r="AF1833" i="14"/>
  <c r="AG1833" i="14"/>
  <c r="AH1833" i="14"/>
  <c r="AE1833" i="14"/>
  <c r="AF1728" i="14"/>
  <c r="AG1728" i="14"/>
  <c r="AH1728" i="14"/>
  <c r="AE1728" i="14"/>
  <c r="AF1999" i="14"/>
  <c r="AG1999" i="14"/>
  <c r="AH1999" i="14"/>
  <c r="AE1999" i="14"/>
  <c r="AF1546" i="14"/>
  <c r="AG1546" i="14"/>
  <c r="AH1546" i="14"/>
  <c r="AE1546" i="14"/>
  <c r="AF1906" i="14"/>
  <c r="AG1906" i="14"/>
  <c r="AH1906" i="14"/>
  <c r="AE1906" i="14"/>
  <c r="AF1639" i="14"/>
  <c r="AG1639" i="14"/>
  <c r="AH1639" i="14"/>
  <c r="AE1639" i="14"/>
  <c r="AF1952" i="14"/>
  <c r="AG1952" i="14"/>
  <c r="AH1952" i="14"/>
  <c r="AE1952" i="14"/>
  <c r="AF1739" i="14"/>
  <c r="AG1739" i="14"/>
  <c r="AH1739" i="14"/>
  <c r="AE1739" i="14"/>
  <c r="AF2005" i="14"/>
  <c r="AG2005" i="14"/>
  <c r="AH2005" i="14"/>
  <c r="AE2005" i="14"/>
  <c r="AF1951" i="14"/>
  <c r="AG1951" i="14"/>
  <c r="AH1951" i="14"/>
  <c r="AE1951" i="14"/>
  <c r="AF2051" i="14"/>
  <c r="AG2051" i="14"/>
  <c r="AH2051" i="14"/>
  <c r="AE2051" i="14"/>
  <c r="AF989" i="14"/>
  <c r="AG989" i="14"/>
  <c r="AH989" i="14"/>
  <c r="AE989" i="14"/>
  <c r="AF1535" i="14"/>
  <c r="AG1535" i="14"/>
  <c r="AH1535" i="14"/>
  <c r="AE1535" i="14"/>
  <c r="AF1083" i="14"/>
  <c r="AG1083" i="14"/>
  <c r="AH1083" i="14"/>
  <c r="AE1083" i="14"/>
  <c r="AF1633" i="14"/>
  <c r="AG1633" i="14"/>
  <c r="AH1633" i="14"/>
  <c r="AE1633" i="14"/>
  <c r="AF1229" i="14"/>
  <c r="AG1229" i="14"/>
  <c r="AH1229" i="14"/>
  <c r="AE1229" i="14"/>
  <c r="AF1744" i="14"/>
  <c r="AG1744" i="14"/>
  <c r="AH1744" i="14"/>
  <c r="AE1744" i="14"/>
  <c r="AF1632" i="14"/>
  <c r="AG1632" i="14"/>
  <c r="AH1632" i="14"/>
  <c r="AE1632" i="14"/>
  <c r="AF1957" i="14"/>
  <c r="AG1957" i="14"/>
  <c r="AH1957" i="14"/>
  <c r="AE1957" i="14"/>
  <c r="AF1186" i="14"/>
  <c r="AG1186" i="14"/>
  <c r="AH1186" i="14"/>
  <c r="AE1186" i="14"/>
  <c r="AF1696" i="14"/>
  <c r="AG1696" i="14"/>
  <c r="AH1696" i="14"/>
  <c r="AE1696" i="14"/>
  <c r="AF1303" i="14"/>
  <c r="AG1303" i="14"/>
  <c r="AH1303" i="14"/>
  <c r="AE1303" i="14"/>
  <c r="AF1765" i="14"/>
  <c r="AG1765" i="14"/>
  <c r="AH1765" i="14"/>
  <c r="AE1765" i="14"/>
  <c r="AF1434" i="14"/>
  <c r="AG1434" i="14"/>
  <c r="AH1434" i="14"/>
  <c r="AE1434" i="14"/>
  <c r="AF1864" i="14"/>
  <c r="AG1864" i="14"/>
  <c r="AH1864" i="14"/>
  <c r="AE1864" i="14"/>
  <c r="AF1764" i="14"/>
  <c r="AG1764" i="14"/>
  <c r="AH1764" i="14"/>
  <c r="AE1764" i="14"/>
  <c r="AF2009" i="14"/>
  <c r="AG2009" i="14"/>
  <c r="AH2009" i="14"/>
  <c r="AE2009" i="14"/>
  <c r="AF1453" i="14"/>
  <c r="AG1453" i="14"/>
  <c r="AH1453" i="14"/>
  <c r="AE1453" i="14"/>
  <c r="AF1854" i="14"/>
  <c r="AG1854" i="14"/>
  <c r="AH1854" i="14"/>
  <c r="AE1854" i="14"/>
  <c r="AF1545" i="14"/>
  <c r="AG1545" i="14"/>
  <c r="AH1545" i="14"/>
  <c r="AE1545" i="14"/>
  <c r="AF1905" i="14"/>
  <c r="AG1905" i="14"/>
  <c r="AH1905" i="14"/>
  <c r="AE1905" i="14"/>
  <c r="AF1667" i="14"/>
  <c r="AG1667" i="14"/>
  <c r="AH1667" i="14"/>
  <c r="AE1667" i="14"/>
  <c r="AF1961" i="14"/>
  <c r="AG1961" i="14"/>
  <c r="AH1961" i="14"/>
  <c r="AE1961" i="14"/>
  <c r="AF1904" i="14"/>
  <c r="AG1904" i="14"/>
  <c r="AH1904" i="14"/>
  <c r="AE1904" i="14"/>
  <c r="AF2036" i="14"/>
  <c r="AG2036" i="14"/>
  <c r="AH2036" i="14"/>
  <c r="AE2036" i="14"/>
  <c r="AF1785" i="14"/>
  <c r="AG1785" i="14"/>
  <c r="AH1785" i="14"/>
  <c r="AE1785" i="14"/>
  <c r="AF1996" i="14"/>
  <c r="AG1996" i="14"/>
  <c r="AH1996" i="14"/>
  <c r="AE1996" i="14"/>
  <c r="AF1848" i="14"/>
  <c r="AG1848" i="14"/>
  <c r="AH1848" i="14"/>
  <c r="AE1848" i="14"/>
  <c r="AF2019" i="14"/>
  <c r="AG2019" i="14"/>
  <c r="AH2019" i="14"/>
  <c r="AE2019" i="14"/>
  <c r="AF1918" i="14"/>
  <c r="AG1918" i="14"/>
  <c r="AH1918" i="14"/>
  <c r="AE1918" i="14"/>
  <c r="AF2037" i="14"/>
  <c r="AG2037" i="14"/>
  <c r="AH2037" i="14"/>
  <c r="AE2037" i="14"/>
  <c r="AF2018" i="14"/>
  <c r="AG2018" i="14"/>
  <c r="AH2018" i="14"/>
  <c r="AE2018" i="14"/>
  <c r="AF2055" i="14"/>
  <c r="AG2055" i="14"/>
  <c r="AH2055" i="14"/>
  <c r="AE2055" i="14"/>
  <c r="AF848" i="14"/>
  <c r="AG848" i="14"/>
  <c r="AH848" i="14"/>
  <c r="AE848" i="14"/>
  <c r="AF1395" i="14"/>
  <c r="AG1395" i="14"/>
  <c r="AH1395" i="14"/>
  <c r="AE1395" i="14"/>
  <c r="AF931" i="14"/>
  <c r="AG931" i="14"/>
  <c r="AH931" i="14"/>
  <c r="AE931" i="14"/>
  <c r="AF1493" i="14"/>
  <c r="AG1493" i="14"/>
  <c r="AH1493" i="14"/>
  <c r="AE1493" i="14"/>
  <c r="AF1051" i="14"/>
  <c r="AG1051" i="14"/>
  <c r="AH1051" i="14"/>
  <c r="AE1051" i="14"/>
  <c r="AF1619" i="14"/>
  <c r="AG1619" i="14"/>
  <c r="AH1619" i="14"/>
  <c r="AE1619" i="14"/>
  <c r="AF1492" i="14"/>
  <c r="AG1492" i="14"/>
  <c r="AH1492" i="14"/>
  <c r="AE1492" i="14"/>
  <c r="AE1468" i="14"/>
  <c r="AE1850" i="14"/>
  <c r="AE2010" i="14"/>
  <c r="AE1658" i="14"/>
  <c r="AE1789" i="14"/>
  <c r="AE955" i="14"/>
  <c r="AF846" i="14"/>
  <c r="AG846" i="14"/>
  <c r="AH846" i="14"/>
  <c r="AH971" i="14"/>
  <c r="AF971" i="14"/>
  <c r="AG971" i="14"/>
  <c r="AH936" i="14"/>
  <c r="AF936" i="14"/>
  <c r="AG936" i="14"/>
  <c r="AH1515" i="14"/>
  <c r="AF1515" i="14"/>
  <c r="AG1515" i="14"/>
  <c r="AH1766" i="14"/>
  <c r="AF1766" i="14"/>
  <c r="AG1766" i="14"/>
  <c r="AF935" i="14"/>
  <c r="AG935" i="14"/>
  <c r="AH935" i="14"/>
  <c r="AF1769" i="14"/>
  <c r="AG1769" i="14"/>
  <c r="AH1769" i="14"/>
  <c r="AF1668" i="14"/>
  <c r="AG1668" i="14"/>
  <c r="AH1668" i="14"/>
  <c r="AF1838" i="14"/>
  <c r="AG1838" i="14"/>
  <c r="AH1838" i="14"/>
  <c r="AF1970" i="14"/>
  <c r="AG1970" i="14"/>
  <c r="AH1970" i="14"/>
  <c r="AF1112" i="14"/>
  <c r="AG1112" i="14"/>
  <c r="AH1112" i="14"/>
  <c r="AF1233" i="14"/>
  <c r="AG1233" i="14"/>
  <c r="AH1233" i="14"/>
  <c r="AF1280" i="14"/>
  <c r="AG1280" i="14"/>
  <c r="AH1280" i="14"/>
  <c r="AF1808" i="14"/>
  <c r="AG1808" i="14"/>
  <c r="AH1808" i="14"/>
  <c r="AF2027" i="14"/>
  <c r="AG2027" i="14"/>
  <c r="AH2027" i="14"/>
  <c r="AF606" i="14"/>
  <c r="AG606" i="14"/>
  <c r="AH606" i="14"/>
  <c r="AF595" i="14"/>
  <c r="AG595" i="14"/>
  <c r="AH595" i="14"/>
  <c r="AE595" i="14"/>
  <c r="AG507" i="14"/>
  <c r="AH507" i="14"/>
  <c r="AF507" i="14"/>
  <c r="AE507" i="14"/>
  <c r="AG987" i="14"/>
  <c r="AH987" i="14"/>
  <c r="AF987" i="14"/>
  <c r="AE987" i="14"/>
  <c r="AG830" i="14"/>
  <c r="AH830" i="14"/>
  <c r="AF830" i="14"/>
  <c r="AE830" i="14"/>
  <c r="AF1039" i="14"/>
  <c r="AG1039" i="14"/>
  <c r="AH1039" i="14"/>
  <c r="AE1039" i="14"/>
  <c r="AF912" i="14"/>
  <c r="AG912" i="14"/>
  <c r="AH912" i="14"/>
  <c r="AE912" i="14"/>
  <c r="AF1413" i="14"/>
  <c r="AG1413" i="14"/>
  <c r="AH1413" i="14"/>
  <c r="AE1413" i="14"/>
  <c r="AF1518" i="14"/>
  <c r="AG1518" i="14"/>
  <c r="AH1518" i="14"/>
  <c r="AE1518" i="14"/>
  <c r="AF839" i="14"/>
  <c r="AG839" i="14"/>
  <c r="AH839" i="14"/>
  <c r="AE839" i="14"/>
  <c r="AF739" i="14"/>
  <c r="AG739" i="14"/>
  <c r="AH739" i="14"/>
  <c r="AE739" i="14"/>
  <c r="AF1270" i="14"/>
  <c r="AG1270" i="14"/>
  <c r="AH1270" i="14"/>
  <c r="AE1270" i="14"/>
  <c r="AF1499" i="14"/>
  <c r="AG1499" i="14"/>
  <c r="AH1499" i="14"/>
  <c r="AE1499" i="14"/>
  <c r="AF745" i="14"/>
  <c r="AG745" i="14"/>
  <c r="AH745" i="14"/>
  <c r="AE745" i="14"/>
  <c r="AF1460" i="14"/>
  <c r="AG1460" i="14"/>
  <c r="AH1460" i="14"/>
  <c r="AE1460" i="14"/>
  <c r="AF834" i="14"/>
  <c r="AG834" i="14"/>
  <c r="AH834" i="14"/>
  <c r="AE834" i="14"/>
  <c r="AF1026" i="14"/>
  <c r="AG1026" i="14"/>
  <c r="AH1026" i="14"/>
  <c r="AE1026" i="14"/>
  <c r="AF1761" i="14"/>
  <c r="AG1761" i="14"/>
  <c r="AH1761" i="14"/>
  <c r="AE1761" i="14"/>
  <c r="AF903" i="14"/>
  <c r="AG903" i="14"/>
  <c r="AH903" i="14"/>
  <c r="AE903" i="14"/>
  <c r="AG1119" i="14"/>
  <c r="AH1119" i="14"/>
  <c r="AF1119" i="14"/>
  <c r="AE1119" i="14"/>
  <c r="AG1428" i="14"/>
  <c r="AH1428" i="14"/>
  <c r="AF1428" i="14"/>
  <c r="AE1428" i="14"/>
  <c r="AG1899" i="14"/>
  <c r="AH1899" i="14"/>
  <c r="AF1899" i="14"/>
  <c r="AE1899" i="14"/>
  <c r="AG2048" i="14"/>
  <c r="AH2048" i="14"/>
  <c r="AF2048" i="14"/>
  <c r="AE2048" i="14"/>
  <c r="AH8" i="14"/>
  <c r="AG8" i="14"/>
  <c r="AF8" i="14"/>
  <c r="AE8" i="14"/>
  <c r="AF467" i="14"/>
  <c r="AG467" i="14"/>
  <c r="AH467" i="14"/>
  <c r="AE467" i="14"/>
  <c r="AF1023" i="14"/>
  <c r="AG1023" i="14"/>
  <c r="AH1023" i="14"/>
  <c r="AE1023" i="14"/>
  <c r="AF536" i="14"/>
  <c r="AG536" i="14"/>
  <c r="AH536" i="14"/>
  <c r="AE536" i="14"/>
  <c r="AF1136" i="14"/>
  <c r="AG1136" i="14"/>
  <c r="AH1136" i="14"/>
  <c r="AE1136" i="14"/>
  <c r="AF636" i="14"/>
  <c r="AG636" i="14"/>
  <c r="AH636" i="14"/>
  <c r="AE636" i="14"/>
  <c r="AF1308" i="14"/>
  <c r="AG1308" i="14"/>
  <c r="AH1308" i="14"/>
  <c r="AE1308" i="14"/>
  <c r="AF1135" i="14"/>
  <c r="AG1135" i="14"/>
  <c r="AH1135" i="14"/>
  <c r="AE1135" i="14"/>
  <c r="AG1752" i="14"/>
  <c r="AH1752" i="14"/>
  <c r="AF1752" i="14"/>
  <c r="AE1752" i="14"/>
  <c r="AG667" i="14"/>
  <c r="AH667" i="14"/>
  <c r="AF667" i="14"/>
  <c r="AE667" i="14"/>
  <c r="AG1265" i="14"/>
  <c r="AH1265" i="14"/>
  <c r="AF1265" i="14"/>
  <c r="AE1265" i="14"/>
  <c r="AG759" i="14"/>
  <c r="AH759" i="14"/>
  <c r="AF759" i="14"/>
  <c r="AE759" i="14"/>
  <c r="AG1390" i="14"/>
  <c r="AH1390" i="14"/>
  <c r="AF1390" i="14"/>
  <c r="AE1390" i="14"/>
  <c r="AG865" i="14"/>
  <c r="AH865" i="14"/>
  <c r="AF865" i="14"/>
  <c r="AE865" i="14"/>
  <c r="AG1529" i="14"/>
  <c r="AH1529" i="14"/>
  <c r="AF1529" i="14"/>
  <c r="AE1529" i="14"/>
  <c r="AG1389" i="14"/>
  <c r="AH1389" i="14"/>
  <c r="AF1389" i="14"/>
  <c r="AE1389" i="14"/>
  <c r="AG1875" i="14"/>
  <c r="AH1875" i="14"/>
  <c r="AF1875" i="14"/>
  <c r="AE1875" i="14"/>
  <c r="AG970" i="14"/>
  <c r="AH970" i="14"/>
  <c r="AF970" i="14"/>
  <c r="AE970" i="14"/>
  <c r="AG1562" i="14"/>
  <c r="AH1562" i="14"/>
  <c r="AF1562" i="14"/>
  <c r="AE1562" i="14"/>
  <c r="AG1062" i="14"/>
  <c r="AH1062" i="14"/>
  <c r="AF1062" i="14"/>
  <c r="AE1062" i="14"/>
  <c r="AG1655" i="14"/>
  <c r="AH1655" i="14"/>
  <c r="AF1655" i="14"/>
  <c r="AE1655" i="14"/>
  <c r="AG1212" i="14"/>
  <c r="AH1212" i="14"/>
  <c r="AF1212" i="14"/>
  <c r="AE1212" i="14"/>
  <c r="AG1783" i="14"/>
  <c r="AH1783" i="14"/>
  <c r="AF1783" i="14"/>
  <c r="AE1783" i="14"/>
  <c r="AG1654" i="14"/>
  <c r="AH1654" i="14"/>
  <c r="AF1654" i="14"/>
  <c r="AE1654" i="14"/>
  <c r="AG1976" i="14"/>
  <c r="AH1976" i="14"/>
  <c r="AF1976" i="14"/>
  <c r="AE1976" i="14"/>
  <c r="AG1475" i="14"/>
  <c r="AH1475" i="14"/>
  <c r="AF1475" i="14"/>
  <c r="AE1475" i="14"/>
  <c r="AG1884" i="14"/>
  <c r="AH1884" i="14"/>
  <c r="AF1884" i="14"/>
  <c r="AE1884" i="14"/>
  <c r="AG1566" i="14"/>
  <c r="AH1566" i="14"/>
  <c r="AF1566" i="14"/>
  <c r="AE1566" i="14"/>
  <c r="AG1934" i="14"/>
  <c r="AH1934" i="14"/>
  <c r="AF1934" i="14"/>
  <c r="AE1934" i="14"/>
  <c r="AF1686" i="14"/>
  <c r="AG1686" i="14"/>
  <c r="AH1686" i="14"/>
  <c r="AE1686" i="14"/>
  <c r="AF1987" i="14"/>
  <c r="AG1987" i="14"/>
  <c r="AH1987" i="14"/>
  <c r="AE1987" i="14"/>
  <c r="AF1933" i="14"/>
  <c r="AG1933" i="14"/>
  <c r="AH1933" i="14"/>
  <c r="AE1933" i="14"/>
  <c r="AF2046" i="14"/>
  <c r="AG2046" i="14"/>
  <c r="AH2046" i="14"/>
  <c r="AE2046" i="14"/>
  <c r="AF877" i="14"/>
  <c r="AG877" i="14"/>
  <c r="AH877" i="14"/>
  <c r="AE877" i="14"/>
  <c r="AF1449" i="14"/>
  <c r="AG1449" i="14"/>
  <c r="AH1449" i="14"/>
  <c r="AE1449" i="14"/>
  <c r="AF968" i="14"/>
  <c r="AG968" i="14"/>
  <c r="AH968" i="14"/>
  <c r="AE968" i="14"/>
  <c r="AF1559" i="14"/>
  <c r="AG1559" i="14"/>
  <c r="AH1559" i="14"/>
  <c r="AE1559" i="14"/>
  <c r="AF1101" i="14"/>
  <c r="AG1101" i="14"/>
  <c r="AH1101" i="14"/>
  <c r="AE1101" i="14"/>
  <c r="AF1673" i="14"/>
  <c r="AG1673" i="14"/>
  <c r="AH1673" i="14"/>
  <c r="AE1673" i="14"/>
  <c r="AF1558" i="14"/>
  <c r="AG1558" i="14"/>
  <c r="AH1558" i="14"/>
  <c r="AE1558" i="14"/>
  <c r="AF1938" i="14"/>
  <c r="AG1938" i="14"/>
  <c r="AH1938" i="14"/>
  <c r="AE1938" i="14"/>
  <c r="AF1082" i="14"/>
  <c r="AG1082" i="14"/>
  <c r="AH1082" i="14"/>
  <c r="AE1082" i="14"/>
  <c r="AF1631" i="14"/>
  <c r="AG1631" i="14"/>
  <c r="AH1631" i="14"/>
  <c r="AE1631" i="14"/>
  <c r="AF1179" i="14"/>
  <c r="AG1179" i="14"/>
  <c r="AH1179" i="14"/>
  <c r="AE1179" i="14"/>
  <c r="AF1725" i="14"/>
  <c r="AG1725" i="14"/>
  <c r="AH1725" i="14"/>
  <c r="AE1725" i="14"/>
  <c r="AF1334" i="14"/>
  <c r="AG1334" i="14"/>
  <c r="AH1334" i="14"/>
  <c r="AE1334" i="14"/>
  <c r="AF1830" i="14"/>
  <c r="AG1830" i="14"/>
  <c r="AH1830" i="14"/>
  <c r="AE1830" i="14"/>
  <c r="AF1724" i="14"/>
  <c r="AG1724" i="14"/>
  <c r="AH1724" i="14"/>
  <c r="AE1724" i="14"/>
  <c r="AF1997" i="14"/>
  <c r="AG1997" i="14"/>
  <c r="AH1997" i="14"/>
  <c r="AE1997" i="14"/>
  <c r="AF1370" i="14"/>
  <c r="AG1370" i="14"/>
  <c r="AH1370" i="14"/>
  <c r="AE1370" i="14"/>
  <c r="AF1817" i="14"/>
  <c r="AG1817" i="14"/>
  <c r="AH1817" i="14"/>
  <c r="AE1817" i="14"/>
  <c r="AF1473" i="14"/>
  <c r="AG1473" i="14"/>
  <c r="AH1473" i="14"/>
  <c r="AE1473" i="14"/>
  <c r="AF1882" i="14"/>
  <c r="AG1882" i="14"/>
  <c r="AH1882" i="14"/>
  <c r="AE1882" i="14"/>
  <c r="AF1594" i="14"/>
  <c r="AG1594" i="14"/>
  <c r="AH1594" i="14"/>
  <c r="AE1594" i="14"/>
  <c r="AF1945" i="14"/>
  <c r="AG1945" i="14"/>
  <c r="AH1945" i="14"/>
  <c r="AE1945" i="14"/>
  <c r="AF1881" i="14"/>
  <c r="AG1881" i="14"/>
  <c r="AH1881" i="14"/>
  <c r="AE1881" i="14"/>
  <c r="AF2032" i="14"/>
  <c r="AG2032" i="14"/>
  <c r="AH2032" i="14"/>
  <c r="AE2032" i="14"/>
  <c r="AF1731" i="14"/>
  <c r="AG1731" i="14"/>
  <c r="AH1731" i="14"/>
  <c r="AE1731" i="14"/>
  <c r="AF1977" i="14"/>
  <c r="AG1977" i="14"/>
  <c r="AH1977" i="14"/>
  <c r="AE1977" i="14"/>
  <c r="AF1811" i="14"/>
  <c r="AG1811" i="14"/>
  <c r="AH1811" i="14"/>
  <c r="AE1811" i="14"/>
  <c r="AF2014" i="14"/>
  <c r="AG2014" i="14"/>
  <c r="AH2014" i="14"/>
  <c r="AE2014" i="14"/>
  <c r="AF1892" i="14"/>
  <c r="AG1892" i="14"/>
  <c r="AH1892" i="14"/>
  <c r="AE1892" i="14"/>
  <c r="AF2034" i="14"/>
  <c r="AG2034" i="14"/>
  <c r="AH2034" i="14"/>
  <c r="AE2034" i="14"/>
  <c r="AF2013" i="14"/>
  <c r="AG2013" i="14"/>
  <c r="AH2013" i="14"/>
  <c r="AE2013" i="14"/>
  <c r="AF2054" i="14"/>
  <c r="AG2054" i="14"/>
  <c r="AH2054" i="14"/>
  <c r="AE2054" i="14"/>
  <c r="AF725" i="14"/>
  <c r="AG725" i="14"/>
  <c r="AH725" i="14"/>
  <c r="AE725" i="14"/>
  <c r="AF1301" i="14"/>
  <c r="AG1301" i="14"/>
  <c r="AH1301" i="14"/>
  <c r="AE1301" i="14"/>
  <c r="AF817" i="14"/>
  <c r="AG817" i="14"/>
  <c r="AH817" i="14"/>
  <c r="AE817" i="14"/>
  <c r="AF1397" i="14"/>
  <c r="AG1397" i="14"/>
  <c r="AH1397" i="14"/>
  <c r="AE1397" i="14"/>
  <c r="AF917" i="14"/>
  <c r="AG917" i="14"/>
  <c r="AH917" i="14"/>
  <c r="AE917" i="14"/>
  <c r="AF1539" i="14"/>
  <c r="AG1539" i="14"/>
  <c r="AH1539" i="14"/>
  <c r="AE1539" i="14"/>
  <c r="AF1396" i="14"/>
  <c r="AG1396" i="14"/>
  <c r="AH1396" i="14"/>
  <c r="AE1396" i="14"/>
  <c r="AF1868" i="14"/>
  <c r="AG1868" i="14"/>
  <c r="AH1868" i="14"/>
  <c r="AE1868" i="14"/>
  <c r="AF930" i="14"/>
  <c r="AG930" i="14"/>
  <c r="AH930" i="14"/>
  <c r="AE930" i="14"/>
  <c r="AF1491" i="14"/>
  <c r="AG1491" i="14"/>
  <c r="AH1491" i="14"/>
  <c r="AE1491" i="14"/>
  <c r="AF1032" i="14"/>
  <c r="AG1032" i="14"/>
  <c r="AH1032" i="14"/>
  <c r="AE1032" i="14"/>
  <c r="AF1590" i="14"/>
  <c r="AG1590" i="14"/>
  <c r="AH1590" i="14"/>
  <c r="AE1590" i="14"/>
  <c r="AF1159" i="14"/>
  <c r="AG1159" i="14"/>
  <c r="AH1159" i="14"/>
  <c r="AE1159" i="14"/>
  <c r="AF1720" i="14"/>
  <c r="AG1720" i="14"/>
  <c r="AH1720" i="14"/>
  <c r="AE1720" i="14"/>
  <c r="AF1589" i="14"/>
  <c r="AG1589" i="14"/>
  <c r="AH1589" i="14"/>
  <c r="AE1589" i="14"/>
  <c r="AF1942" i="14"/>
  <c r="AG1942" i="14"/>
  <c r="AH1942" i="14"/>
  <c r="AE1942" i="14"/>
  <c r="AF1232" i="14"/>
  <c r="AG1232" i="14"/>
  <c r="AH1232" i="14"/>
  <c r="AE1232" i="14"/>
  <c r="AH1718" i="14"/>
  <c r="AF1718" i="14"/>
  <c r="AG1718" i="14"/>
  <c r="AE1718" i="14"/>
  <c r="AE452" i="14"/>
  <c r="AE936" i="14"/>
  <c r="AE1422" i="14"/>
  <c r="AE849" i="14"/>
  <c r="AE1052" i="14"/>
  <c r="AE1310" i="14"/>
  <c r="AE1699" i="14"/>
  <c r="AE713" i="14"/>
  <c r="AE909" i="14"/>
  <c r="AE1172" i="14"/>
  <c r="AE1581" i="14"/>
  <c r="AE204" i="14"/>
  <c r="AE339" i="14"/>
  <c r="AF752" i="14"/>
  <c r="AG752" i="14"/>
  <c r="AH752" i="14"/>
  <c r="AH659" i="14"/>
  <c r="AF659" i="14"/>
  <c r="AG659" i="14"/>
  <c r="AH1215" i="14"/>
  <c r="AF1215" i="14"/>
  <c r="AG1215" i="14"/>
  <c r="AH1166" i="14"/>
  <c r="AF1166" i="14"/>
  <c r="AG1166" i="14"/>
  <c r="AH1634" i="14"/>
  <c r="AF1634" i="14"/>
  <c r="AG1634" i="14"/>
  <c r="AF1277" i="14"/>
  <c r="AG1277" i="14"/>
  <c r="AH1277" i="14"/>
  <c r="AF1146" i="14"/>
  <c r="AG1146" i="14"/>
  <c r="AH1146" i="14"/>
  <c r="AF1883" i="14"/>
  <c r="AG1883" i="14"/>
  <c r="AH1883" i="14"/>
  <c r="AF1791" i="14"/>
  <c r="AG1791" i="14"/>
  <c r="AH1791" i="14"/>
  <c r="AF1852" i="14"/>
  <c r="AG1852" i="14"/>
  <c r="AH1852" i="14"/>
  <c r="AF896" i="14"/>
  <c r="AG896" i="14"/>
  <c r="AH896" i="14"/>
  <c r="AF1320" i="14"/>
  <c r="AG1320" i="14"/>
  <c r="AH1320" i="14"/>
  <c r="AF1484" i="14"/>
  <c r="AG1484" i="14"/>
  <c r="AH1484" i="14"/>
  <c r="AF1922" i="14"/>
  <c r="AG1922" i="14"/>
  <c r="AH1922" i="14"/>
  <c r="AF1757" i="14"/>
  <c r="AG1757" i="14"/>
  <c r="AH1757" i="14"/>
  <c r="AF425" i="14"/>
  <c r="AG425" i="14"/>
  <c r="AH425" i="14"/>
  <c r="AF521" i="14"/>
  <c r="AG521" i="14"/>
  <c r="AH521" i="14"/>
  <c r="AG581" i="14"/>
  <c r="AH581" i="14"/>
  <c r="AF581" i="14"/>
  <c r="AE581" i="14"/>
  <c r="AG1318" i="14"/>
  <c r="AH1318" i="14"/>
  <c r="AF1318" i="14"/>
  <c r="AE1318" i="14"/>
  <c r="AG1863" i="14"/>
  <c r="AH1863" i="14"/>
  <c r="AF1863" i="14"/>
  <c r="AE1863" i="14"/>
  <c r="AG1044" i="14"/>
  <c r="AH1044" i="14"/>
  <c r="AF1044" i="14"/>
  <c r="AE1044" i="14"/>
  <c r="AF1143" i="14"/>
  <c r="AG1143" i="14"/>
  <c r="AH1143" i="14"/>
  <c r="AE1143" i="14"/>
  <c r="AF1107" i="14"/>
  <c r="AG1107" i="14"/>
  <c r="AH1107" i="14"/>
  <c r="AE1107" i="14"/>
  <c r="AF1670" i="14"/>
  <c r="AG1670" i="14"/>
  <c r="AH1670" i="14"/>
  <c r="AE1670" i="14"/>
  <c r="AF517" i="14"/>
  <c r="AG517" i="14"/>
  <c r="AH517" i="14"/>
  <c r="AE517" i="14"/>
  <c r="AF965" i="14"/>
  <c r="AG965" i="14"/>
  <c r="AH965" i="14"/>
  <c r="AE965" i="14"/>
  <c r="AF927" i="14"/>
  <c r="AG927" i="14"/>
  <c r="AH927" i="14"/>
  <c r="AE927" i="14"/>
  <c r="AF1152" i="14"/>
  <c r="AG1152" i="14"/>
  <c r="AH1152" i="14"/>
  <c r="AE1152" i="14"/>
  <c r="AF1844" i="14"/>
  <c r="AG1844" i="14"/>
  <c r="AH1844" i="14"/>
  <c r="AE1844" i="14"/>
  <c r="AF1890" i="14"/>
  <c r="AG1890" i="14"/>
  <c r="AH1890" i="14"/>
  <c r="AE1890" i="14"/>
  <c r="AF599" i="14"/>
  <c r="AG599" i="14"/>
  <c r="AH599" i="14"/>
  <c r="AE599" i="14"/>
  <c r="AF738" i="14"/>
  <c r="AG738" i="14"/>
  <c r="AH738" i="14"/>
  <c r="AE738" i="14"/>
  <c r="AF1149" i="14"/>
  <c r="AG1149" i="14"/>
  <c r="AH1149" i="14"/>
  <c r="AE1149" i="14"/>
  <c r="AF1498" i="14"/>
  <c r="AG1498" i="14"/>
  <c r="AH1498" i="14"/>
  <c r="AE1498" i="14"/>
  <c r="AF800" i="14"/>
  <c r="AG800" i="14"/>
  <c r="AH800" i="14"/>
  <c r="AE800" i="14"/>
  <c r="AG1795" i="14"/>
  <c r="AH1795" i="14"/>
  <c r="AF1795" i="14"/>
  <c r="AE1795" i="14"/>
  <c r="AG1611" i="14"/>
  <c r="AH1611" i="14"/>
  <c r="AF1611" i="14"/>
  <c r="AE1611" i="14"/>
  <c r="AG1620" i="14"/>
  <c r="AH1620" i="14"/>
  <c r="AF1620" i="14"/>
  <c r="AE1620" i="14"/>
  <c r="AG1858" i="14"/>
  <c r="AH1858" i="14"/>
  <c r="AF1858" i="14"/>
  <c r="AE1858" i="14"/>
  <c r="AG1876" i="14"/>
  <c r="AH1876" i="14"/>
  <c r="AF1876" i="14"/>
  <c r="AE1876" i="14"/>
  <c r="AE1925" i="14"/>
  <c r="AH27" i="14"/>
  <c r="AF27" i="14"/>
  <c r="AG27" i="14"/>
  <c r="AE27" i="14"/>
  <c r="AH66" i="14"/>
  <c r="AF66" i="14"/>
  <c r="AG66" i="14"/>
  <c r="AE66" i="14"/>
  <c r="AH31" i="14"/>
  <c r="AF31" i="14"/>
  <c r="AG31" i="14"/>
  <c r="AE31" i="14"/>
  <c r="AH81" i="14"/>
  <c r="AF81" i="14"/>
  <c r="AG81" i="14"/>
  <c r="AE81" i="14"/>
  <c r="AH35" i="14"/>
  <c r="AF35" i="14"/>
  <c r="AG35" i="14"/>
  <c r="AE35" i="14"/>
  <c r="AH87" i="14"/>
  <c r="AF87" i="14"/>
  <c r="AG87" i="14"/>
  <c r="AE87" i="14"/>
  <c r="AH143" i="14"/>
  <c r="AF143" i="14"/>
  <c r="AG143" i="14"/>
  <c r="AE143" i="14"/>
  <c r="AF300" i="14"/>
  <c r="AG300" i="14"/>
  <c r="AH300" i="14"/>
  <c r="AE300" i="14"/>
  <c r="AF62" i="14"/>
  <c r="AG62" i="14"/>
  <c r="AH62" i="14"/>
  <c r="AE62" i="14"/>
  <c r="AF127" i="14"/>
  <c r="AG127" i="14"/>
  <c r="AH127" i="14"/>
  <c r="AE127" i="14"/>
  <c r="AF72" i="14"/>
  <c r="AG72" i="14"/>
  <c r="AH72" i="14"/>
  <c r="AE72" i="14"/>
  <c r="AF149" i="14"/>
  <c r="AG149" i="14"/>
  <c r="AH149" i="14"/>
  <c r="AE149" i="14"/>
  <c r="AF80" i="14"/>
  <c r="AG80" i="14"/>
  <c r="AH80" i="14"/>
  <c r="AE80" i="14"/>
  <c r="AF167" i="14"/>
  <c r="AG167" i="14"/>
  <c r="AH167" i="14"/>
  <c r="AE167" i="14"/>
  <c r="AF266" i="14"/>
  <c r="AG266" i="14"/>
  <c r="AH266" i="14"/>
  <c r="AE266" i="14"/>
  <c r="AF498" i="14"/>
  <c r="AG498" i="14"/>
  <c r="AH498" i="14"/>
  <c r="AE498" i="14"/>
  <c r="AF138" i="14"/>
  <c r="AG138" i="14"/>
  <c r="AH138" i="14"/>
  <c r="AE138" i="14"/>
  <c r="AF278" i="14"/>
  <c r="AG278" i="14"/>
  <c r="AH278" i="14"/>
  <c r="AE278" i="14"/>
  <c r="AF160" i="14"/>
  <c r="AG160" i="14"/>
  <c r="AH160" i="14"/>
  <c r="AE160" i="14"/>
  <c r="AF317" i="14"/>
  <c r="AG317" i="14"/>
  <c r="AH317" i="14"/>
  <c r="AE317" i="14"/>
  <c r="AF183" i="14"/>
  <c r="AG183" i="14"/>
  <c r="AH183" i="14"/>
  <c r="AE183" i="14"/>
  <c r="AF351" i="14"/>
  <c r="AG351" i="14"/>
  <c r="AH351" i="14"/>
  <c r="AE351" i="14"/>
  <c r="AF489" i="14"/>
  <c r="AG489" i="14"/>
  <c r="AH489" i="14"/>
  <c r="AE489" i="14"/>
  <c r="AF820" i="14"/>
  <c r="AG820" i="14"/>
  <c r="AH820" i="14"/>
  <c r="AE820" i="14"/>
  <c r="AF435" i="14"/>
  <c r="AG435" i="14"/>
  <c r="AH435" i="14"/>
  <c r="AE435" i="14"/>
  <c r="AF684" i="14"/>
  <c r="AG684" i="14"/>
  <c r="AH684" i="14"/>
  <c r="AE684" i="14"/>
  <c r="AF465" i="14"/>
  <c r="AG465" i="14"/>
  <c r="AH465" i="14"/>
  <c r="AE465" i="14"/>
  <c r="AF778" i="14"/>
  <c r="AG778" i="14"/>
  <c r="AH778" i="14"/>
  <c r="AE778" i="14"/>
  <c r="AF553" i="14"/>
  <c r="AG553" i="14"/>
  <c r="AH553" i="14"/>
  <c r="AE553" i="14"/>
  <c r="AF892" i="14"/>
  <c r="AG892" i="14"/>
  <c r="AH892" i="14"/>
  <c r="AE892" i="14"/>
  <c r="AF1020" i="14"/>
  <c r="AG1020" i="14"/>
  <c r="AH1020" i="14"/>
  <c r="AE1020" i="14"/>
  <c r="AF1421" i="14"/>
  <c r="AG1421" i="14"/>
  <c r="AH1421" i="14"/>
  <c r="AE1421" i="14"/>
  <c r="AF121" i="14"/>
  <c r="AG121" i="14"/>
  <c r="AH121" i="14"/>
  <c r="AE121" i="14"/>
  <c r="AF233" i="14"/>
  <c r="AG233" i="14"/>
  <c r="AH233" i="14"/>
  <c r="AE233" i="14"/>
  <c r="AF137" i="14"/>
  <c r="AG137" i="14"/>
  <c r="AH137" i="14"/>
  <c r="AE137" i="14"/>
  <c r="AF277" i="14"/>
  <c r="AG277" i="14"/>
  <c r="AH277" i="14"/>
  <c r="AE277" i="14"/>
  <c r="AF151" i="14"/>
  <c r="AG151" i="14"/>
  <c r="AH151" i="14"/>
  <c r="AE151" i="14"/>
  <c r="AF302" i="14"/>
  <c r="AG302" i="14"/>
  <c r="AH302" i="14"/>
  <c r="AE302" i="14"/>
  <c r="AF433" i="14"/>
  <c r="AG433" i="14"/>
  <c r="AH433" i="14"/>
  <c r="AE433" i="14"/>
  <c r="AF715" i="14"/>
  <c r="AG715" i="14"/>
  <c r="AH715" i="14"/>
  <c r="AE715" i="14"/>
  <c r="AF206" i="14"/>
  <c r="AG206" i="14"/>
  <c r="AH206" i="14"/>
  <c r="AE206" i="14"/>
  <c r="AF379" i="14"/>
  <c r="AG379" i="14"/>
  <c r="AH379" i="14"/>
  <c r="AE379" i="14"/>
  <c r="AF242" i="14"/>
  <c r="AG242" i="14"/>
  <c r="AH242" i="14"/>
  <c r="AE242" i="14"/>
  <c r="AF432" i="14"/>
  <c r="AG432" i="14"/>
  <c r="AH432" i="14"/>
  <c r="AE432" i="14"/>
  <c r="AF276" i="14"/>
  <c r="AG276" i="14"/>
  <c r="AH276" i="14"/>
  <c r="AE276" i="14"/>
  <c r="AF488" i="14"/>
  <c r="AG488" i="14"/>
  <c r="AH488" i="14"/>
  <c r="AE488" i="14"/>
  <c r="AF610" i="14"/>
  <c r="AG610" i="14"/>
  <c r="AH610" i="14"/>
  <c r="AE610" i="14"/>
  <c r="AF956" i="14"/>
  <c r="AG956" i="14"/>
  <c r="AH956" i="14"/>
  <c r="AE956" i="14"/>
  <c r="AF384" i="14"/>
  <c r="AG384" i="14"/>
  <c r="AH384" i="14"/>
  <c r="AE384" i="14"/>
  <c r="AF585" i="14"/>
  <c r="AG585" i="14"/>
  <c r="AH585" i="14"/>
  <c r="AE585" i="14"/>
  <c r="AF431" i="14"/>
  <c r="AG431" i="14"/>
  <c r="AH431" i="14"/>
  <c r="AE431" i="14"/>
  <c r="AF680" i="14"/>
  <c r="AG680" i="14"/>
  <c r="AH680" i="14"/>
  <c r="AE680" i="14"/>
  <c r="AF471" i="14"/>
  <c r="AG471" i="14"/>
  <c r="AH471" i="14"/>
  <c r="AE471" i="14"/>
  <c r="AF787" i="14"/>
  <c r="AG787" i="14"/>
  <c r="AH787" i="14"/>
  <c r="AE787" i="14"/>
  <c r="AF919" i="14"/>
  <c r="AG919" i="14"/>
  <c r="AH919" i="14"/>
  <c r="AE919" i="14"/>
  <c r="AF1302" i="14"/>
  <c r="AG1302" i="14"/>
  <c r="AH1302" i="14"/>
  <c r="AE1302" i="14"/>
  <c r="AF793" i="14"/>
  <c r="AG793" i="14"/>
  <c r="AH793" i="14"/>
  <c r="AE793" i="14"/>
  <c r="AF1113" i="14"/>
  <c r="AG1113" i="14"/>
  <c r="AH1113" i="14"/>
  <c r="AE1113" i="14"/>
  <c r="AF875" i="14"/>
  <c r="AG875" i="14"/>
  <c r="AH875" i="14"/>
  <c r="AE875" i="14"/>
  <c r="AF1226" i="14"/>
  <c r="AG1226" i="14"/>
  <c r="AH1226" i="14"/>
  <c r="AE1226" i="14"/>
  <c r="AF979" i="14"/>
  <c r="AG979" i="14"/>
  <c r="AH979" i="14"/>
  <c r="AE979" i="14"/>
  <c r="AF1350" i="14"/>
  <c r="AG1350" i="14"/>
  <c r="AH1350" i="14"/>
  <c r="AE1350" i="14"/>
  <c r="AF1446" i="14"/>
  <c r="AG1446" i="14"/>
  <c r="AH1446" i="14"/>
  <c r="AE1446" i="14"/>
  <c r="AF1741" i="14"/>
  <c r="AG1741" i="14"/>
  <c r="AH1741" i="14"/>
  <c r="AE1741" i="14"/>
  <c r="AF88" i="14"/>
  <c r="AG88" i="14"/>
  <c r="AH88" i="14"/>
  <c r="AE88" i="14"/>
  <c r="AF162" i="14"/>
  <c r="AG162" i="14"/>
  <c r="AH162" i="14"/>
  <c r="AE162" i="14"/>
  <c r="AF97" i="14"/>
  <c r="AG97" i="14"/>
  <c r="AH97" i="14"/>
  <c r="AE97" i="14"/>
  <c r="AF190" i="14"/>
  <c r="AG190" i="14"/>
  <c r="AH190" i="14"/>
  <c r="AE190" i="14"/>
  <c r="AF107" i="14"/>
  <c r="AG107" i="14"/>
  <c r="AH107" i="14"/>
  <c r="AE107" i="14"/>
  <c r="AF217" i="14"/>
  <c r="AG217" i="14"/>
  <c r="AH217" i="14"/>
  <c r="AE217" i="14"/>
  <c r="AF321" i="14"/>
  <c r="AG321" i="14"/>
  <c r="AH321" i="14"/>
  <c r="AE321" i="14"/>
  <c r="AF557" i="14"/>
  <c r="AG557" i="14"/>
  <c r="AH557" i="14"/>
  <c r="AE557" i="14"/>
  <c r="AE752" i="14"/>
  <c r="AE971" i="14"/>
  <c r="AE1278" i="14"/>
  <c r="AE1697" i="14"/>
  <c r="AE1170" i="14"/>
  <c r="AE1371" i="14"/>
  <c r="AE1601" i="14"/>
  <c r="AE1885" i="14"/>
  <c r="AE1006" i="14"/>
  <c r="AE1233" i="14"/>
  <c r="AE1484" i="14"/>
  <c r="AE1808" i="14"/>
  <c r="AE378" i="14"/>
  <c r="AE521" i="14"/>
  <c r="AF1106" i="14"/>
  <c r="AG1106" i="14"/>
  <c r="AH1106" i="14"/>
  <c r="AH1656" i="14"/>
  <c r="AF1656" i="14"/>
  <c r="AG1656" i="14"/>
  <c r="AH1599" i="14"/>
  <c r="AF1599" i="14"/>
  <c r="AG1599" i="14"/>
  <c r="AF1866" i="14"/>
  <c r="AG1866" i="14"/>
  <c r="AH1866" i="14"/>
  <c r="AF1053" i="14"/>
  <c r="AG1053" i="14"/>
  <c r="AH1053" i="14"/>
  <c r="AF1474" i="14"/>
  <c r="AG1474" i="14"/>
  <c r="AH1474" i="14"/>
  <c r="AF1419" i="14"/>
  <c r="AG1419" i="14"/>
  <c r="AH1419" i="14"/>
  <c r="AF1963" i="14"/>
  <c r="AG1963" i="14"/>
  <c r="AH1963" i="14"/>
  <c r="AF2038" i="14"/>
  <c r="AG2038" i="14"/>
  <c r="AH2038" i="14"/>
  <c r="AF1347" i="14"/>
  <c r="AG1347" i="14"/>
  <c r="AH1347" i="14"/>
  <c r="AF1445" i="14"/>
  <c r="AG1445" i="14"/>
  <c r="AH1445" i="14"/>
  <c r="AF1689" i="14"/>
  <c r="AG1689" i="14"/>
  <c r="AH1689" i="14"/>
  <c r="AF1953" i="14"/>
  <c r="AG1953" i="14"/>
  <c r="AH1953" i="14"/>
  <c r="AF273" i="14"/>
  <c r="AG273" i="14"/>
  <c r="AH273" i="14"/>
  <c r="AF421" i="14"/>
  <c r="AG421" i="14"/>
  <c r="AH421" i="14"/>
  <c r="AE421" i="14"/>
  <c r="AG676" i="14"/>
  <c r="AH676" i="14"/>
  <c r="AF676" i="14"/>
  <c r="AE676" i="14"/>
  <c r="AG1557" i="14"/>
  <c r="AH1557" i="14"/>
  <c r="AF1557" i="14"/>
  <c r="AE1557" i="14"/>
  <c r="AG642" i="14"/>
  <c r="AH642" i="14"/>
  <c r="AF642" i="14"/>
  <c r="AE642" i="14"/>
  <c r="AG943" i="14"/>
  <c r="AH943" i="14"/>
  <c r="AF943" i="14"/>
  <c r="AE943" i="14"/>
  <c r="AF1187" i="14"/>
  <c r="AG1187" i="14"/>
  <c r="AH1187" i="14"/>
  <c r="AE1187" i="14"/>
  <c r="AF1342" i="14"/>
  <c r="AG1342" i="14"/>
  <c r="AH1342" i="14"/>
  <c r="AE1342" i="14"/>
  <c r="AF1941" i="14"/>
  <c r="AG1941" i="14"/>
  <c r="AH1941" i="14"/>
  <c r="AE1941" i="14"/>
  <c r="AF601" i="14"/>
  <c r="AG601" i="14"/>
  <c r="AH601" i="14"/>
  <c r="AE601" i="14"/>
  <c r="AF837" i="14"/>
  <c r="AG837" i="14"/>
  <c r="AH837" i="14"/>
  <c r="AE837" i="14"/>
  <c r="AF1377" i="14"/>
  <c r="AG1377" i="14"/>
  <c r="AH1377" i="14"/>
  <c r="AE1377" i="14"/>
  <c r="AF1691" i="14"/>
  <c r="AG1691" i="14"/>
  <c r="AH1691" i="14"/>
  <c r="AE1691" i="14"/>
  <c r="AF446" i="14"/>
  <c r="AG446" i="14"/>
  <c r="AH446" i="14"/>
  <c r="AE446" i="14"/>
  <c r="AF951" i="14"/>
  <c r="AG951" i="14"/>
  <c r="AH951" i="14"/>
  <c r="AE951" i="14"/>
  <c r="AF1059" i="14"/>
  <c r="AG1059" i="14"/>
  <c r="AH1059" i="14"/>
  <c r="AE1059" i="14"/>
  <c r="AF1269" i="14"/>
  <c r="AG1269" i="14"/>
  <c r="AH1269" i="14"/>
  <c r="AE1269" i="14"/>
  <c r="AF1843" i="14"/>
  <c r="AG1843" i="14"/>
  <c r="AH1843" i="14"/>
  <c r="AE1843" i="14"/>
  <c r="AF1889" i="14"/>
  <c r="AG1889" i="14"/>
  <c r="AH1889" i="14"/>
  <c r="AE1889" i="14"/>
  <c r="AG1506" i="14"/>
  <c r="AH1506" i="14"/>
  <c r="AF1506" i="14"/>
  <c r="AE1506" i="14"/>
  <c r="AG1909" i="14"/>
  <c r="AH1909" i="14"/>
  <c r="AF1909" i="14"/>
  <c r="AE1909" i="14"/>
  <c r="AG1991" i="14"/>
  <c r="AH1991" i="14"/>
  <c r="AF1991" i="14"/>
  <c r="AE1991" i="14"/>
  <c r="AG2001" i="14"/>
  <c r="AH2001" i="14"/>
  <c r="AF2001" i="14"/>
  <c r="AE2001" i="14"/>
  <c r="AE1277" i="14"/>
  <c r="AE1695" i="14"/>
  <c r="AF139" i="14"/>
  <c r="AG139" i="14"/>
  <c r="AH139" i="14"/>
  <c r="AE139" i="14"/>
  <c r="AF279" i="14"/>
  <c r="AG279" i="14"/>
  <c r="AH279" i="14"/>
  <c r="AE279" i="14"/>
  <c r="AF161" i="14"/>
  <c r="AG161" i="14"/>
  <c r="AH161" i="14"/>
  <c r="AE161" i="14"/>
  <c r="AF320" i="14"/>
  <c r="AG320" i="14"/>
  <c r="AH320" i="14"/>
  <c r="AE320" i="14"/>
  <c r="AF184" i="14"/>
  <c r="AG184" i="14"/>
  <c r="AH184" i="14"/>
  <c r="AE184" i="14"/>
  <c r="AF352" i="14"/>
  <c r="AG352" i="14"/>
  <c r="AH352" i="14"/>
  <c r="AE352" i="14"/>
  <c r="AF490" i="14"/>
  <c r="AG490" i="14"/>
  <c r="AH490" i="14"/>
  <c r="AE490" i="14"/>
  <c r="AF822" i="14"/>
  <c r="AG822" i="14"/>
  <c r="AH822" i="14"/>
  <c r="AE822" i="14"/>
  <c r="AF243" i="14"/>
  <c r="AG243" i="14"/>
  <c r="AH243" i="14"/>
  <c r="AE243" i="14"/>
  <c r="AF439" i="14"/>
  <c r="AG439" i="14"/>
  <c r="AH439" i="14"/>
  <c r="AE439" i="14"/>
  <c r="AF285" i="14"/>
  <c r="AG285" i="14"/>
  <c r="AH285" i="14"/>
  <c r="AE285" i="14"/>
  <c r="AF479" i="14"/>
  <c r="AG479" i="14"/>
  <c r="AH479" i="14"/>
  <c r="AE479" i="14"/>
  <c r="AF318" i="14"/>
  <c r="AG318" i="14"/>
  <c r="AH318" i="14"/>
  <c r="AE318" i="14"/>
  <c r="AF565" i="14"/>
  <c r="AG565" i="14"/>
  <c r="AH565" i="14"/>
  <c r="AE565" i="14"/>
  <c r="AF710" i="14"/>
  <c r="AG710" i="14"/>
  <c r="AH710" i="14"/>
  <c r="AE710" i="14"/>
  <c r="AF1074" i="14"/>
  <c r="AG1074" i="14"/>
  <c r="AH1074" i="14"/>
  <c r="AE1074" i="14"/>
  <c r="AF436" i="14"/>
  <c r="AG436" i="14"/>
  <c r="AH436" i="14"/>
  <c r="AE436" i="14"/>
  <c r="AF685" i="14"/>
  <c r="AG685" i="14"/>
  <c r="AH685" i="14"/>
  <c r="AE685" i="14"/>
  <c r="AF466" i="14"/>
  <c r="AG466" i="14"/>
  <c r="AH466" i="14"/>
  <c r="AE466" i="14"/>
  <c r="AF779" i="14"/>
  <c r="AG779" i="14"/>
  <c r="AH779" i="14"/>
  <c r="AE779" i="14"/>
  <c r="AF554" i="14"/>
  <c r="AG554" i="14"/>
  <c r="AH554" i="14"/>
  <c r="AE554" i="14"/>
  <c r="AF893" i="14"/>
  <c r="AG893" i="14"/>
  <c r="AH893" i="14"/>
  <c r="AE893" i="14"/>
  <c r="AF1021" i="14"/>
  <c r="AG1021" i="14"/>
  <c r="AH1021" i="14"/>
  <c r="AE1021" i="14"/>
  <c r="AF1423" i="14"/>
  <c r="AG1423" i="14"/>
  <c r="AH1423" i="14"/>
  <c r="AE1423" i="14"/>
  <c r="AF878" i="14"/>
  <c r="AG878" i="14"/>
  <c r="AH878" i="14"/>
  <c r="AE878" i="14"/>
  <c r="AF1230" i="14"/>
  <c r="AG1230" i="14"/>
  <c r="AH1230" i="14"/>
  <c r="AE1230" i="14"/>
  <c r="AF969" i="14"/>
  <c r="AG969" i="14"/>
  <c r="AH969" i="14"/>
  <c r="AE969" i="14"/>
  <c r="AF1336" i="14"/>
  <c r="AG1336" i="14"/>
  <c r="AH1336" i="14"/>
  <c r="AE1336" i="14"/>
  <c r="AF1103" i="14"/>
  <c r="AG1103" i="14"/>
  <c r="AH1103" i="14"/>
  <c r="AE1103" i="14"/>
  <c r="AG1467" i="14"/>
  <c r="AH1467" i="14"/>
  <c r="AF1467" i="14"/>
  <c r="AE1467" i="14"/>
  <c r="AG1560" i="14"/>
  <c r="AH1560" i="14"/>
  <c r="AF1560" i="14"/>
  <c r="AE1560" i="14"/>
  <c r="AG1831" i="14"/>
  <c r="AH1831" i="14"/>
  <c r="AF1831" i="14"/>
  <c r="AE1831" i="14"/>
  <c r="AG385" i="14"/>
  <c r="AH385" i="14"/>
  <c r="AF385" i="14"/>
  <c r="AE385" i="14"/>
  <c r="AG586" i="14"/>
  <c r="AH586" i="14"/>
  <c r="AF586" i="14"/>
  <c r="AE586" i="14"/>
  <c r="AG434" i="14"/>
  <c r="AH434" i="14"/>
  <c r="AF434" i="14"/>
  <c r="AE434" i="14"/>
  <c r="AG683" i="14"/>
  <c r="AH683" i="14"/>
  <c r="AF683" i="14"/>
  <c r="AE683" i="14"/>
  <c r="AG472" i="14"/>
  <c r="AH472" i="14"/>
  <c r="AF472" i="14"/>
  <c r="AE472" i="14"/>
  <c r="AG788" i="14"/>
  <c r="AH788" i="14"/>
  <c r="AF788" i="14"/>
  <c r="AE788" i="14"/>
  <c r="AG920" i="14"/>
  <c r="AH920" i="14"/>
  <c r="AF920" i="14"/>
  <c r="AE920" i="14"/>
  <c r="AG1304" i="14"/>
  <c r="AH1304" i="14"/>
  <c r="AF1304" i="14"/>
  <c r="AE1304" i="14"/>
  <c r="AG509" i="14"/>
  <c r="AH509" i="14"/>
  <c r="AF509" i="14"/>
  <c r="AE509" i="14"/>
  <c r="AG818" i="14"/>
  <c r="AH818" i="14"/>
  <c r="AF818" i="14"/>
  <c r="AE818" i="14"/>
  <c r="AG583" i="14"/>
  <c r="AH583" i="14"/>
  <c r="AF583" i="14"/>
  <c r="AE583" i="14"/>
  <c r="AG910" i="14"/>
  <c r="AH910" i="14"/>
  <c r="AF910" i="14"/>
  <c r="AE910" i="14"/>
  <c r="AG681" i="14"/>
  <c r="AH681" i="14"/>
  <c r="AF681" i="14"/>
  <c r="AE681" i="14"/>
  <c r="AG1019" i="14"/>
  <c r="AH1019" i="14"/>
  <c r="AF1019" i="14"/>
  <c r="AE1019" i="14"/>
  <c r="AG1163" i="14"/>
  <c r="AH1163" i="14"/>
  <c r="AF1163" i="14"/>
  <c r="AE1163" i="14"/>
  <c r="AG1512" i="14"/>
  <c r="AH1512" i="14"/>
  <c r="AF1512" i="14"/>
  <c r="AE1512" i="14"/>
  <c r="AG794" i="14"/>
  <c r="AH794" i="14"/>
  <c r="AF794" i="14"/>
  <c r="AE794" i="14"/>
  <c r="AG1114" i="14"/>
  <c r="AH1114" i="14"/>
  <c r="AF1114" i="14"/>
  <c r="AE1114" i="14"/>
  <c r="AG876" i="14"/>
  <c r="AH876" i="14"/>
  <c r="AF876" i="14"/>
  <c r="AE876" i="14"/>
  <c r="AG1227" i="14"/>
  <c r="AH1227" i="14"/>
  <c r="AF1227" i="14"/>
  <c r="AE1227" i="14"/>
  <c r="AG980" i="14"/>
  <c r="AH980" i="14"/>
  <c r="AF980" i="14"/>
  <c r="AE980" i="14"/>
  <c r="AG1351" i="14"/>
  <c r="AH1351" i="14"/>
  <c r="AF1351" i="14"/>
  <c r="AE1351" i="14"/>
  <c r="AG1447" i="14"/>
  <c r="AH1447" i="14"/>
  <c r="AF1447" i="14"/>
  <c r="AE1447" i="14"/>
  <c r="AG1742" i="14"/>
  <c r="AH1742" i="14"/>
  <c r="AF1742" i="14"/>
  <c r="AE1742" i="14"/>
  <c r="AG1281" i="14"/>
  <c r="AH1281" i="14"/>
  <c r="AF1281" i="14"/>
  <c r="AE1281" i="14"/>
  <c r="AG1569" i="14"/>
  <c r="AH1569" i="14"/>
  <c r="AF1569" i="14"/>
  <c r="AE1569" i="14"/>
  <c r="AG1369" i="14"/>
  <c r="AH1369" i="14"/>
  <c r="AF1369" i="14"/>
  <c r="AE1369" i="14"/>
  <c r="AG1666" i="14"/>
  <c r="AH1666" i="14"/>
  <c r="AF1666" i="14"/>
  <c r="AE1666" i="14"/>
  <c r="AG1494" i="14"/>
  <c r="AH1494" i="14"/>
  <c r="AF1494" i="14"/>
  <c r="AE1494" i="14"/>
  <c r="AG1768" i="14"/>
  <c r="AH1768" i="14"/>
  <c r="AF1768" i="14"/>
  <c r="AE1768" i="14"/>
  <c r="AG1815" i="14"/>
  <c r="AH1815" i="14"/>
  <c r="AF1815" i="14"/>
  <c r="AE1815" i="14"/>
  <c r="AG1959" i="14"/>
  <c r="AH1959" i="14"/>
  <c r="AF1959" i="14"/>
  <c r="AE1959" i="14"/>
  <c r="AG292" i="14"/>
  <c r="AH292" i="14"/>
  <c r="AF292" i="14"/>
  <c r="AE292" i="14"/>
  <c r="AG455" i="14"/>
  <c r="AH455" i="14"/>
  <c r="AF455" i="14"/>
  <c r="AE455" i="14"/>
  <c r="AG335" i="14"/>
  <c r="AH335" i="14"/>
  <c r="AF335" i="14"/>
  <c r="AE335" i="14"/>
  <c r="AG531" i="14"/>
  <c r="AH531" i="14"/>
  <c r="AF531" i="14"/>
  <c r="AE531" i="14"/>
  <c r="AG372" i="14"/>
  <c r="AH372" i="14"/>
  <c r="AF372" i="14"/>
  <c r="AE372" i="14"/>
  <c r="AG615" i="14"/>
  <c r="AH615" i="14"/>
  <c r="AF615" i="14"/>
  <c r="AE615" i="14"/>
  <c r="AG757" i="14"/>
  <c r="AH757" i="14"/>
  <c r="AF757" i="14"/>
  <c r="AE757" i="14"/>
  <c r="AG1116" i="14"/>
  <c r="AH1116" i="14"/>
  <c r="AF1116" i="14"/>
  <c r="AE1116" i="14"/>
  <c r="AG427" i="14"/>
  <c r="AH427" i="14"/>
  <c r="AF427" i="14"/>
  <c r="AE427" i="14"/>
  <c r="AG660" i="14"/>
  <c r="AH660" i="14"/>
  <c r="AF660" i="14"/>
  <c r="AE660" i="14"/>
  <c r="AG449" i="14"/>
  <c r="AH449" i="14"/>
  <c r="AF449" i="14"/>
  <c r="AE449" i="14"/>
  <c r="AG751" i="14"/>
  <c r="AH751" i="14"/>
  <c r="AF751" i="14"/>
  <c r="AE751" i="14"/>
  <c r="AG529" i="14"/>
  <c r="AH529" i="14"/>
  <c r="AF529" i="14"/>
  <c r="AE529" i="14"/>
  <c r="AG850" i="14"/>
  <c r="AH850" i="14"/>
  <c r="AF850" i="14"/>
  <c r="AE850" i="14"/>
  <c r="AG976" i="14"/>
  <c r="AH976" i="14"/>
  <c r="AF976" i="14"/>
  <c r="AE976" i="14"/>
  <c r="AG1348" i="14"/>
  <c r="AH1348" i="14"/>
  <c r="AF1348" i="14"/>
  <c r="AE1348" i="14"/>
  <c r="AG645" i="14"/>
  <c r="AH645" i="14"/>
  <c r="AF645" i="14"/>
  <c r="AE645" i="14"/>
  <c r="AG945" i="14"/>
  <c r="AH945" i="14"/>
  <c r="AF945" i="14"/>
  <c r="AE945" i="14"/>
  <c r="AF724" i="14"/>
  <c r="AG724" i="14"/>
  <c r="AH724" i="14"/>
  <c r="AE724" i="14"/>
  <c r="AF1047" i="14"/>
  <c r="AG1047" i="14"/>
  <c r="AH1047" i="14"/>
  <c r="AE1047" i="14"/>
  <c r="AF825" i="14"/>
  <c r="AG825" i="14"/>
  <c r="AH825" i="14"/>
  <c r="AE825" i="14"/>
  <c r="AF1175" i="14"/>
  <c r="AG1175" i="14"/>
  <c r="AH1175" i="14"/>
  <c r="AE1175" i="14"/>
  <c r="AF1298" i="14"/>
  <c r="AG1298" i="14"/>
  <c r="AH1298" i="14"/>
  <c r="AE1298" i="14"/>
  <c r="AF1617" i="14"/>
  <c r="AG1617" i="14"/>
  <c r="AH1617" i="14"/>
  <c r="AE1617" i="14"/>
  <c r="AF1118" i="14"/>
  <c r="AG1118" i="14"/>
  <c r="AH1118" i="14"/>
  <c r="AE1118" i="14"/>
  <c r="AF1438" i="14"/>
  <c r="AG1438" i="14"/>
  <c r="AH1438" i="14"/>
  <c r="AE1438" i="14"/>
  <c r="AF1231" i="14"/>
  <c r="AG1231" i="14"/>
  <c r="AH1231" i="14"/>
  <c r="AE1231" i="14"/>
  <c r="AF1530" i="14"/>
  <c r="AG1530" i="14"/>
  <c r="AH1530" i="14"/>
  <c r="AE1530" i="14"/>
  <c r="AF1344" i="14"/>
  <c r="AG1344" i="14"/>
  <c r="AH1344" i="14"/>
  <c r="AE1344" i="14"/>
  <c r="AF1657" i="14"/>
  <c r="AG1657" i="14"/>
  <c r="AH1657" i="14"/>
  <c r="AE1657" i="14"/>
  <c r="AF1715" i="14"/>
  <c r="AG1715" i="14"/>
  <c r="AH1715" i="14"/>
  <c r="AE1715" i="14"/>
  <c r="AE527" i="14"/>
  <c r="AE742" i="14"/>
  <c r="AE1037" i="14"/>
  <c r="AE1502" i="14"/>
  <c r="AE935" i="14"/>
  <c r="AE1146" i="14"/>
  <c r="AE1419" i="14"/>
  <c r="AE1756" i="14"/>
  <c r="AE792" i="14"/>
  <c r="AE988" i="14"/>
  <c r="AE1280" i="14"/>
  <c r="AE1669" i="14"/>
  <c r="AE240" i="14"/>
  <c r="AE381" i="14"/>
  <c r="AF135" i="14"/>
  <c r="AG135" i="14"/>
  <c r="AH135" i="14"/>
  <c r="AF274" i="14"/>
  <c r="AG274" i="14"/>
  <c r="AH274" i="14"/>
  <c r="AF159" i="14"/>
  <c r="AG159" i="14"/>
  <c r="AH159" i="14"/>
  <c r="AF316" i="14"/>
  <c r="AG316" i="14"/>
  <c r="AH316" i="14"/>
  <c r="AF182" i="14"/>
  <c r="AG182" i="14"/>
  <c r="AH182" i="14"/>
  <c r="AF350" i="14"/>
  <c r="AG350" i="14"/>
  <c r="AH350" i="14"/>
  <c r="AF486" i="14"/>
  <c r="AG486" i="14"/>
  <c r="AH486" i="14"/>
  <c r="AF816" i="14"/>
  <c r="AG816" i="14"/>
  <c r="AH816" i="14"/>
  <c r="AF239" i="14"/>
  <c r="AG239" i="14"/>
  <c r="AH239" i="14"/>
  <c r="AF423" i="14"/>
  <c r="AG423" i="14"/>
  <c r="AH423" i="14"/>
  <c r="AF284" i="14"/>
  <c r="AG284" i="14"/>
  <c r="AH284" i="14"/>
  <c r="AF478" i="14"/>
  <c r="AG478" i="14"/>
  <c r="AH478" i="14"/>
  <c r="AE478" i="14"/>
  <c r="AF315" i="14"/>
  <c r="AG315" i="14"/>
  <c r="AH315" i="14"/>
  <c r="AE315" i="14"/>
  <c r="AF564" i="14"/>
  <c r="AG564" i="14"/>
  <c r="AH564" i="14"/>
  <c r="AE564" i="14"/>
  <c r="AF706" i="14"/>
  <c r="AG706" i="14"/>
  <c r="AH706" i="14"/>
  <c r="AE706" i="14"/>
  <c r="AF1073" i="14"/>
  <c r="AG1073" i="14"/>
  <c r="AH1073" i="14"/>
  <c r="AE1073" i="14"/>
  <c r="AF417" i="14"/>
  <c r="AG417" i="14"/>
  <c r="AH417" i="14"/>
  <c r="AE417" i="14"/>
  <c r="AF677" i="14"/>
  <c r="AG677" i="14"/>
  <c r="AH677" i="14"/>
  <c r="AE677" i="14"/>
  <c r="AF464" i="14"/>
  <c r="AG464" i="14"/>
  <c r="AH464" i="14"/>
  <c r="AE464" i="14"/>
  <c r="AF772" i="14"/>
  <c r="AG772" i="14"/>
  <c r="AH772" i="14"/>
  <c r="AE772" i="14"/>
  <c r="AF549" i="14"/>
  <c r="AG549" i="14"/>
  <c r="AH549" i="14"/>
  <c r="AE549" i="14"/>
  <c r="AF889" i="14"/>
  <c r="AG889" i="14"/>
  <c r="AH889" i="14"/>
  <c r="AE889" i="14"/>
  <c r="AF1017" i="14"/>
  <c r="AG1017" i="14"/>
  <c r="AH1017" i="14"/>
  <c r="AE1017" i="14"/>
  <c r="AF1415" i="14"/>
  <c r="AG1415" i="14"/>
  <c r="AH1415" i="14"/>
  <c r="AE1415" i="14"/>
  <c r="AF871" i="14"/>
  <c r="AG871" i="14"/>
  <c r="AH871" i="14"/>
  <c r="AE871" i="14"/>
  <c r="AF1223" i="14"/>
  <c r="AG1223" i="14"/>
  <c r="AH1223" i="14"/>
  <c r="AE1223" i="14"/>
  <c r="AF967" i="14"/>
  <c r="AG967" i="14"/>
  <c r="AH967" i="14"/>
  <c r="AE967" i="14"/>
  <c r="AF1330" i="14"/>
  <c r="AG1330" i="14"/>
  <c r="AH1330" i="14"/>
  <c r="AE1330" i="14"/>
  <c r="AF1096" i="14"/>
  <c r="AG1096" i="14"/>
  <c r="AH1096" i="14"/>
  <c r="AE1096" i="14"/>
  <c r="AF1464" i="14"/>
  <c r="AG1464" i="14"/>
  <c r="AH1464" i="14"/>
  <c r="AE1464" i="14"/>
  <c r="AF1556" i="14"/>
  <c r="AG1556" i="14"/>
  <c r="AH1556" i="14"/>
  <c r="AE1556" i="14"/>
  <c r="AF1827" i="14"/>
  <c r="AG1827" i="14"/>
  <c r="AH1827" i="14"/>
  <c r="AE1827" i="14"/>
  <c r="AF414" i="14"/>
  <c r="AG414" i="14"/>
  <c r="AH414" i="14"/>
  <c r="AE414" i="14"/>
  <c r="AF643" i="14"/>
  <c r="AG643" i="14"/>
  <c r="AH643" i="14"/>
  <c r="AE643" i="14"/>
  <c r="AF444" i="14"/>
  <c r="AG444" i="14"/>
  <c r="AH444" i="14"/>
  <c r="AE444" i="14"/>
  <c r="AF720" i="14"/>
  <c r="AG720" i="14"/>
  <c r="AH720" i="14"/>
  <c r="AE720" i="14"/>
  <c r="AF506" i="14"/>
  <c r="AG506" i="14"/>
  <c r="AH506" i="14"/>
  <c r="AE506" i="14"/>
  <c r="AF812" i="14"/>
  <c r="AG812" i="14"/>
  <c r="AH812" i="14"/>
  <c r="AE812" i="14"/>
  <c r="AF928" i="14"/>
  <c r="AG928" i="14"/>
  <c r="AH928" i="14"/>
  <c r="AE928" i="14"/>
  <c r="AF1273" i="14"/>
  <c r="AG1273" i="14"/>
  <c r="AH1273" i="14"/>
  <c r="AE1273" i="14"/>
  <c r="AF568" i="14"/>
  <c r="AG568" i="14"/>
  <c r="AH568" i="14"/>
  <c r="AE568" i="14"/>
  <c r="AF829" i="14"/>
  <c r="AG829" i="14"/>
  <c r="AH829" i="14"/>
  <c r="AE829" i="14"/>
  <c r="AF640" i="14"/>
  <c r="AG640" i="14"/>
  <c r="AH640" i="14"/>
  <c r="AE640" i="14"/>
  <c r="AG913" i="14"/>
  <c r="AH913" i="14"/>
  <c r="AF913" i="14"/>
  <c r="AE913" i="14"/>
  <c r="AG719" i="14"/>
  <c r="AH719" i="14"/>
  <c r="AF719" i="14"/>
  <c r="AE719" i="14"/>
  <c r="AG1030" i="14"/>
  <c r="AH1030" i="14"/>
  <c r="AF1030" i="14"/>
  <c r="AE1030" i="14"/>
  <c r="AG1142" i="14"/>
  <c r="AH1142" i="14"/>
  <c r="AF1142" i="14"/>
  <c r="AE1142" i="14"/>
  <c r="AG1472" i="14"/>
  <c r="AH1472" i="14"/>
  <c r="AF1472" i="14"/>
  <c r="AE1472" i="14"/>
  <c r="AG810" i="14"/>
  <c r="AH810" i="14"/>
  <c r="AF810" i="14"/>
  <c r="AE810" i="14"/>
  <c r="AG1108" i="14"/>
  <c r="AH1108" i="14"/>
  <c r="AF1108" i="14"/>
  <c r="AE1108" i="14"/>
  <c r="AG899" i="14"/>
  <c r="AH899" i="14"/>
  <c r="AF899" i="14"/>
  <c r="AE899" i="14"/>
  <c r="AG1182" i="14"/>
  <c r="AH1182" i="14"/>
  <c r="AF1182" i="14"/>
  <c r="AE1182" i="14"/>
  <c r="AG985" i="14"/>
  <c r="AH985" i="14"/>
  <c r="AF985" i="14"/>
  <c r="AE985" i="14"/>
  <c r="AG1316" i="14"/>
  <c r="AH1316" i="14"/>
  <c r="AF1316" i="14"/>
  <c r="AE1316" i="14"/>
  <c r="AG1412" i="14"/>
  <c r="AH1412" i="14"/>
  <c r="AF1412" i="14"/>
  <c r="AE1412" i="14"/>
  <c r="AG1693" i="14"/>
  <c r="AH1693" i="14"/>
  <c r="AF1693" i="14"/>
  <c r="AE1693" i="14"/>
  <c r="AG1246" i="14"/>
  <c r="AH1246" i="14"/>
  <c r="AF1246" i="14"/>
  <c r="AE1246" i="14"/>
  <c r="AG1519" i="14"/>
  <c r="AH1519" i="14"/>
  <c r="AF1519" i="14"/>
  <c r="AE1519" i="14"/>
  <c r="AG1343" i="14"/>
  <c r="AH1343" i="14"/>
  <c r="AF1343" i="14"/>
  <c r="AE1343" i="14"/>
  <c r="AG1602" i="14"/>
  <c r="AH1602" i="14"/>
  <c r="AF1602" i="14"/>
  <c r="AE1602" i="14"/>
  <c r="AG1451" i="14"/>
  <c r="AH1451" i="14"/>
  <c r="AF1451" i="14"/>
  <c r="AE1451" i="14"/>
  <c r="AG1713" i="14"/>
  <c r="AH1713" i="14"/>
  <c r="AF1713" i="14"/>
  <c r="AE1713" i="14"/>
  <c r="AG1753" i="14"/>
  <c r="AH1753" i="14"/>
  <c r="AF1753" i="14"/>
  <c r="AE1753" i="14"/>
  <c r="AG1923" i="14"/>
  <c r="AH1923" i="14"/>
  <c r="AF1923" i="14"/>
  <c r="AE1923" i="14"/>
  <c r="AG376" i="14"/>
  <c r="AH376" i="14"/>
  <c r="AF376" i="14"/>
  <c r="AE376" i="14"/>
  <c r="AG602" i="14"/>
  <c r="AH602" i="14"/>
  <c r="AF602" i="14"/>
  <c r="AE602" i="14"/>
  <c r="AG408" i="14"/>
  <c r="AH408" i="14"/>
  <c r="AF408" i="14"/>
  <c r="AE408" i="14"/>
  <c r="AG698" i="14"/>
  <c r="AH698" i="14"/>
  <c r="AF698" i="14"/>
  <c r="AE698" i="14"/>
  <c r="AF485" i="14"/>
  <c r="AG485" i="14"/>
  <c r="AH485" i="14"/>
  <c r="AE485" i="14"/>
  <c r="AF808" i="14"/>
  <c r="AG808" i="14"/>
  <c r="AH808" i="14"/>
  <c r="AE808" i="14"/>
  <c r="AF952" i="14"/>
  <c r="AG952" i="14"/>
  <c r="AH952" i="14"/>
  <c r="AE952" i="14"/>
  <c r="AF1359" i="14"/>
  <c r="AG1359" i="14"/>
  <c r="AH1359" i="14"/>
  <c r="AE1359" i="14"/>
  <c r="AF516" i="14"/>
  <c r="AG516" i="14"/>
  <c r="AH516" i="14"/>
  <c r="AE516" i="14"/>
  <c r="AF838" i="14"/>
  <c r="AG838" i="14"/>
  <c r="AH838" i="14"/>
  <c r="AE838" i="14"/>
  <c r="AF593" i="14"/>
  <c r="AG593" i="14"/>
  <c r="AH593" i="14"/>
  <c r="AE593" i="14"/>
  <c r="AF939" i="14"/>
  <c r="AG939" i="14"/>
  <c r="AH939" i="14"/>
  <c r="AE939" i="14"/>
  <c r="AF697" i="14"/>
  <c r="AG697" i="14"/>
  <c r="AH697" i="14"/>
  <c r="AE697" i="14"/>
  <c r="AF1072" i="14"/>
  <c r="AG1072" i="14"/>
  <c r="AH1072" i="14"/>
  <c r="AE1072" i="14"/>
  <c r="AF1204" i="14"/>
  <c r="AG1204" i="14"/>
  <c r="AH1204" i="14"/>
  <c r="AE1204" i="14"/>
  <c r="AF1573" i="14"/>
  <c r="AG1573" i="14"/>
  <c r="AH1573" i="14"/>
  <c r="AE1573" i="14"/>
  <c r="AF806" i="14"/>
  <c r="AG806" i="14"/>
  <c r="AH806" i="14"/>
  <c r="AE806" i="14"/>
  <c r="AF1153" i="14"/>
  <c r="AG1153" i="14"/>
  <c r="AH1153" i="14"/>
  <c r="AE1153" i="14"/>
  <c r="AF905" i="14"/>
  <c r="AG905" i="14"/>
  <c r="AH905" i="14"/>
  <c r="AE905" i="14"/>
  <c r="AF1256" i="14"/>
  <c r="AG1256" i="14"/>
  <c r="AH1256" i="14"/>
  <c r="AE1256" i="14"/>
  <c r="AF1015" i="14"/>
  <c r="AG1015" i="14"/>
  <c r="AH1015" i="14"/>
  <c r="AE1015" i="14"/>
  <c r="AF1410" i="14"/>
  <c r="AG1410" i="14"/>
  <c r="AH1410" i="14"/>
  <c r="AE1410" i="14"/>
  <c r="AF1509" i="14"/>
  <c r="AG1509" i="14"/>
  <c r="AH1509" i="14"/>
  <c r="AE1509" i="14"/>
  <c r="AF1800" i="14"/>
  <c r="AG1800" i="14"/>
  <c r="AH1800" i="14"/>
  <c r="AE1800" i="14"/>
  <c r="AF1313" i="14"/>
  <c r="AG1313" i="14"/>
  <c r="AH1313" i="14"/>
  <c r="AE1313" i="14"/>
  <c r="AF1625" i="14"/>
  <c r="AG1625" i="14"/>
  <c r="AH1625" i="14"/>
  <c r="AE1625" i="14"/>
  <c r="AF1430" i="14"/>
  <c r="AG1430" i="14"/>
  <c r="AH1430" i="14"/>
  <c r="AE1430" i="14"/>
  <c r="AF1709" i="14"/>
  <c r="AG1709" i="14"/>
  <c r="AH1709" i="14"/>
  <c r="AE1709" i="14"/>
  <c r="AF1554" i="14"/>
  <c r="AG1554" i="14"/>
  <c r="AH1554" i="14"/>
  <c r="AE1554" i="14"/>
  <c r="AF1825" i="14"/>
  <c r="AG1825" i="14"/>
  <c r="AH1825" i="14"/>
  <c r="AE1825" i="14"/>
  <c r="AF1861" i="14"/>
  <c r="AG1861" i="14"/>
  <c r="AH1861" i="14"/>
  <c r="AE1861" i="14"/>
  <c r="AF1994" i="14"/>
  <c r="AG1994" i="14"/>
  <c r="AH1994" i="14"/>
  <c r="AE1994" i="14"/>
  <c r="AF375" i="14"/>
  <c r="AG375" i="14"/>
  <c r="AH375" i="14"/>
  <c r="AE375" i="14"/>
  <c r="AF600" i="14"/>
  <c r="AG600" i="14"/>
  <c r="AH600" i="14"/>
  <c r="AE600" i="14"/>
  <c r="AF402" i="14"/>
  <c r="AG402" i="14"/>
  <c r="AH402" i="14"/>
  <c r="AE402" i="14"/>
  <c r="AF693" i="14"/>
  <c r="AG693" i="14"/>
  <c r="AH693" i="14"/>
  <c r="AE693" i="14"/>
  <c r="AF482" i="14"/>
  <c r="AG482" i="14"/>
  <c r="AH482" i="14"/>
  <c r="AE482" i="14"/>
  <c r="AF804" i="14"/>
  <c r="AG804" i="14"/>
  <c r="AH804" i="14"/>
  <c r="AE804" i="14"/>
  <c r="AF950" i="14"/>
  <c r="AG950" i="14"/>
  <c r="AH950" i="14"/>
  <c r="AE950" i="14"/>
  <c r="AF1356" i="14"/>
  <c r="AG1356" i="14"/>
  <c r="AH1356" i="14"/>
  <c r="AE1356" i="14"/>
  <c r="AF512" i="14"/>
  <c r="AG512" i="14"/>
  <c r="AH512" i="14"/>
  <c r="AE512" i="14"/>
  <c r="AF835" i="14"/>
  <c r="AG835" i="14"/>
  <c r="AH835" i="14"/>
  <c r="AE835" i="14"/>
  <c r="AF590" i="14"/>
  <c r="AG590" i="14"/>
  <c r="AH590" i="14"/>
  <c r="AE590" i="14"/>
  <c r="AF938" i="14"/>
  <c r="AG938" i="14"/>
  <c r="AH938" i="14"/>
  <c r="AE938" i="14"/>
  <c r="AF692" i="14"/>
  <c r="AG692" i="14"/>
  <c r="AH692" i="14"/>
  <c r="AE692" i="14"/>
  <c r="AF1070" i="14"/>
  <c r="AG1070" i="14"/>
  <c r="AH1070" i="14"/>
  <c r="AE1070" i="14"/>
  <c r="AF1197" i="14"/>
  <c r="AG1197" i="14"/>
  <c r="AH1197" i="14"/>
  <c r="AE1197" i="14"/>
  <c r="AF1572" i="14"/>
  <c r="AG1572" i="14"/>
  <c r="AH1572" i="14"/>
  <c r="AE1572" i="14"/>
  <c r="AF802" i="14"/>
  <c r="AG802" i="14"/>
  <c r="AH802" i="14"/>
  <c r="AE802" i="14"/>
  <c r="AF1150" i="14"/>
  <c r="AG1150" i="14"/>
  <c r="AH1150" i="14"/>
  <c r="AE1150" i="14"/>
  <c r="AF904" i="14"/>
  <c r="AG904" i="14"/>
  <c r="AH904" i="14"/>
  <c r="AE904" i="14"/>
  <c r="AF1251" i="14"/>
  <c r="AG1251" i="14"/>
  <c r="AH1251" i="14"/>
  <c r="AE1251" i="14"/>
  <c r="AF1011" i="14"/>
  <c r="AG1011" i="14"/>
  <c r="AH1011" i="14"/>
  <c r="AE1011" i="14"/>
  <c r="AF1405" i="14"/>
  <c r="AG1405" i="14"/>
  <c r="AH1405" i="14"/>
  <c r="AE1405" i="14"/>
  <c r="AF1507" i="14"/>
  <c r="AG1507" i="14"/>
  <c r="AH1507" i="14"/>
  <c r="AE1507" i="14"/>
  <c r="AF1797" i="14"/>
  <c r="AG1797" i="14"/>
  <c r="AH1797" i="14"/>
  <c r="AE1797" i="14"/>
  <c r="AF1312" i="14"/>
  <c r="AG1312" i="14"/>
  <c r="AH1312" i="14"/>
  <c r="AE1312" i="14"/>
  <c r="AF1622" i="14"/>
  <c r="AG1622" i="14"/>
  <c r="AH1622" i="14"/>
  <c r="AE1622" i="14"/>
  <c r="AF1429" i="14"/>
  <c r="AG1429" i="14"/>
  <c r="AH1429" i="14"/>
  <c r="AE1429" i="14"/>
  <c r="AF1706" i="14"/>
  <c r="AG1706" i="14"/>
  <c r="AH1706" i="14"/>
  <c r="AE1706" i="14"/>
  <c r="AF1551" i="14"/>
  <c r="AG1551" i="14"/>
  <c r="AH1551" i="14"/>
  <c r="AE1551" i="14"/>
  <c r="AF1822" i="14"/>
  <c r="AG1822" i="14"/>
  <c r="AH1822" i="14"/>
  <c r="AE1822" i="14"/>
  <c r="AF1859" i="14"/>
  <c r="AG1859" i="14"/>
  <c r="AH1859" i="14"/>
  <c r="AE1859" i="14"/>
  <c r="AF1992" i="14"/>
  <c r="AG1992" i="14"/>
  <c r="AH1992" i="14"/>
  <c r="AE1992" i="14"/>
  <c r="AF670" i="14"/>
  <c r="AG670" i="14"/>
  <c r="AH670" i="14"/>
  <c r="AE670" i="14"/>
  <c r="AF1008" i="14"/>
  <c r="AG1008" i="14"/>
  <c r="AH1008" i="14"/>
  <c r="AE1008" i="14"/>
  <c r="AF762" i="14"/>
  <c r="AG762" i="14"/>
  <c r="AH762" i="14"/>
  <c r="AE762" i="14"/>
  <c r="AF1129" i="14"/>
  <c r="AG1129" i="14"/>
  <c r="AH1129" i="14"/>
  <c r="AE1129" i="14"/>
  <c r="AH882" i="14"/>
  <c r="AF882" i="14"/>
  <c r="AG882" i="14"/>
  <c r="AE882" i="14"/>
  <c r="AG1285" i="14"/>
  <c r="AH1285" i="14"/>
  <c r="AF1285" i="14"/>
  <c r="AE1285" i="14"/>
  <c r="AF1400" i="14"/>
  <c r="AG1400" i="14"/>
  <c r="AH1400" i="14"/>
  <c r="AE1400" i="14"/>
  <c r="AF1749" i="14"/>
  <c r="AG1749" i="14"/>
  <c r="AH1749" i="14"/>
  <c r="AE1749" i="14"/>
  <c r="AF902" i="14"/>
  <c r="AG902" i="14"/>
  <c r="AH902" i="14"/>
  <c r="AE902" i="14"/>
  <c r="AF1248" i="14"/>
  <c r="AG1248" i="14"/>
  <c r="AH1248" i="14"/>
  <c r="AE1248" i="14"/>
  <c r="AF1000" i="14"/>
  <c r="AG1000" i="14"/>
  <c r="AH1000" i="14"/>
  <c r="AE1000" i="14"/>
  <c r="AF1383" i="14"/>
  <c r="AG1383" i="14"/>
  <c r="AH1383" i="14"/>
  <c r="AE1383" i="14"/>
  <c r="AH1128" i="14"/>
  <c r="AF1128" i="14"/>
  <c r="AG1128" i="14"/>
  <c r="AE1128" i="14"/>
  <c r="AG1522" i="14"/>
  <c r="AH1522" i="14"/>
  <c r="AF1522" i="14"/>
  <c r="AE1522" i="14"/>
  <c r="AF1610" i="14"/>
  <c r="AG1610" i="14"/>
  <c r="AH1610" i="14"/>
  <c r="AE1610" i="14"/>
  <c r="AF1872" i="14"/>
  <c r="AG1872" i="14"/>
  <c r="AH1872" i="14"/>
  <c r="AE1872" i="14"/>
  <c r="AF1216" i="14"/>
  <c r="AG1216" i="14"/>
  <c r="AH1216" i="14"/>
  <c r="AE1216" i="14"/>
  <c r="AF1548" i="14"/>
  <c r="AG1548" i="14"/>
  <c r="AH1548" i="14"/>
  <c r="AE1548" i="14"/>
  <c r="AF1323" i="14"/>
  <c r="AG1323" i="14"/>
  <c r="AH1323" i="14"/>
  <c r="AE1323" i="14"/>
  <c r="AF1644" i="14"/>
  <c r="AG1644" i="14"/>
  <c r="AH1644" i="14"/>
  <c r="AE1644" i="14"/>
  <c r="AH1457" i="14"/>
  <c r="AF1457" i="14"/>
  <c r="AG1457" i="14"/>
  <c r="AE1457" i="14"/>
  <c r="AG1772" i="14"/>
  <c r="AH1772" i="14"/>
  <c r="AF1772" i="14"/>
  <c r="AE1772" i="14"/>
  <c r="AF1819" i="14"/>
  <c r="AG1819" i="14"/>
  <c r="AH1819" i="14"/>
  <c r="AE1819" i="14"/>
  <c r="AF1972" i="14"/>
  <c r="AG1972" i="14"/>
  <c r="AH1972" i="14"/>
  <c r="AE1972" i="14"/>
  <c r="AF1659" i="14"/>
  <c r="AG1659" i="14"/>
  <c r="AH1659" i="14"/>
  <c r="AE1659" i="14"/>
  <c r="AF1877" i="14"/>
  <c r="AG1877" i="14"/>
  <c r="AH1877" i="14"/>
  <c r="AE1877" i="14"/>
  <c r="AF1734" i="14"/>
  <c r="AG1734" i="14"/>
  <c r="AH1734" i="14"/>
  <c r="AE1734" i="14"/>
  <c r="AF1926" i="14"/>
  <c r="AG1926" i="14"/>
  <c r="AH1926" i="14"/>
  <c r="AE1926" i="14"/>
  <c r="AH1841" i="14"/>
  <c r="AF1841" i="14"/>
  <c r="AG1841" i="14"/>
  <c r="AE1841" i="14"/>
  <c r="AG1979" i="14"/>
  <c r="AH1979" i="14"/>
  <c r="AF1979" i="14"/>
  <c r="AE1979" i="14"/>
  <c r="AF2000" i="14"/>
  <c r="AG2000" i="14"/>
  <c r="AH2000" i="14"/>
  <c r="AE2000" i="14"/>
  <c r="AF2042" i="14"/>
  <c r="AG2042" i="14"/>
  <c r="AH2042" i="14"/>
  <c r="AE2042" i="14"/>
  <c r="AE135" i="14"/>
  <c r="AE274" i="14"/>
  <c r="AE159" i="14"/>
  <c r="AE316" i="14"/>
  <c r="AE182" i="14"/>
  <c r="AE350" i="14"/>
  <c r="AE486" i="14"/>
  <c r="AE816" i="14"/>
  <c r="AE239" i="14"/>
  <c r="AE423" i="14"/>
  <c r="AE284" i="14"/>
  <c r="AH429" i="14"/>
  <c r="AF429" i="14"/>
  <c r="AG429" i="14"/>
  <c r="AH150" i="14"/>
  <c r="AF150" i="14"/>
  <c r="AG150" i="14"/>
  <c r="AH492" i="14"/>
  <c r="AF492" i="14"/>
  <c r="AG492" i="14"/>
  <c r="AH428" i="14"/>
  <c r="AF428" i="14"/>
  <c r="AG428" i="14"/>
  <c r="AH973" i="14"/>
  <c r="AF973" i="14"/>
  <c r="AG973" i="14"/>
  <c r="AH205" i="14"/>
  <c r="AF205" i="14"/>
  <c r="AG205" i="14"/>
  <c r="AH530" i="14"/>
  <c r="AF530" i="14"/>
  <c r="AG530" i="14"/>
  <c r="AH241" i="14"/>
  <c r="AF241" i="14"/>
  <c r="AG241" i="14"/>
  <c r="AH608" i="14"/>
  <c r="AF608" i="14"/>
  <c r="AG608" i="14"/>
  <c r="AH275" i="14"/>
  <c r="AF275" i="14"/>
  <c r="AG275" i="14"/>
  <c r="AH714" i="14"/>
  <c r="AF714" i="14"/>
  <c r="AG714" i="14"/>
  <c r="AH607" i="14"/>
  <c r="AF607" i="14"/>
  <c r="AG607" i="14"/>
  <c r="AH1237" i="14"/>
  <c r="AF1237" i="14"/>
  <c r="AG1237" i="14"/>
  <c r="AH382" i="14"/>
  <c r="AF382" i="14"/>
  <c r="AG382" i="14"/>
  <c r="AH826" i="14"/>
  <c r="AF826" i="14"/>
  <c r="AG826" i="14"/>
  <c r="AG426" i="14"/>
  <c r="AH426" i="14"/>
  <c r="AF426" i="14"/>
  <c r="AG915" i="14"/>
  <c r="AH915" i="14"/>
  <c r="AF915" i="14"/>
  <c r="AG468" i="14"/>
  <c r="AH468" i="14"/>
  <c r="AF468" i="14"/>
  <c r="AG1046" i="14"/>
  <c r="AH1046" i="14"/>
  <c r="AF1046" i="14"/>
  <c r="AG914" i="14"/>
  <c r="AH914" i="14"/>
  <c r="AF914" i="14"/>
  <c r="AG1537" i="14"/>
  <c r="AH1537" i="14"/>
  <c r="AF1537" i="14"/>
  <c r="AG789" i="14"/>
  <c r="AH789" i="14"/>
  <c r="AF789" i="14"/>
  <c r="AG1345" i="14"/>
  <c r="AH1345" i="14"/>
  <c r="AF1345" i="14"/>
  <c r="AG872" i="14"/>
  <c r="AH872" i="14"/>
  <c r="AF872" i="14"/>
  <c r="AG1440" i="14"/>
  <c r="AH1440" i="14"/>
  <c r="AF1440" i="14"/>
  <c r="AG974" i="14"/>
  <c r="AH974" i="14"/>
  <c r="AF974" i="14"/>
  <c r="AG1578" i="14"/>
  <c r="AH1578" i="14"/>
  <c r="AF1578" i="14"/>
  <c r="AG1439" i="14"/>
  <c r="AH1439" i="14"/>
  <c r="AF1439" i="14"/>
  <c r="AG1886" i="14"/>
  <c r="AH1886" i="14"/>
  <c r="AF1886" i="14"/>
  <c r="AG13" i="14"/>
  <c r="AH13" i="14"/>
  <c r="AF13" i="14"/>
  <c r="AG47" i="14"/>
  <c r="AH47" i="14"/>
  <c r="AF47" i="14"/>
  <c r="AG15" i="14"/>
  <c r="AH15" i="14"/>
  <c r="AF15" i="14"/>
  <c r="AG54" i="14"/>
  <c r="AH54" i="14"/>
  <c r="AF54" i="14"/>
  <c r="AG14" i="14"/>
  <c r="AH14" i="14"/>
  <c r="AF14" i="14"/>
  <c r="AG57" i="14"/>
  <c r="AH57" i="14"/>
  <c r="AF57" i="14"/>
  <c r="AG53" i="14"/>
  <c r="AH53" i="14"/>
  <c r="AF53" i="14"/>
  <c r="AG250" i="14"/>
  <c r="AH250" i="14"/>
  <c r="AF250" i="14"/>
  <c r="AG22" i="14"/>
  <c r="AH22" i="14"/>
  <c r="AF22" i="14"/>
  <c r="AG101" i="14"/>
  <c r="AH101" i="14"/>
  <c r="AF101" i="14"/>
  <c r="AG23" i="14"/>
  <c r="AH23" i="14"/>
  <c r="AF23" i="14"/>
  <c r="AG118" i="14"/>
  <c r="AH118" i="14"/>
  <c r="AF118" i="14"/>
  <c r="AE118" i="14"/>
  <c r="AG24" i="14"/>
  <c r="AH24" i="14"/>
  <c r="AF24" i="14"/>
  <c r="AE24" i="14"/>
  <c r="AG128" i="14"/>
  <c r="AH128" i="14"/>
  <c r="AF128" i="14"/>
  <c r="AE128" i="14"/>
  <c r="AF117" i="14"/>
  <c r="AG117" i="14"/>
  <c r="AH117" i="14"/>
  <c r="AE117" i="14"/>
  <c r="AF418" i="14"/>
  <c r="AG418" i="14"/>
  <c r="AH418" i="14"/>
  <c r="AE418" i="14"/>
  <c r="AF60" i="14"/>
  <c r="AG60" i="14"/>
  <c r="AH60" i="14"/>
  <c r="AE60" i="14"/>
  <c r="AF222" i="14"/>
  <c r="AG222" i="14"/>
  <c r="AH222" i="14"/>
  <c r="AE222" i="14"/>
  <c r="AF70" i="14"/>
  <c r="AG70" i="14"/>
  <c r="AH70" i="14"/>
  <c r="AE70" i="14"/>
  <c r="AF261" i="14"/>
  <c r="AG261" i="14"/>
  <c r="AH261" i="14"/>
  <c r="AE261" i="14"/>
  <c r="AF77" i="14"/>
  <c r="AG77" i="14"/>
  <c r="AH77" i="14"/>
  <c r="AE77" i="14"/>
  <c r="AF298" i="14"/>
  <c r="AG298" i="14"/>
  <c r="AH298" i="14"/>
  <c r="AE298" i="14"/>
  <c r="AF260" i="14"/>
  <c r="AG260" i="14"/>
  <c r="AH260" i="14"/>
  <c r="AE260" i="14"/>
  <c r="AF733" i="14"/>
  <c r="AG733" i="14"/>
  <c r="AH733" i="14"/>
  <c r="AE733" i="14"/>
  <c r="AF237" i="14"/>
  <c r="AG237" i="14"/>
  <c r="AH237" i="14"/>
  <c r="AE237" i="14"/>
  <c r="AF604" i="14"/>
  <c r="AG604" i="14"/>
  <c r="AH604" i="14"/>
  <c r="AE604" i="14"/>
  <c r="AF282" i="14"/>
  <c r="AG282" i="14"/>
  <c r="AH282" i="14"/>
  <c r="AE282" i="14"/>
  <c r="AF702" i="14"/>
  <c r="AG702" i="14"/>
  <c r="AH702" i="14"/>
  <c r="AE702" i="14"/>
  <c r="AF312" i="14"/>
  <c r="AG312" i="14"/>
  <c r="AH312" i="14"/>
  <c r="AE312" i="14"/>
  <c r="AF813" i="14"/>
  <c r="AG813" i="14"/>
  <c r="AH813" i="14"/>
  <c r="AE813" i="14"/>
  <c r="AF701" i="14"/>
  <c r="AG701" i="14"/>
  <c r="AH701" i="14"/>
  <c r="AE701" i="14"/>
  <c r="AF1360" i="14"/>
  <c r="AG1360" i="14"/>
  <c r="AH1360" i="14"/>
  <c r="AE1360" i="14"/>
  <c r="AF83" i="14"/>
  <c r="AG83" i="14"/>
  <c r="AH83" i="14"/>
  <c r="AE83" i="14"/>
  <c r="AF249" i="14"/>
  <c r="AG249" i="14"/>
  <c r="AH249" i="14"/>
  <c r="AE249" i="14"/>
  <c r="AF96" i="14"/>
  <c r="AG96" i="14"/>
  <c r="AH96" i="14"/>
  <c r="AE96" i="14"/>
  <c r="AF288" i="14"/>
  <c r="AG288" i="14"/>
  <c r="AH288" i="14"/>
  <c r="AE288" i="14"/>
  <c r="AF103" i="14"/>
  <c r="AG103" i="14"/>
  <c r="AH103" i="14"/>
  <c r="AE103" i="14"/>
  <c r="AF324" i="14"/>
  <c r="AG324" i="14"/>
  <c r="AH324" i="14"/>
  <c r="AE324" i="14"/>
  <c r="AF287" i="14"/>
  <c r="AG287" i="14"/>
  <c r="AH287" i="14"/>
  <c r="AE287" i="14"/>
  <c r="AF675" i="14"/>
  <c r="AG675" i="14"/>
  <c r="AH675" i="14"/>
  <c r="AE675" i="14"/>
  <c r="AF140" i="14"/>
  <c r="AG140" i="14"/>
  <c r="AH140" i="14"/>
  <c r="AE140" i="14"/>
  <c r="AF388" i="14"/>
  <c r="AG388" i="14"/>
  <c r="AH388" i="14"/>
  <c r="AE388" i="14"/>
  <c r="AF152" i="14"/>
  <c r="AG152" i="14"/>
  <c r="AH152" i="14"/>
  <c r="AE152" i="14"/>
  <c r="AF411" i="14"/>
  <c r="AG411" i="14"/>
  <c r="AH411" i="14"/>
  <c r="AE411" i="14"/>
  <c r="AF172" i="14"/>
  <c r="AG172" i="14"/>
  <c r="AH172" i="14"/>
  <c r="AE172" i="14"/>
  <c r="AF463" i="14"/>
  <c r="AG463" i="14"/>
  <c r="AH463" i="14"/>
  <c r="AE463" i="14"/>
  <c r="AF410" i="14"/>
  <c r="AG410" i="14"/>
  <c r="AH410" i="14"/>
  <c r="AE410" i="14"/>
  <c r="AF906" i="14"/>
  <c r="AG906" i="14"/>
  <c r="AH906" i="14"/>
  <c r="AE906" i="14"/>
  <c r="AF252" i="14"/>
  <c r="AG252" i="14"/>
  <c r="AH252" i="14"/>
  <c r="AE252" i="14"/>
  <c r="AF574" i="14"/>
  <c r="AG574" i="14"/>
  <c r="AH574" i="14"/>
  <c r="AE574" i="14"/>
  <c r="AF293" i="14"/>
  <c r="AG293" i="14"/>
  <c r="AH293" i="14"/>
  <c r="AE293" i="14"/>
  <c r="AF653" i="14"/>
  <c r="AG653" i="14"/>
  <c r="AH653" i="14"/>
  <c r="AE653" i="14"/>
  <c r="AF336" i="14"/>
  <c r="AG336" i="14"/>
  <c r="AH336" i="14"/>
  <c r="AE336" i="14"/>
  <c r="AF747" i="14"/>
  <c r="AG747" i="14"/>
  <c r="AH747" i="14"/>
  <c r="AE747" i="14"/>
  <c r="AF652" i="14"/>
  <c r="AG652" i="14"/>
  <c r="AH652" i="14"/>
  <c r="AE652" i="14"/>
  <c r="AF1219" i="14"/>
  <c r="AG1219" i="14"/>
  <c r="AH1219" i="14"/>
  <c r="AE1219" i="14"/>
  <c r="AF566" i="14"/>
  <c r="AG566" i="14"/>
  <c r="AH566" i="14"/>
  <c r="AE566" i="14"/>
  <c r="AF1041" i="14"/>
  <c r="AG1041" i="14"/>
  <c r="AH1041" i="14"/>
  <c r="AE1041" i="14"/>
  <c r="AF638" i="14"/>
  <c r="AG638" i="14"/>
  <c r="AH638" i="14"/>
  <c r="AE638" i="14"/>
  <c r="AF1138" i="14"/>
  <c r="AG1138" i="14"/>
  <c r="AH1138" i="14"/>
  <c r="AE1138" i="14"/>
  <c r="AF716" i="14"/>
  <c r="AG716" i="14"/>
  <c r="AH716" i="14"/>
  <c r="AE716" i="14"/>
  <c r="AF1271" i="14"/>
  <c r="AG1271" i="14"/>
  <c r="AH1271" i="14"/>
  <c r="AE1271" i="14"/>
  <c r="AF1137" i="14"/>
  <c r="AG1137" i="14"/>
  <c r="AH1137" i="14"/>
  <c r="AE1137" i="14"/>
  <c r="AF1660" i="14"/>
  <c r="AG1660" i="14"/>
  <c r="AH1660" i="14"/>
  <c r="AE1660" i="14"/>
  <c r="AF41" i="14"/>
  <c r="AG41" i="14"/>
  <c r="AH41" i="14"/>
  <c r="AE41" i="14"/>
  <c r="AF179" i="14"/>
  <c r="AG179" i="14"/>
  <c r="AH179" i="14"/>
  <c r="AE179" i="14"/>
  <c r="AF49" i="14"/>
  <c r="AG49" i="14"/>
  <c r="AH49" i="14"/>
  <c r="AE49" i="14"/>
  <c r="AF213" i="14"/>
  <c r="AG213" i="14"/>
  <c r="AH213" i="14"/>
  <c r="AE213" i="14"/>
  <c r="AG52" i="14"/>
  <c r="AH52" i="14"/>
  <c r="AF52" i="14"/>
  <c r="AE52" i="14"/>
  <c r="AG246" i="14"/>
  <c r="AH246" i="14"/>
  <c r="AF246" i="14"/>
  <c r="AE246" i="14"/>
  <c r="AG212" i="14"/>
  <c r="AH212" i="14"/>
  <c r="AF212" i="14"/>
  <c r="AE212" i="14"/>
  <c r="AG648" i="14"/>
  <c r="AH648" i="14"/>
  <c r="AF648" i="14"/>
  <c r="AE648" i="14"/>
  <c r="AG93" i="14"/>
  <c r="AH93" i="14"/>
  <c r="AF93" i="14"/>
  <c r="AE93" i="14"/>
  <c r="AG310" i="14"/>
  <c r="AH310" i="14"/>
  <c r="AF310" i="14"/>
  <c r="AE310" i="14"/>
  <c r="AG106" i="14"/>
  <c r="AH106" i="14"/>
  <c r="AF106" i="14"/>
  <c r="AE106" i="14"/>
  <c r="AG357" i="14"/>
  <c r="AH357" i="14"/>
  <c r="AF357" i="14"/>
  <c r="AE357" i="14"/>
  <c r="AG116" i="14"/>
  <c r="AH116" i="14"/>
  <c r="AF116" i="14"/>
  <c r="AE116" i="14"/>
  <c r="AG405" i="14"/>
  <c r="AH405" i="14"/>
  <c r="AF405" i="14"/>
  <c r="AE405" i="14"/>
  <c r="AG356" i="14"/>
  <c r="AH356" i="14"/>
  <c r="AF356" i="14"/>
  <c r="AE356" i="14"/>
  <c r="AG924" i="14"/>
  <c r="AH924" i="14"/>
  <c r="AF924" i="14"/>
  <c r="AE924" i="14"/>
  <c r="AG195" i="14"/>
  <c r="AH195" i="14"/>
  <c r="AF195" i="14"/>
  <c r="AE195" i="14"/>
  <c r="AG545" i="14"/>
  <c r="AH545" i="14"/>
  <c r="AF545" i="14"/>
  <c r="AE545" i="14"/>
  <c r="AG228" i="14"/>
  <c r="AH228" i="14"/>
  <c r="AF228" i="14"/>
  <c r="AE228" i="14"/>
  <c r="AG627" i="14"/>
  <c r="AH627" i="14"/>
  <c r="AF627" i="14"/>
  <c r="AE627" i="14"/>
  <c r="AG257" i="14"/>
  <c r="AH257" i="14"/>
  <c r="AF257" i="14"/>
  <c r="AE257" i="14"/>
  <c r="AG731" i="14"/>
  <c r="AH731" i="14"/>
  <c r="AF731" i="14"/>
  <c r="AE731" i="14"/>
  <c r="AG626" i="14"/>
  <c r="AH626" i="14"/>
  <c r="AF626" i="14"/>
  <c r="AE626" i="14"/>
  <c r="AG1289" i="14"/>
  <c r="AH1289" i="14"/>
  <c r="AF1289" i="14"/>
  <c r="AE1289" i="14"/>
  <c r="AG514" i="14"/>
  <c r="AH514" i="14"/>
  <c r="AF514" i="14"/>
  <c r="AE514" i="14"/>
  <c r="AG1092" i="14"/>
  <c r="AH1092" i="14"/>
  <c r="AF1092" i="14"/>
  <c r="AE1092" i="14"/>
  <c r="AG591" i="14"/>
  <c r="AH591" i="14"/>
  <c r="AF591" i="14"/>
  <c r="AE591" i="14"/>
  <c r="AG1200" i="14"/>
  <c r="AH1200" i="14"/>
  <c r="AF1200" i="14"/>
  <c r="AE1200" i="14"/>
  <c r="AG694" i="14"/>
  <c r="AH694" i="14"/>
  <c r="AF694" i="14"/>
  <c r="AE694" i="14"/>
  <c r="AG1357" i="14"/>
  <c r="AH1357" i="14"/>
  <c r="AF1357" i="14"/>
  <c r="AE1357" i="14"/>
  <c r="AG1199" i="14"/>
  <c r="AH1199" i="14"/>
  <c r="AF1199" i="14"/>
  <c r="AE1199" i="14"/>
  <c r="AG1777" i="14"/>
  <c r="AH1777" i="14"/>
  <c r="AF1777" i="14"/>
  <c r="AE1777" i="14"/>
  <c r="AG40" i="14"/>
  <c r="AH40" i="14"/>
  <c r="AF40" i="14"/>
  <c r="AE40" i="14"/>
  <c r="AG176" i="14"/>
  <c r="AH176" i="14"/>
  <c r="AF176" i="14"/>
  <c r="AE176" i="14"/>
  <c r="AG48" i="14"/>
  <c r="AH48" i="14"/>
  <c r="AF48" i="14"/>
  <c r="AE48" i="14"/>
  <c r="AG211" i="14"/>
  <c r="AH211" i="14"/>
  <c r="AF211" i="14"/>
  <c r="AE211" i="14"/>
  <c r="AG51" i="14"/>
  <c r="AH51" i="14"/>
  <c r="AF51" i="14"/>
  <c r="AE51" i="14"/>
  <c r="AG245" i="14"/>
  <c r="AH245" i="14"/>
  <c r="AF245" i="14"/>
  <c r="AE245" i="14"/>
  <c r="AG210" i="14"/>
  <c r="AH210" i="14"/>
  <c r="AF210" i="14"/>
  <c r="AE210" i="14"/>
  <c r="AG647" i="14"/>
  <c r="AH647" i="14"/>
  <c r="AF647" i="14"/>
  <c r="AE647" i="14"/>
  <c r="AG92" i="14"/>
  <c r="AH92" i="14"/>
  <c r="AF92" i="14"/>
  <c r="AE92" i="14"/>
  <c r="AG306" i="14"/>
  <c r="AH306" i="14"/>
  <c r="AF306" i="14"/>
  <c r="AE306" i="14"/>
  <c r="AG105" i="14"/>
  <c r="AH105" i="14"/>
  <c r="AF105" i="14"/>
  <c r="AE105" i="14"/>
  <c r="AG355" i="14"/>
  <c r="AH355" i="14"/>
  <c r="AF355" i="14"/>
  <c r="AE355" i="14"/>
  <c r="AG115" i="14"/>
  <c r="AH115" i="14"/>
  <c r="AF115" i="14"/>
  <c r="AE115" i="14"/>
  <c r="AG399" i="14"/>
  <c r="AH399" i="14"/>
  <c r="AF399" i="14"/>
  <c r="AE399" i="14"/>
  <c r="AG354" i="14"/>
  <c r="AH354" i="14"/>
  <c r="AF354" i="14"/>
  <c r="AE354" i="14"/>
  <c r="AG923" i="14"/>
  <c r="AH923" i="14"/>
  <c r="AF923" i="14"/>
  <c r="AE923" i="14"/>
  <c r="AG193" i="14"/>
  <c r="AH193" i="14"/>
  <c r="AF193" i="14"/>
  <c r="AE193" i="14"/>
  <c r="AG541" i="14"/>
  <c r="AH541" i="14"/>
  <c r="AF541" i="14"/>
  <c r="AE541" i="14"/>
  <c r="AG226" i="14"/>
  <c r="AH226" i="14"/>
  <c r="AF226" i="14"/>
  <c r="AE226" i="14"/>
  <c r="AG622" i="14"/>
  <c r="AH622" i="14"/>
  <c r="AF622" i="14"/>
  <c r="AE622" i="14"/>
  <c r="AG254" i="14"/>
  <c r="AH254" i="14"/>
  <c r="AF254" i="14"/>
  <c r="AE254" i="14"/>
  <c r="AG729" i="14"/>
  <c r="AH729" i="14"/>
  <c r="AF729" i="14"/>
  <c r="AE729" i="14"/>
  <c r="AG621" i="14"/>
  <c r="AH621" i="14"/>
  <c r="AF621" i="14"/>
  <c r="AE621" i="14"/>
  <c r="AG1286" i="14"/>
  <c r="AH1286" i="14"/>
  <c r="AF1286" i="14"/>
  <c r="AE1286" i="14"/>
  <c r="AG510" i="14"/>
  <c r="AH510" i="14"/>
  <c r="AF510" i="14"/>
  <c r="AE510" i="14"/>
  <c r="AF1088" i="14"/>
  <c r="AG1088" i="14"/>
  <c r="AH1088" i="14"/>
  <c r="AE1088" i="14"/>
  <c r="AF588" i="14"/>
  <c r="AG588" i="14"/>
  <c r="AH588" i="14"/>
  <c r="AE588" i="14"/>
  <c r="AF1193" i="14"/>
  <c r="AG1193" i="14"/>
  <c r="AH1193" i="14"/>
  <c r="AE1193" i="14"/>
  <c r="AF689" i="14"/>
  <c r="AG689" i="14"/>
  <c r="AH689" i="14"/>
  <c r="AE689" i="14"/>
  <c r="AF1354" i="14"/>
  <c r="AG1354" i="14"/>
  <c r="AH1354" i="14"/>
  <c r="AE1354" i="14"/>
  <c r="AF1192" i="14"/>
  <c r="AG1192" i="14"/>
  <c r="AH1192" i="14"/>
  <c r="AE1192" i="14"/>
  <c r="AF1774" i="14"/>
  <c r="AG1774" i="14"/>
  <c r="AH1774" i="14"/>
  <c r="AE1774" i="14"/>
  <c r="AF124" i="14"/>
  <c r="AG124" i="14"/>
  <c r="AH124" i="14"/>
  <c r="AE124" i="14"/>
  <c r="AF395" i="14"/>
  <c r="AG395" i="14"/>
  <c r="AH395" i="14"/>
  <c r="AE395" i="14"/>
  <c r="AF144" i="14"/>
  <c r="AG144" i="14"/>
  <c r="AH144" i="14"/>
  <c r="AE144" i="14"/>
  <c r="AF494" i="14"/>
  <c r="AG494" i="14"/>
  <c r="AH494" i="14"/>
  <c r="AE494" i="14"/>
  <c r="AF163" i="14"/>
  <c r="AG163" i="14"/>
  <c r="AH163" i="14"/>
  <c r="AE163" i="14"/>
  <c r="AF570" i="14"/>
  <c r="AG570" i="14"/>
  <c r="AH570" i="14"/>
  <c r="AE570" i="14"/>
  <c r="AF493" i="14"/>
  <c r="AG493" i="14"/>
  <c r="AH493" i="14"/>
  <c r="AE493" i="14"/>
  <c r="AF1147" i="14"/>
  <c r="AG1147" i="14"/>
  <c r="AH1147" i="14"/>
  <c r="AE1147" i="14"/>
  <c r="AF225" i="14"/>
  <c r="AG225" i="14"/>
  <c r="AH225" i="14"/>
  <c r="AE225" i="14"/>
  <c r="AF619" i="14"/>
  <c r="AG619" i="14"/>
  <c r="AH619" i="14"/>
  <c r="AE619" i="14"/>
  <c r="AF268" i="14"/>
  <c r="AG268" i="14"/>
  <c r="AH268" i="14"/>
  <c r="AE268" i="14"/>
  <c r="AF722" i="14"/>
  <c r="AG722" i="14"/>
  <c r="AH722" i="14"/>
  <c r="AE722" i="14"/>
  <c r="AF301" i="14"/>
  <c r="AG301" i="14"/>
  <c r="AH301" i="14"/>
  <c r="AE301" i="14"/>
  <c r="AF847" i="14"/>
  <c r="AG847" i="14"/>
  <c r="AH847" i="14"/>
  <c r="AE847" i="14"/>
  <c r="AF721" i="14"/>
  <c r="AG721" i="14"/>
  <c r="AH721" i="14"/>
  <c r="AE721" i="14"/>
  <c r="AF1436" i="14"/>
  <c r="AG1436" i="14"/>
  <c r="AH1436" i="14"/>
  <c r="AE1436" i="14"/>
  <c r="AF392" i="14"/>
  <c r="AG392" i="14"/>
  <c r="AH392" i="14"/>
  <c r="AE392" i="14"/>
  <c r="AF948" i="14"/>
  <c r="AG948" i="14"/>
  <c r="AH948" i="14"/>
  <c r="AE948" i="14"/>
  <c r="AF474" i="14"/>
  <c r="AG474" i="14"/>
  <c r="AH474" i="14"/>
  <c r="AE474" i="14"/>
  <c r="AF1065" i="14"/>
  <c r="AG1065" i="14"/>
  <c r="AH1065" i="14"/>
  <c r="AE1065" i="14"/>
  <c r="AF558" i="14"/>
  <c r="AG558" i="14"/>
  <c r="AH558" i="14"/>
  <c r="AE558" i="14"/>
  <c r="AF1235" i="14"/>
  <c r="AG1235" i="14"/>
  <c r="AH1235" i="14"/>
  <c r="AE1235" i="14"/>
  <c r="AF1064" i="14"/>
  <c r="AG1064" i="14"/>
  <c r="AH1064" i="14"/>
  <c r="AE1064" i="14"/>
  <c r="AF1701" i="14"/>
  <c r="AG1701" i="14"/>
  <c r="AH1701" i="14"/>
  <c r="AE1701" i="14"/>
  <c r="AF900" i="14"/>
  <c r="AG900" i="14"/>
  <c r="AH900" i="14"/>
  <c r="AE900" i="14"/>
  <c r="AF1504" i="14"/>
  <c r="AG1504" i="14"/>
  <c r="AH1504" i="14"/>
  <c r="AE1504" i="14"/>
  <c r="AF998" i="14"/>
  <c r="AG998" i="14"/>
  <c r="AH998" i="14"/>
  <c r="AE998" i="14"/>
  <c r="AF1606" i="14"/>
  <c r="AG1606" i="14"/>
  <c r="AH1606" i="14"/>
  <c r="AE1606" i="14"/>
  <c r="AF1125" i="14"/>
  <c r="AG1125" i="14"/>
  <c r="AH1125" i="14"/>
  <c r="AE1125" i="14"/>
  <c r="AF1747" i="14"/>
  <c r="AG1747" i="14"/>
  <c r="AH1747" i="14"/>
  <c r="AE1747" i="14"/>
  <c r="AF1605" i="14"/>
  <c r="AG1605" i="14"/>
  <c r="AH1605" i="14"/>
  <c r="AE1605" i="14"/>
  <c r="AF1964" i="14"/>
  <c r="AG1964" i="14"/>
  <c r="AH1964" i="14"/>
  <c r="AE1964" i="14"/>
  <c r="AE429" i="14"/>
  <c r="AE150" i="14"/>
  <c r="AE492" i="14"/>
  <c r="AE428" i="14"/>
  <c r="AE973" i="14"/>
  <c r="AE205" i="14"/>
  <c r="AE530" i="14"/>
  <c r="AE241" i="14"/>
  <c r="AE608" i="14"/>
  <c r="AE275" i="14"/>
  <c r="AE714" i="14"/>
  <c r="AE607" i="14"/>
  <c r="AE1237" i="14"/>
  <c r="AE382" i="14"/>
  <c r="AE826" i="14"/>
  <c r="AE426" i="14"/>
  <c r="AE915" i="14"/>
  <c r="AE468" i="14"/>
  <c r="AE1046" i="14"/>
  <c r="AE914" i="14"/>
  <c r="AE1537" i="14"/>
  <c r="AE789" i="14"/>
  <c r="AE1345" i="14"/>
  <c r="AE872" i="14"/>
  <c r="AE1440" i="14"/>
  <c r="AE974" i="14"/>
  <c r="AE1578" i="14"/>
  <c r="AE1439" i="14"/>
  <c r="AE1886" i="14"/>
  <c r="AE13" i="14"/>
  <c r="AE47" i="14"/>
  <c r="AE15" i="14"/>
  <c r="AE54" i="14"/>
  <c r="AE14" i="14"/>
  <c r="AE57" i="14"/>
  <c r="AE53" i="14"/>
  <c r="AE250" i="14"/>
  <c r="AE22" i="14"/>
  <c r="AE101" i="14"/>
  <c r="AE23" i="14"/>
  <c r="AF1814" i="14"/>
  <c r="AG1814" i="14"/>
  <c r="AH1814" i="14"/>
  <c r="AF1489" i="14"/>
  <c r="AG1489" i="14"/>
  <c r="AH1489" i="14"/>
  <c r="AF1896" i="14"/>
  <c r="AG1896" i="14"/>
  <c r="AH1896" i="14"/>
  <c r="AF1812" i="14"/>
  <c r="AG1812" i="14"/>
  <c r="AH1812" i="14"/>
  <c r="AF2020" i="14"/>
  <c r="AG2020" i="14"/>
  <c r="AH2020" i="14"/>
  <c r="AF61" i="14"/>
  <c r="AG61" i="14"/>
  <c r="AH61" i="14"/>
  <c r="AF223" i="14"/>
  <c r="AG223" i="14"/>
  <c r="AH223" i="14"/>
  <c r="AF71" i="14"/>
  <c r="AG71" i="14"/>
  <c r="AH71" i="14"/>
  <c r="AF264" i="14"/>
  <c r="AG264" i="14"/>
  <c r="AH264" i="14"/>
  <c r="AF79" i="14"/>
  <c r="AG79" i="14"/>
  <c r="AH79" i="14"/>
  <c r="AF299" i="14"/>
  <c r="AG299" i="14"/>
  <c r="AH299" i="14"/>
  <c r="AF262" i="14"/>
  <c r="AG262" i="14"/>
  <c r="AH262" i="14"/>
  <c r="AF734" i="14"/>
  <c r="AG734" i="14"/>
  <c r="AH734" i="14"/>
  <c r="AF114" i="14"/>
  <c r="AG114" i="14"/>
  <c r="AH114" i="14"/>
  <c r="AF365" i="14"/>
  <c r="AG365" i="14"/>
  <c r="AH365" i="14"/>
  <c r="AF129" i="14"/>
  <c r="AG129" i="14"/>
  <c r="AH129" i="14"/>
  <c r="AF422" i="14"/>
  <c r="AG422" i="14"/>
  <c r="AH422" i="14"/>
  <c r="AE422" i="14"/>
  <c r="AF147" i="14"/>
  <c r="AG147" i="14"/>
  <c r="AH147" i="14"/>
  <c r="AE147" i="14"/>
  <c r="AF497" i="14"/>
  <c r="AG497" i="14"/>
  <c r="AH497" i="14"/>
  <c r="AE497" i="14"/>
  <c r="AH419" i="14"/>
  <c r="AF419" i="14"/>
  <c r="AG419" i="14"/>
  <c r="AE419" i="14"/>
  <c r="AH995" i="14"/>
  <c r="AF995" i="14"/>
  <c r="AG995" i="14"/>
  <c r="AE995" i="14"/>
  <c r="AH238" i="14"/>
  <c r="AF238" i="14"/>
  <c r="AG238" i="14"/>
  <c r="AE238" i="14"/>
  <c r="AH605" i="14"/>
  <c r="AF605" i="14"/>
  <c r="AG605" i="14"/>
  <c r="AE605" i="14"/>
  <c r="AH283" i="14"/>
  <c r="AF283" i="14"/>
  <c r="AG283" i="14"/>
  <c r="AE283" i="14"/>
  <c r="AH705" i="14"/>
  <c r="AF705" i="14"/>
  <c r="AG705" i="14"/>
  <c r="AE705" i="14"/>
  <c r="AH313" i="14"/>
  <c r="AF313" i="14"/>
  <c r="AG313" i="14"/>
  <c r="AE313" i="14"/>
  <c r="AH814" i="14"/>
  <c r="AF814" i="14"/>
  <c r="AG814" i="14"/>
  <c r="AE814" i="14"/>
  <c r="AH703" i="14"/>
  <c r="AF703" i="14"/>
  <c r="AG703" i="14"/>
  <c r="AE703" i="14"/>
  <c r="AH1361" i="14"/>
  <c r="AF1361" i="14"/>
  <c r="AG1361" i="14"/>
  <c r="AE1361" i="14"/>
  <c r="AH580" i="14"/>
  <c r="AF580" i="14"/>
  <c r="AG580" i="14"/>
  <c r="AE580" i="14"/>
  <c r="AH1156" i="14"/>
  <c r="AF1156" i="14"/>
  <c r="AG1156" i="14"/>
  <c r="AE1156" i="14"/>
  <c r="AH666" i="14"/>
  <c r="AF666" i="14"/>
  <c r="AG666" i="14"/>
  <c r="AE666" i="14"/>
  <c r="AH1262" i="14"/>
  <c r="AF1262" i="14"/>
  <c r="AG1262" i="14"/>
  <c r="AE1262" i="14"/>
  <c r="AH771" i="14"/>
  <c r="AF771" i="14"/>
  <c r="AG771" i="14"/>
  <c r="AE771" i="14"/>
  <c r="AH1414" i="14"/>
  <c r="AF1414" i="14"/>
  <c r="AG1414" i="14"/>
  <c r="AE1414" i="14"/>
  <c r="AH1260" i="14"/>
  <c r="AF1260" i="14"/>
  <c r="AG1260" i="14"/>
  <c r="AE1260" i="14"/>
  <c r="AH1803" i="14"/>
  <c r="AF1803" i="14"/>
  <c r="AG1803" i="14"/>
  <c r="AE1803" i="14"/>
  <c r="AH253" i="14"/>
  <c r="AF253" i="14"/>
  <c r="AG253" i="14"/>
  <c r="AE253" i="14"/>
  <c r="AH575" i="14"/>
  <c r="AF575" i="14"/>
  <c r="AG575" i="14"/>
  <c r="AE575" i="14"/>
  <c r="AH294" i="14"/>
  <c r="AF294" i="14"/>
  <c r="AG294" i="14"/>
  <c r="AE294" i="14"/>
  <c r="AH656" i="14"/>
  <c r="AF656" i="14"/>
  <c r="AG656" i="14"/>
  <c r="AE656" i="14"/>
  <c r="AH338" i="14"/>
  <c r="AF338" i="14"/>
  <c r="AG338" i="14"/>
  <c r="AE338" i="14"/>
  <c r="AH749" i="14"/>
  <c r="AF749" i="14"/>
  <c r="AG749" i="14"/>
  <c r="AE749" i="14"/>
  <c r="AH654" i="14"/>
  <c r="AF654" i="14"/>
  <c r="AG654" i="14"/>
  <c r="AE654" i="14"/>
  <c r="AH1220" i="14"/>
  <c r="AF1220" i="14"/>
  <c r="AG1220" i="14"/>
  <c r="AE1220" i="14"/>
  <c r="AH390" i="14"/>
  <c r="AF390" i="14"/>
  <c r="AG390" i="14"/>
  <c r="AE390" i="14"/>
  <c r="AH784" i="14"/>
  <c r="AF784" i="14"/>
  <c r="AG784" i="14"/>
  <c r="AE784" i="14"/>
  <c r="AF412" i="14"/>
  <c r="AG412" i="14"/>
  <c r="AH412" i="14"/>
  <c r="AE412" i="14"/>
  <c r="AF853" i="14"/>
  <c r="AG853" i="14"/>
  <c r="AH853" i="14"/>
  <c r="AE853" i="14"/>
  <c r="AF445" i="14"/>
  <c r="AG445" i="14"/>
  <c r="AH445" i="14"/>
  <c r="AE445" i="14"/>
  <c r="AF966" i="14"/>
  <c r="AG966" i="14"/>
  <c r="AH966" i="14"/>
  <c r="AE966" i="14"/>
  <c r="AF851" i="14"/>
  <c r="AG851" i="14"/>
  <c r="AH851" i="14"/>
  <c r="AE851" i="14"/>
  <c r="AF1431" i="14"/>
  <c r="AG1431" i="14"/>
  <c r="AH1431" i="14"/>
  <c r="AE1431" i="14"/>
  <c r="AF567" i="14"/>
  <c r="AG567" i="14"/>
  <c r="AH567" i="14"/>
  <c r="AE567" i="14"/>
  <c r="AF1042" i="14"/>
  <c r="AG1042" i="14"/>
  <c r="AH1042" i="14"/>
  <c r="AE1042" i="14"/>
  <c r="AF639" i="14"/>
  <c r="AG639" i="14"/>
  <c r="AH639" i="14"/>
  <c r="AE639" i="14"/>
  <c r="AF1141" i="14"/>
  <c r="AG1141" i="14"/>
  <c r="AH1141" i="14"/>
  <c r="AE1141" i="14"/>
  <c r="AF717" i="14"/>
  <c r="AG717" i="14"/>
  <c r="AH717" i="14"/>
  <c r="AE717" i="14"/>
  <c r="AF1272" i="14"/>
  <c r="AG1272" i="14"/>
  <c r="AH1272" i="14"/>
  <c r="AE1272" i="14"/>
  <c r="AF1139" i="14"/>
  <c r="AG1139" i="14"/>
  <c r="AH1139" i="14"/>
  <c r="AE1139" i="14"/>
  <c r="AF1661" i="14"/>
  <c r="AG1661" i="14"/>
  <c r="AH1661" i="14"/>
  <c r="AE1661" i="14"/>
  <c r="AF990" i="14"/>
  <c r="AG990" i="14"/>
  <c r="AH990" i="14"/>
  <c r="AE990" i="14"/>
  <c r="AF1487" i="14"/>
  <c r="AG1487" i="14"/>
  <c r="AH1487" i="14"/>
  <c r="AE1487" i="14"/>
  <c r="AF1076" i="14"/>
  <c r="AG1076" i="14"/>
  <c r="AH1076" i="14"/>
  <c r="AE1076" i="14"/>
  <c r="AF1577" i="14"/>
  <c r="AG1577" i="14"/>
  <c r="AH1577" i="14"/>
  <c r="AE1577" i="14"/>
  <c r="AF1181" i="14"/>
  <c r="AG1181" i="14"/>
  <c r="AH1181" i="14"/>
  <c r="AE1181" i="14"/>
  <c r="AF1692" i="14"/>
  <c r="AG1692" i="14"/>
  <c r="AH1692" i="14"/>
  <c r="AE1692" i="14"/>
  <c r="AF1575" i="14"/>
  <c r="AG1575" i="14"/>
  <c r="AH1575" i="14"/>
  <c r="AE1575" i="14"/>
  <c r="AF1916" i="14"/>
  <c r="AG1916" i="14"/>
  <c r="AH1916" i="14"/>
  <c r="AE1916" i="14"/>
  <c r="AF196" i="14"/>
  <c r="AG196" i="14"/>
  <c r="AH196" i="14"/>
  <c r="AE196" i="14"/>
  <c r="AF546" i="14"/>
  <c r="AG546" i="14"/>
  <c r="AH546" i="14"/>
  <c r="AE546" i="14"/>
  <c r="AF229" i="14"/>
  <c r="AG229" i="14"/>
  <c r="AH229" i="14"/>
  <c r="AE229" i="14"/>
  <c r="AF630" i="14"/>
  <c r="AG630" i="14"/>
  <c r="AH630" i="14"/>
  <c r="AE630" i="14"/>
  <c r="AF259" i="14"/>
  <c r="AG259" i="14"/>
  <c r="AH259" i="14"/>
  <c r="AE259" i="14"/>
  <c r="AF732" i="14"/>
  <c r="AG732" i="14"/>
  <c r="AH732" i="14"/>
  <c r="AE732" i="14"/>
  <c r="AF628" i="14"/>
  <c r="AG628" i="14"/>
  <c r="AH628" i="14"/>
  <c r="AE628" i="14"/>
  <c r="AF1290" i="14"/>
  <c r="AG1290" i="14"/>
  <c r="AH1290" i="14"/>
  <c r="AE1290" i="14"/>
  <c r="AF329" i="14"/>
  <c r="AG329" i="14"/>
  <c r="AH329" i="14"/>
  <c r="AE329" i="14"/>
  <c r="AF769" i="14"/>
  <c r="AG769" i="14"/>
  <c r="AH769" i="14"/>
  <c r="AE769" i="14"/>
  <c r="AF369" i="14"/>
  <c r="AG369" i="14"/>
  <c r="AH369" i="14"/>
  <c r="AE369" i="14"/>
  <c r="AF861" i="14"/>
  <c r="AG861" i="14"/>
  <c r="AH861" i="14"/>
  <c r="AE861" i="14"/>
  <c r="AF406" i="14"/>
  <c r="AG406" i="14"/>
  <c r="AH406" i="14"/>
  <c r="AE406" i="14"/>
  <c r="AF994" i="14"/>
  <c r="AG994" i="14"/>
  <c r="AH994" i="14"/>
  <c r="AE994" i="14"/>
  <c r="AF859" i="14"/>
  <c r="AG859" i="14"/>
  <c r="AH859" i="14"/>
  <c r="AE859" i="14"/>
  <c r="AF1525" i="14"/>
  <c r="AG1525" i="14"/>
  <c r="AH1525" i="14"/>
  <c r="AE1525" i="14"/>
  <c r="AF515" i="14"/>
  <c r="AG515" i="14"/>
  <c r="AH515" i="14"/>
  <c r="AE515" i="14"/>
  <c r="AF1093" i="14"/>
  <c r="AG1093" i="14"/>
  <c r="AH1093" i="14"/>
  <c r="AE1093" i="14"/>
  <c r="AF592" i="14"/>
  <c r="AG592" i="14"/>
  <c r="AH592" i="14"/>
  <c r="AE592" i="14"/>
  <c r="AF1203" i="14"/>
  <c r="AG1203" i="14"/>
  <c r="AH1203" i="14"/>
  <c r="AE1203" i="14"/>
  <c r="AF695" i="14"/>
  <c r="AG695" i="14"/>
  <c r="AH695" i="14"/>
  <c r="AE695" i="14"/>
  <c r="AF1358" i="14"/>
  <c r="AG1358" i="14"/>
  <c r="AH1358" i="14"/>
  <c r="AE1358" i="14"/>
  <c r="AF1201" i="14"/>
  <c r="AG1201" i="14"/>
  <c r="AH1201" i="14"/>
  <c r="AE1201" i="14"/>
  <c r="AF1778" i="14"/>
  <c r="AG1778" i="14"/>
  <c r="AH1778" i="14"/>
  <c r="AE1778" i="14"/>
  <c r="AF1027" i="14"/>
  <c r="AG1027" i="14"/>
  <c r="AH1027" i="14"/>
  <c r="AE1027" i="14"/>
  <c r="AF1585" i="14"/>
  <c r="AG1585" i="14"/>
  <c r="AH1585" i="14"/>
  <c r="AE1585" i="14"/>
  <c r="AF1121" i="14"/>
  <c r="AG1121" i="14"/>
  <c r="AH1121" i="14"/>
  <c r="AE1121" i="14"/>
  <c r="AF1682" i="14"/>
  <c r="AG1682" i="14"/>
  <c r="AH1682" i="14"/>
  <c r="AE1682" i="14"/>
  <c r="AF1255" i="14"/>
  <c r="AG1255" i="14"/>
  <c r="AH1255" i="14"/>
  <c r="AE1255" i="14"/>
  <c r="AF1799" i="14"/>
  <c r="AG1799" i="14"/>
  <c r="AH1799" i="14"/>
  <c r="AE1799" i="14"/>
  <c r="AF1680" i="14"/>
  <c r="AG1680" i="14"/>
  <c r="AH1680" i="14"/>
  <c r="AE1680" i="14"/>
  <c r="AF1983" i="14"/>
  <c r="AG1983" i="14"/>
  <c r="AH1983" i="14"/>
  <c r="AE1983" i="14"/>
  <c r="AF194" i="14"/>
  <c r="AG194" i="14"/>
  <c r="AH194" i="14"/>
  <c r="AE194" i="14"/>
  <c r="AF542" i="14"/>
  <c r="AG542" i="14"/>
  <c r="AH542" i="14"/>
  <c r="AE542" i="14"/>
  <c r="AF227" i="14"/>
  <c r="AG227" i="14"/>
  <c r="AH227" i="14"/>
  <c r="AE227" i="14"/>
  <c r="AF625" i="14"/>
  <c r="AG625" i="14"/>
  <c r="AH625" i="14"/>
  <c r="AE625" i="14"/>
  <c r="AF256" i="14"/>
  <c r="AG256" i="14"/>
  <c r="AH256" i="14"/>
  <c r="AE256" i="14"/>
  <c r="AF730" i="14"/>
  <c r="AG730" i="14"/>
  <c r="AH730" i="14"/>
  <c r="AE730" i="14"/>
  <c r="AF623" i="14"/>
  <c r="AG623" i="14"/>
  <c r="AH623" i="14"/>
  <c r="AE623" i="14"/>
  <c r="AF1287" i="14"/>
  <c r="AG1287" i="14"/>
  <c r="AH1287" i="14"/>
  <c r="AE1287" i="14"/>
  <c r="AF328" i="14"/>
  <c r="AG328" i="14"/>
  <c r="AH328" i="14"/>
  <c r="AE328" i="14"/>
  <c r="AF765" i="14"/>
  <c r="AG765" i="14"/>
  <c r="AH765" i="14"/>
  <c r="AE765" i="14"/>
  <c r="AF368" i="14"/>
  <c r="AG368" i="14"/>
  <c r="AH368" i="14"/>
  <c r="AE368" i="14"/>
  <c r="AF858" i="14"/>
  <c r="AG858" i="14"/>
  <c r="AH858" i="14"/>
  <c r="AE858" i="14"/>
  <c r="AF400" i="14"/>
  <c r="AG400" i="14"/>
  <c r="AH400" i="14"/>
  <c r="AE400" i="14"/>
  <c r="AF993" i="14"/>
  <c r="AG993" i="14"/>
  <c r="AH993" i="14"/>
  <c r="AE993" i="14"/>
  <c r="AF856" i="14"/>
  <c r="AG856" i="14"/>
  <c r="AH856" i="14"/>
  <c r="AE856" i="14"/>
  <c r="AF1523" i="14"/>
  <c r="AG1523" i="14"/>
  <c r="AH1523" i="14"/>
  <c r="AE1523" i="14"/>
  <c r="AF511" i="14"/>
  <c r="AG511" i="14"/>
  <c r="AH511" i="14"/>
  <c r="AE511" i="14"/>
  <c r="AF1089" i="14"/>
  <c r="AG1089" i="14"/>
  <c r="AH1089" i="14"/>
  <c r="AE1089" i="14"/>
  <c r="AF589" i="14"/>
  <c r="AG589" i="14"/>
  <c r="AH589" i="14"/>
  <c r="AE589" i="14"/>
  <c r="AF1196" i="14"/>
  <c r="AG1196" i="14"/>
  <c r="AH1196" i="14"/>
  <c r="AE1196" i="14"/>
  <c r="AF690" i="14"/>
  <c r="AG690" i="14"/>
  <c r="AH690" i="14"/>
  <c r="AE690" i="14"/>
  <c r="AF1355" i="14"/>
  <c r="AG1355" i="14"/>
  <c r="AH1355" i="14"/>
  <c r="AE1355" i="14"/>
  <c r="AF1194" i="14"/>
  <c r="AG1194" i="14"/>
  <c r="AH1194" i="14"/>
  <c r="AE1194" i="14"/>
  <c r="AF1775" i="14"/>
  <c r="AG1775" i="14"/>
  <c r="AH1775" i="14"/>
  <c r="AE1775" i="14"/>
  <c r="AF1025" i="14"/>
  <c r="AG1025" i="14"/>
  <c r="AH1025" i="14"/>
  <c r="AE1025" i="14"/>
  <c r="AG1583" i="14"/>
  <c r="AH1583" i="14"/>
  <c r="AF1583" i="14"/>
  <c r="AE1583" i="14"/>
  <c r="AG1120" i="14"/>
  <c r="AH1120" i="14"/>
  <c r="AF1120" i="14"/>
  <c r="AE1120" i="14"/>
  <c r="AG1679" i="14"/>
  <c r="AH1679" i="14"/>
  <c r="AF1679" i="14"/>
  <c r="AE1679" i="14"/>
  <c r="AG1250" i="14"/>
  <c r="AH1250" i="14"/>
  <c r="AF1250" i="14"/>
  <c r="AE1250" i="14"/>
  <c r="AG1796" i="14"/>
  <c r="AH1796" i="14"/>
  <c r="AF1796" i="14"/>
  <c r="AE1796" i="14"/>
  <c r="AG1677" i="14"/>
  <c r="AH1677" i="14"/>
  <c r="AF1677" i="14"/>
  <c r="AE1677" i="14"/>
  <c r="AG1981" i="14"/>
  <c r="AH1981" i="14"/>
  <c r="AF1981" i="14"/>
  <c r="AE1981" i="14"/>
  <c r="AG396" i="14"/>
  <c r="AH396" i="14"/>
  <c r="AF396" i="14"/>
  <c r="AE396" i="14"/>
  <c r="AG949" i="14"/>
  <c r="AH949" i="14"/>
  <c r="AF949" i="14"/>
  <c r="AE949" i="14"/>
  <c r="AG475" i="14"/>
  <c r="AH475" i="14"/>
  <c r="AF475" i="14"/>
  <c r="AE475" i="14"/>
  <c r="AH1068" i="14"/>
  <c r="AF1068" i="14"/>
  <c r="AG1068" i="14"/>
  <c r="AE1068" i="14"/>
  <c r="AH560" i="14"/>
  <c r="AF560" i="14"/>
  <c r="AG560" i="14"/>
  <c r="AE560" i="14"/>
  <c r="AH1236" i="14"/>
  <c r="AF1236" i="14"/>
  <c r="AG1236" i="14"/>
  <c r="AE1236" i="14"/>
  <c r="AH1066" i="14"/>
  <c r="AF1066" i="14"/>
  <c r="AG1066" i="14"/>
  <c r="AE1066" i="14"/>
  <c r="AH1704" i="14"/>
  <c r="AF1704" i="14"/>
  <c r="AG1704" i="14"/>
  <c r="AE1704" i="14"/>
  <c r="AH587" i="14"/>
  <c r="AG587" i="14"/>
  <c r="AF587" i="14"/>
  <c r="AE587" i="14"/>
  <c r="AH1190" i="14"/>
  <c r="AF1190" i="14"/>
  <c r="AG1190" i="14"/>
  <c r="AE1190" i="14"/>
  <c r="AH686" i="14"/>
  <c r="AF686" i="14"/>
  <c r="AG686" i="14"/>
  <c r="AE686" i="14"/>
  <c r="AH1341" i="14"/>
  <c r="AF1341" i="14"/>
  <c r="AG1341" i="14"/>
  <c r="AE1341" i="14"/>
  <c r="AH795" i="14"/>
  <c r="AF795" i="14"/>
  <c r="AG795" i="14"/>
  <c r="AE795" i="14"/>
  <c r="AH1478" i="14"/>
  <c r="AF1478" i="14"/>
  <c r="AG1478" i="14"/>
  <c r="AE1478" i="14"/>
  <c r="AH1339" i="14"/>
  <c r="AF1339" i="14"/>
  <c r="AG1339" i="14"/>
  <c r="AE1339" i="14"/>
  <c r="AH1855" i="14"/>
  <c r="AF1855" i="14"/>
  <c r="AG1855" i="14"/>
  <c r="AE1855" i="14"/>
  <c r="AH901" i="14"/>
  <c r="AG901" i="14"/>
  <c r="AF901" i="14"/>
  <c r="AE901" i="14"/>
  <c r="AH1505" i="14"/>
  <c r="AF1505" i="14"/>
  <c r="AG1505" i="14"/>
  <c r="AE1505" i="14"/>
  <c r="AH999" i="14"/>
  <c r="AF999" i="14"/>
  <c r="AG999" i="14"/>
  <c r="AE999" i="14"/>
  <c r="AH1609" i="14"/>
  <c r="AF1609" i="14"/>
  <c r="AG1609" i="14"/>
  <c r="AE1609" i="14"/>
  <c r="AH1126" i="14"/>
  <c r="AF1126" i="14"/>
  <c r="AG1126" i="14"/>
  <c r="AE1126" i="14"/>
  <c r="AH1748" i="14"/>
  <c r="AF1748" i="14"/>
  <c r="AG1748" i="14"/>
  <c r="AE1748" i="14"/>
  <c r="AH1607" i="14"/>
  <c r="AF1607" i="14"/>
  <c r="AG1607" i="14"/>
  <c r="AE1607" i="14"/>
  <c r="AH1965" i="14"/>
  <c r="AF1965" i="14"/>
  <c r="AG1965" i="14"/>
  <c r="AE1965" i="14"/>
  <c r="AH1427" i="14"/>
  <c r="AG1427" i="14"/>
  <c r="AF1427" i="14"/>
  <c r="AE1427" i="14"/>
  <c r="AH1857" i="14"/>
  <c r="AF1857" i="14"/>
  <c r="AG1857" i="14"/>
  <c r="AE1857" i="14"/>
  <c r="AH1517" i="14"/>
  <c r="AF1517" i="14"/>
  <c r="AG1517" i="14"/>
  <c r="AE1517" i="14"/>
  <c r="AH1921" i="14"/>
  <c r="AF1921" i="14"/>
  <c r="AG1921" i="14"/>
  <c r="AE1921" i="14"/>
  <c r="AH1643" i="14"/>
  <c r="AF1643" i="14"/>
  <c r="AG1643" i="14"/>
  <c r="AE1643" i="14"/>
  <c r="AH1971" i="14"/>
  <c r="AF1971" i="14"/>
  <c r="AG1971" i="14"/>
  <c r="AE1971" i="14"/>
  <c r="AH1919" i="14"/>
  <c r="AF1919" i="14"/>
  <c r="AG1919" i="14"/>
  <c r="AE1919" i="14"/>
  <c r="AF2040" i="14"/>
  <c r="AG2040" i="14"/>
  <c r="AH2040" i="14"/>
  <c r="AE2040" i="14"/>
  <c r="AE1814" i="14"/>
  <c r="AE1489" i="14"/>
  <c r="AE1896" i="14"/>
  <c r="AE1812" i="14"/>
  <c r="AE2020" i="14"/>
  <c r="AE61" i="14"/>
  <c r="AE223" i="14"/>
  <c r="AE71" i="14"/>
  <c r="AE264" i="14"/>
  <c r="AE79" i="14"/>
  <c r="AE299" i="14"/>
  <c r="AE262" i="14"/>
  <c r="AE734" i="14"/>
  <c r="AE114" i="14"/>
  <c r="AE365" i="14"/>
  <c r="AE129" i="14"/>
  <c r="AF1898" i="14"/>
  <c r="AG1898" i="14"/>
  <c r="AH1898" i="14"/>
  <c r="AF1049" i="14"/>
  <c r="AG1049" i="14"/>
  <c r="AH1049" i="14"/>
  <c r="AF1568" i="14"/>
  <c r="AG1568" i="14"/>
  <c r="AH1568" i="14"/>
  <c r="AF1145" i="14"/>
  <c r="AG1145" i="14"/>
  <c r="AH1145" i="14"/>
  <c r="AF1665" i="14"/>
  <c r="AG1665" i="14"/>
  <c r="AH1665" i="14"/>
  <c r="AF1274" i="14"/>
  <c r="AG1274" i="14"/>
  <c r="AH1274" i="14"/>
  <c r="AF1767" i="14"/>
  <c r="AG1767" i="14"/>
  <c r="AH1767" i="14"/>
  <c r="AF1664" i="14"/>
  <c r="AG1664" i="14"/>
  <c r="AH1664" i="14"/>
  <c r="AF1958" i="14"/>
  <c r="AG1958" i="14"/>
  <c r="AH1958" i="14"/>
  <c r="AF1309" i="14"/>
  <c r="AG1309" i="14"/>
  <c r="AH1309" i="14"/>
  <c r="AF1759" i="14"/>
  <c r="AG1759" i="14"/>
  <c r="AH1759" i="14"/>
  <c r="AF1417" i="14"/>
  <c r="AG1417" i="14"/>
  <c r="AH1417" i="14"/>
  <c r="AF1836" i="14"/>
  <c r="AG1836" i="14"/>
  <c r="AH1836" i="14"/>
  <c r="AF1531" i="14"/>
  <c r="AG1531" i="14"/>
  <c r="AH1531" i="14"/>
  <c r="AF1915" i="14"/>
  <c r="AG1915" i="14"/>
  <c r="AH1915" i="14"/>
  <c r="AF1835" i="14"/>
  <c r="AG1835" i="14"/>
  <c r="AH1835" i="14"/>
  <c r="AF2023" i="14"/>
  <c r="AG2023" i="14"/>
  <c r="AH2023" i="14"/>
  <c r="AF1698" i="14"/>
  <c r="AG1698" i="14"/>
  <c r="AH1698" i="14"/>
  <c r="AF1954" i="14"/>
  <c r="AG1954" i="14"/>
  <c r="AH1954" i="14"/>
  <c r="AF1755" i="14"/>
  <c r="AG1755" i="14"/>
  <c r="AH1755" i="14"/>
  <c r="AF1989" i="14"/>
  <c r="AG1989" i="14"/>
  <c r="AH1989" i="14"/>
  <c r="AF1851" i="14"/>
  <c r="AG1851" i="14"/>
  <c r="AH1851" i="14"/>
  <c r="AF2026" i="14"/>
  <c r="AG2026" i="14"/>
  <c r="AH2026" i="14"/>
  <c r="AF1988" i="14"/>
  <c r="AG1988" i="14"/>
  <c r="AH1988" i="14"/>
  <c r="AF2053" i="14"/>
  <c r="AG2053" i="14"/>
  <c r="AH2053" i="14"/>
  <c r="AF289" i="14"/>
  <c r="AG289" i="14"/>
  <c r="AH289" i="14"/>
  <c r="AF678" i="14"/>
  <c r="AG678" i="14"/>
  <c r="AH678" i="14"/>
  <c r="AF331" i="14"/>
  <c r="AG331" i="14"/>
  <c r="AH331" i="14"/>
  <c r="AF775" i="14"/>
  <c r="AG775" i="14"/>
  <c r="AH775" i="14"/>
  <c r="AF366" i="14"/>
  <c r="AG366" i="14"/>
  <c r="AH366" i="14"/>
  <c r="AF890" i="14"/>
  <c r="AG890" i="14"/>
  <c r="AH890" i="14"/>
  <c r="AF774" i="14"/>
  <c r="AG774" i="14"/>
  <c r="AH774" i="14"/>
  <c r="AF1416" i="14"/>
  <c r="AG1416" i="14"/>
  <c r="AH1416" i="14"/>
  <c r="AF424" i="14"/>
  <c r="AG424" i="14"/>
  <c r="AH424" i="14"/>
  <c r="AF908" i="14"/>
  <c r="AG908" i="14"/>
  <c r="AH908" i="14"/>
  <c r="AF453" i="14"/>
  <c r="AG453" i="14"/>
  <c r="AH453" i="14"/>
  <c r="AF1004" i="14"/>
  <c r="AG1004" i="14"/>
  <c r="AH1004" i="14"/>
  <c r="AE1004" i="14"/>
  <c r="AF535" i="14"/>
  <c r="AG535" i="14"/>
  <c r="AH535" i="14"/>
  <c r="AE535" i="14"/>
  <c r="AF1134" i="14"/>
  <c r="AG1134" i="14"/>
  <c r="AH1134" i="14"/>
  <c r="AE1134" i="14"/>
  <c r="AF1003" i="14"/>
  <c r="AG1003" i="14"/>
  <c r="AH1003" i="14"/>
  <c r="AE1003" i="14"/>
  <c r="AF1614" i="14"/>
  <c r="AG1614" i="14"/>
  <c r="AH1614" i="14"/>
  <c r="AE1614" i="14"/>
  <c r="AF657" i="14"/>
  <c r="AG657" i="14"/>
  <c r="AH657" i="14"/>
  <c r="AE657" i="14"/>
  <c r="AF1224" i="14"/>
  <c r="AG1224" i="14"/>
  <c r="AH1224" i="14"/>
  <c r="AE1224" i="14"/>
  <c r="AF740" i="14"/>
  <c r="AG740" i="14"/>
  <c r="AH740" i="14"/>
  <c r="AE740" i="14"/>
  <c r="AF1332" i="14"/>
  <c r="AG1332" i="14"/>
  <c r="AH1332" i="14"/>
  <c r="AE1332" i="14"/>
  <c r="AF841" i="14"/>
  <c r="AG841" i="14"/>
  <c r="AH841" i="14"/>
  <c r="AE841" i="14"/>
  <c r="AF1465" i="14"/>
  <c r="AG1465" i="14"/>
  <c r="AH1465" i="14"/>
  <c r="AE1465" i="14"/>
  <c r="AF1331" i="14"/>
  <c r="AG1331" i="14"/>
  <c r="AH1331" i="14"/>
  <c r="AE1331" i="14"/>
  <c r="AF1828" i="14"/>
  <c r="AG1828" i="14"/>
  <c r="AH1828" i="14"/>
  <c r="AE1828" i="14"/>
  <c r="AF1144" i="14"/>
  <c r="AG1144" i="14"/>
  <c r="AH1144" i="14"/>
  <c r="AE1144" i="14"/>
  <c r="AF1663" i="14"/>
  <c r="AG1663" i="14"/>
  <c r="AH1663" i="14"/>
  <c r="AE1663" i="14"/>
  <c r="AF1242" i="14"/>
  <c r="AG1242" i="14"/>
  <c r="AH1242" i="14"/>
  <c r="AE1242" i="14"/>
  <c r="AF1738" i="14"/>
  <c r="AG1738" i="14"/>
  <c r="AH1738" i="14"/>
  <c r="AE1738" i="14"/>
  <c r="AF1379" i="14"/>
  <c r="AG1379" i="14"/>
  <c r="AH1379" i="14"/>
  <c r="AE1379" i="14"/>
  <c r="AF1847" i="14"/>
  <c r="AG1847" i="14"/>
  <c r="AH1847" i="14"/>
  <c r="AE1847" i="14"/>
  <c r="AF1737" i="14"/>
  <c r="AG1737" i="14"/>
  <c r="AH1737" i="14"/>
  <c r="AE1737" i="14"/>
  <c r="AF2004" i="14"/>
  <c r="AG2004" i="14"/>
  <c r="AH2004" i="14"/>
  <c r="AE2004" i="14"/>
  <c r="AF616" i="14"/>
  <c r="AG616" i="14"/>
  <c r="AH616" i="14"/>
  <c r="AE616" i="14"/>
  <c r="AF1109" i="14"/>
  <c r="AG1109" i="14"/>
  <c r="AH1109" i="14"/>
  <c r="AE1109" i="14"/>
  <c r="AF688" i="14"/>
  <c r="AG688" i="14"/>
  <c r="AH688" i="14"/>
  <c r="AE688" i="14"/>
  <c r="AF1185" i="14"/>
  <c r="AG1185" i="14"/>
  <c r="AH1185" i="14"/>
  <c r="AE1185" i="14"/>
  <c r="AF785" i="14"/>
  <c r="AG785" i="14"/>
  <c r="AH785" i="14"/>
  <c r="AE785" i="14"/>
  <c r="AF1317" i="14"/>
  <c r="AG1317" i="14"/>
  <c r="AH1317" i="14"/>
  <c r="AE1317" i="14"/>
  <c r="AF1184" i="14"/>
  <c r="AG1184" i="14"/>
  <c r="AH1184" i="14"/>
  <c r="AE1184" i="14"/>
  <c r="AF1694" i="14"/>
  <c r="AG1694" i="14"/>
  <c r="AH1694" i="14"/>
  <c r="AE1694" i="14"/>
  <c r="AF799" i="14"/>
  <c r="AG799" i="14"/>
  <c r="AH799" i="14"/>
  <c r="AE799" i="14"/>
  <c r="AF1295" i="14"/>
  <c r="AG1295" i="14"/>
  <c r="AH1295" i="14"/>
  <c r="AE1295" i="14"/>
  <c r="AH879" i="14"/>
  <c r="AF879" i="14"/>
  <c r="AG879" i="14"/>
  <c r="AE879" i="14"/>
  <c r="AH1392" i="14"/>
  <c r="AF1392" i="14"/>
  <c r="AG1392" i="14"/>
  <c r="AE1392" i="14"/>
  <c r="AH972" i="14"/>
  <c r="AF972" i="14"/>
  <c r="AG972" i="14"/>
  <c r="AE972" i="14"/>
  <c r="AH1500" i="14"/>
  <c r="AF1500" i="14"/>
  <c r="AG1500" i="14"/>
  <c r="AE1500" i="14"/>
  <c r="AH1391" i="14"/>
  <c r="AF1391" i="14"/>
  <c r="AG1391" i="14"/>
  <c r="AE1391" i="14"/>
  <c r="AH1810" i="14"/>
  <c r="AF1810" i="14"/>
  <c r="AG1810" i="14"/>
  <c r="AE1810" i="14"/>
  <c r="AH1043" i="14"/>
  <c r="AF1043" i="14"/>
  <c r="AG1043" i="14"/>
  <c r="AE1043" i="14"/>
  <c r="AH1520" i="14"/>
  <c r="AF1520" i="14"/>
  <c r="AG1520" i="14"/>
  <c r="AE1520" i="14"/>
  <c r="AH1124" i="14"/>
  <c r="AF1124" i="14"/>
  <c r="AG1124" i="14"/>
  <c r="AE1124" i="14"/>
  <c r="AH1604" i="14"/>
  <c r="AF1604" i="14"/>
  <c r="AG1604" i="14"/>
  <c r="AE1604" i="14"/>
  <c r="AH1244" i="14"/>
  <c r="AF1244" i="14"/>
  <c r="AG1244" i="14"/>
  <c r="AE1244" i="14"/>
  <c r="AH1714" i="14"/>
  <c r="AF1714" i="14"/>
  <c r="AG1714" i="14"/>
  <c r="AE1714" i="14"/>
  <c r="AH1603" i="14"/>
  <c r="AF1603" i="14"/>
  <c r="AG1603" i="14"/>
  <c r="AE1603" i="14"/>
  <c r="AH1924" i="14"/>
  <c r="AF1924" i="14"/>
  <c r="AG1924" i="14"/>
  <c r="AE1924" i="14"/>
  <c r="AH1454" i="14"/>
  <c r="AF1454" i="14"/>
  <c r="AG1454" i="14"/>
  <c r="AE1454" i="14"/>
  <c r="AH1818" i="14"/>
  <c r="AF1818" i="14"/>
  <c r="AG1818" i="14"/>
  <c r="AE1818" i="14"/>
  <c r="AH1536" i="14"/>
  <c r="AF1536" i="14"/>
  <c r="AG1536" i="14"/>
  <c r="AE1536" i="14"/>
  <c r="AH1871" i="14"/>
  <c r="AF1871" i="14"/>
  <c r="AG1871" i="14"/>
  <c r="AE1871" i="14"/>
  <c r="AH1642" i="14"/>
  <c r="AF1642" i="14"/>
  <c r="AG1642" i="14"/>
  <c r="AE1642" i="14"/>
  <c r="AH1937" i="14"/>
  <c r="AF1937" i="14"/>
  <c r="AG1937" i="14"/>
  <c r="AE1937" i="14"/>
  <c r="AH1870" i="14"/>
  <c r="AF1870" i="14"/>
  <c r="AG1870" i="14"/>
  <c r="AE1870" i="14"/>
  <c r="AH2025" i="14"/>
  <c r="AF2025" i="14"/>
  <c r="AG2025" i="14"/>
  <c r="AE2025" i="14"/>
  <c r="AH578" i="14"/>
  <c r="AF578" i="14"/>
  <c r="AG578" i="14"/>
  <c r="AE578" i="14"/>
  <c r="AH1154" i="14"/>
  <c r="AF1154" i="14"/>
  <c r="AG1154" i="14"/>
  <c r="AE1154" i="14"/>
  <c r="AH665" i="14"/>
  <c r="AF665" i="14"/>
  <c r="AG665" i="14"/>
  <c r="AE665" i="14"/>
  <c r="AF1259" i="14"/>
  <c r="AG1259" i="14"/>
  <c r="AH1259" i="14"/>
  <c r="AE1259" i="14"/>
  <c r="AF770" i="14"/>
  <c r="AG770" i="14"/>
  <c r="AH770" i="14"/>
  <c r="AE770" i="14"/>
  <c r="AF1411" i="14"/>
  <c r="AG1411" i="14"/>
  <c r="AH1411" i="14"/>
  <c r="AE1411" i="14"/>
  <c r="AF1258" i="14"/>
  <c r="AG1258" i="14"/>
  <c r="AH1258" i="14"/>
  <c r="AE1258" i="14"/>
  <c r="AF1801" i="14"/>
  <c r="AG1801" i="14"/>
  <c r="AH1801" i="14"/>
  <c r="AE1801" i="14"/>
  <c r="AF797" i="14"/>
  <c r="AG797" i="14"/>
  <c r="AH797" i="14"/>
  <c r="AE797" i="14"/>
  <c r="AF1378" i="14"/>
  <c r="AG1378" i="14"/>
  <c r="AH1378" i="14"/>
  <c r="AE1378" i="14"/>
  <c r="AF895" i="14"/>
  <c r="AG895" i="14"/>
  <c r="AH895" i="14"/>
  <c r="AE895" i="14"/>
  <c r="AF1483" i="14"/>
  <c r="AG1483" i="14"/>
  <c r="AH1483" i="14"/>
  <c r="AE1483" i="14"/>
  <c r="AF1002" i="14"/>
  <c r="AG1002" i="14"/>
  <c r="AH1002" i="14"/>
  <c r="AE1002" i="14"/>
  <c r="AF1613" i="14"/>
  <c r="AG1613" i="14"/>
  <c r="AH1613" i="14"/>
  <c r="AE1613" i="14"/>
  <c r="AF1482" i="14"/>
  <c r="AG1482" i="14"/>
  <c r="AH1482" i="14"/>
  <c r="AE1482" i="14"/>
  <c r="AF1911" i="14"/>
  <c r="AG1911" i="14"/>
  <c r="AH1911" i="14"/>
  <c r="AE1911" i="14"/>
  <c r="AF1078" i="14"/>
  <c r="AG1078" i="14"/>
  <c r="AH1078" i="14"/>
  <c r="AE1078" i="14"/>
  <c r="AF1626" i="14"/>
  <c r="AG1626" i="14"/>
  <c r="AH1626" i="14"/>
  <c r="AE1626" i="14"/>
  <c r="AF1178" i="14"/>
  <c r="AG1178" i="14"/>
  <c r="AH1178" i="14"/>
  <c r="AE1178" i="14"/>
  <c r="AF1711" i="14"/>
  <c r="AG1711" i="14"/>
  <c r="AH1711" i="14"/>
  <c r="AE1711" i="14"/>
  <c r="AF1328" i="14"/>
  <c r="AG1328" i="14"/>
  <c r="AH1328" i="14"/>
  <c r="AE1328" i="14"/>
  <c r="AF1826" i="14"/>
  <c r="AG1826" i="14"/>
  <c r="AH1826" i="14"/>
  <c r="AE1826" i="14"/>
  <c r="AF1710" i="14"/>
  <c r="AG1710" i="14"/>
  <c r="AH1710" i="14"/>
  <c r="AE1710" i="14"/>
  <c r="AF1995" i="14"/>
  <c r="AG1995" i="14"/>
  <c r="AH1995" i="14"/>
  <c r="AE1995" i="14"/>
  <c r="AF1541" i="14"/>
  <c r="AG1541" i="14"/>
  <c r="AH1541" i="14"/>
  <c r="AE1541" i="14"/>
  <c r="AF1901" i="14"/>
  <c r="AG1901" i="14"/>
  <c r="AH1901" i="14"/>
  <c r="AE1901" i="14"/>
  <c r="AF1638" i="14"/>
  <c r="AG1638" i="14"/>
  <c r="AH1638" i="14"/>
  <c r="AE1638" i="14"/>
  <c r="AF1950" i="14"/>
  <c r="AG1950" i="14"/>
  <c r="AH1950" i="14"/>
  <c r="AE1950" i="14"/>
  <c r="AF1736" i="14"/>
  <c r="AG1736" i="14"/>
  <c r="AH1736" i="14"/>
  <c r="AE1736" i="14"/>
  <c r="AF2003" i="14"/>
  <c r="AG2003" i="14"/>
  <c r="AH2003" i="14"/>
  <c r="AE2003" i="14"/>
  <c r="AF1949" i="14"/>
  <c r="AG1949" i="14"/>
  <c r="AH1949" i="14"/>
  <c r="AE1949" i="14"/>
  <c r="AF2050" i="14"/>
  <c r="AG2050" i="14"/>
  <c r="AH2050" i="14"/>
  <c r="AE2050" i="14"/>
  <c r="AF577" i="14"/>
  <c r="AG577" i="14"/>
  <c r="AH577" i="14"/>
  <c r="AE577" i="14"/>
  <c r="AF1151" i="14"/>
  <c r="AG1151" i="14"/>
  <c r="AH1151" i="14"/>
  <c r="AE1151" i="14"/>
  <c r="AF663" i="14"/>
  <c r="AG663" i="14"/>
  <c r="AH663" i="14"/>
  <c r="AE663" i="14"/>
  <c r="AF1254" i="14"/>
  <c r="AG1254" i="14"/>
  <c r="AH1254" i="14"/>
  <c r="AE1254" i="14"/>
  <c r="AF766" i="14"/>
  <c r="AG766" i="14"/>
  <c r="AH766" i="14"/>
  <c r="AE766" i="14"/>
  <c r="AF1406" i="14"/>
  <c r="AG1406" i="14"/>
  <c r="AH1406" i="14"/>
  <c r="AE1406" i="14"/>
  <c r="AF1253" i="14"/>
  <c r="AG1253" i="14"/>
  <c r="AH1253" i="14"/>
  <c r="AE1253" i="14"/>
  <c r="AF1798" i="14"/>
  <c r="AG1798" i="14"/>
  <c r="AH1798" i="14"/>
  <c r="AE1798" i="14"/>
  <c r="AF796" i="14"/>
  <c r="AG796" i="14"/>
  <c r="AH796" i="14"/>
  <c r="AE796" i="14"/>
  <c r="AF1376" i="14"/>
  <c r="AG1376" i="14"/>
  <c r="AH1376" i="14"/>
  <c r="AE1376" i="14"/>
  <c r="AF894" i="14"/>
  <c r="AG894" i="14"/>
  <c r="AH894" i="14"/>
  <c r="AE894" i="14"/>
  <c r="AF1481" i="14"/>
  <c r="AG1481" i="14"/>
  <c r="AH1481" i="14"/>
  <c r="AE1481" i="14"/>
  <c r="AF1001" i="14"/>
  <c r="AG1001" i="14"/>
  <c r="AH1001" i="14"/>
  <c r="AE1001" i="14"/>
  <c r="AF1612" i="14"/>
  <c r="AG1612" i="14"/>
  <c r="AH1612" i="14"/>
  <c r="AE1612" i="14"/>
  <c r="AF1480" i="14"/>
  <c r="AG1480" i="14"/>
  <c r="AH1480" i="14"/>
  <c r="AE1480" i="14"/>
  <c r="AF1910" i="14"/>
  <c r="AG1910" i="14"/>
  <c r="AH1910" i="14"/>
  <c r="AE1910" i="14"/>
  <c r="AF1077" i="14"/>
  <c r="AG1077" i="14"/>
  <c r="AH1077" i="14"/>
  <c r="AE1077" i="14"/>
  <c r="AF1623" i="14"/>
  <c r="AG1623" i="14"/>
  <c r="AH1623" i="14"/>
  <c r="AE1623" i="14"/>
  <c r="AF1177" i="14"/>
  <c r="AG1177" i="14"/>
  <c r="AH1177" i="14"/>
  <c r="AE1177" i="14"/>
  <c r="AF1708" i="14"/>
  <c r="AG1708" i="14"/>
  <c r="AH1708" i="14"/>
  <c r="AE1708" i="14"/>
  <c r="AF1325" i="14"/>
  <c r="AG1325" i="14"/>
  <c r="AH1325" i="14"/>
  <c r="AE1325" i="14"/>
  <c r="AF1823" i="14"/>
  <c r="AG1823" i="14"/>
  <c r="AH1823" i="14"/>
  <c r="AE1823" i="14"/>
  <c r="AF1707" i="14"/>
  <c r="AG1707" i="14"/>
  <c r="AH1707" i="14"/>
  <c r="AE1707" i="14"/>
  <c r="AF1993" i="14"/>
  <c r="AG1993" i="14"/>
  <c r="AH1993" i="14"/>
  <c r="AE1993" i="14"/>
  <c r="AF1540" i="14"/>
  <c r="AG1540" i="14"/>
  <c r="AH1540" i="14"/>
  <c r="AE1540" i="14"/>
  <c r="AF1900" i="14"/>
  <c r="AG1900" i="14"/>
  <c r="AH1900" i="14"/>
  <c r="AE1900" i="14"/>
  <c r="AF1637" i="14"/>
  <c r="AG1637" i="14"/>
  <c r="AH1637" i="14"/>
  <c r="AE1637" i="14"/>
  <c r="AF1948" i="14"/>
  <c r="AG1948" i="14"/>
  <c r="AH1948" i="14"/>
  <c r="AE1948" i="14"/>
  <c r="AF1735" i="14"/>
  <c r="AG1735" i="14"/>
  <c r="AH1735" i="14"/>
  <c r="AE1735" i="14"/>
  <c r="AF2002" i="14"/>
  <c r="AG2002" i="14"/>
  <c r="AH2002" i="14"/>
  <c r="AE2002" i="14"/>
  <c r="AF1947" i="14"/>
  <c r="AG1947" i="14"/>
  <c r="AH1947" i="14"/>
  <c r="AE1947" i="14"/>
  <c r="AF2049" i="14"/>
  <c r="AG2049" i="14"/>
  <c r="AH2049" i="14"/>
  <c r="AE2049" i="14"/>
  <c r="AF959" i="14"/>
  <c r="AG959" i="14"/>
  <c r="AH959" i="14"/>
  <c r="AE959" i="14"/>
  <c r="AF1549" i="14"/>
  <c r="AG1549" i="14"/>
  <c r="AH1549" i="14"/>
  <c r="AE1549" i="14"/>
  <c r="AF1057" i="14"/>
  <c r="AG1057" i="14"/>
  <c r="AH1057" i="14"/>
  <c r="AE1057" i="14"/>
  <c r="AG1647" i="14"/>
  <c r="AH1647" i="14"/>
  <c r="AF1647" i="14"/>
  <c r="AE1647" i="14"/>
  <c r="AF1191" i="14"/>
  <c r="AG1191" i="14"/>
  <c r="AH1191" i="14"/>
  <c r="AE1191" i="14"/>
  <c r="AF1773" i="14"/>
  <c r="AG1773" i="14"/>
  <c r="AH1773" i="14"/>
  <c r="AE1773" i="14"/>
  <c r="AF1646" i="14"/>
  <c r="AG1646" i="14"/>
  <c r="AH1646" i="14"/>
  <c r="AE1646" i="14"/>
  <c r="AF1973" i="14"/>
  <c r="AG1973" i="14"/>
  <c r="AH1973" i="14"/>
  <c r="AE1973" i="14"/>
  <c r="AF1176" i="14"/>
  <c r="AG1176" i="14"/>
  <c r="AH1176" i="14"/>
  <c r="AE1176" i="14"/>
  <c r="AF1703" i="14"/>
  <c r="AG1703" i="14"/>
  <c r="AH1703" i="14"/>
  <c r="AE1703" i="14"/>
  <c r="AH1283" i="14"/>
  <c r="AF1283" i="14"/>
  <c r="AG1283" i="14"/>
  <c r="AE1283" i="14"/>
  <c r="AG1793" i="14"/>
  <c r="AH1793" i="14"/>
  <c r="AF1793" i="14"/>
  <c r="AE1793" i="14"/>
  <c r="AF1437" i="14"/>
  <c r="AG1437" i="14"/>
  <c r="AH1437" i="14"/>
  <c r="AE1437" i="14"/>
  <c r="AF1895" i="14"/>
  <c r="AG1895" i="14"/>
  <c r="AH1895" i="14"/>
  <c r="AE1895" i="14"/>
  <c r="AF1792" i="14"/>
  <c r="AG1792" i="14"/>
  <c r="AH1792" i="14"/>
  <c r="AE1792" i="14"/>
  <c r="AF2024" i="14"/>
  <c r="AG2024" i="14"/>
  <c r="AH2024" i="14"/>
  <c r="AE2024" i="14"/>
  <c r="AF1469" i="14"/>
  <c r="AG1469" i="14"/>
  <c r="AH1469" i="14"/>
  <c r="AE1469" i="14"/>
  <c r="AF1878" i="14"/>
  <c r="AG1878" i="14"/>
  <c r="AH1878" i="14"/>
  <c r="AE1878" i="14"/>
  <c r="AH1563" i="14"/>
  <c r="AF1563" i="14"/>
  <c r="AG1563" i="14"/>
  <c r="AE1563" i="14"/>
  <c r="AG1928" i="14"/>
  <c r="AH1928" i="14"/>
  <c r="AF1928" i="14"/>
  <c r="AE1928" i="14"/>
  <c r="AF1675" i="14"/>
  <c r="AG1675" i="14"/>
  <c r="AH1675" i="14"/>
  <c r="AE1675" i="14"/>
  <c r="AF1980" i="14"/>
  <c r="AG1980" i="14"/>
  <c r="AH1980" i="14"/>
  <c r="AE1980" i="14"/>
  <c r="AF1927" i="14"/>
  <c r="AG1927" i="14"/>
  <c r="AH1927" i="14"/>
  <c r="AE1927" i="14"/>
  <c r="AF2043" i="14"/>
  <c r="AG2043" i="14"/>
  <c r="AH2043" i="14"/>
  <c r="AE2043" i="14"/>
  <c r="AF1809" i="14"/>
  <c r="AG1809" i="14"/>
  <c r="AH1809" i="14"/>
  <c r="AE1809" i="14"/>
  <c r="AF2012" i="14"/>
  <c r="AG2012" i="14"/>
  <c r="AH2012" i="14"/>
  <c r="AE2012" i="14"/>
  <c r="AH1869" i="14"/>
  <c r="AF1869" i="14"/>
  <c r="AG1869" i="14"/>
  <c r="AE1869" i="14"/>
  <c r="AG2031" i="14"/>
  <c r="AH2031" i="14"/>
  <c r="AF2031" i="14"/>
  <c r="AE2031" i="14"/>
  <c r="AF1939" i="14"/>
  <c r="AG1939" i="14"/>
  <c r="AH1939" i="14"/>
  <c r="AE1939" i="14"/>
  <c r="AF2047" i="14"/>
  <c r="AG2047" i="14"/>
  <c r="AH2047" i="14"/>
  <c r="AE2047" i="14"/>
  <c r="AF2030" i="14"/>
  <c r="AG2030" i="14"/>
  <c r="AH2030" i="14"/>
  <c r="AE2030" i="14"/>
  <c r="AF9" i="14"/>
  <c r="AG9" i="14"/>
  <c r="AH9" i="14"/>
  <c r="AE9" i="14"/>
  <c r="AE1898" i="14"/>
  <c r="AE1049" i="14"/>
  <c r="AE1568" i="14"/>
  <c r="AE1145" i="14"/>
  <c r="AE1665" i="14"/>
  <c r="AE1274" i="14"/>
  <c r="AE1767" i="14"/>
  <c r="AE1664" i="14"/>
  <c r="AE1958" i="14"/>
  <c r="AE1309" i="14"/>
  <c r="AE1759" i="14"/>
  <c r="AE1417" i="14"/>
  <c r="AE1836" i="14"/>
  <c r="AE1531" i="14"/>
  <c r="AE1915" i="14"/>
  <c r="AE1835" i="14"/>
  <c r="AE2023" i="14"/>
  <c r="AE1698" i="14"/>
  <c r="AE1954" i="14"/>
  <c r="AE1755" i="14"/>
  <c r="AE1989" i="14"/>
  <c r="AE1851" i="14"/>
  <c r="AE2026" i="14"/>
  <c r="AE1988" i="14"/>
  <c r="AE2053" i="14"/>
  <c r="AE289" i="14"/>
  <c r="AE678" i="14"/>
  <c r="AE331" i="14"/>
  <c r="AE775" i="14"/>
  <c r="AE366" i="14"/>
  <c r="AE890" i="14"/>
  <c r="AE774" i="14"/>
  <c r="AE1416" i="14"/>
  <c r="AE424" i="14"/>
  <c r="AE908" i="14"/>
  <c r="AE453" i="14"/>
  <c r="AH1319" i="14"/>
  <c r="AF1319" i="14"/>
  <c r="AG1319" i="14"/>
  <c r="AH1788" i="14"/>
  <c r="AF1788" i="14"/>
  <c r="AG1788" i="14"/>
  <c r="AH1442" i="14"/>
  <c r="AF1442" i="14"/>
  <c r="AG1442" i="14"/>
  <c r="AH1888" i="14"/>
  <c r="AF1888" i="14"/>
  <c r="AG1888" i="14"/>
  <c r="AH1787" i="14"/>
  <c r="AF1787" i="14"/>
  <c r="AG1787" i="14"/>
  <c r="AH2016" i="14"/>
  <c r="AF2016" i="14"/>
  <c r="AG2016" i="14"/>
  <c r="AH1640" i="14"/>
  <c r="AF1640" i="14"/>
  <c r="AG1640" i="14"/>
  <c r="AH1940" i="14"/>
  <c r="AF1940" i="14"/>
  <c r="AG1940" i="14"/>
  <c r="AH1717" i="14"/>
  <c r="AF1717" i="14"/>
  <c r="AG1717" i="14"/>
  <c r="AH1968" i="14"/>
  <c r="AF1968" i="14"/>
  <c r="AG1968" i="14"/>
  <c r="AH1813" i="14"/>
  <c r="AF1813" i="14"/>
  <c r="AG1813" i="14"/>
  <c r="AH2021" i="14"/>
  <c r="AF2021" i="14"/>
  <c r="AG2021" i="14"/>
  <c r="AH1967" i="14"/>
  <c r="AF1967" i="14"/>
  <c r="AG1967" i="14"/>
  <c r="AH2052" i="14"/>
  <c r="AF2052" i="14"/>
  <c r="AG2052" i="14"/>
  <c r="AH199" i="14"/>
  <c r="AF199" i="14"/>
  <c r="AG199" i="14"/>
  <c r="AH550" i="14"/>
  <c r="AF550" i="14"/>
  <c r="AG550" i="14"/>
  <c r="AH230" i="14"/>
  <c r="AF230" i="14"/>
  <c r="AG230" i="14"/>
  <c r="AH632" i="14"/>
  <c r="AF632" i="14"/>
  <c r="AG632" i="14"/>
  <c r="AH263" i="14"/>
  <c r="AF263" i="14"/>
  <c r="AG263" i="14"/>
  <c r="AH735" i="14"/>
  <c r="AF735" i="14"/>
  <c r="AG735" i="14"/>
  <c r="AH631" i="14"/>
  <c r="AF631" i="14"/>
  <c r="AG631" i="14"/>
  <c r="AH1296" i="14"/>
  <c r="AF1296" i="14"/>
  <c r="AG1296" i="14"/>
  <c r="AH330" i="14"/>
  <c r="AF330" i="14"/>
  <c r="AG330" i="14"/>
  <c r="AH773" i="14"/>
  <c r="AF773" i="14"/>
  <c r="AG773" i="14"/>
  <c r="AH370" i="14"/>
  <c r="AF370" i="14"/>
  <c r="AG370" i="14"/>
  <c r="AH863" i="14"/>
  <c r="AF863" i="14"/>
  <c r="AG863" i="14"/>
  <c r="AE863" i="14"/>
  <c r="AH420" i="14"/>
  <c r="AF420" i="14"/>
  <c r="AG420" i="14"/>
  <c r="AE420" i="14"/>
  <c r="AH996" i="14"/>
  <c r="AF996" i="14"/>
  <c r="AG996" i="14"/>
  <c r="AE996" i="14"/>
  <c r="AF862" i="14"/>
  <c r="AG862" i="14"/>
  <c r="AH862" i="14"/>
  <c r="AE862" i="14"/>
  <c r="AF1527" i="14"/>
  <c r="AG1527" i="14"/>
  <c r="AH1527" i="14"/>
  <c r="AE1527" i="14"/>
  <c r="AF520" i="14"/>
  <c r="AG520" i="14"/>
  <c r="AH520" i="14"/>
  <c r="AE520" i="14"/>
  <c r="AF1097" i="14"/>
  <c r="AG1097" i="14"/>
  <c r="AH1097" i="14"/>
  <c r="AE1097" i="14"/>
  <c r="AF594" i="14"/>
  <c r="AG594" i="14"/>
  <c r="AH594" i="14"/>
  <c r="AE594" i="14"/>
  <c r="AF1207" i="14"/>
  <c r="AG1207" i="14"/>
  <c r="AH1207" i="14"/>
  <c r="AE1207" i="14"/>
  <c r="AF704" i="14"/>
  <c r="AG704" i="14"/>
  <c r="AH704" i="14"/>
  <c r="AE704" i="14"/>
  <c r="AF1362" i="14"/>
  <c r="AG1362" i="14"/>
  <c r="AH1362" i="14"/>
  <c r="AE1362" i="14"/>
  <c r="AF1206" i="14"/>
  <c r="AG1206" i="14"/>
  <c r="AH1206" i="14"/>
  <c r="AE1206" i="14"/>
  <c r="AF1780" i="14"/>
  <c r="AG1780" i="14"/>
  <c r="AH1780" i="14"/>
  <c r="AE1780" i="14"/>
  <c r="AF1031" i="14"/>
  <c r="AG1031" i="14"/>
  <c r="AH1031" i="14"/>
  <c r="AE1031" i="14"/>
  <c r="AF1588" i="14"/>
  <c r="AG1588" i="14"/>
  <c r="AH1588" i="14"/>
  <c r="AE1588" i="14"/>
  <c r="AF1122" i="14"/>
  <c r="AG1122" i="14"/>
  <c r="AH1122" i="14"/>
  <c r="AE1122" i="14"/>
  <c r="AF1684" i="14"/>
  <c r="AG1684" i="14"/>
  <c r="AH1684" i="14"/>
  <c r="AE1684" i="14"/>
  <c r="AF1261" i="14"/>
  <c r="AG1261" i="14"/>
  <c r="AH1261" i="14"/>
  <c r="AE1261" i="14"/>
  <c r="AF1804" i="14"/>
  <c r="AG1804" i="14"/>
  <c r="AH1804" i="14"/>
  <c r="AE1804" i="14"/>
  <c r="AF1683" i="14"/>
  <c r="AG1683" i="14"/>
  <c r="AH1683" i="14"/>
  <c r="AE1683" i="14"/>
  <c r="AF1985" i="14"/>
  <c r="AG1985" i="14"/>
  <c r="AH1985" i="14"/>
  <c r="AE1985" i="14"/>
  <c r="AF502" i="14"/>
  <c r="AG502" i="14"/>
  <c r="AH502" i="14"/>
  <c r="AE502" i="14"/>
  <c r="AF986" i="14"/>
  <c r="AG986" i="14"/>
  <c r="AH986" i="14"/>
  <c r="AE986" i="14"/>
  <c r="AF571" i="14"/>
  <c r="AG571" i="14"/>
  <c r="AH571" i="14"/>
  <c r="AE571" i="14"/>
  <c r="AF1080" i="14"/>
  <c r="AG1080" i="14"/>
  <c r="AH1080" i="14"/>
  <c r="AE1080" i="14"/>
  <c r="AF655" i="14"/>
  <c r="AG655" i="14"/>
  <c r="AH655" i="14"/>
  <c r="AE655" i="14"/>
  <c r="AF1221" i="14"/>
  <c r="AG1221" i="14"/>
  <c r="AH1221" i="14"/>
  <c r="AE1221" i="14"/>
  <c r="AF1079" i="14"/>
  <c r="AG1079" i="14"/>
  <c r="AH1079" i="14"/>
  <c r="AE1079" i="14"/>
  <c r="AF1627" i="14"/>
  <c r="AG1627" i="14"/>
  <c r="AH1627" i="14"/>
  <c r="AE1627" i="14"/>
  <c r="AF687" i="14"/>
  <c r="AG687" i="14"/>
  <c r="AH687" i="14"/>
  <c r="AE687" i="14"/>
  <c r="AF1183" i="14"/>
  <c r="AG1183" i="14"/>
  <c r="AH1183" i="14"/>
  <c r="AE1183" i="14"/>
  <c r="AF760" i="14"/>
  <c r="AG760" i="14"/>
  <c r="AH760" i="14"/>
  <c r="AE760" i="14"/>
  <c r="AF1294" i="14"/>
  <c r="AG1294" i="14"/>
  <c r="AH1294" i="14"/>
  <c r="AE1294" i="14"/>
  <c r="AF852" i="14"/>
  <c r="AG852" i="14"/>
  <c r="AH852" i="14"/>
  <c r="AE852" i="14"/>
  <c r="AF1432" i="14"/>
  <c r="AG1432" i="14"/>
  <c r="AH1432" i="14"/>
  <c r="AE1432" i="14"/>
  <c r="AF1293" i="14"/>
  <c r="AG1293" i="14"/>
  <c r="AH1293" i="14"/>
  <c r="AE1293" i="14"/>
  <c r="AF1763" i="14"/>
  <c r="AG1763" i="14"/>
  <c r="AH1763" i="14"/>
  <c r="AE1763" i="14"/>
  <c r="AF942" i="14"/>
  <c r="AG942" i="14"/>
  <c r="AH942" i="14"/>
  <c r="AE942" i="14"/>
  <c r="AF1452" i="14"/>
  <c r="AG1452" i="14"/>
  <c r="AH1452" i="14"/>
  <c r="AE1452" i="14"/>
  <c r="AF1038" i="14"/>
  <c r="AG1038" i="14"/>
  <c r="AH1038" i="14"/>
  <c r="AE1038" i="14"/>
  <c r="AF1543" i="14"/>
  <c r="AG1543" i="14"/>
  <c r="AH1543" i="14"/>
  <c r="AE1543" i="14"/>
  <c r="AF1140" i="14"/>
  <c r="AG1140" i="14"/>
  <c r="AH1140" i="14"/>
  <c r="AE1140" i="14"/>
  <c r="AF1662" i="14"/>
  <c r="AG1662" i="14"/>
  <c r="AH1662" i="14"/>
  <c r="AE1662" i="14"/>
  <c r="AF1542" i="14"/>
  <c r="AG1542" i="14"/>
  <c r="AH1542" i="14"/>
  <c r="AE1542" i="14"/>
  <c r="AF1902" i="14"/>
  <c r="AG1902" i="14"/>
  <c r="AH1902" i="14"/>
  <c r="AE1902" i="14"/>
  <c r="AF1388" i="14"/>
  <c r="AG1388" i="14"/>
  <c r="AH1388" i="14"/>
  <c r="AE1388" i="14"/>
  <c r="AF1784" i="14"/>
  <c r="AG1784" i="14"/>
  <c r="AH1784" i="14"/>
  <c r="AE1784" i="14"/>
  <c r="AF1476" i="14"/>
  <c r="AG1476" i="14"/>
  <c r="AH1476" i="14"/>
  <c r="AE1476" i="14"/>
  <c r="AF1846" i="14"/>
  <c r="AG1846" i="14"/>
  <c r="AH1846" i="14"/>
  <c r="AE1846" i="14"/>
  <c r="AF1576" i="14"/>
  <c r="AG1576" i="14"/>
  <c r="AH1576" i="14"/>
  <c r="AE1576" i="14"/>
  <c r="AF1917" i="14"/>
  <c r="AG1917" i="14"/>
  <c r="AH1917" i="14"/>
  <c r="AE1917" i="14"/>
  <c r="AF1845" i="14"/>
  <c r="AG1845" i="14"/>
  <c r="AH1845" i="14"/>
  <c r="AE1845" i="14"/>
  <c r="AF2017" i="14"/>
  <c r="AG2017" i="14"/>
  <c r="AH2017" i="14"/>
  <c r="AE2017" i="14"/>
  <c r="AF462" i="14"/>
  <c r="AG462" i="14"/>
  <c r="AH462" i="14"/>
  <c r="AE462" i="14"/>
  <c r="AF1016" i="14"/>
  <c r="AG1016" i="14"/>
  <c r="AH1016" i="14"/>
  <c r="AE1016" i="14"/>
  <c r="AF534" i="14"/>
  <c r="AG534" i="14"/>
  <c r="AH534" i="14"/>
  <c r="AE534" i="14"/>
  <c r="AH1133" i="14"/>
  <c r="AF1133" i="14"/>
  <c r="AG1133" i="14"/>
  <c r="AE1133" i="14"/>
  <c r="AH629" i="14"/>
  <c r="AF629" i="14"/>
  <c r="AG629" i="14"/>
  <c r="AE629" i="14"/>
  <c r="AH1291" i="14"/>
  <c r="AF1291" i="14"/>
  <c r="AG1291" i="14"/>
  <c r="AE1291" i="14"/>
  <c r="AH1132" i="14"/>
  <c r="AF1132" i="14"/>
  <c r="AG1132" i="14"/>
  <c r="AE1132" i="14"/>
  <c r="AH1751" i="14"/>
  <c r="AF1751" i="14"/>
  <c r="AG1751" i="14"/>
  <c r="AE1751" i="14"/>
  <c r="AH664" i="14"/>
  <c r="AF664" i="14"/>
  <c r="AG664" i="14"/>
  <c r="AE664" i="14"/>
  <c r="AH1257" i="14"/>
  <c r="AF1257" i="14"/>
  <c r="AG1257" i="14"/>
  <c r="AE1257" i="14"/>
  <c r="AH755" i="14"/>
  <c r="AF755" i="14"/>
  <c r="AG755" i="14"/>
  <c r="AE755" i="14"/>
  <c r="AH1387" i="14"/>
  <c r="AF1387" i="14"/>
  <c r="AG1387" i="14"/>
  <c r="AE1387" i="14"/>
  <c r="AH860" i="14"/>
  <c r="AF860" i="14"/>
  <c r="AG860" i="14"/>
  <c r="AE860" i="14"/>
  <c r="AH1526" i="14"/>
  <c r="AF1526" i="14"/>
  <c r="AG1526" i="14"/>
  <c r="AE1526" i="14"/>
  <c r="AH1386" i="14"/>
  <c r="AF1386" i="14"/>
  <c r="AG1386" i="14"/>
  <c r="AE1386" i="14"/>
  <c r="AH1874" i="14"/>
  <c r="AF1874" i="14"/>
  <c r="AG1874" i="14"/>
  <c r="AE1874" i="14"/>
  <c r="AH964" i="14"/>
  <c r="AF964" i="14"/>
  <c r="AG964" i="14"/>
  <c r="AE964" i="14"/>
  <c r="AH1555" i="14"/>
  <c r="AF1555" i="14"/>
  <c r="AG1555" i="14"/>
  <c r="AE1555" i="14"/>
  <c r="AH1060" i="14"/>
  <c r="AF1060" i="14"/>
  <c r="AG1060" i="14"/>
  <c r="AE1060" i="14"/>
  <c r="AH1652" i="14"/>
  <c r="AF1652" i="14"/>
  <c r="AG1652" i="14"/>
  <c r="AE1652" i="14"/>
  <c r="AH1202" i="14"/>
  <c r="AF1202" i="14"/>
  <c r="AG1202" i="14"/>
  <c r="AE1202" i="14"/>
  <c r="AH1779" i="14"/>
  <c r="AF1779" i="14"/>
  <c r="AG1779" i="14"/>
  <c r="AE1779" i="14"/>
  <c r="AH1651" i="14"/>
  <c r="AF1651" i="14"/>
  <c r="AG1651" i="14"/>
  <c r="AE1651" i="14"/>
  <c r="AH1975" i="14"/>
  <c r="AF1975" i="14"/>
  <c r="AG1975" i="14"/>
  <c r="AE1975" i="14"/>
  <c r="AH1471" i="14"/>
  <c r="AF1471" i="14"/>
  <c r="AG1471" i="14"/>
  <c r="AE1471" i="14"/>
  <c r="AH1880" i="14"/>
  <c r="AF1880" i="14"/>
  <c r="AG1880" i="14"/>
  <c r="AE1880" i="14"/>
  <c r="AH1565" i="14"/>
  <c r="AF1565" i="14"/>
  <c r="AG1565" i="14"/>
  <c r="AE1565" i="14"/>
  <c r="AH1932" i="14"/>
  <c r="AF1932" i="14"/>
  <c r="AG1932" i="14"/>
  <c r="AE1932" i="14"/>
  <c r="AH1681" i="14"/>
  <c r="AF1681" i="14"/>
  <c r="AG1681" i="14"/>
  <c r="AE1681" i="14"/>
  <c r="AH1984" i="14"/>
  <c r="AF1984" i="14"/>
  <c r="AG1984" i="14"/>
  <c r="AE1984" i="14"/>
  <c r="AH1931" i="14"/>
  <c r="AF1931" i="14"/>
  <c r="AG1931" i="14"/>
  <c r="AE1931" i="14"/>
  <c r="AH2045" i="14"/>
  <c r="AF2045" i="14"/>
  <c r="AG2045" i="14"/>
  <c r="AE2045" i="14"/>
  <c r="AH459" i="14"/>
  <c r="AF459" i="14"/>
  <c r="AG459" i="14"/>
  <c r="AE459" i="14"/>
  <c r="AH1012" i="14"/>
  <c r="AF1012" i="14"/>
  <c r="AG1012" i="14"/>
  <c r="AE1012" i="14"/>
  <c r="AH533" i="14"/>
  <c r="AF533" i="14"/>
  <c r="AG533" i="14"/>
  <c r="AE533" i="14"/>
  <c r="AH1131" i="14"/>
  <c r="AF1131" i="14"/>
  <c r="AG1131" i="14"/>
  <c r="AE1131" i="14"/>
  <c r="AH624" i="14"/>
  <c r="AF624" i="14"/>
  <c r="AG624" i="14"/>
  <c r="AE624" i="14"/>
  <c r="AH1288" i="14"/>
  <c r="AF1288" i="14"/>
  <c r="AG1288" i="14"/>
  <c r="AE1288" i="14"/>
  <c r="AH1130" i="14"/>
  <c r="AF1130" i="14"/>
  <c r="AG1130" i="14"/>
  <c r="AE1130" i="14"/>
  <c r="AH1750" i="14"/>
  <c r="AF1750" i="14"/>
  <c r="AG1750" i="14"/>
  <c r="AE1750" i="14"/>
  <c r="AH662" i="14"/>
  <c r="AF662" i="14"/>
  <c r="AG662" i="14"/>
  <c r="AE662" i="14"/>
  <c r="AH1252" i="14"/>
  <c r="AF1252" i="14"/>
  <c r="AG1252" i="14"/>
  <c r="AE1252" i="14"/>
  <c r="AH754" i="14"/>
  <c r="AF754" i="14"/>
  <c r="AG754" i="14"/>
  <c r="AE754" i="14"/>
  <c r="AH1385" i="14"/>
  <c r="AF1385" i="14"/>
  <c r="AG1385" i="14"/>
  <c r="AE1385" i="14"/>
  <c r="AH857" i="14"/>
  <c r="AF857" i="14"/>
  <c r="AG857" i="14"/>
  <c r="AE857" i="14"/>
  <c r="AH1524" i="14"/>
  <c r="AF1524" i="14"/>
  <c r="AG1524" i="14"/>
  <c r="AE1524" i="14"/>
  <c r="AH1384" i="14"/>
  <c r="AF1384" i="14"/>
  <c r="AG1384" i="14"/>
  <c r="AE1384" i="14"/>
  <c r="AH1873" i="14"/>
  <c r="AF1873" i="14"/>
  <c r="AG1873" i="14"/>
  <c r="AE1873" i="14"/>
  <c r="AH961" i="14"/>
  <c r="AF961" i="14"/>
  <c r="AG961" i="14"/>
  <c r="AE961" i="14"/>
  <c r="AH1552" i="14"/>
  <c r="AF1552" i="14"/>
  <c r="AG1552" i="14"/>
  <c r="AE1552" i="14"/>
  <c r="AH1058" i="14"/>
  <c r="AF1058" i="14"/>
  <c r="AG1058" i="14"/>
  <c r="AE1058" i="14"/>
  <c r="AH1649" i="14"/>
  <c r="AF1649" i="14"/>
  <c r="AG1649" i="14"/>
  <c r="AE1649" i="14"/>
  <c r="AH1195" i="14"/>
  <c r="AF1195" i="14"/>
  <c r="AG1195" i="14"/>
  <c r="AE1195" i="14"/>
  <c r="AH1776" i="14"/>
  <c r="AF1776" i="14"/>
  <c r="AG1776" i="14"/>
  <c r="AE1776" i="14"/>
  <c r="AH1648" i="14"/>
  <c r="AF1648" i="14"/>
  <c r="AG1648" i="14"/>
  <c r="AE1648" i="14"/>
  <c r="AH1974" i="14"/>
  <c r="AF1974" i="14"/>
  <c r="AG1974" i="14"/>
  <c r="AE1974" i="14"/>
  <c r="AF1470" i="14"/>
  <c r="AG1470" i="14"/>
  <c r="AH1470" i="14"/>
  <c r="AE1470" i="14"/>
  <c r="AF1879" i="14"/>
  <c r="AG1879" i="14"/>
  <c r="AH1879" i="14"/>
  <c r="AE1879" i="14"/>
  <c r="AF1564" i="14"/>
  <c r="AG1564" i="14"/>
  <c r="AH1564" i="14"/>
  <c r="AE1564" i="14"/>
  <c r="AF1930" i="14"/>
  <c r="AG1930" i="14"/>
  <c r="AH1930" i="14"/>
  <c r="AE1930" i="14"/>
  <c r="AF1678" i="14"/>
  <c r="AG1678" i="14"/>
  <c r="AH1678" i="14"/>
  <c r="AE1678" i="14"/>
  <c r="AF1982" i="14"/>
  <c r="AG1982" i="14"/>
  <c r="AH1982" i="14"/>
  <c r="AE1982" i="14"/>
  <c r="AF1929" i="14"/>
  <c r="AG1929" i="14"/>
  <c r="AH1929" i="14"/>
  <c r="AE1929" i="14"/>
  <c r="AF2044" i="14"/>
  <c r="AG2044" i="14"/>
  <c r="AH2044" i="14"/>
  <c r="AE2044" i="14"/>
  <c r="AF833" i="14"/>
  <c r="AG833" i="14"/>
  <c r="AH833" i="14"/>
  <c r="AE833" i="14"/>
  <c r="AF1458" i="14"/>
  <c r="AG1458" i="14"/>
  <c r="AH1458" i="14"/>
  <c r="AE1458" i="14"/>
  <c r="AF937" i="14"/>
  <c r="AG937" i="14"/>
  <c r="AH937" i="14"/>
  <c r="AE937" i="14"/>
  <c r="AF1571" i="14"/>
  <c r="AG1571" i="14"/>
  <c r="AH1571" i="14"/>
  <c r="AE1571" i="14"/>
  <c r="AF1067" i="14"/>
  <c r="AG1067" i="14"/>
  <c r="AH1067" i="14"/>
  <c r="AE1067" i="14"/>
  <c r="AF1705" i="14"/>
  <c r="AG1705" i="14"/>
  <c r="AH1705" i="14"/>
  <c r="AE1705" i="14"/>
  <c r="AF1570" i="14"/>
  <c r="AG1570" i="14"/>
  <c r="AH1570" i="14"/>
  <c r="AE1570" i="14"/>
  <c r="AF1962" i="14"/>
  <c r="AG1962" i="14"/>
  <c r="AH1962" i="14"/>
  <c r="AE1962" i="14"/>
  <c r="AF1056" i="14"/>
  <c r="AG1056" i="14"/>
  <c r="AH1056" i="14"/>
  <c r="AE1056" i="14"/>
  <c r="AF1645" i="14"/>
  <c r="AG1645" i="14"/>
  <c r="AH1645" i="14"/>
  <c r="AE1645" i="14"/>
  <c r="AF1173" i="14"/>
  <c r="AG1173" i="14"/>
  <c r="AH1173" i="14"/>
  <c r="AE1173" i="14"/>
  <c r="AF1746" i="14"/>
  <c r="AG1746" i="14"/>
  <c r="AH1746" i="14"/>
  <c r="AE1746" i="14"/>
  <c r="AF1340" i="14"/>
  <c r="AG1340" i="14"/>
  <c r="AH1340" i="14"/>
  <c r="AE1340" i="14"/>
  <c r="AF1856" i="14"/>
  <c r="AG1856" i="14"/>
  <c r="AH1856" i="14"/>
  <c r="AE1856" i="14"/>
  <c r="AF1745" i="14"/>
  <c r="AG1745" i="14"/>
  <c r="AH1745" i="14"/>
  <c r="AE1745" i="14"/>
  <c r="AF2015" i="14"/>
  <c r="AG2015" i="14"/>
  <c r="AH2015" i="14"/>
  <c r="AE2015" i="14"/>
  <c r="AF1373" i="14"/>
  <c r="AG1373" i="14"/>
  <c r="AH1373" i="14"/>
  <c r="AE1373" i="14"/>
  <c r="AF1842" i="14"/>
  <c r="AG1842" i="14"/>
  <c r="AH1842" i="14"/>
  <c r="AE1842" i="14"/>
  <c r="AF1477" i="14"/>
  <c r="AG1477" i="14"/>
  <c r="AH1477" i="14"/>
  <c r="AE1477" i="14"/>
  <c r="AF1908" i="14"/>
  <c r="AG1908" i="14"/>
  <c r="AH1908" i="14"/>
  <c r="AE1908" i="14"/>
  <c r="AF1608" i="14"/>
  <c r="AG1608" i="14"/>
  <c r="AH1608" i="14"/>
  <c r="AE1608" i="14"/>
  <c r="AF1966" i="14"/>
  <c r="AG1966" i="14"/>
  <c r="AH1966" i="14"/>
  <c r="AE1966" i="14"/>
  <c r="AF1907" i="14"/>
  <c r="AG1907" i="14"/>
  <c r="AH1907" i="14"/>
  <c r="AE1907" i="14"/>
  <c r="AF2039" i="14"/>
  <c r="AG2039" i="14"/>
  <c r="AH2039" i="14"/>
  <c r="AE2039" i="14"/>
  <c r="AF1760" i="14"/>
  <c r="AG1760" i="14"/>
  <c r="AH1760" i="14"/>
  <c r="AE1760" i="14"/>
  <c r="AF2006" i="14"/>
  <c r="AG2006" i="14"/>
  <c r="AH2006" i="14"/>
  <c r="AE2006" i="14"/>
  <c r="AF1839" i="14"/>
  <c r="AG1839" i="14"/>
  <c r="AH1839" i="14"/>
  <c r="AE1839" i="14"/>
  <c r="AF2029" i="14"/>
  <c r="AG2029" i="14"/>
  <c r="AH2029" i="14"/>
  <c r="AE2029" i="14"/>
  <c r="AF1920" i="14"/>
  <c r="AG1920" i="14"/>
  <c r="AH1920" i="14"/>
  <c r="AE1920" i="14"/>
  <c r="AF2041" i="14"/>
  <c r="AG2041" i="14"/>
  <c r="AH2041" i="14"/>
  <c r="AE2041" i="14"/>
  <c r="AF2028" i="14"/>
  <c r="AG2028" i="14"/>
  <c r="AH2028" i="14"/>
  <c r="AE2028" i="14"/>
  <c r="AE1319" i="14"/>
  <c r="AE1788" i="14"/>
  <c r="AE1442" i="14"/>
  <c r="AE1888" i="14"/>
  <c r="AE1787" i="14"/>
  <c r="AE2016" i="14"/>
  <c r="AE1640" i="14"/>
  <c r="AE1940" i="14"/>
  <c r="AE1717" i="14"/>
  <c r="AE1968" i="14"/>
  <c r="AE1813" i="14"/>
  <c r="AE2021" i="14"/>
  <c r="AE1967" i="14"/>
  <c r="AE2052" i="14"/>
  <c r="AE199" i="14"/>
  <c r="AE550" i="14"/>
  <c r="AE230" i="14"/>
  <c r="AE632" i="14"/>
  <c r="AE263" i="14"/>
  <c r="AE735" i="14"/>
  <c r="AE631" i="14"/>
  <c r="AE1296" i="14"/>
  <c r="AE330" i="14"/>
  <c r="AE773" i="14"/>
  <c r="AE370" i="14"/>
  <c r="AF148" i="14"/>
  <c r="AG148" i="14"/>
  <c r="AH148" i="14"/>
  <c r="AF286" i="14"/>
  <c r="AG286" i="14"/>
  <c r="AH286" i="14"/>
  <c r="AF170" i="14"/>
  <c r="AG170" i="14"/>
  <c r="AH170" i="14"/>
  <c r="AF327" i="14"/>
  <c r="AG327" i="14"/>
  <c r="AH327" i="14"/>
  <c r="AF189" i="14"/>
  <c r="AG189" i="14"/>
  <c r="AH189" i="14"/>
  <c r="AF360" i="14"/>
  <c r="AG360" i="14"/>
  <c r="AH360" i="14"/>
  <c r="AF469" i="14"/>
  <c r="AG469" i="14"/>
  <c r="AH469" i="14"/>
  <c r="AF786" i="14"/>
  <c r="AG786" i="14"/>
  <c r="AH786" i="14"/>
  <c r="AF291" i="14"/>
  <c r="AG291" i="14"/>
  <c r="AH291" i="14"/>
  <c r="AF454" i="14"/>
  <c r="AG454" i="14"/>
  <c r="AH454" i="14"/>
  <c r="AF334" i="14"/>
  <c r="AG334" i="14"/>
  <c r="AH334" i="14"/>
  <c r="AF528" i="14"/>
  <c r="AG528" i="14"/>
  <c r="AH528" i="14"/>
  <c r="AF371" i="14"/>
  <c r="AG371" i="14"/>
  <c r="AH371" i="14"/>
  <c r="AF614" i="14"/>
  <c r="AG614" i="14"/>
  <c r="AH614" i="14"/>
  <c r="AF756" i="14"/>
  <c r="AG756" i="14"/>
  <c r="AH756" i="14"/>
  <c r="AF1115" i="14"/>
  <c r="AG1115" i="14"/>
  <c r="AH1115" i="14"/>
  <c r="AF644" i="14"/>
  <c r="AG644" i="14"/>
  <c r="AH644" i="14"/>
  <c r="AF944" i="14"/>
  <c r="AG944" i="14"/>
  <c r="AH944" i="14"/>
  <c r="AF723" i="14"/>
  <c r="AG723" i="14"/>
  <c r="AH723" i="14"/>
  <c r="AF1045" i="14"/>
  <c r="AG1045" i="14"/>
  <c r="AH1045" i="14"/>
  <c r="AF824" i="14"/>
  <c r="AG824" i="14"/>
  <c r="AH824" i="14"/>
  <c r="AF1174" i="14"/>
  <c r="AG1174" i="14"/>
  <c r="AH1174" i="14"/>
  <c r="AF1297" i="14"/>
  <c r="AG1297" i="14"/>
  <c r="AH1297" i="14"/>
  <c r="AF1616" i="14"/>
  <c r="AG1616" i="14"/>
  <c r="AH1616" i="14"/>
  <c r="AF11" i="14"/>
  <c r="AG11" i="14"/>
  <c r="AH11" i="14"/>
  <c r="AF16" i="14"/>
  <c r="AG16" i="14"/>
  <c r="AH16" i="14"/>
  <c r="AF12" i="14"/>
  <c r="AG12" i="14"/>
  <c r="AH12" i="14"/>
  <c r="AF20" i="14"/>
  <c r="AG20" i="14"/>
  <c r="AH20" i="14"/>
  <c r="AF10" i="14"/>
  <c r="AG10" i="14"/>
  <c r="AH10" i="14"/>
  <c r="AF18" i="14"/>
  <c r="AG18" i="14"/>
  <c r="AH18" i="14"/>
  <c r="AF34" i="14"/>
  <c r="AG34" i="14"/>
  <c r="AH34" i="14"/>
  <c r="AF86" i="14"/>
  <c r="AG86" i="14"/>
  <c r="AH86" i="14"/>
  <c r="AF17" i="14"/>
  <c r="AG17" i="14"/>
  <c r="AH17" i="14"/>
  <c r="AF30" i="14"/>
  <c r="AG30" i="14"/>
  <c r="AH30" i="14"/>
  <c r="AF21" i="14"/>
  <c r="AG21" i="14"/>
  <c r="AH21" i="14"/>
  <c r="AF36" i="14"/>
  <c r="AG36" i="14"/>
  <c r="AH36" i="14"/>
  <c r="AF19" i="14"/>
  <c r="AG19" i="14"/>
  <c r="AH19" i="14"/>
  <c r="AE19" i="14"/>
  <c r="AF37" i="14"/>
  <c r="AG37" i="14"/>
  <c r="AH37" i="14"/>
  <c r="AE37" i="14"/>
  <c r="AF78" i="14"/>
  <c r="AG78" i="14"/>
  <c r="AH78" i="14"/>
  <c r="AE78" i="14"/>
  <c r="AF166" i="14"/>
  <c r="AG166" i="14"/>
  <c r="AH166" i="14"/>
  <c r="AE166" i="14"/>
  <c r="AF38" i="14"/>
  <c r="AG38" i="14"/>
  <c r="AH38" i="14"/>
  <c r="AE38" i="14"/>
  <c r="AF90" i="14"/>
  <c r="AG90" i="14"/>
  <c r="AH90" i="14"/>
  <c r="AE90" i="14"/>
  <c r="AF42" i="14"/>
  <c r="AG42" i="14"/>
  <c r="AH42" i="14"/>
  <c r="AE42" i="14"/>
  <c r="AF99" i="14"/>
  <c r="AG99" i="14"/>
  <c r="AH99" i="14"/>
  <c r="AE99" i="14"/>
  <c r="AF45" i="14"/>
  <c r="AG45" i="14"/>
  <c r="AH45" i="14"/>
  <c r="AE45" i="14"/>
  <c r="AF111" i="14"/>
  <c r="AG111" i="14"/>
  <c r="AH111" i="14"/>
  <c r="AE111" i="14"/>
  <c r="AF180" i="14"/>
  <c r="AG180" i="14"/>
  <c r="AH180" i="14"/>
  <c r="AE180" i="14"/>
  <c r="AF348" i="14"/>
  <c r="AG348" i="14"/>
  <c r="AH348" i="14"/>
  <c r="AE348" i="14"/>
  <c r="AF168" i="14"/>
  <c r="AG168" i="14"/>
  <c r="AH168" i="14"/>
  <c r="AE168" i="14"/>
  <c r="AF325" i="14"/>
  <c r="AG325" i="14"/>
  <c r="AH325" i="14"/>
  <c r="AE325" i="14"/>
  <c r="AF197" i="14"/>
  <c r="AG197" i="14"/>
  <c r="AH197" i="14"/>
  <c r="AE197" i="14"/>
  <c r="AF363" i="14"/>
  <c r="AG363" i="14"/>
  <c r="AH363" i="14"/>
  <c r="AE363" i="14"/>
  <c r="AF220" i="14"/>
  <c r="AG220" i="14"/>
  <c r="AH220" i="14"/>
  <c r="AE220" i="14"/>
  <c r="AF415" i="14"/>
  <c r="AG415" i="14"/>
  <c r="AH415" i="14"/>
  <c r="AE415" i="14"/>
  <c r="AF547" i="14"/>
  <c r="AG547" i="14"/>
  <c r="AH547" i="14"/>
  <c r="AE547" i="14"/>
  <c r="AF887" i="14"/>
  <c r="AG887" i="14"/>
  <c r="AH887" i="14"/>
  <c r="AE887" i="14"/>
  <c r="AF56" i="14"/>
  <c r="AG56" i="14"/>
  <c r="AH56" i="14"/>
  <c r="AE56" i="14"/>
  <c r="AF110" i="14"/>
  <c r="AG110" i="14"/>
  <c r="AH110" i="14"/>
  <c r="AE110" i="14"/>
  <c r="AF65" i="14"/>
  <c r="AG65" i="14"/>
  <c r="AH65" i="14"/>
  <c r="AE65" i="14"/>
  <c r="AF123" i="14"/>
  <c r="AG123" i="14"/>
  <c r="AH123" i="14"/>
  <c r="AE123" i="14"/>
  <c r="AF67" i="14"/>
  <c r="AG67" i="14"/>
  <c r="AH67" i="14"/>
  <c r="AE67" i="14"/>
  <c r="AF134" i="14"/>
  <c r="AG134" i="14"/>
  <c r="AH134" i="14"/>
  <c r="AE134" i="14"/>
  <c r="AF203" i="14"/>
  <c r="AG203" i="14"/>
  <c r="AH203" i="14"/>
  <c r="AE203" i="14"/>
  <c r="AF377" i="14"/>
  <c r="AG377" i="14"/>
  <c r="AH377" i="14"/>
  <c r="AE377" i="14"/>
  <c r="AF104" i="14"/>
  <c r="AG104" i="14"/>
  <c r="AH104" i="14"/>
  <c r="AE104" i="14"/>
  <c r="AF186" i="14"/>
  <c r="AG186" i="14"/>
  <c r="AH186" i="14"/>
  <c r="AE186" i="14"/>
  <c r="AF113" i="14"/>
  <c r="AG113" i="14"/>
  <c r="AH113" i="14"/>
  <c r="AE113" i="14"/>
  <c r="AF207" i="14"/>
  <c r="AG207" i="14"/>
  <c r="AH207" i="14"/>
  <c r="AE207" i="14"/>
  <c r="AF122" i="14"/>
  <c r="AG122" i="14"/>
  <c r="AH122" i="14"/>
  <c r="AE122" i="14"/>
  <c r="AF236" i="14"/>
  <c r="AG236" i="14"/>
  <c r="AH236" i="14"/>
  <c r="AE236" i="14"/>
  <c r="AF337" i="14"/>
  <c r="AG337" i="14"/>
  <c r="AH337" i="14"/>
  <c r="AE337" i="14"/>
  <c r="AF518" i="14"/>
  <c r="AG518" i="14"/>
  <c r="AH518" i="14"/>
  <c r="AE518" i="14"/>
  <c r="AF191" i="14"/>
  <c r="AG191" i="14"/>
  <c r="AH191" i="14"/>
  <c r="AE191" i="14"/>
  <c r="AF340" i="14"/>
  <c r="AG340" i="14"/>
  <c r="AH340" i="14"/>
  <c r="AE340" i="14"/>
  <c r="AF218" i="14"/>
  <c r="AG218" i="14"/>
  <c r="AH218" i="14"/>
  <c r="AE218" i="14"/>
  <c r="AF386" i="14"/>
  <c r="AG386" i="14"/>
  <c r="AH386" i="14"/>
  <c r="AE386" i="14"/>
  <c r="AF247" i="14"/>
  <c r="AG247" i="14"/>
  <c r="AH247" i="14"/>
  <c r="AE247" i="14"/>
  <c r="AF409" i="14"/>
  <c r="AG409" i="14"/>
  <c r="AH409" i="14"/>
  <c r="AE409" i="14"/>
  <c r="AF504" i="14"/>
  <c r="AG504" i="14"/>
  <c r="AH504" i="14"/>
  <c r="AE504" i="14"/>
  <c r="AF809" i="14"/>
  <c r="AG809" i="14"/>
  <c r="AH809" i="14"/>
  <c r="AE809" i="14"/>
  <c r="AF441" i="14"/>
  <c r="AG441" i="14"/>
  <c r="AH441" i="14"/>
  <c r="AE441" i="14"/>
  <c r="AF699" i="14"/>
  <c r="AG699" i="14"/>
  <c r="AH699" i="14"/>
  <c r="AE699" i="14"/>
  <c r="AF500" i="14"/>
  <c r="AG500" i="14"/>
  <c r="AH500" i="14"/>
  <c r="AE500" i="14"/>
  <c r="AF782" i="14"/>
  <c r="AG782" i="14"/>
  <c r="AH782" i="14"/>
  <c r="AE782" i="14"/>
  <c r="AF572" i="14"/>
  <c r="AG572" i="14"/>
  <c r="AH572" i="14"/>
  <c r="AE572" i="14"/>
  <c r="AF869" i="14"/>
  <c r="AG869" i="14"/>
  <c r="AH869" i="14"/>
  <c r="AE869" i="14"/>
  <c r="AF983" i="14"/>
  <c r="AG983" i="14"/>
  <c r="AH983" i="14"/>
  <c r="AE983" i="14"/>
  <c r="AF1314" i="14"/>
  <c r="AG1314" i="14"/>
  <c r="AH1314" i="14"/>
  <c r="AE1314" i="14"/>
  <c r="AF26" i="14"/>
  <c r="AG26" i="14"/>
  <c r="AH26" i="14"/>
  <c r="AE26" i="14"/>
  <c r="AF64" i="14"/>
  <c r="AG64" i="14"/>
  <c r="AH64" i="14"/>
  <c r="AE64" i="14"/>
  <c r="AF29" i="14"/>
  <c r="AG29" i="14"/>
  <c r="AH29" i="14"/>
  <c r="AE29" i="14"/>
  <c r="AF76" i="14"/>
  <c r="AG76" i="14"/>
  <c r="AH76" i="14"/>
  <c r="AE76" i="14"/>
  <c r="AF33" i="14"/>
  <c r="AG33" i="14"/>
  <c r="AH33" i="14"/>
  <c r="AE33" i="14"/>
  <c r="AF85" i="14"/>
  <c r="AG85" i="14"/>
  <c r="AH85" i="14"/>
  <c r="AE85" i="14"/>
  <c r="AF142" i="14"/>
  <c r="AG142" i="14"/>
  <c r="AH142" i="14"/>
  <c r="AE142" i="14"/>
  <c r="AF297" i="14"/>
  <c r="AG297" i="14"/>
  <c r="AH297" i="14"/>
  <c r="AE297" i="14"/>
  <c r="AF59" i="14"/>
  <c r="AG59" i="14"/>
  <c r="AH59" i="14"/>
  <c r="AE59" i="14"/>
  <c r="AF126" i="14"/>
  <c r="AG126" i="14"/>
  <c r="AH126" i="14"/>
  <c r="AE126" i="14"/>
  <c r="AF69" i="14"/>
  <c r="AG69" i="14"/>
  <c r="AH69" i="14"/>
  <c r="AE69" i="14"/>
  <c r="AF146" i="14"/>
  <c r="AG146" i="14"/>
  <c r="AH146" i="14"/>
  <c r="AE146" i="14"/>
  <c r="AF75" i="14"/>
  <c r="AG75" i="14"/>
  <c r="AH75" i="14"/>
  <c r="AE75" i="14"/>
  <c r="AF165" i="14"/>
  <c r="AG165" i="14"/>
  <c r="AH165" i="14"/>
  <c r="AE165" i="14"/>
  <c r="AF258" i="14"/>
  <c r="AG258" i="14"/>
  <c r="AH258" i="14"/>
  <c r="AE258" i="14"/>
  <c r="AF496" i="14"/>
  <c r="AG496" i="14"/>
  <c r="AH496" i="14"/>
  <c r="AE496" i="14"/>
  <c r="AF132" i="14"/>
  <c r="AG132" i="14"/>
  <c r="AH132" i="14"/>
  <c r="AE132" i="14"/>
  <c r="AF271" i="14"/>
  <c r="AG271" i="14"/>
  <c r="AH271" i="14"/>
  <c r="AE271" i="14"/>
  <c r="AF156" i="14"/>
  <c r="AG156" i="14"/>
  <c r="AH156" i="14"/>
  <c r="AE156" i="14"/>
  <c r="AF308" i="14"/>
  <c r="AG308" i="14"/>
  <c r="AH308" i="14"/>
  <c r="AE308" i="14"/>
  <c r="AF177" i="14"/>
  <c r="AG177" i="14"/>
  <c r="AH177" i="14"/>
  <c r="AE177" i="14"/>
  <c r="AF346" i="14"/>
  <c r="AG346" i="14"/>
  <c r="AH346" i="14"/>
  <c r="AE346" i="14"/>
  <c r="AF483" i="14"/>
  <c r="AG483" i="14"/>
  <c r="AH483" i="14"/>
  <c r="AE483" i="14"/>
  <c r="AF805" i="14"/>
  <c r="AG805" i="14"/>
  <c r="AH805" i="14"/>
  <c r="AE805" i="14"/>
  <c r="AF403" i="14"/>
  <c r="AG403" i="14"/>
  <c r="AH403" i="14"/>
  <c r="AE403" i="14"/>
  <c r="AF673" i="14"/>
  <c r="AG673" i="14"/>
  <c r="AH673" i="14"/>
  <c r="AE673" i="14"/>
  <c r="AF460" i="14"/>
  <c r="AG460" i="14"/>
  <c r="AH460" i="14"/>
  <c r="AE460" i="14"/>
  <c r="AF767" i="14"/>
  <c r="AG767" i="14"/>
  <c r="AH767" i="14"/>
  <c r="AE767" i="14"/>
  <c r="AF543" i="14"/>
  <c r="AG543" i="14"/>
  <c r="AH543" i="14"/>
  <c r="AE543" i="14"/>
  <c r="AF885" i="14"/>
  <c r="AG885" i="14"/>
  <c r="AH885" i="14"/>
  <c r="AE885" i="14"/>
  <c r="AF1013" i="14"/>
  <c r="AG1013" i="14"/>
  <c r="AH1013" i="14"/>
  <c r="AE1013" i="14"/>
  <c r="AF1407" i="14"/>
  <c r="AG1407" i="14"/>
  <c r="AH1407" i="14"/>
  <c r="AE1407" i="14"/>
  <c r="AF25" i="14"/>
  <c r="AG25" i="14"/>
  <c r="AH25" i="14"/>
  <c r="AE25" i="14"/>
  <c r="AF63" i="14"/>
  <c r="AG63" i="14"/>
  <c r="AH63" i="14"/>
  <c r="AE63" i="14"/>
  <c r="AF28" i="14"/>
  <c r="AG28" i="14"/>
  <c r="AH28" i="14"/>
  <c r="AE28" i="14"/>
  <c r="AF74" i="14"/>
  <c r="AG74" i="14"/>
  <c r="AH74" i="14"/>
  <c r="AE74" i="14"/>
  <c r="AF32" i="14"/>
  <c r="AG32" i="14"/>
  <c r="AH32" i="14"/>
  <c r="AE32" i="14"/>
  <c r="AF84" i="14"/>
  <c r="AG84" i="14"/>
  <c r="AH84" i="14"/>
  <c r="AE84" i="14"/>
  <c r="AF141" i="14"/>
  <c r="AG141" i="14"/>
  <c r="AH141" i="14"/>
  <c r="AE141" i="14"/>
  <c r="AF296" i="14"/>
  <c r="AG296" i="14"/>
  <c r="AH296" i="14"/>
  <c r="AE296" i="14"/>
  <c r="AF58" i="14"/>
  <c r="AG58" i="14"/>
  <c r="AH58" i="14"/>
  <c r="AE58" i="14"/>
  <c r="AF125" i="14"/>
  <c r="AG125" i="14"/>
  <c r="AH125" i="14"/>
  <c r="AE125" i="14"/>
  <c r="AF68" i="14"/>
  <c r="AG68" i="14"/>
  <c r="AH68" i="14"/>
  <c r="AE68" i="14"/>
  <c r="AF145" i="14"/>
  <c r="AG145" i="14"/>
  <c r="AH145" i="14"/>
  <c r="AE145" i="14"/>
  <c r="AF73" i="14"/>
  <c r="AG73" i="14"/>
  <c r="AH73" i="14"/>
  <c r="AE73" i="14"/>
  <c r="AF164" i="14"/>
  <c r="AG164" i="14"/>
  <c r="AH164" i="14"/>
  <c r="AE164" i="14"/>
  <c r="AF255" i="14"/>
  <c r="AG255" i="14"/>
  <c r="AH255" i="14"/>
  <c r="AE255" i="14"/>
  <c r="AF495" i="14"/>
  <c r="AG495" i="14"/>
  <c r="AH495" i="14"/>
  <c r="AE495" i="14"/>
  <c r="AF130" i="14"/>
  <c r="AG130" i="14"/>
  <c r="AH130" i="14"/>
  <c r="AE130" i="14"/>
  <c r="AF269" i="14"/>
  <c r="AG269" i="14"/>
  <c r="AH269" i="14"/>
  <c r="AE269" i="14"/>
  <c r="AF154" i="14"/>
  <c r="AG154" i="14"/>
  <c r="AH154" i="14"/>
  <c r="AE154" i="14"/>
  <c r="AF304" i="14"/>
  <c r="AG304" i="14"/>
  <c r="AH304" i="14"/>
  <c r="AE304" i="14"/>
  <c r="AF174" i="14"/>
  <c r="AG174" i="14"/>
  <c r="AH174" i="14"/>
  <c r="AE174" i="14"/>
  <c r="AF344" i="14"/>
  <c r="AG344" i="14"/>
  <c r="AH344" i="14"/>
  <c r="AE344" i="14"/>
  <c r="AF480" i="14"/>
  <c r="AG480" i="14"/>
  <c r="AH480" i="14"/>
  <c r="AE480" i="14"/>
  <c r="AF801" i="14"/>
  <c r="AG801" i="14"/>
  <c r="AH801" i="14"/>
  <c r="AE801" i="14"/>
  <c r="AF397" i="14"/>
  <c r="AG397" i="14"/>
  <c r="AH397" i="14"/>
  <c r="AE397" i="14"/>
  <c r="AH671" i="14"/>
  <c r="AF671" i="14"/>
  <c r="AG671" i="14"/>
  <c r="AE671" i="14"/>
  <c r="AH457" i="14"/>
  <c r="AF457" i="14"/>
  <c r="AG457" i="14"/>
  <c r="AE457" i="14"/>
  <c r="AH763" i="14"/>
  <c r="AF763" i="14"/>
  <c r="AG763" i="14"/>
  <c r="AE763" i="14"/>
  <c r="AH539" i="14"/>
  <c r="AF539" i="14"/>
  <c r="AG539" i="14"/>
  <c r="AE539" i="14"/>
  <c r="AH883" i="14"/>
  <c r="AF883" i="14"/>
  <c r="AG883" i="14"/>
  <c r="AE883" i="14"/>
  <c r="AH1009" i="14"/>
  <c r="AF1009" i="14"/>
  <c r="AG1009" i="14"/>
  <c r="AE1009" i="14"/>
  <c r="AH1402" i="14"/>
  <c r="AF1402" i="14"/>
  <c r="AG1402" i="14"/>
  <c r="AE1402" i="14"/>
  <c r="AH89" i="14"/>
  <c r="AF89" i="14"/>
  <c r="AG89" i="14"/>
  <c r="AE89" i="14"/>
  <c r="AH173" i="14"/>
  <c r="AF173" i="14"/>
  <c r="AG173" i="14"/>
  <c r="AE173" i="14"/>
  <c r="AH98" i="14"/>
  <c r="AF98" i="14"/>
  <c r="AG98" i="14"/>
  <c r="AE98" i="14"/>
  <c r="AH209" i="14"/>
  <c r="AF209" i="14"/>
  <c r="AG209" i="14"/>
  <c r="AE209" i="14"/>
  <c r="AF109" i="14"/>
  <c r="AG109" i="14"/>
  <c r="AH109" i="14"/>
  <c r="AE109" i="14"/>
  <c r="AF244" i="14"/>
  <c r="AG244" i="14"/>
  <c r="AH244" i="14"/>
  <c r="AE244" i="14"/>
  <c r="AH343" i="14"/>
  <c r="AF343" i="14"/>
  <c r="AG343" i="14"/>
  <c r="AE343" i="14"/>
  <c r="AG646" i="14"/>
  <c r="AH646" i="14"/>
  <c r="AF646" i="14"/>
  <c r="AE646" i="14"/>
  <c r="AF153" i="14"/>
  <c r="AG153" i="14"/>
  <c r="AH153" i="14"/>
  <c r="AE153" i="14"/>
  <c r="AF303" i="14"/>
  <c r="AG303" i="14"/>
  <c r="AH303" i="14"/>
  <c r="AE303" i="14"/>
  <c r="AF187" i="14"/>
  <c r="AG187" i="14"/>
  <c r="AH187" i="14"/>
  <c r="AE187" i="14"/>
  <c r="AF353" i="14"/>
  <c r="AG353" i="14"/>
  <c r="AH353" i="14"/>
  <c r="AE353" i="14"/>
  <c r="AF208" i="14"/>
  <c r="AG208" i="14"/>
  <c r="AH208" i="14"/>
  <c r="AE208" i="14"/>
  <c r="AF393" i="14"/>
  <c r="AG393" i="14"/>
  <c r="AH393" i="14"/>
  <c r="AE393" i="14"/>
  <c r="AH559" i="14"/>
  <c r="AF559" i="14"/>
  <c r="AG559" i="14"/>
  <c r="AE559" i="14"/>
  <c r="AG922" i="14"/>
  <c r="AH922" i="14"/>
  <c r="AF922" i="14"/>
  <c r="AE922" i="14"/>
  <c r="AF322" i="14"/>
  <c r="AG322" i="14"/>
  <c r="AH322" i="14"/>
  <c r="AE322" i="14"/>
  <c r="AF537" i="14"/>
  <c r="AG537" i="14"/>
  <c r="AH537" i="14"/>
  <c r="AE537" i="14"/>
  <c r="AF361" i="14"/>
  <c r="AG361" i="14"/>
  <c r="AH361" i="14"/>
  <c r="AE361" i="14"/>
  <c r="AF617" i="14"/>
  <c r="AG617" i="14"/>
  <c r="AH617" i="14"/>
  <c r="AE617" i="14"/>
  <c r="AF391" i="14"/>
  <c r="AG391" i="14"/>
  <c r="AH391" i="14"/>
  <c r="AE391" i="14"/>
  <c r="AF727" i="14"/>
  <c r="AG727" i="14"/>
  <c r="AH727" i="14"/>
  <c r="AE727" i="14"/>
  <c r="AH880" i="14"/>
  <c r="AF880" i="14"/>
  <c r="AG880" i="14"/>
  <c r="AE880" i="14"/>
  <c r="AG1282" i="14"/>
  <c r="AH1282" i="14"/>
  <c r="AF1282" i="14"/>
  <c r="AE1282" i="14"/>
  <c r="AF743" i="14"/>
  <c r="AG743" i="14"/>
  <c r="AH743" i="14"/>
  <c r="AE743" i="14"/>
  <c r="AF1085" i="14"/>
  <c r="AG1085" i="14"/>
  <c r="AH1085" i="14"/>
  <c r="AE1085" i="14"/>
  <c r="AF831" i="14"/>
  <c r="AG831" i="14"/>
  <c r="AH831" i="14"/>
  <c r="AE831" i="14"/>
  <c r="AF1188" i="14"/>
  <c r="AG1188" i="14"/>
  <c r="AH1188" i="14"/>
  <c r="AE1188" i="14"/>
  <c r="AF946" i="14"/>
  <c r="AG946" i="14"/>
  <c r="AH946" i="14"/>
  <c r="AE946" i="14"/>
  <c r="AF1352" i="14"/>
  <c r="AG1352" i="14"/>
  <c r="AH1352" i="14"/>
  <c r="AE1352" i="14"/>
  <c r="AH1455" i="14"/>
  <c r="AF1455" i="14"/>
  <c r="AG1455" i="14"/>
  <c r="AE1455" i="14"/>
  <c r="AG1770" i="14"/>
  <c r="AH1770" i="14"/>
  <c r="AF1770" i="14"/>
  <c r="AE1770" i="14"/>
  <c r="AE148" i="14"/>
  <c r="AE286" i="14"/>
  <c r="AE170" i="14"/>
  <c r="AE327" i="14"/>
  <c r="AE189" i="14"/>
  <c r="AE360" i="14"/>
  <c r="AE469" i="14"/>
  <c r="AE786" i="14"/>
  <c r="AE291" i="14"/>
  <c r="AE454" i="14"/>
  <c r="AE334" i="14"/>
  <c r="AE528" i="14"/>
  <c r="AE371" i="14"/>
  <c r="AE614" i="14"/>
  <c r="AE756" i="14"/>
  <c r="AE1115" i="14"/>
  <c r="AE644" i="14"/>
  <c r="AE944" i="14"/>
  <c r="AE723" i="14"/>
  <c r="AE1045" i="14"/>
  <c r="AE824" i="14"/>
  <c r="AE1174" i="14"/>
  <c r="AE1297" i="14"/>
  <c r="AE1616" i="14"/>
  <c r="AE11" i="14"/>
  <c r="AE16" i="14"/>
  <c r="AE12" i="14"/>
  <c r="AE20" i="14"/>
  <c r="AE10" i="14"/>
  <c r="AE18" i="14"/>
  <c r="AE34" i="14"/>
  <c r="AE86" i="14"/>
  <c r="AE17" i="14"/>
  <c r="AE30" i="14"/>
  <c r="AE21" i="14"/>
  <c r="AE36" i="14"/>
  <c r="AF1913" i="14"/>
  <c r="AG1913" i="14"/>
  <c r="AH1913" i="14"/>
  <c r="AF39" i="14"/>
  <c r="AG39" i="14"/>
  <c r="AH39" i="14"/>
  <c r="AF91" i="14"/>
  <c r="AG91" i="14"/>
  <c r="AH91" i="14"/>
  <c r="AF43" i="14"/>
  <c r="AG43" i="14"/>
  <c r="AH43" i="14"/>
  <c r="AF102" i="14"/>
  <c r="AG102" i="14"/>
  <c r="AH102" i="14"/>
  <c r="AF46" i="14"/>
  <c r="AG46" i="14"/>
  <c r="AH46" i="14"/>
  <c r="AF112" i="14"/>
  <c r="AG112" i="14"/>
  <c r="AH112" i="14"/>
  <c r="AF181" i="14"/>
  <c r="AG181" i="14"/>
  <c r="AH181" i="14"/>
  <c r="AF349" i="14"/>
  <c r="AG349" i="14"/>
  <c r="AH349" i="14"/>
  <c r="AF82" i="14"/>
  <c r="AG82" i="14"/>
  <c r="AH82" i="14"/>
  <c r="AF158" i="14"/>
  <c r="AG158" i="14"/>
  <c r="AH158" i="14"/>
  <c r="AF94" i="14"/>
  <c r="AG94" i="14"/>
  <c r="AH94" i="14"/>
  <c r="AF188" i="14"/>
  <c r="AG188" i="14"/>
  <c r="AH188" i="14"/>
  <c r="AE188" i="14"/>
  <c r="AF100" i="14"/>
  <c r="AG100" i="14"/>
  <c r="AH100" i="14"/>
  <c r="AE100" i="14"/>
  <c r="AF214" i="14"/>
  <c r="AG214" i="14"/>
  <c r="AH214" i="14"/>
  <c r="AE214" i="14"/>
  <c r="AF314" i="14"/>
  <c r="AG314" i="14"/>
  <c r="AH314" i="14"/>
  <c r="AE314" i="14"/>
  <c r="AF563" i="14"/>
  <c r="AG563" i="14"/>
  <c r="AH563" i="14"/>
  <c r="AE563" i="14"/>
  <c r="AF169" i="14"/>
  <c r="AG169" i="14"/>
  <c r="AH169" i="14"/>
  <c r="AE169" i="14"/>
  <c r="AF326" i="14"/>
  <c r="AG326" i="14"/>
  <c r="AH326" i="14"/>
  <c r="AE326" i="14"/>
  <c r="AF198" i="14"/>
  <c r="AG198" i="14"/>
  <c r="AH198" i="14"/>
  <c r="AE198" i="14"/>
  <c r="AF364" i="14"/>
  <c r="AG364" i="14"/>
  <c r="AH364" i="14"/>
  <c r="AE364" i="14"/>
  <c r="AF221" i="14"/>
  <c r="AG221" i="14"/>
  <c r="AH221" i="14"/>
  <c r="AE221" i="14"/>
  <c r="AF416" i="14"/>
  <c r="AG416" i="14"/>
  <c r="AH416" i="14"/>
  <c r="AE416" i="14"/>
  <c r="AF548" i="14"/>
  <c r="AG548" i="14"/>
  <c r="AH548" i="14"/>
  <c r="AE548" i="14"/>
  <c r="AF888" i="14"/>
  <c r="AG888" i="14"/>
  <c r="AH888" i="14"/>
  <c r="AE888" i="14"/>
  <c r="AF448" i="14"/>
  <c r="AG448" i="14"/>
  <c r="AH448" i="14"/>
  <c r="AE448" i="14"/>
  <c r="AF750" i="14"/>
  <c r="AG750" i="14"/>
  <c r="AH750" i="14"/>
  <c r="AE750" i="14"/>
  <c r="AF519" i="14"/>
  <c r="AG519" i="14"/>
  <c r="AH519" i="14"/>
  <c r="AE519" i="14"/>
  <c r="AF840" i="14"/>
  <c r="AG840" i="14"/>
  <c r="AH840" i="14"/>
  <c r="AE840" i="14"/>
  <c r="AF603" i="14"/>
  <c r="AG603" i="14"/>
  <c r="AH603" i="14"/>
  <c r="AE603" i="14"/>
  <c r="AF954" i="14"/>
  <c r="AG954" i="14"/>
  <c r="AH954" i="14"/>
  <c r="AE954" i="14"/>
  <c r="AF1095" i="14"/>
  <c r="AG1095" i="14"/>
  <c r="AH1095" i="14"/>
  <c r="AE1095" i="14"/>
  <c r="AF1463" i="14"/>
  <c r="AG1463" i="14"/>
  <c r="AH1463" i="14"/>
  <c r="AE1463" i="14"/>
  <c r="AF192" i="14"/>
  <c r="AG192" i="14"/>
  <c r="AH192" i="14"/>
  <c r="AE192" i="14"/>
  <c r="AF341" i="14"/>
  <c r="AG341" i="14"/>
  <c r="AH341" i="14"/>
  <c r="AE341" i="14"/>
  <c r="AF219" i="14"/>
  <c r="AG219" i="14"/>
  <c r="AH219" i="14"/>
  <c r="AE219" i="14"/>
  <c r="AF389" i="14"/>
  <c r="AG389" i="14"/>
  <c r="AH389" i="14"/>
  <c r="AE389" i="14"/>
  <c r="AF248" i="14"/>
  <c r="AG248" i="14"/>
  <c r="AH248" i="14"/>
  <c r="AE248" i="14"/>
  <c r="AF413" i="14"/>
  <c r="AG413" i="14"/>
  <c r="AH413" i="14"/>
  <c r="AE413" i="14"/>
  <c r="AF505" i="14"/>
  <c r="AG505" i="14"/>
  <c r="AH505" i="14"/>
  <c r="AE505" i="14"/>
  <c r="AF811" i="14"/>
  <c r="AG811" i="14"/>
  <c r="AH811" i="14"/>
  <c r="AE811" i="14"/>
  <c r="AF295" i="14"/>
  <c r="AG295" i="14"/>
  <c r="AH295" i="14"/>
  <c r="AE295" i="14"/>
  <c r="AF443" i="14"/>
  <c r="AG443" i="14"/>
  <c r="AH443" i="14"/>
  <c r="AE443" i="14"/>
  <c r="AF342" i="14"/>
  <c r="AG342" i="14"/>
  <c r="AH342" i="14"/>
  <c r="AE342" i="14"/>
  <c r="AF503" i="14"/>
  <c r="AG503" i="14"/>
  <c r="AH503" i="14"/>
  <c r="AE503" i="14"/>
  <c r="AF387" i="14"/>
  <c r="AG387" i="14"/>
  <c r="AH387" i="14"/>
  <c r="AE387" i="14"/>
  <c r="AF579" i="14"/>
  <c r="AG579" i="14"/>
  <c r="AH579" i="14"/>
  <c r="AE579" i="14"/>
  <c r="AF718" i="14"/>
  <c r="AG718" i="14"/>
  <c r="AH718" i="14"/>
  <c r="AE718" i="14"/>
  <c r="AF1029" i="14"/>
  <c r="AG1029" i="14"/>
  <c r="AH1029" i="14"/>
  <c r="AE1029" i="14"/>
  <c r="AF442" i="14"/>
  <c r="AG442" i="14"/>
  <c r="AH442" i="14"/>
  <c r="AE442" i="14"/>
  <c r="AF700" i="14"/>
  <c r="AG700" i="14"/>
  <c r="AH700" i="14"/>
  <c r="AE700" i="14"/>
  <c r="AF501" i="14"/>
  <c r="AG501" i="14"/>
  <c r="AH501" i="14"/>
  <c r="AE501" i="14"/>
  <c r="AF783" i="14"/>
  <c r="AG783" i="14"/>
  <c r="AH783" i="14"/>
  <c r="AE783" i="14"/>
  <c r="AF573" i="14"/>
  <c r="AG573" i="14"/>
  <c r="AH573" i="14"/>
  <c r="AE573" i="14"/>
  <c r="AF870" i="14"/>
  <c r="AG870" i="14"/>
  <c r="AH870" i="14"/>
  <c r="AE870" i="14"/>
  <c r="AF984" i="14"/>
  <c r="AG984" i="14"/>
  <c r="AH984" i="14"/>
  <c r="AE984" i="14"/>
  <c r="AF1315" i="14"/>
  <c r="AG1315" i="14"/>
  <c r="AH1315" i="14"/>
  <c r="AE1315" i="14"/>
  <c r="AF854" i="14"/>
  <c r="AG854" i="14"/>
  <c r="AH854" i="14"/>
  <c r="AE854" i="14"/>
  <c r="AF1155" i="14"/>
  <c r="AG1155" i="14"/>
  <c r="AH1155" i="14"/>
  <c r="AE1155" i="14"/>
  <c r="AF941" i="14"/>
  <c r="AG941" i="14"/>
  <c r="AH941" i="14"/>
  <c r="AE941" i="14"/>
  <c r="AF1243" i="14"/>
  <c r="AG1243" i="14"/>
  <c r="AH1243" i="14"/>
  <c r="AE1243" i="14"/>
  <c r="AF1040" i="14"/>
  <c r="AG1040" i="14"/>
  <c r="AH1040" i="14"/>
  <c r="AE1040" i="14"/>
  <c r="AF1366" i="14"/>
  <c r="AG1366" i="14"/>
  <c r="AH1366" i="14"/>
  <c r="AE1366" i="14"/>
  <c r="AF1450" i="14"/>
  <c r="AG1450" i="14"/>
  <c r="AH1450" i="14"/>
  <c r="AE1450" i="14"/>
  <c r="AF1712" i="14"/>
  <c r="AG1712" i="14"/>
  <c r="AH1712" i="14"/>
  <c r="AE1712" i="14"/>
  <c r="AF133" i="14"/>
  <c r="AG133" i="14"/>
  <c r="AH133" i="14"/>
  <c r="AE133" i="14"/>
  <c r="AF272" i="14"/>
  <c r="AG272" i="14"/>
  <c r="AH272" i="14"/>
  <c r="AE272" i="14"/>
  <c r="AF157" i="14"/>
  <c r="AG157" i="14"/>
  <c r="AH157" i="14"/>
  <c r="AE157" i="14"/>
  <c r="AF311" i="14"/>
  <c r="AG311" i="14"/>
  <c r="AH311" i="14"/>
  <c r="AE311" i="14"/>
  <c r="AF178" i="14"/>
  <c r="AG178" i="14"/>
  <c r="AH178" i="14"/>
  <c r="AE178" i="14"/>
  <c r="AF347" i="14"/>
  <c r="AG347" i="14"/>
  <c r="AH347" i="14"/>
  <c r="AE347" i="14"/>
  <c r="AF484" i="14"/>
  <c r="AG484" i="14"/>
  <c r="AH484" i="14"/>
  <c r="AE484" i="14"/>
  <c r="AF807" i="14"/>
  <c r="AG807" i="14"/>
  <c r="AH807" i="14"/>
  <c r="AE807" i="14"/>
  <c r="AF235" i="14"/>
  <c r="AG235" i="14"/>
  <c r="AH235" i="14"/>
  <c r="AE235" i="14"/>
  <c r="AF407" i="14"/>
  <c r="AG407" i="14"/>
  <c r="AH407" i="14"/>
  <c r="AE407" i="14"/>
  <c r="AF281" i="14"/>
  <c r="AG281" i="14"/>
  <c r="AH281" i="14"/>
  <c r="AE281" i="14"/>
  <c r="AF477" i="14"/>
  <c r="AG477" i="14"/>
  <c r="AH477" i="14"/>
  <c r="AE477" i="14"/>
  <c r="AF309" i="14"/>
  <c r="AG309" i="14"/>
  <c r="AH309" i="14"/>
  <c r="AE309" i="14"/>
  <c r="AF562" i="14"/>
  <c r="AG562" i="14"/>
  <c r="AH562" i="14"/>
  <c r="AE562" i="14"/>
  <c r="AF696" i="14"/>
  <c r="AG696" i="14"/>
  <c r="AH696" i="14"/>
  <c r="AE696" i="14"/>
  <c r="AF1071" i="14"/>
  <c r="AG1071" i="14"/>
  <c r="AH1071" i="14"/>
  <c r="AE1071" i="14"/>
  <c r="AF404" i="14"/>
  <c r="AG404" i="14"/>
  <c r="AH404" i="14"/>
  <c r="AE404" i="14"/>
  <c r="AF674" i="14"/>
  <c r="AG674" i="14"/>
  <c r="AH674" i="14"/>
  <c r="AE674" i="14"/>
  <c r="AF461" i="14"/>
  <c r="AG461" i="14"/>
  <c r="AH461" i="14"/>
  <c r="AE461" i="14"/>
  <c r="AF768" i="14"/>
  <c r="AG768" i="14"/>
  <c r="AH768" i="14"/>
  <c r="AE768" i="14"/>
  <c r="AF544" i="14"/>
  <c r="AG544" i="14"/>
  <c r="AH544" i="14"/>
  <c r="AE544" i="14"/>
  <c r="AF886" i="14"/>
  <c r="AG886" i="14"/>
  <c r="AH886" i="14"/>
  <c r="AE886" i="14"/>
  <c r="AF1014" i="14"/>
  <c r="AG1014" i="14"/>
  <c r="AH1014" i="14"/>
  <c r="AE1014" i="14"/>
  <c r="AF1409" i="14"/>
  <c r="AG1409" i="14"/>
  <c r="AH1409" i="14"/>
  <c r="AE1409" i="14"/>
  <c r="AF868" i="14"/>
  <c r="AG868" i="14"/>
  <c r="AH868" i="14"/>
  <c r="AE868" i="14"/>
  <c r="AF1218" i="14"/>
  <c r="AG1218" i="14"/>
  <c r="AH1218" i="14"/>
  <c r="AE1218" i="14"/>
  <c r="AF963" i="14"/>
  <c r="AG963" i="14"/>
  <c r="AH963" i="14"/>
  <c r="AE963" i="14"/>
  <c r="AF1327" i="14"/>
  <c r="AG1327" i="14"/>
  <c r="AH1327" i="14"/>
  <c r="AE1327" i="14"/>
  <c r="AF1091" i="14"/>
  <c r="AG1091" i="14"/>
  <c r="AH1091" i="14"/>
  <c r="AE1091" i="14"/>
  <c r="AF1461" i="14"/>
  <c r="AG1461" i="14"/>
  <c r="AH1461" i="14"/>
  <c r="AE1461" i="14"/>
  <c r="AF1553" i="14"/>
  <c r="AG1553" i="14"/>
  <c r="AH1553" i="14"/>
  <c r="AE1553" i="14"/>
  <c r="AF1824" i="14"/>
  <c r="AG1824" i="14"/>
  <c r="AH1824" i="14"/>
  <c r="AE1824" i="14"/>
  <c r="AF131" i="14"/>
  <c r="AG131" i="14"/>
  <c r="AH131" i="14"/>
  <c r="AE131" i="14"/>
  <c r="AF270" i="14"/>
  <c r="AG270" i="14"/>
  <c r="AH270" i="14"/>
  <c r="AE270" i="14"/>
  <c r="AF155" i="14"/>
  <c r="AG155" i="14"/>
  <c r="AH155" i="14"/>
  <c r="AE155" i="14"/>
  <c r="AF307" i="14"/>
  <c r="AG307" i="14"/>
  <c r="AH307" i="14"/>
  <c r="AE307" i="14"/>
  <c r="AF175" i="14"/>
  <c r="AG175" i="14"/>
  <c r="AH175" i="14"/>
  <c r="AE175" i="14"/>
  <c r="AF345" i="14"/>
  <c r="AG345" i="14"/>
  <c r="AH345" i="14"/>
  <c r="AE345" i="14"/>
  <c r="AF481" i="14"/>
  <c r="AG481" i="14"/>
  <c r="AH481" i="14"/>
  <c r="AE481" i="14"/>
  <c r="AF803" i="14"/>
  <c r="AG803" i="14"/>
  <c r="AH803" i="14"/>
  <c r="AE803" i="14"/>
  <c r="AF234" i="14"/>
  <c r="AG234" i="14"/>
  <c r="AH234" i="14"/>
  <c r="AE234" i="14"/>
  <c r="AF401" i="14"/>
  <c r="AG401" i="14"/>
  <c r="AH401" i="14"/>
  <c r="AE401" i="14"/>
  <c r="AF280" i="14"/>
  <c r="AG280" i="14"/>
  <c r="AH280" i="14"/>
  <c r="AE280" i="14"/>
  <c r="AF476" i="14"/>
  <c r="AG476" i="14"/>
  <c r="AH476" i="14"/>
  <c r="AE476" i="14"/>
  <c r="AF305" i="14"/>
  <c r="AG305" i="14"/>
  <c r="AH305" i="14"/>
  <c r="AE305" i="14"/>
  <c r="AF561" i="14"/>
  <c r="AG561" i="14"/>
  <c r="AH561" i="14"/>
  <c r="AE561" i="14"/>
  <c r="AF691" i="14"/>
  <c r="AG691" i="14"/>
  <c r="AH691" i="14"/>
  <c r="AE691" i="14"/>
  <c r="AF1069" i="14"/>
  <c r="AG1069" i="14"/>
  <c r="AH1069" i="14"/>
  <c r="AE1069" i="14"/>
  <c r="AF398" i="14"/>
  <c r="AG398" i="14"/>
  <c r="AH398" i="14"/>
  <c r="AE398" i="14"/>
  <c r="AF672" i="14"/>
  <c r="AG672" i="14"/>
  <c r="AH672" i="14"/>
  <c r="AE672" i="14"/>
  <c r="AF458" i="14"/>
  <c r="AG458" i="14"/>
  <c r="AH458" i="14"/>
  <c r="AE458" i="14"/>
  <c r="AF764" i="14"/>
  <c r="AG764" i="14"/>
  <c r="AH764" i="14"/>
  <c r="AE764" i="14"/>
  <c r="AF540" i="14"/>
  <c r="AG540" i="14"/>
  <c r="AH540" i="14"/>
  <c r="AE540" i="14"/>
  <c r="AF884" i="14"/>
  <c r="AG884" i="14"/>
  <c r="AH884" i="14"/>
  <c r="AE884" i="14"/>
  <c r="AF1010" i="14"/>
  <c r="AG1010" i="14"/>
  <c r="AH1010" i="14"/>
  <c r="AE1010" i="14"/>
  <c r="AF1404" i="14"/>
  <c r="AG1404" i="14"/>
  <c r="AH1404" i="14"/>
  <c r="AE1404" i="14"/>
  <c r="AF867" i="14"/>
  <c r="AG867" i="14"/>
  <c r="AH867" i="14"/>
  <c r="AE867" i="14"/>
  <c r="AF1217" i="14"/>
  <c r="AG1217" i="14"/>
  <c r="AH1217" i="14"/>
  <c r="AE1217" i="14"/>
  <c r="AF960" i="14"/>
  <c r="AG960" i="14"/>
  <c r="AH960" i="14"/>
  <c r="AE960" i="14"/>
  <c r="AF1324" i="14"/>
  <c r="AG1324" i="14"/>
  <c r="AH1324" i="14"/>
  <c r="AE1324" i="14"/>
  <c r="AF1087" i="14"/>
  <c r="AG1087" i="14"/>
  <c r="AH1087" i="14"/>
  <c r="AE1087" i="14"/>
  <c r="AF1459" i="14"/>
  <c r="AG1459" i="14"/>
  <c r="AH1459" i="14"/>
  <c r="AE1459" i="14"/>
  <c r="AF1550" i="14"/>
  <c r="AG1550" i="14"/>
  <c r="AH1550" i="14"/>
  <c r="AE1550" i="14"/>
  <c r="AF1821" i="14"/>
  <c r="AG1821" i="14"/>
  <c r="AH1821" i="14"/>
  <c r="AE1821" i="14"/>
  <c r="AF323" i="14"/>
  <c r="AG323" i="14"/>
  <c r="AH323" i="14"/>
  <c r="AE323" i="14"/>
  <c r="AF538" i="14"/>
  <c r="AG538" i="14"/>
  <c r="AH538" i="14"/>
  <c r="AE538" i="14"/>
  <c r="AF362" i="14"/>
  <c r="AG362" i="14"/>
  <c r="AH362" i="14"/>
  <c r="AE362" i="14"/>
  <c r="AF620" i="14"/>
  <c r="AG620" i="14"/>
  <c r="AH620" i="14"/>
  <c r="AE620" i="14"/>
  <c r="AF394" i="14"/>
  <c r="AG394" i="14"/>
  <c r="AH394" i="14"/>
  <c r="AE394" i="14"/>
  <c r="AF728" i="14"/>
  <c r="AG728" i="14"/>
  <c r="AH728" i="14"/>
  <c r="AE728" i="14"/>
  <c r="AF881" i="14"/>
  <c r="AG881" i="14"/>
  <c r="AH881" i="14"/>
  <c r="AE881" i="14"/>
  <c r="AF1284" i="14"/>
  <c r="AG1284" i="14"/>
  <c r="AH1284" i="14"/>
  <c r="AE1284" i="14"/>
  <c r="AF456" i="14"/>
  <c r="AG456" i="14"/>
  <c r="AH456" i="14"/>
  <c r="AE456" i="14"/>
  <c r="AF761" i="14"/>
  <c r="AH761" i="14"/>
  <c r="AG761" i="14"/>
  <c r="AE761" i="14"/>
  <c r="AF532" i="14"/>
  <c r="AG532" i="14"/>
  <c r="AH532" i="14"/>
  <c r="AE532" i="14"/>
  <c r="AF855" i="14"/>
  <c r="AG855" i="14"/>
  <c r="AH855" i="14"/>
  <c r="AE855" i="14"/>
  <c r="AF618" i="14"/>
  <c r="AG618" i="14"/>
  <c r="AH618" i="14"/>
  <c r="AE618" i="14"/>
  <c r="AF992" i="14"/>
  <c r="AG992" i="14"/>
  <c r="AH992" i="14"/>
  <c r="AE992" i="14"/>
  <c r="AF1127" i="14"/>
  <c r="AG1127" i="14"/>
  <c r="AH1127" i="14"/>
  <c r="AE1127" i="14"/>
  <c r="AF1521" i="14"/>
  <c r="AG1521" i="14"/>
  <c r="AH1521" i="14"/>
  <c r="AE1521" i="14"/>
  <c r="AF744" i="14"/>
  <c r="AG744" i="14"/>
  <c r="AH744" i="14"/>
  <c r="AE744" i="14"/>
  <c r="AF1086" i="14"/>
  <c r="AH1086" i="14"/>
  <c r="AG1086" i="14"/>
  <c r="AE1086" i="14"/>
  <c r="AF832" i="14"/>
  <c r="AG832" i="14"/>
  <c r="AH832" i="14"/>
  <c r="AE832" i="14"/>
  <c r="AF1189" i="14"/>
  <c r="AG1189" i="14"/>
  <c r="AH1189" i="14"/>
  <c r="AE1189" i="14"/>
  <c r="AF947" i="14"/>
  <c r="AG947" i="14"/>
  <c r="AH947" i="14"/>
  <c r="AE947" i="14"/>
  <c r="AF1353" i="14"/>
  <c r="AG1353" i="14"/>
  <c r="AH1353" i="14"/>
  <c r="AE1353" i="14"/>
  <c r="AF1456" i="14"/>
  <c r="AG1456" i="14"/>
  <c r="AH1456" i="14"/>
  <c r="AE1456" i="14"/>
  <c r="AF1771" i="14"/>
  <c r="AG1771" i="14"/>
  <c r="AH1771" i="14"/>
  <c r="AE1771" i="14"/>
  <c r="AF1268" i="14"/>
  <c r="AG1268" i="14"/>
  <c r="AH1268" i="14"/>
  <c r="AE1268" i="14"/>
  <c r="AF1582" i="14"/>
  <c r="AH1582" i="14"/>
  <c r="AG1582" i="14"/>
  <c r="AE1582" i="14"/>
  <c r="AF1372" i="14"/>
  <c r="AG1372" i="14"/>
  <c r="AH1372" i="14"/>
  <c r="AE1372" i="14"/>
  <c r="AF1674" i="14"/>
  <c r="AG1674" i="14"/>
  <c r="AH1674" i="14"/>
  <c r="AE1674" i="14"/>
  <c r="AF1503" i="14"/>
  <c r="AG1503" i="14"/>
  <c r="AH1503" i="14"/>
  <c r="AE1503" i="14"/>
  <c r="AF1794" i="14"/>
  <c r="AG1794" i="14"/>
  <c r="AH1794" i="14"/>
  <c r="AE1794" i="14"/>
  <c r="AF1840" i="14"/>
  <c r="AG1840" i="14"/>
  <c r="AH1840" i="14"/>
  <c r="AE1840" i="14"/>
  <c r="AF1978" i="14"/>
  <c r="AG1978" i="14"/>
  <c r="AH1978" i="14"/>
  <c r="AE1978" i="14"/>
  <c r="AE1913" i="14"/>
  <c r="AE39" i="14"/>
  <c r="AE91" i="14"/>
  <c r="AE43" i="14"/>
  <c r="AE102" i="14"/>
  <c r="AE46" i="14"/>
  <c r="AE112" i="14"/>
  <c r="AE181" i="14"/>
  <c r="AE349" i="14"/>
  <c r="AE82" i="14"/>
  <c r="AE158" i="14"/>
  <c r="AE94" i="14"/>
  <c r="Q26" i="13"/>
  <c r="Y26" i="13"/>
  <c r="R26" i="13"/>
  <c r="K26" i="13"/>
  <c r="H26" i="13"/>
  <c r="M29" i="13"/>
  <c r="I26" i="13"/>
  <c r="F29" i="13"/>
  <c r="J29" i="13" s="1"/>
  <c r="J26" i="13"/>
  <c r="F23" i="7"/>
  <c r="N23" i="7" s="1"/>
  <c r="F21" i="7"/>
  <c r="N21" i="7" s="1"/>
  <c r="F19" i="7"/>
  <c r="G17" i="7"/>
  <c r="R17" i="7"/>
  <c r="O17" i="7"/>
  <c r="N17" i="7"/>
  <c r="M17" i="7"/>
  <c r="L17" i="7"/>
  <c r="K17" i="7"/>
  <c r="J17" i="7"/>
  <c r="Q17" i="7"/>
  <c r="I17" i="7"/>
  <c r="P17" i="7"/>
  <c r="F33" i="13"/>
  <c r="H33" i="13" s="1"/>
  <c r="F31" i="13"/>
  <c r="N31" i="13" s="1"/>
  <c r="W26" i="13"/>
  <c r="O26" i="13"/>
  <c r="V26" i="13"/>
  <c r="N26" i="13"/>
  <c r="U26" i="13"/>
  <c r="M26" i="13"/>
  <c r="T26" i="13"/>
  <c r="L26" i="13"/>
  <c r="G26" i="13"/>
  <c r="S26" i="13"/>
  <c r="O14" i="5"/>
  <c r="P14" i="5"/>
  <c r="Q14" i="5"/>
  <c r="R14" i="5"/>
  <c r="S14" i="5"/>
  <c r="T14" i="5"/>
  <c r="U14" i="5"/>
  <c r="V14" i="5"/>
  <c r="W14" i="5"/>
  <c r="X14" i="5"/>
  <c r="Y14" i="5"/>
  <c r="Z14" i="5"/>
  <c r="G13" i="5"/>
  <c r="H13" i="5"/>
  <c r="I13" i="5"/>
  <c r="J13" i="5"/>
  <c r="K13" i="5"/>
  <c r="L13" i="5"/>
  <c r="M13" i="5"/>
  <c r="N13" i="5"/>
  <c r="F13" i="5"/>
  <c r="L22" i="6"/>
  <c r="L28" i="6"/>
  <c r="M24" i="6"/>
  <c r="L26" i="6"/>
  <c r="P26" i="6" s="1"/>
  <c r="K17" i="6"/>
  <c r="N17" i="6" s="1"/>
  <c r="L15" i="6"/>
  <c r="N19" i="6" s="1"/>
  <c r="M20" i="6"/>
  <c r="L18" i="6"/>
  <c r="L20" i="6"/>
  <c r="G18" i="5"/>
  <c r="H18" i="5"/>
  <c r="I18" i="5"/>
  <c r="J18" i="5"/>
  <c r="K18" i="5"/>
  <c r="L18" i="5"/>
  <c r="M18" i="5"/>
  <c r="N18" i="5"/>
  <c r="F18" i="5"/>
  <c r="G16" i="5"/>
  <c r="H16" i="5"/>
  <c r="I16" i="5"/>
  <c r="J16" i="5"/>
  <c r="K16" i="5"/>
  <c r="L16" i="5"/>
  <c r="M16" i="5"/>
  <c r="N16" i="5"/>
  <c r="F16" i="5"/>
  <c r="G14" i="5"/>
  <c r="H14" i="5"/>
  <c r="I14" i="5"/>
  <c r="J14" i="5"/>
  <c r="K14" i="5"/>
  <c r="L14" i="5"/>
  <c r="M14" i="5"/>
  <c r="N14" i="5"/>
  <c r="F14" i="5"/>
  <c r="I33" i="13" l="1"/>
  <c r="Y33" i="13"/>
  <c r="M26" i="6"/>
  <c r="R33" i="13"/>
  <c r="E17" i="5"/>
  <c r="E19" i="5"/>
  <c r="N19" i="5" s="1"/>
  <c r="O33" i="13"/>
  <c r="U33" i="13"/>
  <c r="V33" i="13"/>
  <c r="N33" i="13"/>
  <c r="M33" i="13"/>
  <c r="I29" i="13"/>
  <c r="Q29" i="13"/>
  <c r="Y29" i="13"/>
  <c r="H29" i="13"/>
  <c r="P29" i="13"/>
  <c r="X29" i="13"/>
  <c r="G29" i="13"/>
  <c r="T33" i="13"/>
  <c r="J33" i="13"/>
  <c r="W33" i="13"/>
  <c r="P33" i="13"/>
  <c r="R29" i="13"/>
  <c r="S29" i="13"/>
  <c r="O29" i="13"/>
  <c r="X33" i="13"/>
  <c r="K29" i="13"/>
  <c r="T29" i="13"/>
  <c r="W29" i="13"/>
  <c r="Q33" i="13"/>
  <c r="L29" i="13"/>
  <c r="K33" i="13"/>
  <c r="S33" i="13"/>
  <c r="Z33" i="13"/>
  <c r="U29" i="13"/>
  <c r="L33" i="13"/>
  <c r="G33" i="13"/>
  <c r="Z29" i="13"/>
  <c r="N29" i="13"/>
  <c r="V29" i="13"/>
  <c r="J23" i="7"/>
  <c r="I23" i="7"/>
  <c r="R23" i="7"/>
  <c r="K23" i="7"/>
  <c r="G23" i="7"/>
  <c r="H23" i="7"/>
  <c r="L23" i="7"/>
  <c r="P23" i="7"/>
  <c r="M23" i="7"/>
  <c r="Q23" i="7"/>
  <c r="O23" i="7"/>
  <c r="Q21" i="7"/>
  <c r="I21" i="7"/>
  <c r="J21" i="7"/>
  <c r="R21" i="7"/>
  <c r="K21" i="7"/>
  <c r="H21" i="7"/>
  <c r="L21" i="7"/>
  <c r="P21" i="7"/>
  <c r="M21" i="7"/>
  <c r="G21" i="7"/>
  <c r="O21" i="7"/>
  <c r="H19" i="7"/>
  <c r="P19" i="7"/>
  <c r="M19" i="7"/>
  <c r="I19" i="7"/>
  <c r="Q19" i="7"/>
  <c r="J19" i="7"/>
  <c r="R19" i="7"/>
  <c r="K19" i="7"/>
  <c r="L19" i="7"/>
  <c r="N19" i="7"/>
  <c r="O19" i="7"/>
  <c r="G19" i="7"/>
  <c r="P31" i="13"/>
  <c r="Y31" i="13"/>
  <c r="T31" i="13"/>
  <c r="R31" i="13"/>
  <c r="U31" i="13"/>
  <c r="V31" i="13"/>
  <c r="X31" i="13"/>
  <c r="J31" i="13"/>
  <c r="O31" i="13"/>
  <c r="Q31" i="13"/>
  <c r="H31" i="13"/>
  <c r="W31" i="13"/>
  <c r="Z31" i="13"/>
  <c r="L31" i="13"/>
  <c r="I31" i="13"/>
  <c r="K31" i="13"/>
  <c r="M31" i="13"/>
  <c r="G31" i="13"/>
  <c r="S31" i="13"/>
  <c r="F27" i="13"/>
  <c r="G27" i="13" s="1"/>
  <c r="E15" i="5"/>
  <c r="H15" i="5" s="1"/>
  <c r="I17" i="5"/>
  <c r="O17" i="5" l="1"/>
  <c r="P17" i="5"/>
  <c r="Q17" i="5"/>
  <c r="Q19" i="5"/>
  <c r="P19" i="5"/>
  <c r="O19" i="5"/>
  <c r="L27" i="13"/>
  <c r="M27" i="13"/>
  <c r="V27" i="13"/>
  <c r="W27" i="13"/>
  <c r="J27" i="13"/>
  <c r="Q27" i="13"/>
  <c r="H27" i="13"/>
  <c r="P27" i="13"/>
  <c r="X27" i="13"/>
  <c r="K27" i="13"/>
  <c r="R27" i="13"/>
  <c r="Z27" i="13"/>
  <c r="I27" i="13"/>
  <c r="Y27" i="13"/>
  <c r="U27" i="13"/>
  <c r="O27" i="13"/>
  <c r="S27" i="13"/>
  <c r="T27" i="13"/>
  <c r="N27" i="13"/>
  <c r="J15" i="5"/>
  <c r="R15" i="5"/>
  <c r="M15" i="5"/>
  <c r="Q15" i="5"/>
  <c r="I15" i="5"/>
  <c r="K15" i="5"/>
  <c r="G15" i="5"/>
  <c r="P15" i="5"/>
  <c r="S15" i="5"/>
  <c r="L15" i="5"/>
  <c r="O15" i="5"/>
  <c r="N15" i="5"/>
  <c r="F15" i="5"/>
  <c r="J19" i="5"/>
  <c r="K19" i="5"/>
  <c r="L19" i="5"/>
  <c r="M19" i="5"/>
  <c r="G19" i="5"/>
  <c r="F19" i="5"/>
  <c r="H19" i="5"/>
  <c r="I19" i="5"/>
  <c r="F17" i="5"/>
  <c r="J17" i="5"/>
  <c r="K17" i="5"/>
  <c r="L17" i="5"/>
  <c r="G17" i="5"/>
  <c r="M17" i="5"/>
  <c r="N17" i="5"/>
  <c r="H17" i="5"/>
  <c r="G13" i="2" l="1"/>
  <c r="H13" i="2"/>
  <c r="I13" i="2"/>
  <c r="J13" i="2"/>
  <c r="K13" i="2"/>
  <c r="L13" i="2"/>
  <c r="M13" i="2"/>
  <c r="N13" i="2"/>
  <c r="F13" i="2"/>
  <c r="L36" i="1"/>
  <c r="G18" i="2"/>
  <c r="H18" i="2"/>
  <c r="I18" i="2"/>
  <c r="J18" i="2"/>
  <c r="K18" i="2"/>
  <c r="L18" i="2"/>
  <c r="M18" i="2"/>
  <c r="N18" i="2"/>
  <c r="F18" i="2"/>
  <c r="L34" i="1"/>
  <c r="L32" i="1"/>
  <c r="L29" i="1"/>
  <c r="L27" i="1"/>
  <c r="G16" i="2"/>
  <c r="H16" i="2"/>
  <c r="I16" i="2"/>
  <c r="J16" i="2"/>
  <c r="K16" i="2"/>
  <c r="L16" i="2"/>
  <c r="M16" i="2"/>
  <c r="N16" i="2"/>
  <c r="F16" i="2"/>
  <c r="L23" i="1"/>
  <c r="L25" i="1"/>
  <c r="G14" i="2"/>
  <c r="H14" i="2"/>
  <c r="I14" i="2"/>
  <c r="J14" i="2"/>
  <c r="K14" i="2"/>
  <c r="L14" i="2"/>
  <c r="M14" i="2"/>
  <c r="N14" i="2"/>
  <c r="F14" i="2"/>
  <c r="E19" i="2" l="1"/>
  <c r="M19" i="2" s="1"/>
  <c r="E17" i="2"/>
  <c r="M17" i="2" s="1"/>
  <c r="E15" i="2"/>
  <c r="F15" i="2" s="1"/>
  <c r="G19" i="2" l="1"/>
  <c r="K19" i="2"/>
  <c r="F19" i="2"/>
  <c r="L19" i="2"/>
  <c r="H19" i="2"/>
  <c r="I19" i="2"/>
  <c r="N19" i="2"/>
  <c r="J19" i="2"/>
  <c r="H17" i="2"/>
  <c r="L17" i="2"/>
  <c r="N17" i="2"/>
  <c r="G17" i="2"/>
  <c r="F17" i="2"/>
  <c r="K17" i="2"/>
  <c r="I17" i="2"/>
  <c r="J17" i="2"/>
  <c r="I15" i="2"/>
  <c r="K15" i="2"/>
  <c r="L15" i="2"/>
  <c r="J15" i="2"/>
  <c r="H15" i="2"/>
  <c r="N15" i="2"/>
  <c r="M15" i="2"/>
  <c r="G15" i="2"/>
</calcChain>
</file>

<file path=xl/sharedStrings.xml><?xml version="1.0" encoding="utf-8"?>
<sst xmlns="http://schemas.openxmlformats.org/spreadsheetml/2006/main" count="583" uniqueCount="329">
  <si>
    <t>产品评价</t>
  </si>
  <si>
    <t>产品评价统计报表</t>
  </si>
  <si>
    <t>2季度--所有市场----全部消费群体--产品评价</t>
  </si>
  <si>
    <t>市场</t>
  </si>
  <si>
    <t>渠道</t>
  </si>
  <si>
    <t>群体</t>
  </si>
  <si>
    <t>产品</t>
  </si>
  <si>
    <t>产品价格</t>
  </si>
  <si>
    <t>产品品牌</t>
  </si>
  <si>
    <t>产品功能</t>
  </si>
  <si>
    <t>销售能力</t>
  </si>
  <si>
    <t>产品口碑</t>
  </si>
  <si>
    <t>总分</t>
  </si>
  <si>
    <t>北京</t>
  </si>
  <si>
    <t>零售渠道</t>
  </si>
  <si>
    <t xml:space="preserve">品质型客户 </t>
  </si>
  <si>
    <t>PZ4  (1(1))</t>
  </si>
  <si>
    <t>PZ6  (2(2))</t>
  </si>
  <si>
    <t>PZ8  (2(2))</t>
  </si>
  <si>
    <t>PZ7  (2(2))</t>
  </si>
  <si>
    <t>PZ5  (2(2))</t>
  </si>
  <si>
    <t>PZ1  (1(1))</t>
  </si>
  <si>
    <t>PZ2  (1(1))</t>
  </si>
  <si>
    <t>PZ3  (1(1))</t>
  </si>
  <si>
    <t>PZ9  (2(2))</t>
  </si>
  <si>
    <t xml:space="preserve">经济型客户 </t>
  </si>
  <si>
    <t>经6  (嗷呜(4))</t>
  </si>
  <si>
    <t>经7  (嗷呜(4))</t>
  </si>
  <si>
    <t>经3  (啊呜(3))</t>
  </si>
  <si>
    <t>经4  (啊呜(3))</t>
  </si>
  <si>
    <t>经1  (啊呜(3))</t>
  </si>
  <si>
    <t>经2  (啊呜(3))</t>
  </si>
  <si>
    <t>经8  (嗷呜(4))</t>
  </si>
  <si>
    <t>经5  (嗷呜(4))</t>
  </si>
  <si>
    <t>经9  (嗷呜(4))</t>
  </si>
  <si>
    <t xml:space="preserve">实惠型客户 </t>
  </si>
  <si>
    <t>实5  (6(6))</t>
  </si>
  <si>
    <t>实6  (6(6))</t>
  </si>
  <si>
    <r>
      <t xml:space="preserve">实1 </t>
    </r>
    <r>
      <rPr>
        <sz val="10"/>
        <color rgb="FF000000"/>
        <rFont val="Arial"/>
        <family val="2"/>
      </rPr>
      <t> (5(5))</t>
    </r>
  </si>
  <si>
    <r>
      <t xml:space="preserve">实2 </t>
    </r>
    <r>
      <rPr>
        <sz val="10"/>
        <color rgb="FF000000"/>
        <rFont val="Arial"/>
        <family val="2"/>
      </rPr>
      <t> (5(5))</t>
    </r>
  </si>
  <si>
    <r>
      <t xml:space="preserve">实3 </t>
    </r>
    <r>
      <rPr>
        <sz val="10"/>
        <color rgb="FF000000"/>
        <rFont val="Arial"/>
        <family val="2"/>
      </rPr>
      <t> (5(5))</t>
    </r>
  </si>
  <si>
    <r>
      <t xml:space="preserve">实4 </t>
    </r>
    <r>
      <rPr>
        <sz val="10"/>
        <color rgb="FF000000"/>
        <rFont val="Arial"/>
        <family val="2"/>
      </rPr>
      <t> (5(5))</t>
    </r>
  </si>
  <si>
    <t>实7  (6(6))</t>
  </si>
  <si>
    <t>实8  (6(6))</t>
  </si>
  <si>
    <t>实9  (6(6))</t>
  </si>
  <si>
    <t>上海</t>
  </si>
  <si>
    <t>广州</t>
  </si>
  <si>
    <t>武汉</t>
  </si>
  <si>
    <t>成都</t>
  </si>
  <si>
    <t>* 此处只能查看往期产品评价。</t>
  </si>
  <si>
    <t>玻璃</t>
    <phoneticPr fontId="7" type="noConversion"/>
  </si>
  <si>
    <t>纸质</t>
    <phoneticPr fontId="7" type="noConversion"/>
  </si>
  <si>
    <t>金属</t>
    <phoneticPr fontId="7" type="noConversion"/>
  </si>
  <si>
    <t>短</t>
    <phoneticPr fontId="7" type="noConversion"/>
  </si>
  <si>
    <t>松</t>
    <phoneticPr fontId="7" type="noConversion"/>
  </si>
  <si>
    <t>玫瑰</t>
    <phoneticPr fontId="7" type="noConversion"/>
  </si>
  <si>
    <t>PP</t>
    <phoneticPr fontId="7" type="noConversion"/>
  </si>
  <si>
    <t>珍珠</t>
    <phoneticPr fontId="7" type="noConversion"/>
  </si>
  <si>
    <t>棉花</t>
    <phoneticPr fontId="7" type="noConversion"/>
  </si>
  <si>
    <t>发声</t>
    <phoneticPr fontId="7" type="noConversion"/>
  </si>
  <si>
    <t>发光</t>
    <phoneticPr fontId="7" type="noConversion"/>
  </si>
  <si>
    <t>品质</t>
    <phoneticPr fontId="7" type="noConversion"/>
  </si>
  <si>
    <t>经济</t>
    <phoneticPr fontId="7" type="noConversion"/>
  </si>
  <si>
    <t>研发系数</t>
    <phoneticPr fontId="7" type="noConversion"/>
  </si>
  <si>
    <t>ABS</t>
    <phoneticPr fontId="7" type="noConversion"/>
  </si>
  <si>
    <t>合金</t>
    <phoneticPr fontId="7" type="noConversion"/>
  </si>
  <si>
    <t>2G</t>
    <phoneticPr fontId="7" type="noConversion"/>
  </si>
  <si>
    <t>4G</t>
    <phoneticPr fontId="7" type="noConversion"/>
  </si>
  <si>
    <t>8G</t>
    <phoneticPr fontId="7" type="noConversion"/>
  </si>
  <si>
    <t>4寸</t>
    <phoneticPr fontId="7" type="noConversion"/>
  </si>
  <si>
    <t>5寸</t>
    <phoneticPr fontId="7" type="noConversion"/>
  </si>
  <si>
    <t>6寸</t>
    <phoneticPr fontId="7" type="noConversion"/>
  </si>
  <si>
    <t>蓝牙</t>
    <phoneticPr fontId="7" type="noConversion"/>
  </si>
  <si>
    <t>wifi</t>
    <phoneticPr fontId="7" type="noConversion"/>
  </si>
  <si>
    <t>3G无线</t>
    <phoneticPr fontId="7" type="noConversion"/>
  </si>
  <si>
    <t>第1</t>
    <phoneticPr fontId="7" type="noConversion"/>
  </si>
  <si>
    <t>第2</t>
    <phoneticPr fontId="7" type="noConversion"/>
  </si>
  <si>
    <t>第3</t>
  </si>
  <si>
    <t>第4</t>
  </si>
  <si>
    <t>第5</t>
  </si>
  <si>
    <t>第6</t>
  </si>
  <si>
    <t>第7</t>
  </si>
  <si>
    <t>第8</t>
  </si>
  <si>
    <t>第9</t>
  </si>
  <si>
    <t>商务</t>
    <phoneticPr fontId="7" type="noConversion"/>
  </si>
  <si>
    <t>大众</t>
    <phoneticPr fontId="7" type="noConversion"/>
  </si>
  <si>
    <t>在校</t>
    <phoneticPr fontId="7" type="noConversion"/>
  </si>
  <si>
    <r>
      <t>产品评价</t>
    </r>
    <r>
      <rPr>
        <sz val="10"/>
        <color rgb="FFFF6262"/>
        <rFont val="Arial"/>
        <family val="2"/>
      </rPr>
      <t xml:space="preserve">小号字体    中号字体    大号字体 </t>
    </r>
  </si>
  <si>
    <t xml:space="preserve">商务人士 </t>
  </si>
  <si>
    <r>
      <t xml:space="preserve">商务9 </t>
    </r>
    <r>
      <rPr>
        <sz val="10"/>
        <color rgb="FF000000"/>
        <rFont val="Arial"/>
        <family val="2"/>
      </rPr>
      <t> (2(2))</t>
    </r>
  </si>
  <si>
    <r>
      <t xml:space="preserve">商务5 </t>
    </r>
    <r>
      <rPr>
        <sz val="10"/>
        <color rgb="FF000000"/>
        <rFont val="Arial"/>
        <family val="2"/>
      </rPr>
      <t> (1(1))</t>
    </r>
  </si>
  <si>
    <r>
      <t xml:space="preserve">商务7 </t>
    </r>
    <r>
      <rPr>
        <sz val="10"/>
        <color rgb="FF000000"/>
        <rFont val="Arial"/>
        <family val="2"/>
      </rPr>
      <t> (1(1))</t>
    </r>
  </si>
  <si>
    <r>
      <t xml:space="preserve">商务8 </t>
    </r>
    <r>
      <rPr>
        <sz val="10"/>
        <color rgb="FF000000"/>
        <rFont val="Arial"/>
        <family val="2"/>
      </rPr>
      <t> (1(1))</t>
    </r>
  </si>
  <si>
    <r>
      <t xml:space="preserve">商务6 </t>
    </r>
    <r>
      <rPr>
        <sz val="10"/>
        <color rgb="FF000000"/>
        <rFont val="Arial"/>
        <family val="2"/>
      </rPr>
      <t> (1(1))</t>
    </r>
  </si>
  <si>
    <r>
      <t xml:space="preserve">商务2 </t>
    </r>
    <r>
      <rPr>
        <sz val="10"/>
        <color rgb="FF000000"/>
        <rFont val="Arial"/>
        <family val="2"/>
      </rPr>
      <t> (1(1))</t>
    </r>
  </si>
  <si>
    <r>
      <t xml:space="preserve">商务3 </t>
    </r>
    <r>
      <rPr>
        <sz val="10"/>
        <color rgb="FF000000"/>
        <rFont val="Arial"/>
        <family val="2"/>
      </rPr>
      <t> (1(1))</t>
    </r>
  </si>
  <si>
    <r>
      <t xml:space="preserve">商务4 </t>
    </r>
    <r>
      <rPr>
        <sz val="10"/>
        <color rgb="FF000000"/>
        <rFont val="Arial"/>
        <family val="2"/>
      </rPr>
      <t> (1(1))</t>
    </r>
  </si>
  <si>
    <r>
      <t xml:space="preserve">商务1 </t>
    </r>
    <r>
      <rPr>
        <sz val="10"/>
        <color rgb="FF000000"/>
        <rFont val="Arial"/>
        <family val="2"/>
      </rPr>
      <t> (1(1))</t>
    </r>
  </si>
  <si>
    <t xml:space="preserve">大众人群 </t>
  </si>
  <si>
    <r>
      <t xml:space="preserve">大6 </t>
    </r>
    <r>
      <rPr>
        <sz val="10"/>
        <color rgb="FF000000"/>
        <rFont val="Arial"/>
        <family val="2"/>
      </rPr>
      <t> (3(3))</t>
    </r>
  </si>
  <si>
    <r>
      <t xml:space="preserve">大7 </t>
    </r>
    <r>
      <rPr>
        <sz val="10"/>
        <color rgb="FF000000"/>
        <rFont val="Arial"/>
        <family val="2"/>
      </rPr>
      <t> (3(3))</t>
    </r>
  </si>
  <si>
    <r>
      <t xml:space="preserve">大8 </t>
    </r>
    <r>
      <rPr>
        <sz val="10"/>
        <color rgb="FF000000"/>
        <rFont val="Arial"/>
        <family val="2"/>
      </rPr>
      <t> (3(3))</t>
    </r>
  </si>
  <si>
    <r>
      <t xml:space="preserve">大9 </t>
    </r>
    <r>
      <rPr>
        <sz val="10"/>
        <color rgb="FF000000"/>
        <rFont val="Arial"/>
        <family val="2"/>
      </rPr>
      <t> (4(4))</t>
    </r>
  </si>
  <si>
    <r>
      <t xml:space="preserve">大5 </t>
    </r>
    <r>
      <rPr>
        <sz val="10"/>
        <color rgb="FF000000"/>
        <rFont val="Arial"/>
        <family val="2"/>
      </rPr>
      <t> (3(3))</t>
    </r>
  </si>
  <si>
    <r>
      <t xml:space="preserve">大2 </t>
    </r>
    <r>
      <rPr>
        <sz val="10"/>
        <color rgb="FF000000"/>
        <rFont val="Arial"/>
        <family val="2"/>
      </rPr>
      <t> (3(3))</t>
    </r>
  </si>
  <si>
    <r>
      <t xml:space="preserve">大3 </t>
    </r>
    <r>
      <rPr>
        <sz val="10"/>
        <color rgb="FF000000"/>
        <rFont val="Arial"/>
        <family val="2"/>
      </rPr>
      <t> (3(3))</t>
    </r>
  </si>
  <si>
    <r>
      <t xml:space="preserve">大4 </t>
    </r>
    <r>
      <rPr>
        <sz val="10"/>
        <color rgb="FF000000"/>
        <rFont val="Arial"/>
        <family val="2"/>
      </rPr>
      <t> (3(3))</t>
    </r>
  </si>
  <si>
    <r>
      <t xml:space="preserve">大1 </t>
    </r>
    <r>
      <rPr>
        <sz val="10"/>
        <color rgb="FF000000"/>
        <rFont val="Arial"/>
        <family val="2"/>
      </rPr>
      <t> (3(3))</t>
    </r>
  </si>
  <si>
    <t xml:space="preserve">在校学生 </t>
  </si>
  <si>
    <r>
      <t xml:space="preserve">在校2 </t>
    </r>
    <r>
      <rPr>
        <sz val="10"/>
        <color rgb="FF000000"/>
        <rFont val="Arial"/>
        <family val="2"/>
      </rPr>
      <t> (2(2))</t>
    </r>
  </si>
  <si>
    <r>
      <t xml:space="preserve">在校3 </t>
    </r>
    <r>
      <rPr>
        <sz val="10"/>
        <color rgb="FF000000"/>
        <rFont val="Arial"/>
        <family val="2"/>
      </rPr>
      <t> (2(2))</t>
    </r>
  </si>
  <si>
    <r>
      <t xml:space="preserve">在校4 </t>
    </r>
    <r>
      <rPr>
        <sz val="10"/>
        <color rgb="FF000000"/>
        <rFont val="Arial"/>
        <family val="2"/>
      </rPr>
      <t> (2(2))</t>
    </r>
  </si>
  <si>
    <r>
      <t xml:space="preserve">在5 </t>
    </r>
    <r>
      <rPr>
        <sz val="10"/>
        <color rgb="FF000000"/>
        <rFont val="Arial"/>
        <family val="2"/>
      </rPr>
      <t> (4(4))</t>
    </r>
  </si>
  <si>
    <r>
      <t xml:space="preserve">在6 </t>
    </r>
    <r>
      <rPr>
        <sz val="10"/>
        <color rgb="FF000000"/>
        <rFont val="Arial"/>
        <family val="2"/>
      </rPr>
      <t> (4(4))</t>
    </r>
  </si>
  <si>
    <r>
      <t xml:space="preserve">在7 </t>
    </r>
    <r>
      <rPr>
        <sz val="10"/>
        <color rgb="FF000000"/>
        <rFont val="Arial"/>
        <family val="2"/>
      </rPr>
      <t> (4(4))</t>
    </r>
  </si>
  <si>
    <r>
      <t xml:space="preserve">在8 </t>
    </r>
    <r>
      <rPr>
        <sz val="10"/>
        <color rgb="FF000000"/>
        <rFont val="Arial"/>
        <family val="2"/>
      </rPr>
      <t> (4(4))</t>
    </r>
  </si>
  <si>
    <r>
      <t xml:space="preserve">在9 </t>
    </r>
    <r>
      <rPr>
        <sz val="10"/>
        <color rgb="FF000000"/>
        <rFont val="Arial"/>
        <family val="2"/>
      </rPr>
      <t> (4(4))</t>
    </r>
  </si>
  <si>
    <r>
      <t xml:space="preserve">在校1 </t>
    </r>
    <r>
      <rPr>
        <sz val="10"/>
        <color rgb="FF000000"/>
        <rFont val="Arial"/>
        <family val="2"/>
      </rPr>
      <t> (2(2))</t>
    </r>
  </si>
  <si>
    <t>喷塑</t>
    <phoneticPr fontId="7" type="noConversion"/>
  </si>
  <si>
    <t>烤漆</t>
    <phoneticPr fontId="7" type="noConversion"/>
  </si>
  <si>
    <t>活性炭</t>
    <phoneticPr fontId="7" type="noConversion"/>
  </si>
  <si>
    <t>再生能力</t>
    <phoneticPr fontId="7" type="noConversion"/>
  </si>
  <si>
    <t>无毒</t>
    <phoneticPr fontId="7" type="noConversion"/>
  </si>
  <si>
    <t>柯洁纳</t>
    <phoneticPr fontId="7" type="noConversion"/>
  </si>
  <si>
    <t>50-90</t>
    <phoneticPr fontId="7" type="noConversion"/>
  </si>
  <si>
    <t>90-150</t>
    <phoneticPr fontId="7" type="noConversion"/>
  </si>
  <si>
    <t>造型</t>
    <phoneticPr fontId="7" type="noConversion"/>
  </si>
  <si>
    <t>智能</t>
    <phoneticPr fontId="7" type="noConversion"/>
  </si>
  <si>
    <t>可加氧</t>
    <phoneticPr fontId="7" type="noConversion"/>
  </si>
  <si>
    <t>释放负离子</t>
    <phoneticPr fontId="7" type="noConversion"/>
  </si>
  <si>
    <t>第10</t>
  </si>
  <si>
    <t>第11</t>
  </si>
  <si>
    <t>第12</t>
  </si>
  <si>
    <t>华东</t>
  </si>
  <si>
    <t xml:space="preserve">特定用途 </t>
  </si>
  <si>
    <r>
      <t xml:space="preserve">特定10 </t>
    </r>
    <r>
      <rPr>
        <sz val="10"/>
        <color rgb="FF000000"/>
        <rFont val="Arial"/>
        <family val="2"/>
      </rPr>
      <t> (2(2))</t>
    </r>
  </si>
  <si>
    <r>
      <t xml:space="preserve">特定12 </t>
    </r>
    <r>
      <rPr>
        <sz val="10"/>
        <color rgb="FF000000"/>
        <rFont val="Arial"/>
        <family val="2"/>
      </rPr>
      <t> (2(2))</t>
    </r>
  </si>
  <si>
    <r>
      <t xml:space="preserve">特定9 </t>
    </r>
    <r>
      <rPr>
        <sz val="10"/>
        <color rgb="FF000000"/>
        <rFont val="Arial"/>
        <family val="2"/>
      </rPr>
      <t> (2(2))</t>
    </r>
  </si>
  <si>
    <r>
      <t xml:space="preserve">特定11 </t>
    </r>
    <r>
      <rPr>
        <sz val="10"/>
        <color rgb="FF000000"/>
        <rFont val="Arial"/>
        <family val="2"/>
      </rPr>
      <t> (2(2))</t>
    </r>
  </si>
  <si>
    <t xml:space="preserve">办公用途 </t>
  </si>
  <si>
    <t xml:space="preserve">家庭用途 </t>
  </si>
  <si>
    <t xml:space="preserve">车内用途 </t>
  </si>
  <si>
    <r>
      <t xml:space="preserve">车内2 </t>
    </r>
    <r>
      <rPr>
        <sz val="10"/>
        <color rgb="FF000000"/>
        <rFont val="Arial"/>
        <family val="2"/>
      </rPr>
      <t> (2(2))</t>
    </r>
  </si>
  <si>
    <r>
      <t xml:space="preserve">车内4 </t>
    </r>
    <r>
      <rPr>
        <sz val="10"/>
        <color rgb="FF000000"/>
        <rFont val="Arial"/>
        <family val="2"/>
      </rPr>
      <t> (2(2))</t>
    </r>
  </si>
  <si>
    <r>
      <t xml:space="preserve">车内3 </t>
    </r>
    <r>
      <rPr>
        <sz val="10"/>
        <color rgb="FF000000"/>
        <rFont val="Arial"/>
        <family val="2"/>
      </rPr>
      <t> (2(2))</t>
    </r>
  </si>
  <si>
    <r>
      <t xml:space="preserve">车内1 </t>
    </r>
    <r>
      <rPr>
        <sz val="10"/>
        <color rgb="FF000000"/>
        <rFont val="Arial"/>
        <family val="2"/>
      </rPr>
      <t> (2(2))</t>
    </r>
  </si>
  <si>
    <t>华南</t>
  </si>
  <si>
    <t>特定</t>
    <phoneticPr fontId="7" type="noConversion"/>
  </si>
  <si>
    <t>办公</t>
    <phoneticPr fontId="7" type="noConversion"/>
  </si>
  <si>
    <t>家庭用途</t>
    <phoneticPr fontId="7" type="noConversion"/>
  </si>
  <si>
    <t>特定7  (1(1))</t>
  </si>
  <si>
    <t>特定4  (1(1))</t>
  </si>
  <si>
    <t>特定5  (1(1))</t>
  </si>
  <si>
    <t>特定3  (1(1))</t>
  </si>
  <si>
    <t>特定8  (1(1))</t>
  </si>
  <si>
    <t>特定6  (1(1))</t>
  </si>
  <si>
    <t>特定2  (1(1))</t>
  </si>
  <si>
    <t>特定1  (1(1))</t>
  </si>
  <si>
    <t>办10  (6(6))</t>
  </si>
  <si>
    <t>办12  (6(6))</t>
  </si>
  <si>
    <t>办7  (5(5))</t>
  </si>
  <si>
    <t>办9  (6(6))</t>
  </si>
  <si>
    <t>办3  (5(5))</t>
  </si>
  <si>
    <t>办4  (5(5))</t>
  </si>
  <si>
    <t>办5  (5(5))</t>
  </si>
  <si>
    <t>办6  (5(5))</t>
  </si>
  <si>
    <t>办8  (5(5))</t>
  </si>
  <si>
    <t>办11  (6(6))</t>
  </si>
  <si>
    <t>办2  (5(5))</t>
  </si>
  <si>
    <t>办1  (5(5))</t>
  </si>
  <si>
    <t>家11  (4(4))</t>
  </si>
  <si>
    <t>家6  (3(3))</t>
  </si>
  <si>
    <t>家8  (3(3))</t>
  </si>
  <si>
    <t>家9  (4(4))</t>
  </si>
  <si>
    <t>家12  (4(4))</t>
  </si>
  <si>
    <t>家10  (4(4))</t>
  </si>
  <si>
    <t>家7  (3(3))</t>
  </si>
  <si>
    <t>家2  (3(3))</t>
  </si>
  <si>
    <t>家3  (3(3))</t>
  </si>
  <si>
    <t>家4  (3(3))</t>
  </si>
  <si>
    <t>家5  (3(3))</t>
  </si>
  <si>
    <t>家1  (3(3))</t>
  </si>
  <si>
    <t>车内5  (6(6))</t>
  </si>
  <si>
    <t>车10  (4(4))</t>
  </si>
  <si>
    <t>车12  (4(4))</t>
  </si>
  <si>
    <t>车11  (4(4))</t>
  </si>
  <si>
    <t>车内8  (6(6))</t>
  </si>
  <si>
    <t>车内6  (6(6))</t>
  </si>
  <si>
    <t>车内7  (6(6))</t>
  </si>
  <si>
    <t>车9  (4(4))</t>
  </si>
  <si>
    <t>300*220</t>
    <phoneticPr fontId="7" type="noConversion"/>
  </si>
  <si>
    <t>320*240</t>
    <phoneticPr fontId="7" type="noConversion"/>
  </si>
  <si>
    <t>360*280</t>
    <phoneticPr fontId="7" type="noConversion"/>
  </si>
  <si>
    <t>380*300</t>
    <phoneticPr fontId="7" type="noConversion"/>
  </si>
  <si>
    <t>碳性</t>
    <phoneticPr fontId="7" type="noConversion"/>
  </si>
  <si>
    <t>碱性</t>
    <phoneticPr fontId="7" type="noConversion"/>
  </si>
  <si>
    <t>锂离子</t>
    <phoneticPr fontId="7" type="noConversion"/>
  </si>
  <si>
    <t>镍氢充电</t>
    <phoneticPr fontId="7" type="noConversion"/>
  </si>
  <si>
    <t>30万</t>
    <phoneticPr fontId="7" type="noConversion"/>
  </si>
  <si>
    <t>320万CMOS</t>
    <phoneticPr fontId="7" type="noConversion"/>
  </si>
  <si>
    <t>320万氙气</t>
    <phoneticPr fontId="7" type="noConversion"/>
  </si>
  <si>
    <t>500万</t>
    <phoneticPr fontId="7" type="noConversion"/>
  </si>
  <si>
    <t>电动式</t>
    <phoneticPr fontId="7" type="noConversion"/>
  </si>
  <si>
    <t>锥盆式</t>
    <phoneticPr fontId="7" type="noConversion"/>
  </si>
  <si>
    <t>号筒式</t>
    <phoneticPr fontId="7" type="noConversion"/>
  </si>
  <si>
    <t>带式</t>
    <phoneticPr fontId="7" type="noConversion"/>
  </si>
  <si>
    <t>阅读</t>
    <phoneticPr fontId="7" type="noConversion"/>
  </si>
  <si>
    <t>java扩展</t>
    <phoneticPr fontId="7" type="noConversion"/>
  </si>
  <si>
    <t>触摸屏</t>
    <phoneticPr fontId="7" type="noConversion"/>
  </si>
  <si>
    <t>手写</t>
    <phoneticPr fontId="7" type="noConversion"/>
  </si>
  <si>
    <t>录音</t>
    <phoneticPr fontId="7" type="noConversion"/>
  </si>
  <si>
    <t>收音</t>
    <phoneticPr fontId="7" type="noConversion"/>
  </si>
  <si>
    <t>蓝牙耳机</t>
    <phoneticPr fontId="7" type="noConversion"/>
  </si>
  <si>
    <t>时尚</t>
    <phoneticPr fontId="7" type="noConversion"/>
  </si>
  <si>
    <t>科技</t>
    <phoneticPr fontId="7" type="noConversion"/>
  </si>
  <si>
    <t>实用</t>
    <phoneticPr fontId="7" type="noConversion"/>
  </si>
  <si>
    <t>第2</t>
  </si>
  <si>
    <t>第13</t>
  </si>
  <si>
    <t>第14</t>
  </si>
  <si>
    <t>第15</t>
  </si>
  <si>
    <t>第16</t>
  </si>
  <si>
    <t>第17</t>
  </si>
  <si>
    <t>第18</t>
  </si>
  <si>
    <t>第19</t>
  </si>
  <si>
    <t>第20</t>
  </si>
  <si>
    <t>销售渠道</t>
  </si>
  <si>
    <t xml:space="preserve">时尚型 </t>
  </si>
  <si>
    <r>
      <t xml:space="preserve">时20 </t>
    </r>
    <r>
      <rPr>
        <sz val="10"/>
        <color rgb="FF000000"/>
        <rFont val="Arial"/>
        <family val="2"/>
      </rPr>
      <t> (7(7))</t>
    </r>
  </si>
  <si>
    <r>
      <t xml:space="preserve">时11 </t>
    </r>
    <r>
      <rPr>
        <sz val="10"/>
        <color rgb="FF000000"/>
        <rFont val="Arial"/>
        <family val="2"/>
      </rPr>
      <t> (2(2))</t>
    </r>
  </si>
  <si>
    <r>
      <t xml:space="preserve">时14 </t>
    </r>
    <r>
      <rPr>
        <sz val="10"/>
        <color rgb="FF000000"/>
        <rFont val="Arial"/>
        <family val="2"/>
      </rPr>
      <t> (3(3))</t>
    </r>
  </si>
  <si>
    <r>
      <t xml:space="preserve">时17 </t>
    </r>
    <r>
      <rPr>
        <sz val="10"/>
        <color rgb="FF000000"/>
        <rFont val="Arial"/>
        <family val="2"/>
      </rPr>
      <t> (3(3))</t>
    </r>
  </si>
  <si>
    <r>
      <t xml:space="preserve">时13 </t>
    </r>
    <r>
      <rPr>
        <sz val="10"/>
        <color rgb="FF000000"/>
        <rFont val="Arial"/>
        <family val="2"/>
      </rPr>
      <t> (3(3))</t>
    </r>
  </si>
  <si>
    <r>
      <t xml:space="preserve">时16 </t>
    </r>
    <r>
      <rPr>
        <sz val="10"/>
        <color rgb="FF000000"/>
        <rFont val="Arial"/>
        <family val="2"/>
      </rPr>
      <t> (3(3))</t>
    </r>
  </si>
  <si>
    <r>
      <t xml:space="preserve">时10 </t>
    </r>
    <r>
      <rPr>
        <sz val="10"/>
        <color rgb="FF000000"/>
        <rFont val="Arial"/>
        <family val="2"/>
      </rPr>
      <t> (2(2))</t>
    </r>
  </si>
  <si>
    <r>
      <t xml:space="preserve">时9 </t>
    </r>
    <r>
      <rPr>
        <sz val="10"/>
        <color rgb="FF000000"/>
        <rFont val="Arial"/>
        <family val="2"/>
      </rPr>
      <t> (2(2))</t>
    </r>
  </si>
  <si>
    <r>
      <t xml:space="preserve">时19 </t>
    </r>
    <r>
      <rPr>
        <sz val="10"/>
        <color rgb="FF000000"/>
        <rFont val="Arial"/>
        <family val="2"/>
      </rPr>
      <t> (7(7))</t>
    </r>
  </si>
  <si>
    <r>
      <t xml:space="preserve">时15 </t>
    </r>
    <r>
      <rPr>
        <sz val="10"/>
        <color rgb="FF000000"/>
        <rFont val="Arial"/>
        <family val="2"/>
      </rPr>
      <t> (3(3))</t>
    </r>
  </si>
  <si>
    <r>
      <t xml:space="preserve">时12 </t>
    </r>
    <r>
      <rPr>
        <sz val="10"/>
        <color rgb="FF000000"/>
        <rFont val="Arial"/>
        <family val="2"/>
      </rPr>
      <t> (2(2))</t>
    </r>
  </si>
  <si>
    <r>
      <t xml:space="preserve">时4 </t>
    </r>
    <r>
      <rPr>
        <sz val="10"/>
        <color rgb="FF000000"/>
        <rFont val="Arial"/>
        <family val="2"/>
      </rPr>
      <t> (1(1))</t>
    </r>
  </si>
  <si>
    <r>
      <t xml:space="preserve">时5 </t>
    </r>
    <r>
      <rPr>
        <sz val="10"/>
        <color rgb="FF000000"/>
        <rFont val="Arial"/>
        <family val="2"/>
      </rPr>
      <t> (1(1))</t>
    </r>
  </si>
  <si>
    <r>
      <t xml:space="preserve">时2 </t>
    </r>
    <r>
      <rPr>
        <sz val="10"/>
        <color rgb="FF000000"/>
        <rFont val="Arial"/>
        <family val="2"/>
      </rPr>
      <t> (1(1))</t>
    </r>
  </si>
  <si>
    <r>
      <t xml:space="preserve">时3 </t>
    </r>
    <r>
      <rPr>
        <sz val="10"/>
        <color rgb="FF000000"/>
        <rFont val="Arial"/>
        <family val="2"/>
      </rPr>
      <t> (1(1))</t>
    </r>
  </si>
  <si>
    <r>
      <t xml:space="preserve">时8 </t>
    </r>
    <r>
      <rPr>
        <sz val="10"/>
        <color rgb="FF000000"/>
        <rFont val="Arial"/>
        <family val="2"/>
      </rPr>
      <t> (2(2))</t>
    </r>
  </si>
  <si>
    <r>
      <t xml:space="preserve">时18 </t>
    </r>
    <r>
      <rPr>
        <sz val="10"/>
        <color rgb="FF000000"/>
        <rFont val="Arial"/>
        <family val="2"/>
      </rPr>
      <t> (3(3))</t>
    </r>
  </si>
  <si>
    <r>
      <t xml:space="preserve">时6 </t>
    </r>
    <r>
      <rPr>
        <sz val="10"/>
        <color rgb="FF000000"/>
        <rFont val="Arial"/>
        <family val="2"/>
      </rPr>
      <t> (1(1))</t>
    </r>
  </si>
  <si>
    <r>
      <t xml:space="preserve">时7 </t>
    </r>
    <r>
      <rPr>
        <sz val="10"/>
        <color rgb="FF000000"/>
        <rFont val="Arial"/>
        <family val="2"/>
      </rPr>
      <t> (2(2))</t>
    </r>
  </si>
  <si>
    <r>
      <t xml:space="preserve">时1 </t>
    </r>
    <r>
      <rPr>
        <sz val="10"/>
        <color rgb="FF000000"/>
        <rFont val="Arial"/>
        <family val="2"/>
      </rPr>
      <t> (1(1))</t>
    </r>
  </si>
  <si>
    <t xml:space="preserve">科技型 </t>
  </si>
  <si>
    <r>
      <t xml:space="preserve">科19 </t>
    </r>
    <r>
      <rPr>
        <sz val="10"/>
        <color rgb="FF000000"/>
        <rFont val="Arial"/>
        <family val="2"/>
      </rPr>
      <t> (14(14))</t>
    </r>
  </si>
  <si>
    <r>
      <t xml:space="preserve">科20 </t>
    </r>
    <r>
      <rPr>
        <sz val="10"/>
        <color rgb="FF000000"/>
        <rFont val="Arial"/>
        <family val="2"/>
      </rPr>
      <t> (14(14))</t>
    </r>
  </si>
  <si>
    <r>
      <t xml:space="preserve">科10 </t>
    </r>
    <r>
      <rPr>
        <sz val="10"/>
        <color rgb="FF000000"/>
        <rFont val="Arial"/>
        <family val="2"/>
      </rPr>
      <t> (5(5))</t>
    </r>
  </si>
  <si>
    <r>
      <t xml:space="preserve">科17 </t>
    </r>
    <r>
      <rPr>
        <sz val="10"/>
        <color rgb="FF000000"/>
        <rFont val="Arial"/>
        <family val="2"/>
      </rPr>
      <t> (6(6))</t>
    </r>
  </si>
  <si>
    <r>
      <t xml:space="preserve">科18 </t>
    </r>
    <r>
      <rPr>
        <sz val="10"/>
        <color rgb="FF000000"/>
        <rFont val="Arial"/>
        <family val="2"/>
      </rPr>
      <t> (6(6))</t>
    </r>
  </si>
  <si>
    <r>
      <t xml:space="preserve">科13 </t>
    </r>
    <r>
      <rPr>
        <sz val="10"/>
        <color rgb="FF000000"/>
        <rFont val="Arial"/>
        <family val="2"/>
      </rPr>
      <t> (6(6))</t>
    </r>
  </si>
  <si>
    <r>
      <t xml:space="preserve">科14 </t>
    </r>
    <r>
      <rPr>
        <sz val="10"/>
        <color rgb="FF000000"/>
        <rFont val="Arial"/>
        <family val="2"/>
      </rPr>
      <t> (6(6))</t>
    </r>
  </si>
  <si>
    <r>
      <t xml:space="preserve">科11 </t>
    </r>
    <r>
      <rPr>
        <sz val="10"/>
        <color rgb="FF000000"/>
        <rFont val="Arial"/>
        <family val="2"/>
      </rPr>
      <t> (5(5))</t>
    </r>
  </si>
  <si>
    <r>
      <t xml:space="preserve">科16 </t>
    </r>
    <r>
      <rPr>
        <sz val="10"/>
        <color rgb="FF000000"/>
        <rFont val="Arial"/>
        <family val="2"/>
      </rPr>
      <t> (6(6))</t>
    </r>
  </si>
  <si>
    <r>
      <t xml:space="preserve">科12 </t>
    </r>
    <r>
      <rPr>
        <sz val="10"/>
        <color rgb="FF000000"/>
        <rFont val="Arial"/>
        <family val="2"/>
      </rPr>
      <t> (5(5))</t>
    </r>
  </si>
  <si>
    <r>
      <t xml:space="preserve">科15 </t>
    </r>
    <r>
      <rPr>
        <sz val="10"/>
        <color rgb="FF000000"/>
        <rFont val="Arial"/>
        <family val="2"/>
      </rPr>
      <t> (6(6))</t>
    </r>
  </si>
  <si>
    <r>
      <t xml:space="preserve">科9 </t>
    </r>
    <r>
      <rPr>
        <sz val="10"/>
        <color rgb="FF000000"/>
        <rFont val="Arial"/>
        <family val="2"/>
      </rPr>
      <t> (5(5))</t>
    </r>
  </si>
  <si>
    <r>
      <t xml:space="preserve">科3 </t>
    </r>
    <r>
      <rPr>
        <sz val="10"/>
        <color rgb="FF000000"/>
        <rFont val="Arial"/>
        <family val="2"/>
      </rPr>
      <t> (4(4))</t>
    </r>
  </si>
  <si>
    <r>
      <t xml:space="preserve">科8 </t>
    </r>
    <r>
      <rPr>
        <sz val="10"/>
        <color rgb="FF000000"/>
        <rFont val="Arial"/>
        <family val="2"/>
      </rPr>
      <t> (5(5))</t>
    </r>
  </si>
  <si>
    <r>
      <t xml:space="preserve">科2 </t>
    </r>
    <r>
      <rPr>
        <sz val="10"/>
        <color rgb="FF000000"/>
        <rFont val="Arial"/>
        <family val="2"/>
      </rPr>
      <t> (4(4))</t>
    </r>
  </si>
  <si>
    <r>
      <t xml:space="preserve">科5 </t>
    </r>
    <r>
      <rPr>
        <sz val="10"/>
        <color rgb="FF000000"/>
        <rFont val="Arial"/>
        <family val="2"/>
      </rPr>
      <t> (4(4))</t>
    </r>
  </si>
  <si>
    <r>
      <t xml:space="preserve">科6 </t>
    </r>
    <r>
      <rPr>
        <sz val="10"/>
        <color rgb="FF000000"/>
        <rFont val="Arial"/>
        <family val="2"/>
      </rPr>
      <t> (4(4))</t>
    </r>
  </si>
  <si>
    <r>
      <t xml:space="preserve">科7 </t>
    </r>
    <r>
      <rPr>
        <sz val="10"/>
        <color rgb="FF000000"/>
        <rFont val="Arial"/>
        <family val="2"/>
      </rPr>
      <t> (5(5))</t>
    </r>
  </si>
  <si>
    <r>
      <t xml:space="preserve">科4 </t>
    </r>
    <r>
      <rPr>
        <sz val="10"/>
        <color rgb="FF000000"/>
        <rFont val="Arial"/>
        <family val="2"/>
      </rPr>
      <t> (4(4))</t>
    </r>
  </si>
  <si>
    <r>
      <t xml:space="preserve">科1 </t>
    </r>
    <r>
      <rPr>
        <sz val="10"/>
        <color rgb="FF000000"/>
        <rFont val="Arial"/>
        <family val="2"/>
      </rPr>
      <t> (4(4))</t>
    </r>
  </si>
  <si>
    <t xml:space="preserve">商务型 </t>
  </si>
  <si>
    <r>
      <t xml:space="preserve">商9 </t>
    </r>
    <r>
      <rPr>
        <sz val="10"/>
        <color rgb="FF000000"/>
        <rFont val="Arial"/>
        <family val="2"/>
      </rPr>
      <t> (8(8))</t>
    </r>
  </si>
  <si>
    <r>
      <t xml:space="preserve">商10 </t>
    </r>
    <r>
      <rPr>
        <sz val="10"/>
        <color rgb="FF000000"/>
        <rFont val="Arial"/>
        <family val="2"/>
      </rPr>
      <t> (8(8))</t>
    </r>
  </si>
  <si>
    <r>
      <t xml:space="preserve">商19 </t>
    </r>
    <r>
      <rPr>
        <sz val="10"/>
        <color rgb="FF000000"/>
        <rFont val="Arial"/>
        <family val="2"/>
      </rPr>
      <t> (10(10))</t>
    </r>
  </si>
  <si>
    <r>
      <t xml:space="preserve">商20 </t>
    </r>
    <r>
      <rPr>
        <sz val="10"/>
        <color rgb="FF000000"/>
        <rFont val="Arial"/>
        <family val="2"/>
      </rPr>
      <t> (10(10))</t>
    </r>
  </si>
  <si>
    <r>
      <t xml:space="preserve">商11 </t>
    </r>
    <r>
      <rPr>
        <sz val="10"/>
        <color rgb="FF000000"/>
        <rFont val="Arial"/>
        <family val="2"/>
      </rPr>
      <t> (9(9))</t>
    </r>
  </si>
  <si>
    <r>
      <t xml:space="preserve">商12 </t>
    </r>
    <r>
      <rPr>
        <sz val="10"/>
        <color rgb="FF000000"/>
        <rFont val="Arial"/>
        <family val="2"/>
      </rPr>
      <t> (9(9))</t>
    </r>
  </si>
  <si>
    <r>
      <t xml:space="preserve">商13 </t>
    </r>
    <r>
      <rPr>
        <sz val="10"/>
        <color rgb="FF000000"/>
        <rFont val="Arial"/>
        <family val="2"/>
      </rPr>
      <t> (9(9))</t>
    </r>
  </si>
  <si>
    <r>
      <t xml:space="preserve">商14 </t>
    </r>
    <r>
      <rPr>
        <sz val="10"/>
        <color rgb="FF000000"/>
        <rFont val="Arial"/>
        <family val="2"/>
      </rPr>
      <t> (9(9))</t>
    </r>
  </si>
  <si>
    <r>
      <t xml:space="preserve">商17 </t>
    </r>
    <r>
      <rPr>
        <sz val="10"/>
        <color rgb="FF000000"/>
        <rFont val="Arial"/>
        <family val="2"/>
      </rPr>
      <t> (10(10))</t>
    </r>
  </si>
  <si>
    <r>
      <t xml:space="preserve">商16 </t>
    </r>
    <r>
      <rPr>
        <sz val="10"/>
        <color rgb="FF000000"/>
        <rFont val="Arial"/>
        <family val="2"/>
      </rPr>
      <t> (9(9))</t>
    </r>
  </si>
  <si>
    <r>
      <t xml:space="preserve">商15 </t>
    </r>
    <r>
      <rPr>
        <sz val="10"/>
        <color rgb="FF000000"/>
        <rFont val="Arial"/>
        <family val="2"/>
      </rPr>
      <t> (9(9))</t>
    </r>
  </si>
  <si>
    <r>
      <t xml:space="preserve">商18 </t>
    </r>
    <r>
      <rPr>
        <sz val="10"/>
        <color rgb="FF000000"/>
        <rFont val="Arial"/>
        <family val="2"/>
      </rPr>
      <t> (10(10))</t>
    </r>
  </si>
  <si>
    <r>
      <t xml:space="preserve">商6 </t>
    </r>
    <r>
      <rPr>
        <sz val="10"/>
        <color rgb="FF000000"/>
        <rFont val="Arial"/>
        <family val="2"/>
      </rPr>
      <t> (8(8))</t>
    </r>
  </si>
  <si>
    <r>
      <t xml:space="preserve">商2 </t>
    </r>
    <r>
      <rPr>
        <sz val="10"/>
        <color rgb="FF000000"/>
        <rFont val="Arial"/>
        <family val="2"/>
      </rPr>
      <t> (7(7))</t>
    </r>
  </si>
  <si>
    <r>
      <t xml:space="preserve">商4 </t>
    </r>
    <r>
      <rPr>
        <sz val="10"/>
        <color rgb="FF000000"/>
        <rFont val="Arial"/>
        <family val="2"/>
      </rPr>
      <t> (7(7))</t>
    </r>
  </si>
  <si>
    <r>
      <t xml:space="preserve">商5 </t>
    </r>
    <r>
      <rPr>
        <sz val="10"/>
        <color rgb="FF000000"/>
        <rFont val="Arial"/>
        <family val="2"/>
      </rPr>
      <t> (8(8))</t>
    </r>
  </si>
  <si>
    <r>
      <t xml:space="preserve">商3 </t>
    </r>
    <r>
      <rPr>
        <sz val="10"/>
        <color rgb="FF000000"/>
        <rFont val="Arial"/>
        <family val="2"/>
      </rPr>
      <t> (7(7))</t>
    </r>
  </si>
  <si>
    <r>
      <t xml:space="preserve">商7 </t>
    </r>
    <r>
      <rPr>
        <sz val="10"/>
        <color rgb="FF000000"/>
        <rFont val="Arial"/>
        <family val="2"/>
      </rPr>
      <t> (8(8))</t>
    </r>
  </si>
  <si>
    <r>
      <t xml:space="preserve">商8 </t>
    </r>
    <r>
      <rPr>
        <sz val="10"/>
        <color rgb="FF000000"/>
        <rFont val="Arial"/>
        <family val="2"/>
      </rPr>
      <t> (8(8))</t>
    </r>
  </si>
  <si>
    <r>
      <t xml:space="preserve">商1 </t>
    </r>
    <r>
      <rPr>
        <sz val="10"/>
        <color rgb="FF000000"/>
        <rFont val="Arial"/>
        <family val="2"/>
      </rPr>
      <t> (7(7))</t>
    </r>
  </si>
  <si>
    <t xml:space="preserve">实用型 </t>
  </si>
  <si>
    <r>
      <t xml:space="preserve">实2 </t>
    </r>
    <r>
      <rPr>
        <sz val="10"/>
        <color rgb="FF000000"/>
        <rFont val="Arial"/>
        <family val="2"/>
      </rPr>
      <t> (11(11))</t>
    </r>
  </si>
  <si>
    <r>
      <t xml:space="preserve">实3 </t>
    </r>
    <r>
      <rPr>
        <sz val="10"/>
        <color rgb="FF000000"/>
        <rFont val="Arial"/>
        <family val="2"/>
      </rPr>
      <t> (11(11))</t>
    </r>
  </si>
  <si>
    <r>
      <t xml:space="preserve">实4 </t>
    </r>
    <r>
      <rPr>
        <sz val="10"/>
        <color rgb="FF000000"/>
        <rFont val="Arial"/>
        <family val="2"/>
      </rPr>
      <t> (11(11))</t>
    </r>
  </si>
  <si>
    <r>
      <t xml:space="preserve">实5 </t>
    </r>
    <r>
      <rPr>
        <sz val="10"/>
        <color rgb="FF000000"/>
        <rFont val="Arial"/>
        <family val="2"/>
      </rPr>
      <t> (11(11))</t>
    </r>
  </si>
  <si>
    <r>
      <t xml:space="preserve">实6 </t>
    </r>
    <r>
      <rPr>
        <sz val="10"/>
        <color rgb="FF000000"/>
        <rFont val="Arial"/>
        <family val="2"/>
      </rPr>
      <t> (11(11))</t>
    </r>
  </si>
  <si>
    <r>
      <t xml:space="preserve">实7 </t>
    </r>
    <r>
      <rPr>
        <sz val="10"/>
        <color rgb="FF000000"/>
        <rFont val="Arial"/>
        <family val="2"/>
      </rPr>
      <t> (12(12))</t>
    </r>
  </si>
  <si>
    <r>
      <t xml:space="preserve">实8 </t>
    </r>
    <r>
      <rPr>
        <sz val="10"/>
        <color rgb="FF000000"/>
        <rFont val="Arial"/>
        <family val="2"/>
      </rPr>
      <t> (12(12))</t>
    </r>
  </si>
  <si>
    <r>
      <t xml:space="preserve">实18 </t>
    </r>
    <r>
      <rPr>
        <sz val="10"/>
        <color rgb="FF000000"/>
        <rFont val="Arial"/>
        <family val="2"/>
      </rPr>
      <t> (13(13))</t>
    </r>
  </si>
  <si>
    <r>
      <t xml:space="preserve">实19 </t>
    </r>
    <r>
      <rPr>
        <sz val="10"/>
        <color rgb="FF000000"/>
        <rFont val="Arial"/>
        <family val="2"/>
      </rPr>
      <t> (14(14))</t>
    </r>
  </si>
  <si>
    <r>
      <t xml:space="preserve">实15 </t>
    </r>
    <r>
      <rPr>
        <sz val="10"/>
        <color rgb="FF000000"/>
        <rFont val="Arial"/>
        <family val="2"/>
      </rPr>
      <t> (13(13))</t>
    </r>
  </si>
  <si>
    <r>
      <t xml:space="preserve">实9 </t>
    </r>
    <r>
      <rPr>
        <sz val="10"/>
        <color rgb="FF000000"/>
        <rFont val="Arial"/>
        <family val="2"/>
      </rPr>
      <t> (12(12))</t>
    </r>
  </si>
  <si>
    <r>
      <t xml:space="preserve">实10 </t>
    </r>
    <r>
      <rPr>
        <sz val="10"/>
        <color rgb="FF000000"/>
        <rFont val="Arial"/>
        <family val="2"/>
      </rPr>
      <t> (12(12))</t>
    </r>
  </si>
  <si>
    <r>
      <t xml:space="preserve">实16 </t>
    </r>
    <r>
      <rPr>
        <sz val="10"/>
        <color rgb="FF000000"/>
        <rFont val="Arial"/>
        <family val="2"/>
      </rPr>
      <t> (13(13))</t>
    </r>
  </si>
  <si>
    <r>
      <t xml:space="preserve">实12 </t>
    </r>
    <r>
      <rPr>
        <sz val="10"/>
        <color rgb="FF000000"/>
        <rFont val="Arial"/>
        <family val="2"/>
      </rPr>
      <t> (12(12))</t>
    </r>
  </si>
  <si>
    <r>
      <t xml:space="preserve">实20 </t>
    </r>
    <r>
      <rPr>
        <sz val="10"/>
        <color rgb="FF000000"/>
        <rFont val="Arial"/>
        <family val="2"/>
      </rPr>
      <t> (14(14))</t>
    </r>
  </si>
  <si>
    <r>
      <t xml:space="preserve">实13 </t>
    </r>
    <r>
      <rPr>
        <sz val="10"/>
        <color rgb="FF000000"/>
        <rFont val="Arial"/>
        <family val="2"/>
      </rPr>
      <t> (13(13))</t>
    </r>
  </si>
  <si>
    <r>
      <t xml:space="preserve">实14 </t>
    </r>
    <r>
      <rPr>
        <sz val="10"/>
        <color rgb="FF000000"/>
        <rFont val="Arial"/>
        <family val="2"/>
      </rPr>
      <t> (13(13))</t>
    </r>
  </si>
  <si>
    <r>
      <t xml:space="preserve">实17 </t>
    </r>
    <r>
      <rPr>
        <sz val="10"/>
        <color rgb="FF000000"/>
        <rFont val="Arial"/>
        <family val="2"/>
      </rPr>
      <t> (13(13))</t>
    </r>
  </si>
  <si>
    <r>
      <t xml:space="preserve">实1 </t>
    </r>
    <r>
      <rPr>
        <sz val="10"/>
        <color rgb="FF000000"/>
        <rFont val="Arial"/>
        <family val="2"/>
      </rPr>
      <t> (11(11))</t>
    </r>
  </si>
  <si>
    <r>
      <t xml:space="preserve">实11 </t>
    </r>
    <r>
      <rPr>
        <sz val="10"/>
        <color rgb="FF000000"/>
        <rFont val="Arial"/>
        <family val="2"/>
      </rPr>
      <t> (12(12))</t>
    </r>
  </si>
  <si>
    <t>车内</t>
    <phoneticPr fontId="7" type="noConversion"/>
  </si>
  <si>
    <t>家庭</t>
    <phoneticPr fontId="7" type="noConversion"/>
  </si>
  <si>
    <t>研发</t>
    <phoneticPr fontId="7" type="noConversion"/>
  </si>
  <si>
    <t>备注</t>
    <phoneticPr fontId="7" type="noConversion"/>
  </si>
  <si>
    <t>研发系数范围为0-0.45是不研发，0.45-1.45研发周期为1，1.45以上研发周期为2</t>
    <phoneticPr fontId="7" type="noConversion"/>
  </si>
  <si>
    <t>实惠</t>
    <phoneticPr fontId="7" type="noConversion"/>
  </si>
  <si>
    <t>材料</t>
    <phoneticPr fontId="7" type="noConversion"/>
  </si>
  <si>
    <t>材料价格</t>
    <phoneticPr fontId="7" type="noConversion"/>
  </si>
  <si>
    <t>商务基础分</t>
    <phoneticPr fontId="7" type="noConversion"/>
  </si>
  <si>
    <t>科技基础分</t>
    <phoneticPr fontId="7" type="noConversion"/>
  </si>
  <si>
    <t>实用基础分</t>
    <phoneticPr fontId="7" type="noConversion"/>
  </si>
  <si>
    <t>时尚基础分</t>
    <phoneticPr fontId="7" type="noConversion"/>
  </si>
  <si>
    <t>材料费</t>
  </si>
  <si>
    <t>时尚功能分</t>
    <phoneticPr fontId="7" type="noConversion"/>
  </si>
  <si>
    <t>科技功能分</t>
    <phoneticPr fontId="7" type="noConversion"/>
  </si>
  <si>
    <t>商务功能分</t>
    <phoneticPr fontId="7" type="noConversion"/>
  </si>
  <si>
    <t>实用功能分</t>
    <phoneticPr fontId="7" type="noConversion"/>
  </si>
  <si>
    <t>是否研发</t>
    <phoneticPr fontId="7" type="noConversion"/>
  </si>
  <si>
    <t>配置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</si>
</sst>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rgb="FF00208C"/>
      <name val="宋体"/>
      <family val="3"/>
      <charset val="134"/>
    </font>
    <font>
      <sz val="8"/>
      <color rgb="FFFFFFFF"/>
      <name val="Verdan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333333"/>
      <name val="Arial"/>
      <family val="2"/>
    </font>
    <font>
      <sz val="10"/>
      <color rgb="FFD90000"/>
      <name val="Arial"/>
      <family val="2"/>
    </font>
    <font>
      <sz val="9"/>
      <name val="等线"/>
      <family val="2"/>
      <charset val="134"/>
      <scheme val="minor"/>
    </font>
    <font>
      <sz val="10"/>
      <color rgb="FFFF6262"/>
      <name val="Arial"/>
      <family val="2"/>
    </font>
    <font>
      <sz val="12"/>
      <color theme="1"/>
      <name val="宋体"/>
      <family val="3"/>
      <charset val="134"/>
    </font>
    <font>
      <sz val="10"/>
      <color rgb="FF000AAA"/>
      <name val="Arial"/>
      <family val="2"/>
    </font>
    <font>
      <sz val="11"/>
      <color rgb="FFFF0000"/>
      <name val="等线"/>
      <family val="2"/>
      <charset val="134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name val="等线"/>
      <family val="2"/>
      <charset val="134"/>
      <scheme val="minor"/>
    </font>
    <font>
      <sz val="11"/>
      <color theme="5"/>
      <name val="等线"/>
      <family val="2"/>
      <charset val="134"/>
      <scheme val="minor"/>
    </font>
    <font>
      <b/>
      <sz val="10"/>
      <color theme="5"/>
      <name val="Arial"/>
      <family val="2"/>
    </font>
    <font>
      <sz val="10"/>
      <color theme="5"/>
      <name val="Arial"/>
      <family val="2"/>
    </font>
    <font>
      <sz val="11"/>
      <color theme="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CC6AC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CD89B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91A7B4"/>
      </left>
      <right style="medium">
        <color rgb="FF91A7B4"/>
      </right>
      <top/>
      <bottom style="medium">
        <color rgb="FF91A7B4"/>
      </bottom>
      <diagonal/>
    </border>
    <border>
      <left style="medium">
        <color rgb="FF91A7B4"/>
      </left>
      <right/>
      <top/>
      <bottom style="medium">
        <color rgb="FF91A7B4"/>
      </bottom>
      <diagonal/>
    </border>
    <border>
      <left/>
      <right/>
      <top/>
      <bottom style="medium">
        <color rgb="FF91A7B4"/>
      </bottom>
      <diagonal/>
    </border>
    <border>
      <left/>
      <right style="medium">
        <color rgb="FF91A7B4"/>
      </right>
      <top/>
      <bottom style="medium">
        <color rgb="FF91A7B4"/>
      </bottom>
      <diagonal/>
    </border>
    <border>
      <left style="medium">
        <color rgb="FF91A7B4"/>
      </left>
      <right style="medium">
        <color rgb="FF91A7B4"/>
      </right>
      <top/>
      <bottom/>
      <diagonal/>
    </border>
    <border>
      <left style="medium">
        <color rgb="FF91A7B4"/>
      </left>
      <right style="medium">
        <color rgb="FF91A7B4"/>
      </right>
      <top style="medium">
        <color rgb="FF91A7B4"/>
      </top>
      <bottom/>
      <diagonal/>
    </border>
    <border>
      <left/>
      <right style="medium">
        <color rgb="FF91A7B4"/>
      </right>
      <top/>
      <bottom/>
      <diagonal/>
    </border>
    <border>
      <left/>
      <right/>
      <top style="medium">
        <color rgb="FF91A7B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5" borderId="5" xfId="0" applyFill="1" applyBorder="1">
      <alignment vertical="center"/>
    </xf>
    <xf numFmtId="0" fontId="0" fillId="5" borderId="6" xfId="0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0" fillId="5" borderId="9" xfId="0" applyFill="1" applyBorder="1">
      <alignment vertical="center"/>
    </xf>
    <xf numFmtId="0" fontId="1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11" xfId="0" applyBorder="1">
      <alignment vertical="center"/>
    </xf>
    <xf numFmtId="0" fontId="0" fillId="8" borderId="11" xfId="0" applyFill="1" applyBorder="1">
      <alignment vertical="center"/>
    </xf>
    <xf numFmtId="0" fontId="0" fillId="0" borderId="11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4" fillId="9" borderId="0" xfId="0" applyFont="1" applyFill="1" applyAlignment="1">
      <alignment horizontal="left" vertical="center" wrapText="1"/>
    </xf>
    <xf numFmtId="0" fontId="4" fillId="9" borderId="0" xfId="0" applyFont="1" applyFill="1" applyAlignment="1">
      <alignment horizontal="center" vertical="center" wrapText="1"/>
    </xf>
    <xf numFmtId="0" fontId="0" fillId="10" borderId="11" xfId="0" applyFill="1" applyBorder="1">
      <alignment vertical="center"/>
    </xf>
    <xf numFmtId="0" fontId="0" fillId="11" borderId="11" xfId="0" applyFill="1" applyBorder="1">
      <alignment vertical="center"/>
    </xf>
    <xf numFmtId="0" fontId="9" fillId="0" borderId="0" xfId="0" applyFont="1">
      <alignment vertical="center"/>
    </xf>
    <xf numFmtId="0" fontId="10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0" fillId="12" borderId="11" xfId="0" applyFill="1" applyBorder="1">
      <alignment vertical="center"/>
    </xf>
    <xf numFmtId="0" fontId="0" fillId="13" borderId="11" xfId="0" applyFill="1" applyBorder="1">
      <alignment vertical="center"/>
    </xf>
    <xf numFmtId="0" fontId="0" fillId="14" borderId="11" xfId="0" applyFill="1" applyBorder="1">
      <alignment vertical="center"/>
    </xf>
    <xf numFmtId="0" fontId="0" fillId="11" borderId="11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11" fillId="0" borderId="0" xfId="0" applyFont="1">
      <alignment vertical="center"/>
    </xf>
    <xf numFmtId="0" fontId="12" fillId="5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vertical="center" wrapText="1"/>
    </xf>
    <xf numFmtId="0" fontId="14" fillId="15" borderId="11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/>
    </xf>
    <xf numFmtId="0" fontId="11" fillId="13" borderId="11" xfId="0" applyFont="1" applyFill="1" applyBorder="1" applyAlignment="1">
      <alignment horizontal="center" vertical="center"/>
    </xf>
    <xf numFmtId="0" fontId="11" fillId="14" borderId="1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gif"/><Relationship Id="rId2" Type="http://schemas.openxmlformats.org/officeDocument/2006/relationships/image" Target="../media/image6.gif"/><Relationship Id="rId1" Type="http://schemas.openxmlformats.org/officeDocument/2006/relationships/image" Target="../media/image5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gif"/><Relationship Id="rId2" Type="http://schemas.openxmlformats.org/officeDocument/2006/relationships/image" Target="../media/image16.gif"/><Relationship Id="rId1" Type="http://schemas.openxmlformats.org/officeDocument/2006/relationships/image" Target="../media/image5.gif"/><Relationship Id="rId4" Type="http://schemas.openxmlformats.org/officeDocument/2006/relationships/image" Target="../media/image7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gif"/><Relationship Id="rId2" Type="http://schemas.openxmlformats.org/officeDocument/2006/relationships/image" Target="../media/image6.gif"/><Relationship Id="rId1" Type="http://schemas.openxmlformats.org/officeDocument/2006/relationships/image" Target="../media/image5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gif"/><Relationship Id="rId2" Type="http://schemas.openxmlformats.org/officeDocument/2006/relationships/image" Target="../media/image16.gif"/><Relationship Id="rId1" Type="http://schemas.openxmlformats.org/officeDocument/2006/relationships/image" Target="../media/image5.gif"/><Relationship Id="rId4" Type="http://schemas.openxmlformats.org/officeDocument/2006/relationships/image" Target="../media/image7.gi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15.emf"/><Relationship Id="rId7" Type="http://schemas.openxmlformats.org/officeDocument/2006/relationships/image" Target="../media/image11.emf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2.emf"/><Relationship Id="rId5" Type="http://schemas.openxmlformats.org/officeDocument/2006/relationships/image" Target="../media/image13.emf"/><Relationship Id="rId4" Type="http://schemas.openxmlformats.org/officeDocument/2006/relationships/image" Target="../media/image1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20.emf"/><Relationship Id="rId5" Type="http://schemas.openxmlformats.org/officeDocument/2006/relationships/image" Target="../media/image19.emf"/><Relationship Id="rId4" Type="http://schemas.openxmlformats.org/officeDocument/2006/relationships/image" Target="../media/image18.emf"/></Relationships>
</file>

<file path=xl/drawings/_rels/vmlDrawing4.vml.rels><?xml version="1.0" encoding="UTF-8" standalone="yes"?>
<Relationships xmlns="http://schemas.openxmlformats.org/package/2006/relationships"><Relationship Id="rId8" Type="http://schemas.openxmlformats.org/officeDocument/2006/relationships/image" Target="../media/image24.emf"/><Relationship Id="rId3" Type="http://schemas.openxmlformats.org/officeDocument/2006/relationships/image" Target="../media/image15.emf"/><Relationship Id="rId7" Type="http://schemas.openxmlformats.org/officeDocument/2006/relationships/image" Target="../media/image23.emf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22.emf"/><Relationship Id="rId5" Type="http://schemas.openxmlformats.org/officeDocument/2006/relationships/image" Target="../media/image21.emf"/><Relationship Id="rId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327660</xdr:colOff>
      <xdr:row>0</xdr:row>
      <xdr:rowOff>121920</xdr:rowOff>
    </xdr:to>
    <xdr:pic>
      <xdr:nvPicPr>
        <xdr:cNvPr id="2" name="图片 1" descr="锟截憋拷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3276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</xdr:col>
          <xdr:colOff>99060</xdr:colOff>
          <xdr:row>6</xdr:row>
          <xdr:rowOff>53340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373380</xdr:colOff>
          <xdr:row>6</xdr:row>
          <xdr:rowOff>53340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373380</xdr:colOff>
          <xdr:row>6</xdr:row>
          <xdr:rowOff>53340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510540</xdr:colOff>
          <xdr:row>6</xdr:row>
          <xdr:rowOff>53340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</xdr:row>
      <xdr:rowOff>0</xdr:rowOff>
    </xdr:from>
    <xdr:to>
      <xdr:col>1</xdr:col>
      <xdr:colOff>30480</xdr:colOff>
      <xdr:row>8</xdr:row>
      <xdr:rowOff>22860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9660"/>
          <a:ext cx="3048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</xdr:colOff>
      <xdr:row>9</xdr:row>
      <xdr:rowOff>22860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2540"/>
          <a:ext cx="3048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327660</xdr:colOff>
      <xdr:row>0</xdr:row>
      <xdr:rowOff>121920</xdr:rowOff>
    </xdr:to>
    <xdr:pic>
      <xdr:nvPicPr>
        <xdr:cNvPr id="2" name="图片 1" descr="锟截憋拷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3276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350520</xdr:colOff>
      <xdr:row>3</xdr:row>
      <xdr:rowOff>335280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35052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358140</xdr:colOff>
          <xdr:row>3</xdr:row>
          <xdr:rowOff>0</xdr:rowOff>
        </xdr:from>
        <xdr:to>
          <xdr:col>0</xdr:col>
          <xdr:colOff>586740</xdr:colOff>
          <xdr:row>3</xdr:row>
          <xdr:rowOff>220980</xdr:rowOff>
        </xdr:to>
        <xdr:sp macro="" textlink="">
          <xdr:nvSpPr>
            <xdr:cNvPr id="6156" name="Control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2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228600</xdr:colOff>
          <xdr:row>3</xdr:row>
          <xdr:rowOff>220980</xdr:rowOff>
        </xdr:to>
        <xdr:sp macro="" textlink="">
          <xdr:nvSpPr>
            <xdr:cNvPr id="6157" name="Control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2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228600</xdr:colOff>
          <xdr:row>3</xdr:row>
          <xdr:rowOff>220980</xdr:rowOff>
        </xdr:to>
        <xdr:sp macro="" textlink="">
          <xdr:nvSpPr>
            <xdr:cNvPr id="6158" name="Control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2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1</xdr:col>
          <xdr:colOff>99060</xdr:colOff>
          <xdr:row>7</xdr:row>
          <xdr:rowOff>53340</xdr:rowOff>
        </xdr:to>
        <xdr:sp macro="" textlink="">
          <xdr:nvSpPr>
            <xdr:cNvPr id="6159" name="Control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2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373380</xdr:colOff>
          <xdr:row>7</xdr:row>
          <xdr:rowOff>53340</xdr:rowOff>
        </xdr:to>
        <xdr:sp macro="" textlink="">
          <xdr:nvSpPr>
            <xdr:cNvPr id="6161" name="Control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2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373380</xdr:colOff>
          <xdr:row>7</xdr:row>
          <xdr:rowOff>53340</xdr:rowOff>
        </xdr:to>
        <xdr:sp macro="" textlink="">
          <xdr:nvSpPr>
            <xdr:cNvPr id="6163" name="Control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2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510540</xdr:colOff>
          <xdr:row>7</xdr:row>
          <xdr:rowOff>53340</xdr:rowOff>
        </xdr:to>
        <xdr:sp macro="" textlink="">
          <xdr:nvSpPr>
            <xdr:cNvPr id="6164" name="Control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2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7</xdr:row>
      <xdr:rowOff>0</xdr:rowOff>
    </xdr:from>
    <xdr:to>
      <xdr:col>0</xdr:col>
      <xdr:colOff>30480</xdr:colOff>
      <xdr:row>8</xdr:row>
      <xdr:rowOff>190500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2620"/>
          <a:ext cx="3048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</xdr:colOff>
      <xdr:row>9</xdr:row>
      <xdr:rowOff>190500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0740"/>
          <a:ext cx="3048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327660</xdr:colOff>
      <xdr:row>0</xdr:row>
      <xdr:rowOff>121920</xdr:rowOff>
    </xdr:to>
    <xdr:pic>
      <xdr:nvPicPr>
        <xdr:cNvPr id="2" name="图片 1" descr="锟截憋拷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3276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</xdr:col>
          <xdr:colOff>99060</xdr:colOff>
          <xdr:row>6</xdr:row>
          <xdr:rowOff>53340</xdr:rowOff>
        </xdr:to>
        <xdr:sp macro="" textlink="">
          <xdr:nvSpPr>
            <xdr:cNvPr id="14347" name="Control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4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373380</xdr:colOff>
          <xdr:row>6</xdr:row>
          <xdr:rowOff>53340</xdr:rowOff>
        </xdr:to>
        <xdr:sp macro="" textlink="">
          <xdr:nvSpPr>
            <xdr:cNvPr id="14349" name="Control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4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373380</xdr:colOff>
          <xdr:row>6</xdr:row>
          <xdr:rowOff>53340</xdr:rowOff>
        </xdr:to>
        <xdr:sp macro="" textlink="">
          <xdr:nvSpPr>
            <xdr:cNvPr id="14351" name="Control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4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510540</xdr:colOff>
          <xdr:row>6</xdr:row>
          <xdr:rowOff>53340</xdr:rowOff>
        </xdr:to>
        <xdr:sp macro="" textlink="">
          <xdr:nvSpPr>
            <xdr:cNvPr id="14352" name="Control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4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6</xdr:row>
      <xdr:rowOff>0</xdr:rowOff>
    </xdr:from>
    <xdr:to>
      <xdr:col>1</xdr:col>
      <xdr:colOff>30480</xdr:colOff>
      <xdr:row>8</xdr:row>
      <xdr:rowOff>22860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9660"/>
          <a:ext cx="3048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30480</xdr:colOff>
      <xdr:row>9</xdr:row>
      <xdr:rowOff>22860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72540"/>
          <a:ext cx="3048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327660</xdr:colOff>
      <xdr:row>0</xdr:row>
      <xdr:rowOff>121920</xdr:rowOff>
    </xdr:to>
    <xdr:pic>
      <xdr:nvPicPr>
        <xdr:cNvPr id="2" name="图片 1" descr="锟截憋拷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32766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350520</xdr:colOff>
      <xdr:row>3</xdr:row>
      <xdr:rowOff>335280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35052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358140</xdr:colOff>
          <xdr:row>3</xdr:row>
          <xdr:rowOff>0</xdr:rowOff>
        </xdr:from>
        <xdr:to>
          <xdr:col>0</xdr:col>
          <xdr:colOff>586740</xdr:colOff>
          <xdr:row>3</xdr:row>
          <xdr:rowOff>220980</xdr:rowOff>
        </xdr:to>
        <xdr:sp macro="" textlink="">
          <xdr:nvSpPr>
            <xdr:cNvPr id="15372" name="Control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6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228600</xdr:colOff>
          <xdr:row>3</xdr:row>
          <xdr:rowOff>220980</xdr:rowOff>
        </xdr:to>
        <xdr:sp macro="" textlink="">
          <xdr:nvSpPr>
            <xdr:cNvPr id="15373" name="Control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6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228600</xdr:colOff>
          <xdr:row>3</xdr:row>
          <xdr:rowOff>220980</xdr:rowOff>
        </xdr:to>
        <xdr:sp macro="" textlink="">
          <xdr:nvSpPr>
            <xdr:cNvPr id="15374" name="Control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6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1</xdr:col>
          <xdr:colOff>99060</xdr:colOff>
          <xdr:row>7</xdr:row>
          <xdr:rowOff>53340</xdr:rowOff>
        </xdr:to>
        <xdr:sp macro="" textlink="">
          <xdr:nvSpPr>
            <xdr:cNvPr id="15375" name="Control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6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373380</xdr:colOff>
          <xdr:row>7</xdr:row>
          <xdr:rowOff>53340</xdr:rowOff>
        </xdr:to>
        <xdr:sp macro="" textlink="">
          <xdr:nvSpPr>
            <xdr:cNvPr id="15377" name="Control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6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373380</xdr:colOff>
          <xdr:row>7</xdr:row>
          <xdr:rowOff>53340</xdr:rowOff>
        </xdr:to>
        <xdr:sp macro="" textlink="">
          <xdr:nvSpPr>
            <xdr:cNvPr id="15379" name="Control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6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510540</xdr:colOff>
          <xdr:row>7</xdr:row>
          <xdr:rowOff>53340</xdr:rowOff>
        </xdr:to>
        <xdr:sp macro="" textlink="">
          <xdr:nvSpPr>
            <xdr:cNvPr id="15380" name="Control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6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7</xdr:row>
      <xdr:rowOff>0</xdr:rowOff>
    </xdr:from>
    <xdr:to>
      <xdr:col>0</xdr:col>
      <xdr:colOff>30480</xdr:colOff>
      <xdr:row>8</xdr:row>
      <xdr:rowOff>190500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2620"/>
          <a:ext cx="3048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</xdr:colOff>
      <xdr:row>9</xdr:row>
      <xdr:rowOff>190500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0740"/>
          <a:ext cx="3048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ontrol" Target="../activeX/activeX10.xml"/><Relationship Id="rId3" Type="http://schemas.openxmlformats.org/officeDocument/2006/relationships/control" Target="../activeX/activeX5.xml"/><Relationship Id="rId7" Type="http://schemas.openxmlformats.org/officeDocument/2006/relationships/control" Target="../activeX/activeX7.xml"/><Relationship Id="rId12" Type="http://schemas.openxmlformats.org/officeDocument/2006/relationships/image" Target="../media/image14.emf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11.emf"/><Relationship Id="rId11" Type="http://schemas.openxmlformats.org/officeDocument/2006/relationships/control" Target="../activeX/activeX9.xml"/><Relationship Id="rId5" Type="http://schemas.openxmlformats.org/officeDocument/2006/relationships/control" Target="../activeX/activeX6.xml"/><Relationship Id="rId15" Type="http://schemas.openxmlformats.org/officeDocument/2006/relationships/image" Target="../media/image15.emf"/><Relationship Id="rId10" Type="http://schemas.openxmlformats.org/officeDocument/2006/relationships/image" Target="../media/image13.emf"/><Relationship Id="rId4" Type="http://schemas.openxmlformats.org/officeDocument/2006/relationships/image" Target="../media/image10.emf"/><Relationship Id="rId9" Type="http://schemas.openxmlformats.org/officeDocument/2006/relationships/control" Target="../activeX/activeX8.xml"/><Relationship Id="rId14" Type="http://schemas.openxmlformats.org/officeDocument/2006/relationships/control" Target="../activeX/activeX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3" Type="http://schemas.openxmlformats.org/officeDocument/2006/relationships/control" Target="../activeX/activeX12.xml"/><Relationship Id="rId7" Type="http://schemas.openxmlformats.org/officeDocument/2006/relationships/control" Target="../activeX/activeX1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18.emf"/><Relationship Id="rId5" Type="http://schemas.openxmlformats.org/officeDocument/2006/relationships/control" Target="../activeX/activeX13.xml"/><Relationship Id="rId10" Type="http://schemas.openxmlformats.org/officeDocument/2006/relationships/image" Target="../media/image20.emf"/><Relationship Id="rId4" Type="http://schemas.openxmlformats.org/officeDocument/2006/relationships/image" Target="../media/image17.emf"/><Relationship Id="rId9" Type="http://schemas.openxmlformats.org/officeDocument/2006/relationships/control" Target="../activeX/activeX1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8.xml"/><Relationship Id="rId13" Type="http://schemas.openxmlformats.org/officeDocument/2006/relationships/control" Target="../activeX/activeX21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4.emf"/><Relationship Id="rId12" Type="http://schemas.openxmlformats.org/officeDocument/2006/relationships/image" Target="../media/image22.emf"/><Relationship Id="rId2" Type="http://schemas.openxmlformats.org/officeDocument/2006/relationships/drawing" Target="../drawings/drawing4.xml"/><Relationship Id="rId16" Type="http://schemas.openxmlformats.org/officeDocument/2006/relationships/image" Target="../media/image24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11" Type="http://schemas.openxmlformats.org/officeDocument/2006/relationships/control" Target="../activeX/activeX20.xml"/><Relationship Id="rId5" Type="http://schemas.openxmlformats.org/officeDocument/2006/relationships/image" Target="../media/image15.emf"/><Relationship Id="rId15" Type="http://schemas.openxmlformats.org/officeDocument/2006/relationships/control" Target="../activeX/activeX22.xml"/><Relationship Id="rId10" Type="http://schemas.openxmlformats.org/officeDocument/2006/relationships/image" Target="../media/image21.emf"/><Relationship Id="rId4" Type="http://schemas.openxmlformats.org/officeDocument/2006/relationships/control" Target="../activeX/activeX16.xml"/><Relationship Id="rId9" Type="http://schemas.openxmlformats.org/officeDocument/2006/relationships/control" Target="../activeX/activeX19.xml"/><Relationship Id="rId14" Type="http://schemas.openxmlformats.org/officeDocument/2006/relationships/image" Target="../media/image2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6FED-6C9E-4D9F-9CBE-9DB9B3E19975}">
  <sheetPr codeName="Sheet1"/>
  <dimension ref="A1:T52"/>
  <sheetViews>
    <sheetView topLeftCell="B28" workbookViewId="0">
      <selection activeCell="U34" sqref="U34"/>
    </sheetView>
  </sheetViews>
  <sheetFormatPr defaultRowHeight="13.8" x14ac:dyDescent="0.25"/>
  <sheetData>
    <row r="1" spans="1:20" ht="14.4" x14ac:dyDescent="0.25">
      <c r="A1" s="1"/>
      <c r="B1" s="2"/>
      <c r="C1" s="3"/>
      <c r="D1" s="1"/>
    </row>
    <row r="2" spans="1:20" ht="14.4" x14ac:dyDescent="0.25">
      <c r="A2" s="1"/>
      <c r="B2" s="4"/>
      <c r="C2" s="1"/>
    </row>
    <row r="3" spans="1:20" ht="14.4" x14ac:dyDescent="0.25">
      <c r="A3" s="1"/>
      <c r="B3" s="1"/>
      <c r="C3" s="1"/>
    </row>
    <row r="4" spans="1:20" ht="14.4" x14ac:dyDescent="0.25">
      <c r="A4" s="1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1"/>
    </row>
    <row r="5" spans="1:20" ht="14.4" thickBot="1" x14ac:dyDescent="0.3">
      <c r="A5" s="86"/>
      <c r="B5" s="81" t="s">
        <v>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T5" s="86"/>
    </row>
    <row r="6" spans="1:20" x14ac:dyDescent="0.25">
      <c r="A6" s="86"/>
      <c r="B6" s="5"/>
      <c r="C6" s="82"/>
      <c r="D6" s="82"/>
      <c r="E6" s="82"/>
      <c r="F6" s="82"/>
      <c r="G6" s="82"/>
      <c r="H6" s="82"/>
      <c r="I6" s="82"/>
      <c r="J6" s="82"/>
      <c r="K6" s="82"/>
      <c r="L6" s="5"/>
      <c r="M6" s="5"/>
      <c r="N6" s="6"/>
      <c r="T6" s="86"/>
    </row>
    <row r="7" spans="1:20" ht="14.4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</row>
    <row r="8" spans="1:20" ht="14.4" x14ac:dyDescent="0.25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</row>
    <row r="9" spans="1:20" ht="14.4" customHeight="1" x14ac:dyDescent="0.25">
      <c r="A9" s="86"/>
      <c r="B9" s="86" t="s">
        <v>1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</row>
    <row r="10" spans="1:20" ht="14.4" thickBot="1" x14ac:dyDescent="0.3">
      <c r="A10" s="86"/>
      <c r="B10" s="88" t="s">
        <v>2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90"/>
      <c r="T10" s="86"/>
    </row>
    <row r="11" spans="1:20" ht="14.4" thickBot="1" x14ac:dyDescent="0.3">
      <c r="A11" s="86"/>
      <c r="B11" s="10" t="s">
        <v>3</v>
      </c>
      <c r="C11" s="10" t="s">
        <v>4</v>
      </c>
      <c r="D11" s="10" t="s">
        <v>5</v>
      </c>
      <c r="E11" s="10" t="s">
        <v>6</v>
      </c>
      <c r="F11" s="10" t="s">
        <v>7</v>
      </c>
      <c r="G11" s="10" t="s">
        <v>8</v>
      </c>
      <c r="H11" s="10" t="s">
        <v>9</v>
      </c>
      <c r="I11" s="10" t="s">
        <v>10</v>
      </c>
      <c r="J11" s="10" t="s">
        <v>11</v>
      </c>
      <c r="K11" s="10" t="s">
        <v>12</v>
      </c>
      <c r="L11" s="7"/>
      <c r="M11" s="7"/>
      <c r="N11" s="7"/>
      <c r="O11" s="7"/>
      <c r="P11" s="7"/>
      <c r="Q11" s="7"/>
      <c r="R11" s="7"/>
      <c r="S11" s="15"/>
      <c r="T11" s="86"/>
    </row>
    <row r="12" spans="1:20" ht="27" thickBot="1" x14ac:dyDescent="0.3">
      <c r="A12" s="86"/>
      <c r="B12" s="78" t="s">
        <v>13</v>
      </c>
      <c r="C12" s="79" t="s">
        <v>14</v>
      </c>
      <c r="D12" s="83" t="s">
        <v>15</v>
      </c>
      <c r="E12" s="11" t="s">
        <v>16</v>
      </c>
      <c r="F12" s="11">
        <v>1.67</v>
      </c>
      <c r="G12" s="11">
        <v>0</v>
      </c>
      <c r="H12" s="11">
        <v>6.57</v>
      </c>
      <c r="I12" s="11">
        <v>1.1100000000000001</v>
      </c>
      <c r="J12" s="11">
        <v>0</v>
      </c>
      <c r="K12" s="11">
        <v>9.3449000000000009</v>
      </c>
      <c r="L12" s="7"/>
      <c r="M12" s="7"/>
      <c r="N12" s="7"/>
      <c r="O12" s="7"/>
      <c r="P12" s="7"/>
      <c r="Q12" s="7"/>
      <c r="R12" s="7"/>
      <c r="S12" s="15"/>
      <c r="T12" s="86"/>
    </row>
    <row r="13" spans="1:20" ht="27" thickBot="1" x14ac:dyDescent="0.3">
      <c r="A13" s="86"/>
      <c r="B13" s="79"/>
      <c r="C13" s="79"/>
      <c r="D13" s="83"/>
      <c r="E13" s="11" t="s">
        <v>17</v>
      </c>
      <c r="F13" s="11">
        <v>1.67</v>
      </c>
      <c r="G13" s="11">
        <v>0</v>
      </c>
      <c r="H13" s="11">
        <v>6.57</v>
      </c>
      <c r="I13" s="11">
        <v>1.1100000000000001</v>
      </c>
      <c r="J13" s="11">
        <v>0</v>
      </c>
      <c r="K13" s="11">
        <v>9.3449000000000009</v>
      </c>
      <c r="L13" s="7"/>
      <c r="M13" s="7"/>
      <c r="N13" s="7"/>
      <c r="O13" s="7"/>
      <c r="P13" s="7"/>
      <c r="Q13" s="7"/>
      <c r="R13" s="7"/>
      <c r="S13" s="15"/>
      <c r="T13" s="86"/>
    </row>
    <row r="14" spans="1:20" ht="27" thickBot="1" x14ac:dyDescent="0.3">
      <c r="A14" s="86"/>
      <c r="B14" s="79"/>
      <c r="C14" s="79"/>
      <c r="D14" s="83"/>
      <c r="E14" s="11" t="s">
        <v>18</v>
      </c>
      <c r="F14" s="11">
        <v>1.67</v>
      </c>
      <c r="G14" s="11">
        <v>0</v>
      </c>
      <c r="H14" s="11">
        <v>6.57</v>
      </c>
      <c r="I14" s="11">
        <v>1.1100000000000001</v>
      </c>
      <c r="J14" s="11">
        <v>0</v>
      </c>
      <c r="K14" s="11">
        <v>9.3449000000000009</v>
      </c>
      <c r="L14" s="7"/>
      <c r="M14" s="7"/>
      <c r="N14" s="7"/>
      <c r="O14" s="7"/>
      <c r="P14" s="7"/>
      <c r="Q14" s="7"/>
      <c r="R14" s="7"/>
      <c r="S14" s="15"/>
      <c r="T14" s="86"/>
    </row>
    <row r="15" spans="1:20" ht="27" thickBot="1" x14ac:dyDescent="0.3">
      <c r="A15" s="86"/>
      <c r="B15" s="79"/>
      <c r="C15" s="79"/>
      <c r="D15" s="83"/>
      <c r="E15" s="11" t="s">
        <v>19</v>
      </c>
      <c r="F15" s="11">
        <v>1.67</v>
      </c>
      <c r="G15" s="11">
        <v>0</v>
      </c>
      <c r="H15" s="11">
        <v>3.88</v>
      </c>
      <c r="I15" s="11">
        <v>1.1100000000000001</v>
      </c>
      <c r="J15" s="11">
        <v>0</v>
      </c>
      <c r="K15" s="11">
        <v>6.6584000000000003</v>
      </c>
      <c r="L15" s="7"/>
      <c r="M15" s="7"/>
      <c r="N15" s="7"/>
      <c r="O15" s="7"/>
      <c r="P15" s="7"/>
      <c r="Q15" s="7"/>
      <c r="R15" s="7"/>
      <c r="S15" s="15"/>
      <c r="T15" s="86"/>
    </row>
    <row r="16" spans="1:20" ht="27" thickBot="1" x14ac:dyDescent="0.3">
      <c r="A16" s="86"/>
      <c r="B16" s="79"/>
      <c r="C16" s="79"/>
      <c r="D16" s="83"/>
      <c r="E16" s="11" t="s">
        <v>20</v>
      </c>
      <c r="F16" s="11">
        <v>1.67</v>
      </c>
      <c r="G16" s="11">
        <v>0</v>
      </c>
      <c r="H16" s="11">
        <v>3.88</v>
      </c>
      <c r="I16" s="11">
        <v>1.1100000000000001</v>
      </c>
      <c r="J16" s="11">
        <v>0</v>
      </c>
      <c r="K16" s="11">
        <v>6.6584000000000003</v>
      </c>
      <c r="L16" s="7"/>
      <c r="M16" s="7"/>
      <c r="N16" s="7"/>
      <c r="O16" s="7"/>
      <c r="P16" s="7"/>
      <c r="Q16" s="7"/>
      <c r="R16" s="7"/>
      <c r="S16" s="15"/>
      <c r="T16" s="86"/>
    </row>
    <row r="17" spans="1:20" ht="27" thickBot="1" x14ac:dyDescent="0.3">
      <c r="A17" s="86"/>
      <c r="B17" s="79"/>
      <c r="C17" s="79"/>
      <c r="D17" s="83"/>
      <c r="E17" s="11" t="s">
        <v>21</v>
      </c>
      <c r="F17" s="11">
        <v>1.67</v>
      </c>
      <c r="G17" s="11">
        <v>0</v>
      </c>
      <c r="H17" s="11">
        <v>3.88</v>
      </c>
      <c r="I17" s="11">
        <v>1.1100000000000001</v>
      </c>
      <c r="J17" s="11">
        <v>0</v>
      </c>
      <c r="K17" s="11">
        <v>6.6584000000000003</v>
      </c>
      <c r="L17" s="7"/>
      <c r="M17" s="7"/>
      <c r="N17" s="7"/>
      <c r="O17" s="7"/>
      <c r="P17" s="7"/>
      <c r="Q17" s="7"/>
      <c r="R17" s="7"/>
      <c r="S17" s="15"/>
      <c r="T17" s="86"/>
    </row>
    <row r="18" spans="1:20" ht="27" thickBot="1" x14ac:dyDescent="0.3">
      <c r="A18" s="86"/>
      <c r="B18" s="79"/>
      <c r="C18" s="79"/>
      <c r="D18" s="83"/>
      <c r="E18" s="11" t="s">
        <v>22</v>
      </c>
      <c r="F18" s="11">
        <v>1.67</v>
      </c>
      <c r="G18" s="11">
        <v>0</v>
      </c>
      <c r="H18" s="11">
        <v>3.88</v>
      </c>
      <c r="I18" s="11">
        <v>1.1100000000000001</v>
      </c>
      <c r="J18" s="11">
        <v>0</v>
      </c>
      <c r="K18" s="11">
        <v>6.6584000000000003</v>
      </c>
      <c r="L18" s="7"/>
      <c r="M18" s="7"/>
      <c r="N18" s="7"/>
      <c r="O18" s="7"/>
      <c r="P18" s="7"/>
      <c r="Q18" s="7"/>
      <c r="R18" s="7"/>
      <c r="S18" s="15"/>
      <c r="T18" s="86"/>
    </row>
    <row r="19" spans="1:20" ht="27" thickBot="1" x14ac:dyDescent="0.3">
      <c r="A19" s="86"/>
      <c r="B19" s="79"/>
      <c r="C19" s="79"/>
      <c r="D19" s="83"/>
      <c r="E19" s="11" t="s">
        <v>23</v>
      </c>
      <c r="F19" s="11">
        <v>1.67</v>
      </c>
      <c r="G19" s="11">
        <v>0</v>
      </c>
      <c r="H19" s="11">
        <v>3.88</v>
      </c>
      <c r="I19" s="11">
        <v>1.1100000000000001</v>
      </c>
      <c r="J19" s="11">
        <v>0</v>
      </c>
      <c r="K19" s="11">
        <v>6.6584000000000003</v>
      </c>
      <c r="L19" s="7"/>
      <c r="M19" s="7"/>
      <c r="N19" s="7"/>
      <c r="O19" s="7"/>
      <c r="P19" s="7"/>
      <c r="Q19" s="7"/>
      <c r="R19" s="7"/>
      <c r="S19" s="15"/>
      <c r="T19" s="86"/>
    </row>
    <row r="20" spans="1:20" ht="27" thickBot="1" x14ac:dyDescent="0.3">
      <c r="A20" s="86"/>
      <c r="B20" s="79"/>
      <c r="C20" s="79"/>
      <c r="D20" s="84"/>
      <c r="E20" s="11" t="s">
        <v>24</v>
      </c>
      <c r="F20" s="11">
        <v>1.67</v>
      </c>
      <c r="G20" s="11">
        <v>0</v>
      </c>
      <c r="H20" s="11">
        <v>0.9</v>
      </c>
      <c r="I20" s="11">
        <v>1.1100000000000001</v>
      </c>
      <c r="J20" s="11">
        <v>0</v>
      </c>
      <c r="K20" s="11">
        <v>3.6732999999999998</v>
      </c>
      <c r="L20" s="7"/>
      <c r="M20" s="7"/>
      <c r="N20" s="7"/>
      <c r="O20" s="7"/>
      <c r="P20" s="7"/>
      <c r="Q20" s="7"/>
      <c r="R20" s="7"/>
      <c r="S20" s="15"/>
      <c r="T20" s="86"/>
    </row>
    <row r="21" spans="1:20" ht="27" thickBot="1" x14ac:dyDescent="0.3">
      <c r="A21" s="86"/>
      <c r="B21" s="79"/>
      <c r="C21" s="79"/>
      <c r="D21" s="85" t="s">
        <v>25</v>
      </c>
      <c r="E21" s="11" t="s">
        <v>26</v>
      </c>
      <c r="F21" s="11">
        <v>3.33</v>
      </c>
      <c r="G21" s="11">
        <v>0</v>
      </c>
      <c r="H21" s="11">
        <v>4.0999999999999996</v>
      </c>
      <c r="I21" s="11">
        <v>2.2200000000000002</v>
      </c>
      <c r="J21" s="11">
        <v>0</v>
      </c>
      <c r="K21" s="11">
        <v>9.66</v>
      </c>
      <c r="L21" s="7"/>
      <c r="M21" s="7"/>
      <c r="N21" s="7"/>
      <c r="O21" s="7"/>
      <c r="P21" s="7"/>
      <c r="Q21" s="7"/>
      <c r="R21" s="7"/>
      <c r="S21" s="15"/>
      <c r="T21" s="86"/>
    </row>
    <row r="22" spans="1:20" ht="27" thickBot="1" x14ac:dyDescent="0.3">
      <c r="A22" s="86"/>
      <c r="B22" s="79"/>
      <c r="C22" s="79"/>
      <c r="D22" s="83"/>
      <c r="E22" s="11" t="s">
        <v>27</v>
      </c>
      <c r="F22" s="11">
        <v>3.33</v>
      </c>
      <c r="G22" s="11">
        <v>0</v>
      </c>
      <c r="H22" s="11">
        <v>4.0999999999999996</v>
      </c>
      <c r="I22" s="11">
        <v>2.2200000000000002</v>
      </c>
      <c r="J22" s="11">
        <v>0</v>
      </c>
      <c r="K22" s="11">
        <v>9.66</v>
      </c>
      <c r="L22" s="7"/>
      <c r="M22" s="7"/>
      <c r="N22" s="7"/>
      <c r="O22" s="7"/>
      <c r="P22" s="7"/>
      <c r="Q22" s="7"/>
      <c r="R22" s="7"/>
      <c r="S22" s="15"/>
      <c r="T22" s="86"/>
    </row>
    <row r="23" spans="1:20" ht="27" thickBot="1" x14ac:dyDescent="0.3">
      <c r="A23" s="86"/>
      <c r="B23" s="79"/>
      <c r="C23" s="79"/>
      <c r="D23" s="83"/>
      <c r="E23" s="11" t="s">
        <v>28</v>
      </c>
      <c r="F23" s="11">
        <v>3.33</v>
      </c>
      <c r="G23" s="11">
        <v>0</v>
      </c>
      <c r="H23" s="11">
        <v>4.0999999999999996</v>
      </c>
      <c r="I23" s="11">
        <v>2.2200000000000002</v>
      </c>
      <c r="J23" s="11">
        <v>0</v>
      </c>
      <c r="K23" s="11">
        <v>9.66</v>
      </c>
      <c r="L23" s="7">
        <f>H23-H24</f>
        <v>1.6699999999999995</v>
      </c>
      <c r="M23" s="7"/>
      <c r="N23" s="7"/>
      <c r="O23" s="7"/>
      <c r="P23" s="7"/>
      <c r="Q23" s="7"/>
      <c r="R23" s="7"/>
      <c r="S23" s="15"/>
      <c r="T23" s="86"/>
    </row>
    <row r="24" spans="1:20" ht="27" thickBot="1" x14ac:dyDescent="0.3">
      <c r="A24" s="86"/>
      <c r="B24" s="79"/>
      <c r="C24" s="79"/>
      <c r="D24" s="83"/>
      <c r="E24" s="11" t="s">
        <v>29</v>
      </c>
      <c r="F24" s="11">
        <v>3.33</v>
      </c>
      <c r="G24" s="11">
        <v>0</v>
      </c>
      <c r="H24" s="11">
        <v>2.4300000000000002</v>
      </c>
      <c r="I24" s="11">
        <v>2.2200000000000002</v>
      </c>
      <c r="J24" s="11">
        <v>0</v>
      </c>
      <c r="K24" s="11">
        <v>7.9809000000000001</v>
      </c>
      <c r="L24" s="7"/>
      <c r="M24" s="7"/>
      <c r="N24" s="7"/>
      <c r="O24" s="7"/>
      <c r="P24" s="7"/>
      <c r="Q24" s="7"/>
      <c r="R24" s="7"/>
      <c r="S24" s="15"/>
      <c r="T24" s="86"/>
    </row>
    <row r="25" spans="1:20" ht="27" thickBot="1" x14ac:dyDescent="0.3">
      <c r="A25" s="86"/>
      <c r="B25" s="79"/>
      <c r="C25" s="79"/>
      <c r="D25" s="83"/>
      <c r="E25" s="11" t="s">
        <v>30</v>
      </c>
      <c r="F25" s="11">
        <v>3.33</v>
      </c>
      <c r="G25" s="11">
        <v>0</v>
      </c>
      <c r="H25" s="11">
        <v>2.4300000000000002</v>
      </c>
      <c r="I25" s="11">
        <v>2.2200000000000002</v>
      </c>
      <c r="J25" s="11">
        <v>0</v>
      </c>
      <c r="K25" s="11">
        <v>7.9809000000000001</v>
      </c>
      <c r="L25" s="7">
        <f>H25-H29</f>
        <v>1.87</v>
      </c>
      <c r="M25" s="7"/>
      <c r="N25" s="7"/>
      <c r="O25" s="7"/>
      <c r="P25" s="7"/>
      <c r="Q25" s="7"/>
      <c r="R25" s="7"/>
      <c r="S25" s="15"/>
      <c r="T25" s="86"/>
    </row>
    <row r="26" spans="1:20" ht="27" thickBot="1" x14ac:dyDescent="0.3">
      <c r="A26" s="86"/>
      <c r="B26" s="79"/>
      <c r="C26" s="79"/>
      <c r="D26" s="83"/>
      <c r="E26" s="11" t="s">
        <v>31</v>
      </c>
      <c r="F26" s="11">
        <v>3.33</v>
      </c>
      <c r="G26" s="11">
        <v>0</v>
      </c>
      <c r="H26" s="11">
        <v>2.4300000000000002</v>
      </c>
      <c r="I26" s="11">
        <v>2.2200000000000002</v>
      </c>
      <c r="J26" s="11">
        <v>0</v>
      </c>
      <c r="K26" s="11">
        <v>7.9809000000000001</v>
      </c>
      <c r="L26" s="7"/>
      <c r="M26" s="7"/>
      <c r="N26" s="7"/>
      <c r="O26" s="7"/>
      <c r="P26" s="7"/>
      <c r="Q26" s="7"/>
      <c r="R26" s="7"/>
      <c r="S26" s="15"/>
      <c r="T26" s="86"/>
    </row>
    <row r="27" spans="1:20" ht="27" thickBot="1" x14ac:dyDescent="0.3">
      <c r="A27" s="86"/>
      <c r="B27" s="79"/>
      <c r="C27" s="79"/>
      <c r="D27" s="83"/>
      <c r="E27" s="11" t="s">
        <v>32</v>
      </c>
      <c r="F27" s="11">
        <v>3.33</v>
      </c>
      <c r="G27" s="11">
        <v>0</v>
      </c>
      <c r="H27" s="11">
        <v>2.4300000000000002</v>
      </c>
      <c r="I27" s="11">
        <v>2.2200000000000002</v>
      </c>
      <c r="J27" s="11">
        <v>0</v>
      </c>
      <c r="K27" s="11">
        <v>7.9809000000000001</v>
      </c>
      <c r="L27" s="7">
        <f>H23-H25</f>
        <v>1.6699999999999995</v>
      </c>
      <c r="M27" s="7"/>
      <c r="N27" s="7"/>
      <c r="O27" s="7"/>
      <c r="P27" s="7"/>
      <c r="Q27" s="7"/>
      <c r="R27" s="7"/>
      <c r="S27" s="15"/>
      <c r="T27" s="86"/>
    </row>
    <row r="28" spans="1:20" ht="27" thickBot="1" x14ac:dyDescent="0.3">
      <c r="A28" s="86"/>
      <c r="B28" s="79"/>
      <c r="C28" s="79"/>
      <c r="D28" s="83"/>
      <c r="E28" s="11" t="s">
        <v>33</v>
      </c>
      <c r="F28" s="11">
        <v>3.33</v>
      </c>
      <c r="G28" s="11">
        <v>0</v>
      </c>
      <c r="H28" s="11">
        <v>2.4300000000000002</v>
      </c>
      <c r="I28" s="11">
        <v>2.2200000000000002</v>
      </c>
      <c r="J28" s="11">
        <v>0</v>
      </c>
      <c r="K28" s="11">
        <v>7.9809000000000001</v>
      </c>
      <c r="L28" s="7"/>
      <c r="M28" s="7"/>
      <c r="N28" s="7"/>
      <c r="O28" s="7"/>
      <c r="P28" s="7"/>
      <c r="Q28" s="7"/>
      <c r="R28" s="7"/>
      <c r="S28" s="15"/>
      <c r="T28" s="86"/>
    </row>
    <row r="29" spans="1:20" ht="27" thickBot="1" x14ac:dyDescent="0.3">
      <c r="A29" s="86"/>
      <c r="B29" s="79"/>
      <c r="C29" s="79"/>
      <c r="D29" s="84"/>
      <c r="E29" s="11" t="s">
        <v>34</v>
      </c>
      <c r="F29" s="11">
        <v>3.33</v>
      </c>
      <c r="G29" s="11">
        <v>0</v>
      </c>
      <c r="H29" s="11">
        <v>0.56000000000000005</v>
      </c>
      <c r="I29" s="11">
        <v>2.2200000000000002</v>
      </c>
      <c r="J29" s="11">
        <v>0</v>
      </c>
      <c r="K29" s="11">
        <v>6.1153000000000004</v>
      </c>
      <c r="L29" s="7">
        <f>H25-H29</f>
        <v>1.87</v>
      </c>
      <c r="M29" s="7"/>
      <c r="N29" s="7"/>
      <c r="O29" s="7"/>
      <c r="P29" s="7"/>
      <c r="Q29" s="7"/>
      <c r="R29" s="7"/>
      <c r="S29" s="15"/>
      <c r="T29" s="86"/>
    </row>
    <row r="30" spans="1:20" ht="27" thickBot="1" x14ac:dyDescent="0.3">
      <c r="A30" s="86"/>
      <c r="B30" s="79"/>
      <c r="C30" s="79"/>
      <c r="D30" s="85" t="s">
        <v>35</v>
      </c>
      <c r="E30" s="11" t="s">
        <v>36</v>
      </c>
      <c r="F30" s="11">
        <v>5.56</v>
      </c>
      <c r="G30" s="11">
        <v>0</v>
      </c>
      <c r="H30" s="11">
        <v>3.31</v>
      </c>
      <c r="I30" s="11">
        <v>1.1100000000000001</v>
      </c>
      <c r="J30" s="11">
        <v>0</v>
      </c>
      <c r="K30" s="11">
        <v>9.9725000000000001</v>
      </c>
      <c r="L30" s="7"/>
      <c r="M30" s="7"/>
      <c r="N30" s="7"/>
      <c r="O30" s="7"/>
      <c r="P30" s="7"/>
      <c r="Q30" s="7"/>
      <c r="R30" s="7"/>
      <c r="S30" s="15"/>
      <c r="T30" s="86"/>
    </row>
    <row r="31" spans="1:20" ht="27" thickBot="1" x14ac:dyDescent="0.3">
      <c r="A31" s="86"/>
      <c r="B31" s="79"/>
      <c r="C31" s="79"/>
      <c r="D31" s="83"/>
      <c r="E31" s="11" t="s">
        <v>37</v>
      </c>
      <c r="F31" s="11">
        <v>5.56</v>
      </c>
      <c r="G31" s="11">
        <v>0</v>
      </c>
      <c r="H31" s="11">
        <v>2.56</v>
      </c>
      <c r="I31" s="11">
        <v>1.1100000000000001</v>
      </c>
      <c r="J31" s="11">
        <v>0</v>
      </c>
      <c r="K31" s="11">
        <v>9.2286000000000001</v>
      </c>
      <c r="L31" s="7"/>
      <c r="M31" s="7"/>
      <c r="N31" s="7"/>
      <c r="O31" s="7"/>
      <c r="P31" s="7"/>
      <c r="Q31" s="7"/>
      <c r="R31" s="7"/>
      <c r="S31" s="15"/>
      <c r="T31" s="86"/>
    </row>
    <row r="32" spans="1:20" ht="27" thickBot="1" x14ac:dyDescent="0.3">
      <c r="A32" s="86"/>
      <c r="B32" s="79"/>
      <c r="C32" s="79"/>
      <c r="D32" s="83"/>
      <c r="E32" s="12" t="s">
        <v>38</v>
      </c>
      <c r="F32" s="11">
        <v>5.56</v>
      </c>
      <c r="G32" s="11">
        <v>0</v>
      </c>
      <c r="H32" s="11">
        <v>2.56</v>
      </c>
      <c r="I32" s="11">
        <v>1.1100000000000001</v>
      </c>
      <c r="J32" s="11">
        <v>0</v>
      </c>
      <c r="K32" s="11">
        <v>9.2286000000000001</v>
      </c>
      <c r="L32" s="7">
        <f>H32-H38</f>
        <v>0.82000000000000006</v>
      </c>
      <c r="M32" s="7"/>
      <c r="N32" s="7"/>
      <c r="O32" s="7"/>
      <c r="P32" s="7"/>
      <c r="Q32" s="7"/>
      <c r="R32" s="7"/>
      <c r="S32" s="15"/>
      <c r="T32" s="86"/>
    </row>
    <row r="33" spans="1:20" ht="27" thickBot="1" x14ac:dyDescent="0.3">
      <c r="A33" s="86"/>
      <c r="B33" s="79"/>
      <c r="C33" s="79"/>
      <c r="D33" s="83"/>
      <c r="E33" s="12" t="s">
        <v>39</v>
      </c>
      <c r="F33" s="11">
        <v>5.56</v>
      </c>
      <c r="G33" s="11">
        <v>0</v>
      </c>
      <c r="H33" s="11">
        <v>2.56</v>
      </c>
      <c r="I33" s="11">
        <v>1.1100000000000001</v>
      </c>
      <c r="J33" s="11">
        <v>0</v>
      </c>
      <c r="K33" s="11">
        <v>9.2286000000000001</v>
      </c>
      <c r="L33" s="7"/>
      <c r="M33" s="7"/>
      <c r="N33" s="7"/>
      <c r="O33" s="7"/>
      <c r="P33" s="7"/>
      <c r="Q33" s="7"/>
      <c r="R33" s="7"/>
      <c r="S33" s="15"/>
      <c r="T33" s="86"/>
    </row>
    <row r="34" spans="1:20" ht="27" thickBot="1" x14ac:dyDescent="0.3">
      <c r="A34" s="86"/>
      <c r="B34" s="79"/>
      <c r="C34" s="79"/>
      <c r="D34" s="83"/>
      <c r="E34" s="12" t="s">
        <v>40</v>
      </c>
      <c r="F34" s="11">
        <v>5.56</v>
      </c>
      <c r="G34" s="11">
        <v>0</v>
      </c>
      <c r="H34" s="11">
        <v>1.82</v>
      </c>
      <c r="I34" s="11">
        <v>1.1100000000000001</v>
      </c>
      <c r="J34" s="11">
        <v>0</v>
      </c>
      <c r="K34" s="11">
        <v>8.4847999999999999</v>
      </c>
      <c r="L34" s="7">
        <f>H32-H34</f>
        <v>0.74</v>
      </c>
      <c r="M34" s="7"/>
      <c r="N34" s="7"/>
      <c r="O34" s="7"/>
      <c r="P34" s="7"/>
      <c r="Q34" s="7"/>
      <c r="R34" s="7"/>
      <c r="S34" s="15"/>
      <c r="T34" s="86"/>
    </row>
    <row r="35" spans="1:20" ht="27" thickBot="1" x14ac:dyDescent="0.3">
      <c r="A35" s="86"/>
      <c r="B35" s="79"/>
      <c r="C35" s="79"/>
      <c r="D35" s="83"/>
      <c r="E35" s="12" t="s">
        <v>41</v>
      </c>
      <c r="F35" s="11">
        <v>5.56</v>
      </c>
      <c r="G35" s="11">
        <v>0</v>
      </c>
      <c r="H35" s="11">
        <v>1.82</v>
      </c>
      <c r="I35" s="11">
        <v>1.1100000000000001</v>
      </c>
      <c r="J35" s="11">
        <v>0</v>
      </c>
      <c r="K35" s="11">
        <v>8.4847999999999999</v>
      </c>
      <c r="L35" s="7"/>
      <c r="M35" s="7"/>
      <c r="N35" s="7"/>
      <c r="O35" s="7"/>
      <c r="P35" s="7"/>
      <c r="Q35" s="7"/>
      <c r="R35" s="7"/>
      <c r="S35" s="15"/>
      <c r="T35" s="86"/>
    </row>
    <row r="36" spans="1:20" ht="27" thickBot="1" x14ac:dyDescent="0.3">
      <c r="A36" s="86"/>
      <c r="B36" s="79"/>
      <c r="C36" s="79"/>
      <c r="D36" s="83"/>
      <c r="E36" s="11" t="s">
        <v>42</v>
      </c>
      <c r="F36" s="11">
        <v>5.56</v>
      </c>
      <c r="G36" s="11">
        <v>0</v>
      </c>
      <c r="H36" s="11">
        <v>1.82</v>
      </c>
      <c r="I36" s="11">
        <v>1.1100000000000001</v>
      </c>
      <c r="J36" s="11">
        <v>0</v>
      </c>
      <c r="K36" s="11">
        <v>8.4847999999999999</v>
      </c>
      <c r="L36" s="7">
        <f>H32-H35</f>
        <v>0.74</v>
      </c>
      <c r="M36" s="7"/>
      <c r="N36" s="7"/>
      <c r="O36" s="7"/>
      <c r="P36" s="7"/>
      <c r="Q36" s="7"/>
      <c r="R36" s="7"/>
      <c r="S36" s="15"/>
      <c r="T36" s="86"/>
    </row>
    <row r="37" spans="1:20" ht="27" thickBot="1" x14ac:dyDescent="0.3">
      <c r="A37" s="86"/>
      <c r="B37" s="79"/>
      <c r="C37" s="79"/>
      <c r="D37" s="83"/>
      <c r="E37" s="11" t="s">
        <v>43</v>
      </c>
      <c r="F37" s="11">
        <v>5.56</v>
      </c>
      <c r="G37" s="11">
        <v>0</v>
      </c>
      <c r="H37" s="11">
        <v>1.82</v>
      </c>
      <c r="I37" s="11">
        <v>1.1100000000000001</v>
      </c>
      <c r="J37" s="11">
        <v>0</v>
      </c>
      <c r="K37" s="11">
        <v>8.4847999999999999</v>
      </c>
      <c r="L37" s="7"/>
      <c r="M37" s="7"/>
      <c r="N37" s="7"/>
      <c r="O37" s="7"/>
      <c r="P37" s="7"/>
      <c r="Q37" s="7"/>
      <c r="R37" s="7"/>
      <c r="S37" s="15"/>
      <c r="T37" s="86"/>
    </row>
    <row r="38" spans="1:20" ht="27" thickBot="1" x14ac:dyDescent="0.3">
      <c r="A38" s="86"/>
      <c r="B38" s="80"/>
      <c r="C38" s="80"/>
      <c r="D38" s="84"/>
      <c r="E38" s="11" t="s">
        <v>44</v>
      </c>
      <c r="F38" s="11">
        <v>5.56</v>
      </c>
      <c r="G38" s="11">
        <v>0</v>
      </c>
      <c r="H38" s="11">
        <v>1.74</v>
      </c>
      <c r="I38" s="11">
        <v>1.1100000000000001</v>
      </c>
      <c r="J38" s="11">
        <v>0</v>
      </c>
      <c r="K38" s="11">
        <v>8.4022000000000006</v>
      </c>
      <c r="L38" s="7"/>
      <c r="M38" s="7"/>
      <c r="N38" s="7"/>
      <c r="O38" s="7"/>
      <c r="P38" s="7"/>
      <c r="Q38" s="7"/>
      <c r="R38" s="7"/>
      <c r="S38" s="15"/>
      <c r="T38" s="86"/>
    </row>
    <row r="39" spans="1:20" ht="27" thickBot="1" x14ac:dyDescent="0.3">
      <c r="A39" s="86"/>
      <c r="B39" s="78" t="s">
        <v>45</v>
      </c>
      <c r="C39" s="79" t="s">
        <v>14</v>
      </c>
      <c r="D39" s="12" t="s">
        <v>15</v>
      </c>
      <c r="E39" s="11"/>
      <c r="F39" s="11"/>
      <c r="G39" s="11"/>
      <c r="H39" s="11"/>
      <c r="I39" s="11"/>
      <c r="J39" s="11"/>
      <c r="K39" s="11"/>
      <c r="L39" s="7"/>
      <c r="M39" s="7"/>
      <c r="N39" s="7"/>
      <c r="O39" s="7"/>
      <c r="P39" s="7"/>
      <c r="Q39" s="7"/>
      <c r="R39" s="7"/>
      <c r="S39" s="15"/>
      <c r="T39" s="86"/>
    </row>
    <row r="40" spans="1:20" ht="27" thickBot="1" x14ac:dyDescent="0.3">
      <c r="A40" s="86"/>
      <c r="B40" s="79"/>
      <c r="C40" s="79"/>
      <c r="D40" s="12" t="s">
        <v>25</v>
      </c>
      <c r="E40" s="11"/>
      <c r="F40" s="11"/>
      <c r="G40" s="11"/>
      <c r="H40" s="11"/>
      <c r="I40" s="11"/>
      <c r="J40" s="11"/>
      <c r="K40" s="11"/>
      <c r="L40" s="7"/>
      <c r="M40" s="7"/>
      <c r="N40" s="7"/>
      <c r="O40" s="7"/>
      <c r="P40" s="7"/>
      <c r="Q40" s="7"/>
      <c r="R40" s="7"/>
      <c r="S40" s="15"/>
      <c r="T40" s="86"/>
    </row>
    <row r="41" spans="1:20" ht="27" thickBot="1" x14ac:dyDescent="0.3">
      <c r="A41" s="86"/>
      <c r="B41" s="80"/>
      <c r="C41" s="80"/>
      <c r="D41" s="12" t="s">
        <v>35</v>
      </c>
      <c r="E41" s="11"/>
      <c r="F41" s="11"/>
      <c r="G41" s="11"/>
      <c r="H41" s="11"/>
      <c r="I41" s="11"/>
      <c r="J41" s="11"/>
      <c r="K41" s="11"/>
      <c r="L41" s="7"/>
      <c r="M41" s="7"/>
      <c r="N41" s="7"/>
      <c r="O41" s="7"/>
      <c r="P41" s="7"/>
      <c r="Q41" s="7"/>
      <c r="R41" s="7"/>
      <c r="S41" s="15"/>
      <c r="T41" s="86"/>
    </row>
    <row r="42" spans="1:20" ht="27" thickBot="1" x14ac:dyDescent="0.3">
      <c r="A42" s="86"/>
      <c r="B42" s="78" t="s">
        <v>46</v>
      </c>
      <c r="C42" s="79" t="s">
        <v>14</v>
      </c>
      <c r="D42" s="12" t="s">
        <v>15</v>
      </c>
      <c r="E42" s="11"/>
      <c r="F42" s="11"/>
      <c r="G42" s="11"/>
      <c r="H42" s="11"/>
      <c r="I42" s="11"/>
      <c r="J42" s="11"/>
      <c r="K42" s="11"/>
      <c r="L42" s="7"/>
      <c r="M42" s="7"/>
      <c r="N42" s="7"/>
      <c r="O42" s="7"/>
      <c r="P42" s="7"/>
      <c r="Q42" s="7"/>
      <c r="R42" s="7"/>
      <c r="S42" s="15"/>
      <c r="T42" s="86"/>
    </row>
    <row r="43" spans="1:20" ht="27" thickBot="1" x14ac:dyDescent="0.3">
      <c r="A43" s="86"/>
      <c r="B43" s="79"/>
      <c r="C43" s="79"/>
      <c r="D43" s="12" t="s">
        <v>25</v>
      </c>
      <c r="E43" s="11"/>
      <c r="F43" s="11"/>
      <c r="G43" s="11"/>
      <c r="H43" s="11"/>
      <c r="I43" s="11"/>
      <c r="J43" s="11"/>
      <c r="K43" s="11"/>
      <c r="L43" s="7"/>
      <c r="M43" s="7"/>
      <c r="N43" s="7"/>
      <c r="O43" s="7"/>
      <c r="P43" s="7"/>
      <c r="Q43" s="7"/>
      <c r="R43" s="7"/>
      <c r="S43" s="15"/>
      <c r="T43" s="86"/>
    </row>
    <row r="44" spans="1:20" ht="27" thickBot="1" x14ac:dyDescent="0.3">
      <c r="A44" s="86"/>
      <c r="B44" s="80"/>
      <c r="C44" s="80"/>
      <c r="D44" s="12" t="s">
        <v>35</v>
      </c>
      <c r="E44" s="11"/>
      <c r="F44" s="11"/>
      <c r="G44" s="11"/>
      <c r="H44" s="11"/>
      <c r="I44" s="11"/>
      <c r="J44" s="11"/>
      <c r="K44" s="11"/>
      <c r="L44" s="7"/>
      <c r="M44" s="7"/>
      <c r="N44" s="7"/>
      <c r="O44" s="7"/>
      <c r="P44" s="7"/>
      <c r="Q44" s="7"/>
      <c r="R44" s="7"/>
      <c r="S44" s="15"/>
      <c r="T44" s="86"/>
    </row>
    <row r="45" spans="1:20" ht="27" thickBot="1" x14ac:dyDescent="0.3">
      <c r="A45" s="86"/>
      <c r="B45" s="78" t="s">
        <v>47</v>
      </c>
      <c r="C45" s="79" t="s">
        <v>14</v>
      </c>
      <c r="D45" s="12" t="s">
        <v>15</v>
      </c>
      <c r="E45" s="11"/>
      <c r="F45" s="11"/>
      <c r="G45" s="11"/>
      <c r="H45" s="11"/>
      <c r="I45" s="11"/>
      <c r="J45" s="11"/>
      <c r="K45" s="11"/>
      <c r="L45" s="7"/>
      <c r="M45" s="7"/>
      <c r="N45" s="7"/>
      <c r="O45" s="7"/>
      <c r="P45" s="7"/>
      <c r="Q45" s="7"/>
      <c r="R45" s="7"/>
      <c r="S45" s="15"/>
      <c r="T45" s="86"/>
    </row>
    <row r="46" spans="1:20" ht="27" thickBot="1" x14ac:dyDescent="0.3">
      <c r="A46" s="86"/>
      <c r="B46" s="79"/>
      <c r="C46" s="79"/>
      <c r="D46" s="12" t="s">
        <v>25</v>
      </c>
      <c r="E46" s="11"/>
      <c r="F46" s="11"/>
      <c r="G46" s="11"/>
      <c r="H46" s="11"/>
      <c r="I46" s="11"/>
      <c r="J46" s="11"/>
      <c r="K46" s="11"/>
      <c r="L46" s="7"/>
      <c r="M46" s="7"/>
      <c r="N46" s="7"/>
      <c r="O46" s="7"/>
      <c r="P46" s="7"/>
      <c r="Q46" s="7"/>
      <c r="R46" s="7"/>
      <c r="S46" s="15"/>
      <c r="T46" s="86"/>
    </row>
    <row r="47" spans="1:20" ht="27" thickBot="1" x14ac:dyDescent="0.3">
      <c r="A47" s="86"/>
      <c r="B47" s="80"/>
      <c r="C47" s="80"/>
      <c r="D47" s="12" t="s">
        <v>35</v>
      </c>
      <c r="E47" s="11"/>
      <c r="F47" s="11"/>
      <c r="G47" s="11"/>
      <c r="H47" s="11"/>
      <c r="I47" s="11"/>
      <c r="J47" s="11"/>
      <c r="K47" s="11"/>
      <c r="L47" s="7"/>
      <c r="M47" s="7"/>
      <c r="N47" s="7"/>
      <c r="O47" s="7"/>
      <c r="P47" s="7"/>
      <c r="Q47" s="7"/>
      <c r="R47" s="7"/>
      <c r="S47" s="15"/>
      <c r="T47" s="86"/>
    </row>
    <row r="48" spans="1:20" ht="27" thickBot="1" x14ac:dyDescent="0.3">
      <c r="A48" s="86"/>
      <c r="B48" s="78" t="s">
        <v>48</v>
      </c>
      <c r="C48" s="79" t="s">
        <v>14</v>
      </c>
      <c r="D48" s="12" t="s">
        <v>15</v>
      </c>
      <c r="E48" s="11"/>
      <c r="F48" s="11"/>
      <c r="G48" s="11"/>
      <c r="H48" s="11"/>
      <c r="I48" s="11"/>
      <c r="J48" s="11"/>
      <c r="K48" s="11"/>
      <c r="L48" s="7"/>
      <c r="M48" s="7"/>
      <c r="N48" s="7"/>
      <c r="O48" s="7"/>
      <c r="P48" s="7"/>
      <c r="Q48" s="7"/>
      <c r="R48" s="7"/>
      <c r="S48" s="15"/>
      <c r="T48" s="86"/>
    </row>
    <row r="49" spans="1:20" ht="27" thickBot="1" x14ac:dyDescent="0.3">
      <c r="A49" s="86"/>
      <c r="B49" s="79"/>
      <c r="C49" s="79"/>
      <c r="D49" s="12" t="s">
        <v>25</v>
      </c>
      <c r="E49" s="11"/>
      <c r="F49" s="11"/>
      <c r="G49" s="11"/>
      <c r="H49" s="11"/>
      <c r="I49" s="11"/>
      <c r="J49" s="11"/>
      <c r="K49" s="11"/>
      <c r="L49" s="7"/>
      <c r="M49" s="7"/>
      <c r="N49" s="7"/>
      <c r="O49" s="7"/>
      <c r="P49" s="7"/>
      <c r="Q49" s="7"/>
      <c r="R49" s="7"/>
      <c r="S49" s="15"/>
      <c r="T49" s="86"/>
    </row>
    <row r="50" spans="1:20" ht="27" thickBot="1" x14ac:dyDescent="0.3">
      <c r="A50" s="86"/>
      <c r="B50" s="80"/>
      <c r="C50" s="80"/>
      <c r="D50" s="12" t="s">
        <v>35</v>
      </c>
      <c r="E50" s="11"/>
      <c r="F50" s="11"/>
      <c r="G50" s="11"/>
      <c r="H50" s="11"/>
      <c r="I50" s="11"/>
      <c r="J50" s="11"/>
      <c r="K50" s="11"/>
      <c r="L50" s="8"/>
      <c r="M50" s="8"/>
      <c r="N50" s="8"/>
      <c r="O50" s="8"/>
      <c r="P50" s="8"/>
      <c r="Q50" s="8"/>
      <c r="R50" s="8"/>
      <c r="S50" s="9"/>
      <c r="T50" s="86"/>
    </row>
    <row r="51" spans="1:20" x14ac:dyDescent="0.25">
      <c r="A51" s="86"/>
      <c r="B51" s="87" t="s">
        <v>49</v>
      </c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6"/>
    </row>
    <row r="52" spans="1:20" ht="14.4" x14ac:dyDescent="0.25">
      <c r="A52" s="1"/>
    </row>
  </sheetData>
  <mergeCells count="23">
    <mergeCell ref="T5:T51"/>
    <mergeCell ref="B4:S4"/>
    <mergeCell ref="A5:A51"/>
    <mergeCell ref="B7:S7"/>
    <mergeCell ref="B8:S8"/>
    <mergeCell ref="B9:S9"/>
    <mergeCell ref="B51:S51"/>
    <mergeCell ref="C39:C41"/>
    <mergeCell ref="C42:C44"/>
    <mergeCell ref="C45:C47"/>
    <mergeCell ref="C48:C50"/>
    <mergeCell ref="B10:S10"/>
    <mergeCell ref="B12:B38"/>
    <mergeCell ref="B39:B41"/>
    <mergeCell ref="B42:B44"/>
    <mergeCell ref="B45:B47"/>
    <mergeCell ref="B48:B50"/>
    <mergeCell ref="B5:M5"/>
    <mergeCell ref="C6:K6"/>
    <mergeCell ref="D12:D20"/>
    <mergeCell ref="D21:D29"/>
    <mergeCell ref="D30:D38"/>
    <mergeCell ref="C12:C38"/>
  </mergeCells>
  <phoneticPr fontId="7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0" r:id="rId4" name="Control 16">
          <controlPr defaultSize="0" r:id="rId5">
            <anchor moveWithCells="1">
              <from>
                <xdr:col>12</xdr:col>
                <xdr:colOff>0</xdr:colOff>
                <xdr:row>5</xdr:row>
                <xdr:rowOff>0</xdr:rowOff>
              </from>
              <to>
                <xdr:col>13</xdr:col>
                <xdr:colOff>510540</xdr:colOff>
                <xdr:row>6</xdr:row>
                <xdr:rowOff>53340</xdr:rowOff>
              </to>
            </anchor>
          </controlPr>
        </control>
      </mc:Choice>
      <mc:Fallback>
        <control shapeId="1040" r:id="rId4" name="Control 16"/>
      </mc:Fallback>
    </mc:AlternateContent>
    <mc:AlternateContent xmlns:mc="http://schemas.openxmlformats.org/markup-compatibility/2006">
      <mc:Choice Requires="x14">
        <control shapeId="1039" r:id="rId6" name="Control 15">
          <controlPr defaultSize="0" r:id="rId7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373380</xdr:colOff>
                <xdr:row>6</xdr:row>
                <xdr:rowOff>53340</xdr:rowOff>
              </to>
            </anchor>
          </controlPr>
        </control>
      </mc:Choice>
      <mc:Fallback>
        <control shapeId="1039" r:id="rId6" name="Control 15"/>
      </mc:Fallback>
    </mc:AlternateContent>
    <mc:AlternateContent xmlns:mc="http://schemas.openxmlformats.org/markup-compatibility/2006">
      <mc:Choice Requires="x14">
        <control shapeId="1037" r:id="rId8" name="Control 13">
          <controlPr defaultSize="0" r:id="rId9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3</xdr:col>
                <xdr:colOff>373380</xdr:colOff>
                <xdr:row>6</xdr:row>
                <xdr:rowOff>53340</xdr:rowOff>
              </to>
            </anchor>
          </controlPr>
        </control>
      </mc:Choice>
      <mc:Fallback>
        <control shapeId="1037" r:id="rId8" name="Control 13"/>
      </mc:Fallback>
    </mc:AlternateContent>
    <mc:AlternateContent xmlns:mc="http://schemas.openxmlformats.org/markup-compatibility/2006">
      <mc:Choice Requires="x14">
        <control shapeId="1035" r:id="rId10" name="Control 11">
          <controlPr defaultSize="0" r:id="rId11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2</xdr:col>
                <xdr:colOff>99060</xdr:colOff>
                <xdr:row>6</xdr:row>
                <xdr:rowOff>53340</xdr:rowOff>
              </to>
            </anchor>
          </controlPr>
        </control>
      </mc:Choice>
      <mc:Fallback>
        <control shapeId="1035" r:id="rId10" name="Control 1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D7EE-2892-4B82-8985-B6325023B17B}">
  <dimension ref="A1:N19"/>
  <sheetViews>
    <sheetView tabSelected="1" workbookViewId="0">
      <selection activeCell="F21" sqref="F21"/>
    </sheetView>
  </sheetViews>
  <sheetFormatPr defaultRowHeight="13.8" x14ac:dyDescent="0.25"/>
  <cols>
    <col min="6" max="6" width="9.109375" bestFit="1" customWidth="1"/>
  </cols>
  <sheetData>
    <row r="1" spans="1:14" x14ac:dyDescent="0.25">
      <c r="A1" s="41" t="s">
        <v>63</v>
      </c>
      <c r="B1" s="22" t="s">
        <v>315</v>
      </c>
      <c r="C1" s="22" t="s">
        <v>62</v>
      </c>
      <c r="D1" s="22" t="s">
        <v>61</v>
      </c>
      <c r="E1" s="22" t="s">
        <v>316</v>
      </c>
      <c r="F1" s="65" t="s">
        <v>75</v>
      </c>
      <c r="G1" s="65" t="s">
        <v>216</v>
      </c>
      <c r="H1" s="65" t="s">
        <v>77</v>
      </c>
      <c r="I1" s="65" t="s">
        <v>78</v>
      </c>
      <c r="J1" s="65" t="s">
        <v>79</v>
      </c>
      <c r="K1" s="65" t="s">
        <v>80</v>
      </c>
      <c r="L1" s="65" t="s">
        <v>81</v>
      </c>
      <c r="M1" s="65" t="s">
        <v>82</v>
      </c>
      <c r="N1" s="65" t="s">
        <v>83</v>
      </c>
    </row>
    <row r="2" spans="1:14" s="17" customFormat="1" x14ac:dyDescent="0.25">
      <c r="A2" s="23">
        <v>0.1</v>
      </c>
      <c r="B2" s="23">
        <v>10</v>
      </c>
      <c r="C2" s="23">
        <v>1</v>
      </c>
      <c r="D2" s="23">
        <v>1</v>
      </c>
      <c r="E2" s="23" t="s">
        <v>50</v>
      </c>
      <c r="F2" s="23">
        <v>1</v>
      </c>
      <c r="G2" s="23">
        <v>1</v>
      </c>
      <c r="H2" s="23"/>
      <c r="I2" s="23"/>
      <c r="J2" s="23">
        <v>1</v>
      </c>
      <c r="K2" s="23">
        <v>1</v>
      </c>
      <c r="L2" s="23">
        <v>1</v>
      </c>
      <c r="M2" s="23">
        <v>1</v>
      </c>
      <c r="N2" s="23">
        <v>1</v>
      </c>
    </row>
    <row r="3" spans="1:14" s="17" customFormat="1" x14ac:dyDescent="0.25">
      <c r="A3" s="23">
        <v>0.2</v>
      </c>
      <c r="B3" s="23">
        <v>1</v>
      </c>
      <c r="C3" s="23">
        <v>10</v>
      </c>
      <c r="D3" s="23">
        <v>1</v>
      </c>
      <c r="E3" s="23" t="s">
        <v>51</v>
      </c>
      <c r="F3" s="23"/>
      <c r="G3" s="23"/>
      <c r="H3" s="23">
        <v>1</v>
      </c>
      <c r="I3" s="23"/>
      <c r="J3" s="23"/>
      <c r="K3" s="23"/>
      <c r="L3" s="23"/>
      <c r="M3" s="23"/>
      <c r="N3" s="23"/>
    </row>
    <row r="4" spans="1:14" s="17" customFormat="1" x14ac:dyDescent="0.25">
      <c r="A4" s="23">
        <v>0.3</v>
      </c>
      <c r="B4" s="23">
        <v>1</v>
      </c>
      <c r="C4" s="23">
        <v>1</v>
      </c>
      <c r="D4" s="23">
        <v>10</v>
      </c>
      <c r="E4" s="23" t="s">
        <v>52</v>
      </c>
      <c r="F4" s="23"/>
      <c r="G4" s="23"/>
      <c r="H4" s="23"/>
      <c r="I4" s="23">
        <v>1</v>
      </c>
      <c r="J4" s="23"/>
      <c r="K4" s="23"/>
      <c r="L4" s="23"/>
      <c r="M4" s="23"/>
      <c r="N4" s="23"/>
    </row>
    <row r="5" spans="1:14" s="18" customFormat="1" x14ac:dyDescent="0.25">
      <c r="A5" s="24">
        <v>0.1</v>
      </c>
      <c r="B5" s="24">
        <v>1</v>
      </c>
      <c r="C5" s="24">
        <v>1</v>
      </c>
      <c r="D5" s="24">
        <v>1</v>
      </c>
      <c r="E5" s="24" t="s">
        <v>53</v>
      </c>
      <c r="F5" s="24"/>
      <c r="G5" s="24">
        <v>1</v>
      </c>
      <c r="H5" s="24">
        <v>1</v>
      </c>
      <c r="I5" s="24">
        <v>1</v>
      </c>
      <c r="J5" s="24"/>
      <c r="K5" s="24"/>
      <c r="L5" s="24">
        <v>1</v>
      </c>
      <c r="M5" s="24">
        <v>1</v>
      </c>
      <c r="N5" s="24">
        <v>1</v>
      </c>
    </row>
    <row r="6" spans="1:14" s="18" customFormat="1" x14ac:dyDescent="0.25">
      <c r="A6" s="24">
        <v>0.2</v>
      </c>
      <c r="B6" s="24">
        <v>10</v>
      </c>
      <c r="C6" s="24">
        <v>1</v>
      </c>
      <c r="D6" s="24">
        <v>1</v>
      </c>
      <c r="E6" s="24" t="s">
        <v>54</v>
      </c>
      <c r="F6" s="24">
        <v>1</v>
      </c>
      <c r="G6" s="24"/>
      <c r="H6" s="24"/>
      <c r="I6" s="24"/>
      <c r="J6" s="24">
        <v>1</v>
      </c>
      <c r="K6" s="24"/>
      <c r="L6" s="24"/>
      <c r="M6" s="24"/>
      <c r="N6" s="24"/>
    </row>
    <row r="7" spans="1:14" s="18" customFormat="1" x14ac:dyDescent="0.25">
      <c r="A7" s="24">
        <v>0.3</v>
      </c>
      <c r="B7" s="24">
        <v>1</v>
      </c>
      <c r="C7" s="24">
        <v>10</v>
      </c>
      <c r="D7" s="24">
        <v>10</v>
      </c>
      <c r="E7" s="24" t="s">
        <v>55</v>
      </c>
      <c r="F7" s="24"/>
      <c r="G7" s="24"/>
      <c r="H7" s="24"/>
      <c r="I7" s="24"/>
      <c r="J7" s="24"/>
      <c r="K7" s="24">
        <v>1</v>
      </c>
      <c r="L7" s="24"/>
      <c r="M7" s="24"/>
      <c r="N7" s="24"/>
    </row>
    <row r="8" spans="1:14" s="19" customFormat="1" x14ac:dyDescent="0.25">
      <c r="A8" s="25">
        <v>0.1</v>
      </c>
      <c r="B8" s="25">
        <v>10</v>
      </c>
      <c r="C8" s="25">
        <v>1</v>
      </c>
      <c r="D8" s="25">
        <v>1</v>
      </c>
      <c r="E8" s="25" t="s">
        <v>56</v>
      </c>
      <c r="F8" s="25">
        <v>1</v>
      </c>
      <c r="G8" s="25">
        <v>1</v>
      </c>
      <c r="H8" s="25">
        <v>1</v>
      </c>
      <c r="I8" s="25">
        <v>1</v>
      </c>
      <c r="J8" s="25">
        <v>1</v>
      </c>
      <c r="K8" s="25">
        <v>1</v>
      </c>
      <c r="L8" s="25"/>
      <c r="M8" s="25"/>
      <c r="N8" s="25">
        <v>1</v>
      </c>
    </row>
    <row r="9" spans="1:14" s="19" customFormat="1" x14ac:dyDescent="0.25">
      <c r="A9" s="25">
        <v>0.2</v>
      </c>
      <c r="B9" s="25">
        <v>1</v>
      </c>
      <c r="C9" s="25">
        <v>10</v>
      </c>
      <c r="D9" s="25">
        <v>1</v>
      </c>
      <c r="E9" s="25" t="s">
        <v>57</v>
      </c>
      <c r="F9" s="25"/>
      <c r="G9" s="25"/>
      <c r="H9" s="25"/>
      <c r="I9" s="25"/>
      <c r="J9" s="25"/>
      <c r="K9" s="25"/>
      <c r="L9" s="25">
        <v>1</v>
      </c>
      <c r="M9" s="25"/>
      <c r="N9" s="25"/>
    </row>
    <row r="10" spans="1:14" s="19" customFormat="1" x14ac:dyDescent="0.25">
      <c r="A10" s="25">
        <v>0.3</v>
      </c>
      <c r="B10" s="25">
        <v>1</v>
      </c>
      <c r="C10" s="25">
        <v>1</v>
      </c>
      <c r="D10" s="25">
        <v>10</v>
      </c>
      <c r="E10" s="25" t="s">
        <v>58</v>
      </c>
      <c r="F10" s="25"/>
      <c r="G10" s="25"/>
      <c r="H10" s="25"/>
      <c r="I10" s="25"/>
      <c r="J10" s="25"/>
      <c r="K10" s="25"/>
      <c r="L10" s="25"/>
      <c r="M10" s="25">
        <v>1</v>
      </c>
      <c r="N10" s="25"/>
    </row>
    <row r="11" spans="1:14" x14ac:dyDescent="0.25">
      <c r="A11" s="22">
        <v>0.1</v>
      </c>
      <c r="B11" s="22">
        <v>10</v>
      </c>
      <c r="C11" s="22">
        <v>10</v>
      </c>
      <c r="D11" s="22">
        <v>10</v>
      </c>
      <c r="E11" s="22" t="s">
        <v>59</v>
      </c>
      <c r="F11" s="22"/>
      <c r="G11" s="22"/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22">
        <v>1</v>
      </c>
      <c r="N11" s="22"/>
    </row>
    <row r="12" spans="1:14" x14ac:dyDescent="0.25">
      <c r="A12" s="22">
        <v>0.2</v>
      </c>
      <c r="B12" s="22">
        <v>10</v>
      </c>
      <c r="C12" s="22">
        <v>10</v>
      </c>
      <c r="D12" s="22">
        <v>10</v>
      </c>
      <c r="E12" s="22" t="s">
        <v>60</v>
      </c>
      <c r="F12" s="22"/>
      <c r="G12" s="22">
        <v>1</v>
      </c>
      <c r="H12" s="22"/>
      <c r="I12" s="22"/>
      <c r="J12" s="22"/>
      <c r="K12" s="22"/>
      <c r="L12" s="22"/>
      <c r="M12" s="22"/>
      <c r="N12" s="22"/>
    </row>
    <row r="13" spans="1:14" x14ac:dyDescent="0.25">
      <c r="A13" s="41"/>
      <c r="B13" s="41"/>
      <c r="C13" s="41"/>
      <c r="D13" s="41"/>
      <c r="E13" s="41" t="s">
        <v>312</v>
      </c>
      <c r="F13" s="41">
        <f t="shared" ref="F13:N13" si="0">SUMPRODUCT($A$2:$A$12,F2:F12)</f>
        <v>0.4</v>
      </c>
      <c r="G13" s="41">
        <f t="shared" si="0"/>
        <v>0.5</v>
      </c>
      <c r="H13" s="41">
        <f t="shared" si="0"/>
        <v>0.5</v>
      </c>
      <c r="I13" s="41">
        <f t="shared" si="0"/>
        <v>0.6</v>
      </c>
      <c r="J13" s="41">
        <f t="shared" si="0"/>
        <v>0.5</v>
      </c>
      <c r="K13" s="41">
        <f t="shared" si="0"/>
        <v>0.6</v>
      </c>
      <c r="L13" s="41">
        <f t="shared" si="0"/>
        <v>0.5</v>
      </c>
      <c r="M13" s="41">
        <f t="shared" si="0"/>
        <v>0.6</v>
      </c>
      <c r="N13" s="41">
        <f t="shared" si="0"/>
        <v>0.30000000000000004</v>
      </c>
    </row>
    <row r="14" spans="1:14" x14ac:dyDescent="0.25">
      <c r="A14" s="41"/>
      <c r="B14" s="41"/>
      <c r="C14" s="41"/>
      <c r="D14" s="41"/>
      <c r="E14" s="41" t="s">
        <v>61</v>
      </c>
      <c r="F14" s="41">
        <f t="shared" ref="F14:N14" si="1">SUMPRODUCT($D$2:$D$12,F2:F12)</f>
        <v>3</v>
      </c>
      <c r="G14" s="41">
        <f t="shared" si="1"/>
        <v>13</v>
      </c>
      <c r="H14" s="41">
        <f t="shared" si="1"/>
        <v>13</v>
      </c>
      <c r="I14" s="41">
        <f t="shared" si="1"/>
        <v>22</v>
      </c>
      <c r="J14" s="41">
        <f t="shared" si="1"/>
        <v>13</v>
      </c>
      <c r="K14" s="41">
        <f t="shared" si="1"/>
        <v>22</v>
      </c>
      <c r="L14" s="41">
        <f t="shared" si="1"/>
        <v>13</v>
      </c>
      <c r="M14" s="41">
        <f t="shared" si="1"/>
        <v>22</v>
      </c>
      <c r="N14" s="41">
        <f t="shared" si="1"/>
        <v>3</v>
      </c>
    </row>
    <row r="15" spans="1:14" x14ac:dyDescent="0.25">
      <c r="A15" s="41"/>
      <c r="B15" s="41"/>
      <c r="C15" s="41"/>
      <c r="D15" s="41"/>
      <c r="E15" s="41">
        <f>SUM(F14:N14)</f>
        <v>124</v>
      </c>
      <c r="F15" s="41">
        <f t="shared" ref="F15:N15" si="2">F14/$E$15*40</f>
        <v>0.967741935483871</v>
      </c>
      <c r="G15" s="41">
        <f t="shared" si="2"/>
        <v>4.193548387096774</v>
      </c>
      <c r="H15" s="41">
        <f t="shared" si="2"/>
        <v>4.193548387096774</v>
      </c>
      <c r="I15" s="41">
        <f t="shared" si="2"/>
        <v>7.0967741935483879</v>
      </c>
      <c r="J15" s="41">
        <f t="shared" si="2"/>
        <v>4.193548387096774</v>
      </c>
      <c r="K15" s="63">
        <f t="shared" si="2"/>
        <v>7.0967741935483879</v>
      </c>
      <c r="L15" s="41">
        <f t="shared" si="2"/>
        <v>4.193548387096774</v>
      </c>
      <c r="M15" s="41">
        <f t="shared" si="2"/>
        <v>7.0967741935483879</v>
      </c>
      <c r="N15" s="41">
        <f t="shared" si="2"/>
        <v>0.967741935483871</v>
      </c>
    </row>
    <row r="16" spans="1:14" x14ac:dyDescent="0.25">
      <c r="A16" s="41"/>
      <c r="B16" s="41"/>
      <c r="C16" s="41"/>
      <c r="D16" s="41"/>
      <c r="E16" s="41" t="s">
        <v>62</v>
      </c>
      <c r="F16" s="41">
        <f>SUMPRODUCT($C$2:$C$12,F2:F12)</f>
        <v>3</v>
      </c>
      <c r="G16" s="41">
        <f t="shared" ref="G16:N16" si="3">SUMPRODUCT($C$2:$C$12,G2:G12)</f>
        <v>13</v>
      </c>
      <c r="H16" s="41">
        <f t="shared" si="3"/>
        <v>22</v>
      </c>
      <c r="I16" s="41">
        <f t="shared" si="3"/>
        <v>13</v>
      </c>
      <c r="J16" s="41">
        <f t="shared" si="3"/>
        <v>13</v>
      </c>
      <c r="K16" s="41">
        <f t="shared" si="3"/>
        <v>22</v>
      </c>
      <c r="L16" s="41">
        <f t="shared" si="3"/>
        <v>22</v>
      </c>
      <c r="M16" s="41">
        <f t="shared" si="3"/>
        <v>13</v>
      </c>
      <c r="N16" s="41">
        <f t="shared" si="3"/>
        <v>3</v>
      </c>
    </row>
    <row r="17" spans="1:14" x14ac:dyDescent="0.25">
      <c r="A17" s="41"/>
      <c r="B17" s="41"/>
      <c r="C17" s="41"/>
      <c r="D17" s="41"/>
      <c r="E17" s="41">
        <f>SUM(F16:N16)</f>
        <v>124</v>
      </c>
      <c r="F17" s="41">
        <f>F16/$E$17*25</f>
        <v>0.60483870967741937</v>
      </c>
      <c r="G17" s="41">
        <f t="shared" ref="G17:N17" si="4">G16/$E$17*25</f>
        <v>2.620967741935484</v>
      </c>
      <c r="H17" s="41">
        <f t="shared" si="4"/>
        <v>4.435483870967742</v>
      </c>
      <c r="I17" s="41">
        <f t="shared" si="4"/>
        <v>2.620967741935484</v>
      </c>
      <c r="J17" s="41">
        <f t="shared" si="4"/>
        <v>2.620967741935484</v>
      </c>
      <c r="K17" s="41">
        <f t="shared" si="4"/>
        <v>4.435483870967742</v>
      </c>
      <c r="L17" s="41">
        <f t="shared" si="4"/>
        <v>4.435483870967742</v>
      </c>
      <c r="M17" s="41">
        <f t="shared" si="4"/>
        <v>2.620967741935484</v>
      </c>
      <c r="N17" s="41">
        <f t="shared" si="4"/>
        <v>0.60483870967741937</v>
      </c>
    </row>
    <row r="18" spans="1:14" x14ac:dyDescent="0.25">
      <c r="A18" s="41"/>
      <c r="B18" s="41"/>
      <c r="C18" s="41"/>
      <c r="D18" s="41"/>
      <c r="E18" s="41" t="s">
        <v>315</v>
      </c>
      <c r="F18" s="41">
        <f>SUMPRODUCT($B$2:$B$12,F2:F12)</f>
        <v>30</v>
      </c>
      <c r="G18" s="41">
        <f t="shared" ref="G18:N18" si="5">SUMPRODUCT($B$2:$B$12,G2:G12)</f>
        <v>31</v>
      </c>
      <c r="H18" s="41">
        <f t="shared" si="5"/>
        <v>22</v>
      </c>
      <c r="I18" s="41">
        <f t="shared" si="5"/>
        <v>22</v>
      </c>
      <c r="J18" s="41">
        <f t="shared" si="5"/>
        <v>40</v>
      </c>
      <c r="K18" s="41">
        <f t="shared" si="5"/>
        <v>31</v>
      </c>
      <c r="L18" s="41">
        <f t="shared" si="5"/>
        <v>22</v>
      </c>
      <c r="M18" s="41">
        <f t="shared" si="5"/>
        <v>22</v>
      </c>
      <c r="N18" s="41">
        <f t="shared" si="5"/>
        <v>21</v>
      </c>
    </row>
    <row r="19" spans="1:14" x14ac:dyDescent="0.25">
      <c r="A19" s="41"/>
      <c r="B19" s="41"/>
      <c r="C19" s="41"/>
      <c r="D19" s="41"/>
      <c r="E19" s="41">
        <f>SUM(F18:N18)</f>
        <v>241</v>
      </c>
      <c r="F19" s="41">
        <f>F18/$E$19*20</f>
        <v>2.4896265560165975</v>
      </c>
      <c r="G19" s="41">
        <f t="shared" ref="G19:N19" si="6">G18/$E$19*20</f>
        <v>2.5726141078838172</v>
      </c>
      <c r="H19" s="41">
        <f t="shared" si="6"/>
        <v>1.8257261410788381</v>
      </c>
      <c r="I19" s="41">
        <f t="shared" si="6"/>
        <v>1.8257261410788381</v>
      </c>
      <c r="J19" s="63">
        <f t="shared" si="6"/>
        <v>3.3195020746887964</v>
      </c>
      <c r="K19" s="41">
        <f t="shared" si="6"/>
        <v>2.5726141078838172</v>
      </c>
      <c r="L19" s="41">
        <f t="shared" si="6"/>
        <v>1.8257261410788381</v>
      </c>
      <c r="M19" s="41">
        <f t="shared" si="6"/>
        <v>1.8257261410788381</v>
      </c>
      <c r="N19" s="63">
        <f t="shared" si="6"/>
        <v>1.7427385892116183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0DF2F-120C-4EAF-8A33-CD2337E302FC}">
  <sheetPr codeName="Sheet4"/>
  <dimension ref="A1:R40"/>
  <sheetViews>
    <sheetView topLeftCell="A28" workbookViewId="0">
      <selection activeCell="H43" sqref="H43"/>
    </sheetView>
  </sheetViews>
  <sheetFormatPr defaultRowHeight="13.8" x14ac:dyDescent="0.25"/>
  <cols>
    <col min="7" max="7" width="10.6640625" customWidth="1"/>
  </cols>
  <sheetData>
    <row r="1" spans="1:18" ht="14.4" x14ac:dyDescent="0.25">
      <c r="A1" s="1"/>
      <c r="B1" s="2"/>
      <c r="C1" s="3"/>
      <c r="D1" s="1"/>
    </row>
    <row r="2" spans="1:18" ht="14.4" x14ac:dyDescent="0.25">
      <c r="A2" s="1"/>
      <c r="B2" s="4"/>
      <c r="C2" s="1"/>
    </row>
    <row r="3" spans="1:18" ht="14.4" x14ac:dyDescent="0.25">
      <c r="A3" s="1"/>
      <c r="B3" s="1"/>
      <c r="C3" s="1"/>
    </row>
    <row r="4" spans="1:18" ht="66" x14ac:dyDescent="0.25">
      <c r="A4" s="26" t="s">
        <v>87</v>
      </c>
    </row>
    <row r="7" spans="1:18" x14ac:dyDescent="0.25">
      <c r="A7" s="26"/>
      <c r="B7" s="26"/>
      <c r="C7" s="26"/>
      <c r="D7" s="26"/>
      <c r="E7" s="27"/>
    </row>
    <row r="8" spans="1:18" ht="15.6" x14ac:dyDescent="0.25">
      <c r="A8" s="30"/>
    </row>
    <row r="9" spans="1:18" ht="15.6" x14ac:dyDescent="0.25">
      <c r="A9" s="30"/>
    </row>
    <row r="10" spans="1:18" ht="15.6" x14ac:dyDescent="0.25">
      <c r="A10" s="30" t="s">
        <v>1</v>
      </c>
    </row>
    <row r="11" spans="1:18" ht="14.4" thickBot="1" x14ac:dyDescent="0.3">
      <c r="A11" s="88" t="s">
        <v>2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90"/>
    </row>
    <row r="12" spans="1:18" ht="14.4" thickBot="1" x14ac:dyDescent="0.3">
      <c r="A12" s="10" t="s">
        <v>3</v>
      </c>
      <c r="B12" s="10" t="s">
        <v>4</v>
      </c>
      <c r="C12" s="10" t="s">
        <v>5</v>
      </c>
      <c r="D12" s="10" t="s">
        <v>6</v>
      </c>
      <c r="E12" s="10" t="s">
        <v>7</v>
      </c>
      <c r="F12" s="10" t="s">
        <v>8</v>
      </c>
      <c r="G12" s="10" t="s">
        <v>9</v>
      </c>
      <c r="H12" s="10" t="s">
        <v>10</v>
      </c>
      <c r="I12" s="10" t="s">
        <v>11</v>
      </c>
      <c r="J12" s="10" t="s">
        <v>12</v>
      </c>
      <c r="K12" s="7"/>
      <c r="L12" s="7"/>
      <c r="M12" s="7"/>
      <c r="N12" s="7"/>
      <c r="O12" s="7"/>
      <c r="P12" s="7"/>
      <c r="Q12" s="7"/>
      <c r="R12" s="15"/>
    </row>
    <row r="13" spans="1:18" ht="27" thickBot="1" x14ac:dyDescent="0.3">
      <c r="A13" s="78" t="s">
        <v>13</v>
      </c>
      <c r="B13" s="79" t="s">
        <v>14</v>
      </c>
      <c r="C13" s="91" t="s">
        <v>88</v>
      </c>
      <c r="D13" s="31" t="s">
        <v>89</v>
      </c>
      <c r="E13" s="11">
        <v>1.1100000000000001</v>
      </c>
      <c r="F13" s="11">
        <v>0</v>
      </c>
      <c r="G13" s="11">
        <v>6.38</v>
      </c>
      <c r="H13" s="11">
        <v>0.56000000000000005</v>
      </c>
      <c r="I13" s="11">
        <v>0</v>
      </c>
      <c r="J13" s="11">
        <v>8.0434999999999999</v>
      </c>
      <c r="K13" s="7"/>
      <c r="L13" s="7"/>
      <c r="M13" s="7"/>
      <c r="N13" s="7"/>
      <c r="O13" s="7"/>
      <c r="P13" s="7"/>
      <c r="Q13" s="7"/>
      <c r="R13" s="15"/>
    </row>
    <row r="14" spans="1:18" ht="27" thickBot="1" x14ac:dyDescent="0.3">
      <c r="A14" s="79"/>
      <c r="B14" s="79"/>
      <c r="C14" s="91"/>
      <c r="D14" s="31" t="s">
        <v>90</v>
      </c>
      <c r="E14" s="11">
        <v>1.1100000000000001</v>
      </c>
      <c r="F14" s="11">
        <v>0</v>
      </c>
      <c r="G14" s="11">
        <v>6.38</v>
      </c>
      <c r="H14" s="11">
        <v>0.56000000000000005</v>
      </c>
      <c r="I14" s="11">
        <v>0</v>
      </c>
      <c r="J14" s="11">
        <v>8.0434999999999999</v>
      </c>
      <c r="K14" s="7"/>
      <c r="L14" s="7"/>
      <c r="M14" s="7"/>
      <c r="N14" s="7"/>
      <c r="O14" s="7"/>
      <c r="P14" s="7"/>
      <c r="Q14" s="7"/>
      <c r="R14" s="15"/>
    </row>
    <row r="15" spans="1:18" ht="27" thickBot="1" x14ac:dyDescent="0.3">
      <c r="A15" s="79"/>
      <c r="B15" s="79"/>
      <c r="C15" s="91"/>
      <c r="D15" s="31" t="s">
        <v>91</v>
      </c>
      <c r="E15" s="11">
        <v>1.1100000000000001</v>
      </c>
      <c r="F15" s="11">
        <v>0</v>
      </c>
      <c r="G15" s="11">
        <v>6.38</v>
      </c>
      <c r="H15" s="11">
        <v>0.56000000000000005</v>
      </c>
      <c r="I15" s="11">
        <v>0</v>
      </c>
      <c r="J15" s="11">
        <v>8.0434999999999999</v>
      </c>
      <c r="K15" s="7"/>
      <c r="L15" s="7">
        <f>G14-G18</f>
        <v>2.61</v>
      </c>
      <c r="M15" s="7"/>
      <c r="N15" s="7"/>
      <c r="O15" s="7"/>
      <c r="P15" s="7"/>
      <c r="Q15" s="7"/>
      <c r="R15" s="15"/>
    </row>
    <row r="16" spans="1:18" ht="27" thickBot="1" x14ac:dyDescent="0.3">
      <c r="A16" s="79"/>
      <c r="B16" s="79"/>
      <c r="C16" s="91"/>
      <c r="D16" s="31" t="s">
        <v>92</v>
      </c>
      <c r="E16" s="11">
        <v>1.1100000000000001</v>
      </c>
      <c r="F16" s="11">
        <v>0</v>
      </c>
      <c r="G16" s="11">
        <v>4.3499999999999996</v>
      </c>
      <c r="H16" s="11">
        <v>0.56000000000000005</v>
      </c>
      <c r="I16" s="11">
        <v>0</v>
      </c>
      <c r="J16" s="11">
        <v>6.0145</v>
      </c>
      <c r="K16" s="7"/>
      <c r="L16" s="7"/>
      <c r="M16" s="7"/>
      <c r="N16" s="7"/>
      <c r="O16" s="7"/>
      <c r="P16" s="7"/>
      <c r="Q16" s="7"/>
      <c r="R16" s="15"/>
    </row>
    <row r="17" spans="1:18" ht="27" thickBot="1" x14ac:dyDescent="0.3">
      <c r="A17" s="79"/>
      <c r="B17" s="79"/>
      <c r="C17" s="91"/>
      <c r="D17" s="31" t="s">
        <v>93</v>
      </c>
      <c r="E17" s="11">
        <v>1.1100000000000001</v>
      </c>
      <c r="F17" s="11">
        <v>0</v>
      </c>
      <c r="G17" s="11">
        <v>4.3499999999999996</v>
      </c>
      <c r="H17" s="11">
        <v>0.56000000000000005</v>
      </c>
      <c r="I17" s="11">
        <v>0</v>
      </c>
      <c r="J17" s="11">
        <v>6.0145</v>
      </c>
      <c r="K17" s="7">
        <f>G17-G18</f>
        <v>0.57999999999999963</v>
      </c>
      <c r="L17" s="7"/>
      <c r="M17" s="7"/>
      <c r="N17" s="7">
        <f>K17/L15</f>
        <v>0.2222222222222221</v>
      </c>
      <c r="O17" s="7"/>
      <c r="P17" s="7"/>
      <c r="Q17" s="7"/>
      <c r="R17" s="15"/>
    </row>
    <row r="18" spans="1:18" ht="27" thickBot="1" x14ac:dyDescent="0.3">
      <c r="A18" s="79"/>
      <c r="B18" s="79"/>
      <c r="C18" s="91"/>
      <c r="D18" s="31" t="s">
        <v>94</v>
      </c>
      <c r="E18" s="11">
        <v>1.1100000000000001</v>
      </c>
      <c r="F18" s="11">
        <v>0</v>
      </c>
      <c r="G18" s="11">
        <v>3.77</v>
      </c>
      <c r="H18" s="11">
        <v>0.56000000000000005</v>
      </c>
      <c r="I18" s="11">
        <v>0</v>
      </c>
      <c r="J18" s="11">
        <v>5.4348000000000001</v>
      </c>
      <c r="K18" s="7"/>
      <c r="L18" s="7">
        <f>G14-G18</f>
        <v>2.61</v>
      </c>
      <c r="M18" s="7"/>
      <c r="N18" s="7"/>
      <c r="O18" s="7"/>
      <c r="P18" s="7"/>
      <c r="Q18" s="7"/>
      <c r="R18" s="15"/>
    </row>
    <row r="19" spans="1:18" ht="27" thickBot="1" x14ac:dyDescent="0.3">
      <c r="A19" s="79"/>
      <c r="B19" s="79"/>
      <c r="C19" s="91"/>
      <c r="D19" s="31" t="s">
        <v>95</v>
      </c>
      <c r="E19" s="11">
        <v>1.1100000000000001</v>
      </c>
      <c r="F19" s="11">
        <v>0</v>
      </c>
      <c r="G19" s="11">
        <v>3.77</v>
      </c>
      <c r="H19" s="11">
        <v>0.56000000000000005</v>
      </c>
      <c r="I19" s="11">
        <v>0</v>
      </c>
      <c r="J19" s="11">
        <v>5.4348000000000001</v>
      </c>
      <c r="K19" s="7"/>
      <c r="L19" s="7"/>
      <c r="M19" s="7"/>
      <c r="N19" s="7">
        <f>L15/K17</f>
        <v>4.5000000000000027</v>
      </c>
      <c r="O19" s="7"/>
      <c r="P19" s="7"/>
      <c r="Q19" s="7"/>
      <c r="R19" s="15"/>
    </row>
    <row r="20" spans="1:18" ht="27" thickBot="1" x14ac:dyDescent="0.3">
      <c r="A20" s="79"/>
      <c r="B20" s="79"/>
      <c r="C20" s="91"/>
      <c r="D20" s="31" t="s">
        <v>96</v>
      </c>
      <c r="E20" s="11">
        <v>1.1100000000000001</v>
      </c>
      <c r="F20" s="11">
        <v>0</v>
      </c>
      <c r="G20" s="11">
        <v>3.77</v>
      </c>
      <c r="H20" s="11">
        <v>0.56000000000000005</v>
      </c>
      <c r="I20" s="11">
        <v>0</v>
      </c>
      <c r="J20" s="11">
        <v>5.4348000000000001</v>
      </c>
      <c r="K20" s="7"/>
      <c r="L20" s="7">
        <f>G20-G21</f>
        <v>2.9</v>
      </c>
      <c r="M20" s="7">
        <f>L20/L18</f>
        <v>1.1111111111111112</v>
      </c>
      <c r="N20" s="7"/>
      <c r="O20" s="7"/>
      <c r="P20" s="7"/>
      <c r="Q20" s="7"/>
      <c r="R20" s="15"/>
    </row>
    <row r="21" spans="1:18" ht="27" thickBot="1" x14ac:dyDescent="0.3">
      <c r="A21" s="79"/>
      <c r="B21" s="79"/>
      <c r="C21" s="92"/>
      <c r="D21" s="31" t="s">
        <v>97</v>
      </c>
      <c r="E21" s="11">
        <v>1.1100000000000001</v>
      </c>
      <c r="F21" s="11">
        <v>0</v>
      </c>
      <c r="G21" s="11">
        <v>0.87</v>
      </c>
      <c r="H21" s="11">
        <v>0.56000000000000005</v>
      </c>
      <c r="I21" s="11">
        <v>0</v>
      </c>
      <c r="J21" s="11">
        <v>2.5362</v>
      </c>
      <c r="K21" s="7"/>
      <c r="L21" s="7"/>
      <c r="M21" s="7"/>
      <c r="N21" s="7"/>
      <c r="O21" s="7"/>
      <c r="P21" s="7"/>
      <c r="Q21" s="7"/>
      <c r="R21" s="15"/>
    </row>
    <row r="22" spans="1:18" ht="27" thickBot="1" x14ac:dyDescent="0.3">
      <c r="A22" s="79"/>
      <c r="B22" s="79"/>
      <c r="C22" s="93" t="s">
        <v>98</v>
      </c>
      <c r="D22" s="31" t="s">
        <v>99</v>
      </c>
      <c r="E22" s="11">
        <v>2.78</v>
      </c>
      <c r="F22" s="11">
        <v>0</v>
      </c>
      <c r="G22" s="11">
        <v>2.0499999999999998</v>
      </c>
      <c r="H22" s="11">
        <v>1.1100000000000001</v>
      </c>
      <c r="I22" s="11">
        <v>0</v>
      </c>
      <c r="J22" s="11">
        <v>5.9343000000000004</v>
      </c>
      <c r="K22" s="7"/>
      <c r="L22" s="7">
        <f>G22-G27</f>
        <v>0.60999999999999988</v>
      </c>
      <c r="M22" s="7"/>
      <c r="N22" s="7"/>
      <c r="O22" s="7"/>
      <c r="P22" s="7"/>
      <c r="Q22" s="7"/>
      <c r="R22" s="15"/>
    </row>
    <row r="23" spans="1:18" ht="27" thickBot="1" x14ac:dyDescent="0.3">
      <c r="A23" s="79"/>
      <c r="B23" s="79"/>
      <c r="C23" s="91"/>
      <c r="D23" s="31" t="s">
        <v>100</v>
      </c>
      <c r="E23" s="11">
        <v>2.78</v>
      </c>
      <c r="F23" s="11">
        <v>0</v>
      </c>
      <c r="G23" s="11">
        <v>2.0499999999999998</v>
      </c>
      <c r="H23" s="11">
        <v>1.1100000000000001</v>
      </c>
      <c r="I23" s="11">
        <v>0</v>
      </c>
      <c r="J23" s="11">
        <v>5.9343000000000004</v>
      </c>
      <c r="K23" s="7"/>
      <c r="L23" s="7"/>
      <c r="M23" s="7"/>
      <c r="N23" s="7"/>
      <c r="O23" s="7"/>
      <c r="P23" s="7"/>
      <c r="Q23" s="7"/>
      <c r="R23" s="15"/>
    </row>
    <row r="24" spans="1:18" ht="27" thickBot="1" x14ac:dyDescent="0.3">
      <c r="A24" s="79"/>
      <c r="B24" s="79"/>
      <c r="C24" s="91"/>
      <c r="D24" s="31" t="s">
        <v>101</v>
      </c>
      <c r="E24" s="11">
        <v>2.78</v>
      </c>
      <c r="F24" s="11">
        <v>0</v>
      </c>
      <c r="G24" s="11">
        <v>2.0499999999999998</v>
      </c>
      <c r="H24" s="11">
        <v>1.1100000000000001</v>
      </c>
      <c r="I24" s="11">
        <v>0</v>
      </c>
      <c r="J24" s="11">
        <v>5.9343000000000004</v>
      </c>
      <c r="K24" s="7"/>
      <c r="L24" s="7"/>
      <c r="M24" s="7">
        <f>G26-G28</f>
        <v>0.38000000000000012</v>
      </c>
      <c r="N24" s="7"/>
      <c r="O24" s="7"/>
      <c r="P24" s="7"/>
      <c r="Q24" s="7"/>
      <c r="R24" s="15"/>
    </row>
    <row r="25" spans="1:18" ht="27" thickBot="1" x14ac:dyDescent="0.3">
      <c r="A25" s="79"/>
      <c r="B25" s="79"/>
      <c r="C25" s="91"/>
      <c r="D25" s="31" t="s">
        <v>102</v>
      </c>
      <c r="E25" s="11">
        <v>2.78</v>
      </c>
      <c r="F25" s="11">
        <v>0</v>
      </c>
      <c r="G25" s="11">
        <v>2.0499999999999998</v>
      </c>
      <c r="H25" s="11">
        <v>1.1100000000000001</v>
      </c>
      <c r="I25" s="11">
        <v>0</v>
      </c>
      <c r="J25" s="11">
        <v>5.9343000000000004</v>
      </c>
      <c r="K25" s="7"/>
      <c r="L25" s="7"/>
      <c r="M25" s="7"/>
      <c r="N25" s="7"/>
      <c r="O25" s="7"/>
      <c r="P25" s="7"/>
      <c r="Q25" s="7"/>
      <c r="R25" s="15"/>
    </row>
    <row r="26" spans="1:18" ht="27" thickBot="1" x14ac:dyDescent="0.3">
      <c r="A26" s="79"/>
      <c r="B26" s="79"/>
      <c r="C26" s="91"/>
      <c r="D26" s="31" t="s">
        <v>103</v>
      </c>
      <c r="E26" s="11">
        <v>2.78</v>
      </c>
      <c r="F26" s="11">
        <v>0</v>
      </c>
      <c r="G26" s="11">
        <v>1.82</v>
      </c>
      <c r="H26" s="11">
        <v>1.1100000000000001</v>
      </c>
      <c r="I26" s="11">
        <v>0</v>
      </c>
      <c r="J26" s="11">
        <v>5.7070999999999996</v>
      </c>
      <c r="K26" s="7"/>
      <c r="L26" s="7">
        <f>G28-G30</f>
        <v>0.7599999999999999</v>
      </c>
      <c r="M26" s="7">
        <f>L26/L28</f>
        <v>1.2459016393442623</v>
      </c>
      <c r="N26" s="7"/>
      <c r="O26" s="7"/>
      <c r="P26" s="7">
        <f>L26/L22</f>
        <v>1.2459016393442623</v>
      </c>
      <c r="Q26" s="7"/>
      <c r="R26" s="15"/>
    </row>
    <row r="27" spans="1:18" ht="27" thickBot="1" x14ac:dyDescent="0.3">
      <c r="A27" s="79"/>
      <c r="B27" s="79"/>
      <c r="C27" s="91"/>
      <c r="D27" s="31" t="s">
        <v>104</v>
      </c>
      <c r="E27" s="11">
        <v>2.78</v>
      </c>
      <c r="F27" s="11">
        <v>0</v>
      </c>
      <c r="G27" s="11">
        <v>1.44</v>
      </c>
      <c r="H27" s="11">
        <v>1.1100000000000001</v>
      </c>
      <c r="I27" s="11">
        <v>0</v>
      </c>
      <c r="J27" s="11">
        <v>5.3282999999999996</v>
      </c>
      <c r="K27" s="7"/>
      <c r="L27" s="7"/>
      <c r="M27" s="7"/>
      <c r="N27" s="7"/>
      <c r="O27" s="7"/>
      <c r="P27" s="7"/>
      <c r="Q27" s="7"/>
      <c r="R27" s="15"/>
    </row>
    <row r="28" spans="1:18" ht="27" thickBot="1" x14ac:dyDescent="0.3">
      <c r="A28" s="79"/>
      <c r="B28" s="79"/>
      <c r="C28" s="91"/>
      <c r="D28" s="31" t="s">
        <v>105</v>
      </c>
      <c r="E28" s="11">
        <v>2.78</v>
      </c>
      <c r="F28" s="11">
        <v>0</v>
      </c>
      <c r="G28" s="11">
        <v>1.44</v>
      </c>
      <c r="H28" s="11">
        <v>1.1100000000000001</v>
      </c>
      <c r="I28" s="11">
        <v>0</v>
      </c>
      <c r="J28" s="11">
        <v>5.3282999999999996</v>
      </c>
      <c r="K28" s="7"/>
      <c r="L28" s="7">
        <f>G25-G27</f>
        <v>0.60999999999999988</v>
      </c>
      <c r="M28" s="7"/>
      <c r="N28" s="7"/>
      <c r="O28" s="7"/>
      <c r="P28" s="7"/>
      <c r="Q28" s="7"/>
      <c r="R28" s="15"/>
    </row>
    <row r="29" spans="1:18" ht="27" thickBot="1" x14ac:dyDescent="0.3">
      <c r="A29" s="79"/>
      <c r="B29" s="79"/>
      <c r="C29" s="91"/>
      <c r="D29" s="31" t="s">
        <v>106</v>
      </c>
      <c r="E29" s="11">
        <v>2.78</v>
      </c>
      <c r="F29" s="11">
        <v>0</v>
      </c>
      <c r="G29" s="11">
        <v>1.44</v>
      </c>
      <c r="H29" s="11">
        <v>1.1100000000000001</v>
      </c>
      <c r="I29" s="11">
        <v>0</v>
      </c>
      <c r="J29" s="11">
        <v>5.3282999999999996</v>
      </c>
      <c r="K29" s="7"/>
      <c r="L29" s="7"/>
      <c r="M29" s="7"/>
      <c r="N29" s="7"/>
      <c r="O29" s="7"/>
      <c r="P29" s="7"/>
      <c r="Q29" s="7"/>
      <c r="R29" s="15"/>
    </row>
    <row r="30" spans="1:18" ht="27" thickBot="1" x14ac:dyDescent="0.3">
      <c r="A30" s="79"/>
      <c r="B30" s="79"/>
      <c r="C30" s="92"/>
      <c r="D30" s="31" t="s">
        <v>107</v>
      </c>
      <c r="E30" s="11">
        <v>2.78</v>
      </c>
      <c r="F30" s="11">
        <v>0</v>
      </c>
      <c r="G30" s="11">
        <v>0.68</v>
      </c>
      <c r="H30" s="11">
        <v>1.1100000000000001</v>
      </c>
      <c r="I30" s="11">
        <v>0</v>
      </c>
      <c r="J30" s="11">
        <v>4.5707000000000004</v>
      </c>
      <c r="K30" s="7"/>
      <c r="L30" s="7"/>
      <c r="M30" s="7"/>
      <c r="N30" s="7"/>
      <c r="O30" s="7"/>
      <c r="P30" s="7"/>
      <c r="Q30" s="7"/>
      <c r="R30" s="15"/>
    </row>
    <row r="31" spans="1:18" ht="27" thickBot="1" x14ac:dyDescent="0.3">
      <c r="A31" s="79"/>
      <c r="B31" s="79"/>
      <c r="C31" s="93" t="s">
        <v>108</v>
      </c>
      <c r="D31" s="31" t="s">
        <v>109</v>
      </c>
      <c r="E31" s="11">
        <v>4.4400000000000004</v>
      </c>
      <c r="F31" s="11">
        <v>0</v>
      </c>
      <c r="G31" s="11">
        <v>2.86</v>
      </c>
      <c r="H31" s="11">
        <v>1.1100000000000001</v>
      </c>
      <c r="I31" s="11">
        <v>0</v>
      </c>
      <c r="J31" s="11">
        <v>8.4126999999999992</v>
      </c>
      <c r="K31" s="7"/>
      <c r="L31" s="7"/>
      <c r="M31" s="7"/>
      <c r="N31" s="7"/>
      <c r="O31" s="7"/>
      <c r="P31" s="7"/>
      <c r="Q31" s="7"/>
      <c r="R31" s="15"/>
    </row>
    <row r="32" spans="1:18" ht="27" thickBot="1" x14ac:dyDescent="0.3">
      <c r="A32" s="79"/>
      <c r="B32" s="79"/>
      <c r="C32" s="91"/>
      <c r="D32" s="31" t="s">
        <v>110</v>
      </c>
      <c r="E32" s="11">
        <v>4.4400000000000004</v>
      </c>
      <c r="F32" s="11">
        <v>0</v>
      </c>
      <c r="G32" s="11">
        <v>2.86</v>
      </c>
      <c r="H32" s="11">
        <v>1.1100000000000001</v>
      </c>
      <c r="I32" s="11">
        <v>0</v>
      </c>
      <c r="J32" s="11">
        <v>8.4126999999999992</v>
      </c>
      <c r="K32" s="7"/>
      <c r="L32" s="7"/>
      <c r="M32" s="7"/>
      <c r="N32" s="7"/>
      <c r="O32" s="7"/>
      <c r="P32" s="7"/>
      <c r="Q32" s="7"/>
      <c r="R32" s="15"/>
    </row>
    <row r="33" spans="1:18" ht="27" thickBot="1" x14ac:dyDescent="0.3">
      <c r="A33" s="79"/>
      <c r="B33" s="79"/>
      <c r="C33" s="91"/>
      <c r="D33" s="31" t="s">
        <v>111</v>
      </c>
      <c r="E33" s="11">
        <v>4.4400000000000004</v>
      </c>
      <c r="F33" s="11">
        <v>0</v>
      </c>
      <c r="G33" s="11">
        <v>2.86</v>
      </c>
      <c r="H33" s="11">
        <v>1.1100000000000001</v>
      </c>
      <c r="I33" s="11">
        <v>0</v>
      </c>
      <c r="J33" s="11">
        <v>8.4126999999999992</v>
      </c>
      <c r="K33" s="7"/>
      <c r="L33" s="7"/>
      <c r="M33" s="7"/>
      <c r="N33" s="7"/>
      <c r="O33" s="7"/>
      <c r="P33" s="7"/>
      <c r="Q33" s="7"/>
      <c r="R33" s="15"/>
    </row>
    <row r="34" spans="1:18" ht="27" thickBot="1" x14ac:dyDescent="0.3">
      <c r="A34" s="79"/>
      <c r="B34" s="79"/>
      <c r="C34" s="91"/>
      <c r="D34" s="31" t="s">
        <v>112</v>
      </c>
      <c r="E34" s="11">
        <v>4.4400000000000004</v>
      </c>
      <c r="F34" s="11">
        <v>0</v>
      </c>
      <c r="G34" s="11">
        <v>2.86</v>
      </c>
      <c r="H34" s="11">
        <v>1.1100000000000001</v>
      </c>
      <c r="I34" s="11">
        <v>0</v>
      </c>
      <c r="J34" s="11">
        <v>8.4126999999999992</v>
      </c>
      <c r="K34" s="7"/>
      <c r="L34" s="7"/>
      <c r="M34" s="7"/>
      <c r="N34" s="7"/>
      <c r="O34" s="7"/>
      <c r="P34" s="7"/>
      <c r="Q34" s="7"/>
      <c r="R34" s="15"/>
    </row>
    <row r="35" spans="1:18" ht="27" thickBot="1" x14ac:dyDescent="0.3">
      <c r="A35" s="79"/>
      <c r="B35" s="79"/>
      <c r="C35" s="91"/>
      <c r="D35" s="31" t="s">
        <v>113</v>
      </c>
      <c r="E35" s="11">
        <v>4.4400000000000004</v>
      </c>
      <c r="F35" s="11">
        <v>0</v>
      </c>
      <c r="G35" s="11">
        <v>2.86</v>
      </c>
      <c r="H35" s="11">
        <v>1.1100000000000001</v>
      </c>
      <c r="I35" s="11">
        <v>0</v>
      </c>
      <c r="J35" s="11">
        <v>8.4126999999999992</v>
      </c>
      <c r="K35" s="7"/>
      <c r="L35" s="7"/>
      <c r="M35" s="7"/>
      <c r="N35" s="7"/>
      <c r="O35" s="7"/>
      <c r="P35" s="7"/>
      <c r="Q35" s="7"/>
      <c r="R35" s="15"/>
    </row>
    <row r="36" spans="1:18" ht="27" thickBot="1" x14ac:dyDescent="0.3">
      <c r="A36" s="79"/>
      <c r="B36" s="79"/>
      <c r="C36" s="91"/>
      <c r="D36" s="31" t="s">
        <v>114</v>
      </c>
      <c r="E36" s="11">
        <v>4.4400000000000004</v>
      </c>
      <c r="F36" s="11">
        <v>0</v>
      </c>
      <c r="G36" s="11">
        <v>2.86</v>
      </c>
      <c r="H36" s="11">
        <v>1.1100000000000001</v>
      </c>
      <c r="I36" s="11">
        <v>0</v>
      </c>
      <c r="J36" s="11">
        <v>8.4126999999999992</v>
      </c>
      <c r="K36" s="7"/>
      <c r="L36" s="7"/>
      <c r="M36" s="7"/>
      <c r="N36" s="7"/>
      <c r="O36" s="7"/>
      <c r="P36" s="7"/>
      <c r="Q36" s="7"/>
      <c r="R36" s="15"/>
    </row>
    <row r="37" spans="1:18" ht="27" thickBot="1" x14ac:dyDescent="0.3">
      <c r="A37" s="79"/>
      <c r="B37" s="79"/>
      <c r="C37" s="91"/>
      <c r="D37" s="31" t="s">
        <v>115</v>
      </c>
      <c r="E37" s="11">
        <v>4.4400000000000004</v>
      </c>
      <c r="F37" s="11">
        <v>0</v>
      </c>
      <c r="G37" s="11">
        <v>2.86</v>
      </c>
      <c r="H37" s="11">
        <v>1.1100000000000001</v>
      </c>
      <c r="I37" s="11">
        <v>0</v>
      </c>
      <c r="J37" s="11">
        <v>8.4126999999999992</v>
      </c>
      <c r="K37" s="7"/>
      <c r="L37" s="7"/>
      <c r="M37" s="7"/>
      <c r="N37" s="7"/>
      <c r="O37" s="7"/>
      <c r="P37" s="7"/>
      <c r="Q37" s="7"/>
      <c r="R37" s="15"/>
    </row>
    <row r="38" spans="1:18" ht="27" thickBot="1" x14ac:dyDescent="0.3">
      <c r="A38" s="79"/>
      <c r="B38" s="79"/>
      <c r="C38" s="91"/>
      <c r="D38" s="31" t="s">
        <v>116</v>
      </c>
      <c r="E38" s="11">
        <v>4.4400000000000004</v>
      </c>
      <c r="F38" s="11">
        <v>0</v>
      </c>
      <c r="G38" s="11">
        <v>2.86</v>
      </c>
      <c r="H38" s="11">
        <v>1.1100000000000001</v>
      </c>
      <c r="I38" s="11">
        <v>0</v>
      </c>
      <c r="J38" s="11">
        <v>8.4126999999999992</v>
      </c>
      <c r="K38" s="7"/>
      <c r="L38" s="7"/>
      <c r="M38" s="7"/>
      <c r="N38" s="7"/>
      <c r="O38" s="7"/>
      <c r="P38" s="7"/>
      <c r="Q38" s="7"/>
      <c r="R38" s="15"/>
    </row>
    <row r="39" spans="1:18" ht="27" thickBot="1" x14ac:dyDescent="0.3">
      <c r="A39" s="80"/>
      <c r="B39" s="80"/>
      <c r="C39" s="92"/>
      <c r="D39" s="31" t="s">
        <v>117</v>
      </c>
      <c r="E39" s="11">
        <v>4.4400000000000004</v>
      </c>
      <c r="F39" s="11">
        <v>0</v>
      </c>
      <c r="G39" s="11">
        <v>2.14</v>
      </c>
      <c r="H39" s="11">
        <v>1.1100000000000001</v>
      </c>
      <c r="I39" s="11">
        <v>0</v>
      </c>
      <c r="J39" s="11">
        <v>7.6984000000000004</v>
      </c>
      <c r="K39" s="7"/>
      <c r="L39" s="7"/>
      <c r="M39" s="7"/>
      <c r="N39" s="7"/>
      <c r="O39" s="7"/>
      <c r="P39" s="7"/>
      <c r="Q39" s="7"/>
      <c r="R39" s="15"/>
    </row>
    <row r="40" spans="1:18" ht="14.4" thickBot="1" x14ac:dyDescent="0.3">
      <c r="A40" s="33" t="s">
        <v>45</v>
      </c>
      <c r="B40" s="33" t="s">
        <v>14</v>
      </c>
      <c r="C40" s="31" t="s">
        <v>88</v>
      </c>
      <c r="D40" s="11"/>
      <c r="E40" s="11"/>
      <c r="F40" s="11"/>
      <c r="G40" s="11"/>
      <c r="H40" s="11"/>
      <c r="I40" s="11"/>
      <c r="J40" s="11"/>
      <c r="K40" s="8"/>
      <c r="L40" s="8"/>
      <c r="M40" s="8"/>
      <c r="N40" s="8"/>
      <c r="O40" s="8"/>
      <c r="P40" s="8"/>
      <c r="Q40" s="8"/>
      <c r="R40" s="9"/>
    </row>
  </sheetData>
  <mergeCells count="6">
    <mergeCell ref="C13:C21"/>
    <mergeCell ref="C22:C30"/>
    <mergeCell ref="C31:C39"/>
    <mergeCell ref="B13:B39"/>
    <mergeCell ref="A11:R11"/>
    <mergeCell ref="A13:A39"/>
  </mergeCells>
  <phoneticPr fontId="7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64" r:id="rId3" name="Control 20">
          <controlPr defaultSize="0" r:id="rId4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4</xdr:col>
                <xdr:colOff>510540</xdr:colOff>
                <xdr:row>7</xdr:row>
                <xdr:rowOff>53340</xdr:rowOff>
              </to>
            </anchor>
          </controlPr>
        </control>
      </mc:Choice>
      <mc:Fallback>
        <control shapeId="6164" r:id="rId3" name="Control 20"/>
      </mc:Fallback>
    </mc:AlternateContent>
    <mc:AlternateContent xmlns:mc="http://schemas.openxmlformats.org/markup-compatibility/2006">
      <mc:Choice Requires="x14">
        <control shapeId="6163" r:id="rId5" name="Control 19">
          <controlPr defaultSize="0" r:id="rId6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3</xdr:col>
                <xdr:colOff>373380</xdr:colOff>
                <xdr:row>7</xdr:row>
                <xdr:rowOff>53340</xdr:rowOff>
              </to>
            </anchor>
          </controlPr>
        </control>
      </mc:Choice>
      <mc:Fallback>
        <control shapeId="6163" r:id="rId5" name="Control 19"/>
      </mc:Fallback>
    </mc:AlternateContent>
    <mc:AlternateContent xmlns:mc="http://schemas.openxmlformats.org/markup-compatibility/2006">
      <mc:Choice Requires="x14">
        <control shapeId="6161" r:id="rId7" name="Control 17">
          <controlPr defaultSize="0" r:id="rId8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2</xdr:col>
                <xdr:colOff>373380</xdr:colOff>
                <xdr:row>7</xdr:row>
                <xdr:rowOff>53340</xdr:rowOff>
              </to>
            </anchor>
          </controlPr>
        </control>
      </mc:Choice>
      <mc:Fallback>
        <control shapeId="6161" r:id="rId7" name="Control 17"/>
      </mc:Fallback>
    </mc:AlternateContent>
    <mc:AlternateContent xmlns:mc="http://schemas.openxmlformats.org/markup-compatibility/2006">
      <mc:Choice Requires="x14">
        <control shapeId="6159" r:id="rId9" name="Control 15">
          <controlPr defaultSize="0" r:id="rId10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1</xdr:col>
                <xdr:colOff>99060</xdr:colOff>
                <xdr:row>7</xdr:row>
                <xdr:rowOff>53340</xdr:rowOff>
              </to>
            </anchor>
          </controlPr>
        </control>
      </mc:Choice>
      <mc:Fallback>
        <control shapeId="6159" r:id="rId9" name="Control 15"/>
      </mc:Fallback>
    </mc:AlternateContent>
    <mc:AlternateContent xmlns:mc="http://schemas.openxmlformats.org/markup-compatibility/2006">
      <mc:Choice Requires="x14">
        <control shapeId="6158" r:id="rId11" name="Control 14">
          <controlPr defaultSize="0" r:id="rId12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228600</xdr:colOff>
                <xdr:row>3</xdr:row>
                <xdr:rowOff>220980</xdr:rowOff>
              </to>
            </anchor>
          </controlPr>
        </control>
      </mc:Choice>
      <mc:Fallback>
        <control shapeId="6158" r:id="rId11" name="Control 14"/>
      </mc:Fallback>
    </mc:AlternateContent>
    <mc:AlternateContent xmlns:mc="http://schemas.openxmlformats.org/markup-compatibility/2006">
      <mc:Choice Requires="x14">
        <control shapeId="6157" r:id="rId13" name="Control 13">
          <controlPr defaultSize="0" r:id="rId12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228600</xdr:colOff>
                <xdr:row>3</xdr:row>
                <xdr:rowOff>220980</xdr:rowOff>
              </to>
            </anchor>
          </controlPr>
        </control>
      </mc:Choice>
      <mc:Fallback>
        <control shapeId="6157" r:id="rId13" name="Control 13"/>
      </mc:Fallback>
    </mc:AlternateContent>
    <mc:AlternateContent xmlns:mc="http://schemas.openxmlformats.org/markup-compatibility/2006">
      <mc:Choice Requires="x14">
        <control shapeId="6156" r:id="rId14" name="Control 12">
          <controlPr defaultSize="0" r:id="rId15">
            <anchor moveWithCells="1">
              <from>
                <xdr:col>0</xdr:col>
                <xdr:colOff>358140</xdr:colOff>
                <xdr:row>3</xdr:row>
                <xdr:rowOff>0</xdr:rowOff>
              </from>
              <to>
                <xdr:col>0</xdr:col>
                <xdr:colOff>586740</xdr:colOff>
                <xdr:row>3</xdr:row>
                <xdr:rowOff>220980</xdr:rowOff>
              </to>
            </anchor>
          </controlPr>
        </control>
      </mc:Choice>
      <mc:Fallback>
        <control shapeId="6156" r:id="rId14" name="Control 1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87E9A-3B37-401B-A82B-B49D3F5DBA96}">
  <dimension ref="A1:Z21"/>
  <sheetViews>
    <sheetView workbookViewId="0">
      <selection activeCell="C2" sqref="C2"/>
    </sheetView>
  </sheetViews>
  <sheetFormatPr defaultRowHeight="13.8" x14ac:dyDescent="0.25"/>
  <cols>
    <col min="6" max="6" width="9.109375" bestFit="1" customWidth="1"/>
  </cols>
  <sheetData>
    <row r="1" spans="1:26" x14ac:dyDescent="0.25">
      <c r="A1" s="41" t="s">
        <v>63</v>
      </c>
      <c r="B1" s="41" t="s">
        <v>84</v>
      </c>
      <c r="C1" s="41" t="s">
        <v>85</v>
      </c>
      <c r="D1" s="41" t="s">
        <v>86</v>
      </c>
      <c r="E1" s="41"/>
      <c r="F1" s="41" t="s">
        <v>75</v>
      </c>
      <c r="G1" s="41" t="s">
        <v>76</v>
      </c>
      <c r="H1" s="41" t="s">
        <v>77</v>
      </c>
      <c r="I1" s="41" t="s">
        <v>78</v>
      </c>
      <c r="J1" s="41" t="s">
        <v>79</v>
      </c>
      <c r="K1" s="41" t="s">
        <v>80</v>
      </c>
      <c r="L1" s="41" t="s">
        <v>81</v>
      </c>
      <c r="M1" s="41" t="s">
        <v>82</v>
      </c>
      <c r="N1" s="41" t="s">
        <v>83</v>
      </c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s="21" customFormat="1" x14ac:dyDescent="0.25">
      <c r="A2" s="25">
        <v>0.1</v>
      </c>
      <c r="B2" s="25">
        <v>1</v>
      </c>
      <c r="C2" s="25">
        <v>3</v>
      </c>
      <c r="D2" s="25">
        <v>1</v>
      </c>
      <c r="E2" s="25" t="s">
        <v>64</v>
      </c>
      <c r="F2" s="25">
        <v>1</v>
      </c>
      <c r="G2" s="25"/>
      <c r="H2" s="25">
        <v>1</v>
      </c>
      <c r="I2" s="25">
        <v>1</v>
      </c>
      <c r="J2" s="25">
        <v>1</v>
      </c>
      <c r="K2" s="25"/>
      <c r="L2" s="25"/>
      <c r="M2" s="25"/>
      <c r="N2" s="25"/>
      <c r="O2" s="25">
        <v>1</v>
      </c>
      <c r="P2" s="25">
        <v>1</v>
      </c>
      <c r="Q2" s="25">
        <v>1</v>
      </c>
      <c r="R2" s="25"/>
      <c r="S2" s="25"/>
      <c r="T2" s="25"/>
      <c r="U2" s="25"/>
      <c r="V2" s="25"/>
      <c r="W2" s="25"/>
      <c r="X2" s="25"/>
      <c r="Y2" s="25"/>
      <c r="Z2" s="25"/>
    </row>
    <row r="3" spans="1:26" s="21" customFormat="1" x14ac:dyDescent="0.25">
      <c r="A3" s="25">
        <v>0.2</v>
      </c>
      <c r="B3" s="25">
        <v>10</v>
      </c>
      <c r="C3" s="25">
        <v>8</v>
      </c>
      <c r="D3" s="25">
        <v>1</v>
      </c>
      <c r="E3" s="25" t="s">
        <v>65</v>
      </c>
      <c r="F3" s="25"/>
      <c r="G3" s="25">
        <v>1</v>
      </c>
      <c r="H3" s="25"/>
      <c r="I3" s="25"/>
      <c r="J3" s="25"/>
      <c r="K3" s="25">
        <v>1</v>
      </c>
      <c r="L3" s="25">
        <v>1</v>
      </c>
      <c r="M3" s="25">
        <v>1</v>
      </c>
      <c r="N3" s="25">
        <v>1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s="28" customFormat="1" x14ac:dyDescent="0.25">
      <c r="A4" s="62">
        <v>0.1</v>
      </c>
      <c r="B4" s="62">
        <v>1</v>
      </c>
      <c r="C4" s="62">
        <v>3</v>
      </c>
      <c r="D4" s="62">
        <v>1</v>
      </c>
      <c r="E4" s="62" t="s">
        <v>66</v>
      </c>
      <c r="F4" s="62"/>
      <c r="G4" s="62"/>
      <c r="H4" s="62">
        <v>1</v>
      </c>
      <c r="I4" s="62"/>
      <c r="J4" s="62">
        <v>1</v>
      </c>
      <c r="K4" s="62">
        <v>1</v>
      </c>
      <c r="L4" s="62"/>
      <c r="M4" s="62">
        <v>1</v>
      </c>
      <c r="N4" s="62"/>
      <c r="O4" s="62"/>
      <c r="P4" s="62">
        <v>1</v>
      </c>
      <c r="Q4" s="62">
        <v>1</v>
      </c>
      <c r="R4" s="62"/>
      <c r="S4" s="62"/>
      <c r="T4" s="62"/>
      <c r="U4" s="62"/>
      <c r="V4" s="62"/>
      <c r="W4" s="62"/>
      <c r="X4" s="62"/>
      <c r="Y4" s="62"/>
      <c r="Z4" s="62"/>
    </row>
    <row r="5" spans="1:26" s="28" customFormat="1" x14ac:dyDescent="0.25">
      <c r="A5" s="62">
        <v>0.2</v>
      </c>
      <c r="B5" s="62">
        <v>3</v>
      </c>
      <c r="C5" s="62">
        <v>11</v>
      </c>
      <c r="D5" s="62">
        <v>1</v>
      </c>
      <c r="E5" s="62" t="s">
        <v>67</v>
      </c>
      <c r="F5" s="62">
        <v>1</v>
      </c>
      <c r="G5" s="62">
        <v>1</v>
      </c>
      <c r="H5" s="62"/>
      <c r="I5" s="62">
        <v>1</v>
      </c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s="28" customFormat="1" x14ac:dyDescent="0.25">
      <c r="A6" s="62">
        <v>0.3</v>
      </c>
      <c r="B6" s="62">
        <v>10</v>
      </c>
      <c r="C6" s="62">
        <v>11</v>
      </c>
      <c r="D6" s="62">
        <v>1</v>
      </c>
      <c r="E6" s="62" t="s">
        <v>68</v>
      </c>
      <c r="F6" s="62"/>
      <c r="G6" s="62"/>
      <c r="H6" s="62"/>
      <c r="I6" s="62"/>
      <c r="J6" s="62"/>
      <c r="K6" s="62"/>
      <c r="L6" s="62">
        <v>1</v>
      </c>
      <c r="M6" s="62"/>
      <c r="N6" s="62">
        <v>1</v>
      </c>
      <c r="O6" s="62">
        <v>1</v>
      </c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s="29" customFormat="1" x14ac:dyDescent="0.25">
      <c r="A7" s="37">
        <v>0.1</v>
      </c>
      <c r="B7" s="37">
        <v>1</v>
      </c>
      <c r="C7" s="37">
        <v>3</v>
      </c>
      <c r="D7" s="37">
        <v>1</v>
      </c>
      <c r="E7" s="37" t="s">
        <v>69</v>
      </c>
      <c r="F7" s="37"/>
      <c r="G7" s="37"/>
      <c r="H7" s="37"/>
      <c r="I7" s="37"/>
      <c r="J7" s="37">
        <v>1</v>
      </c>
      <c r="K7" s="37"/>
      <c r="L7" s="37"/>
      <c r="M7" s="37"/>
      <c r="N7" s="37">
        <v>1</v>
      </c>
      <c r="O7" s="37"/>
      <c r="P7" s="37"/>
      <c r="Q7" s="37">
        <v>1</v>
      </c>
      <c r="R7" s="37"/>
      <c r="S7" s="37"/>
      <c r="T7" s="37"/>
      <c r="U7" s="37"/>
      <c r="V7" s="37"/>
      <c r="W7" s="37"/>
      <c r="X7" s="37"/>
      <c r="Y7" s="37"/>
      <c r="Z7" s="37"/>
    </row>
    <row r="8" spans="1:26" s="29" customFormat="1" x14ac:dyDescent="0.25">
      <c r="A8" s="37">
        <v>0.2</v>
      </c>
      <c r="B8" s="37">
        <v>3</v>
      </c>
      <c r="C8" s="37">
        <v>11</v>
      </c>
      <c r="D8" s="37">
        <v>1</v>
      </c>
      <c r="E8" s="37" t="s">
        <v>70</v>
      </c>
      <c r="F8" s="37">
        <v>1</v>
      </c>
      <c r="G8" s="37">
        <v>1</v>
      </c>
      <c r="H8" s="37">
        <v>1</v>
      </c>
      <c r="I8" s="37">
        <v>1</v>
      </c>
      <c r="J8" s="37"/>
      <c r="K8" s="37">
        <v>1</v>
      </c>
      <c r="L8" s="37"/>
      <c r="M8" s="37">
        <v>1</v>
      </c>
      <c r="N8" s="37"/>
      <c r="O8" s="37"/>
      <c r="P8" s="37">
        <v>1</v>
      </c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s="29" customFormat="1" x14ac:dyDescent="0.25">
      <c r="A9" s="37">
        <v>0.3</v>
      </c>
      <c r="B9" s="37">
        <v>10</v>
      </c>
      <c r="C9" s="37">
        <v>11</v>
      </c>
      <c r="D9" s="37">
        <v>1</v>
      </c>
      <c r="E9" s="37" t="s">
        <v>71</v>
      </c>
      <c r="F9" s="37"/>
      <c r="G9" s="37"/>
      <c r="H9" s="37"/>
      <c r="I9" s="37"/>
      <c r="J9" s="37"/>
      <c r="K9" s="37"/>
      <c r="L9" s="37">
        <v>1</v>
      </c>
      <c r="M9" s="37"/>
      <c r="N9" s="37"/>
      <c r="O9" s="37">
        <v>1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s="20" customFormat="1" x14ac:dyDescent="0.25">
      <c r="A10" s="22">
        <v>0.1</v>
      </c>
      <c r="B10" s="22">
        <v>10</v>
      </c>
      <c r="C10" s="22">
        <v>10</v>
      </c>
      <c r="D10" s="22">
        <v>1</v>
      </c>
      <c r="E10" s="22" t="s">
        <v>72</v>
      </c>
      <c r="F10" s="22"/>
      <c r="G10" s="22"/>
      <c r="H10" s="22"/>
      <c r="I10" s="22"/>
      <c r="J10" s="22">
        <v>1</v>
      </c>
      <c r="K10" s="22"/>
      <c r="L10" s="22"/>
      <c r="M10" s="22"/>
      <c r="N10" s="22"/>
      <c r="O10" s="22"/>
      <c r="P10" s="22">
        <v>1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s="20" customFormat="1" x14ac:dyDescent="0.25">
      <c r="A11" s="22">
        <v>0.2</v>
      </c>
      <c r="B11" s="22">
        <v>10</v>
      </c>
      <c r="C11" s="22">
        <v>10</v>
      </c>
      <c r="D11" s="22">
        <v>1</v>
      </c>
      <c r="E11" s="22" t="s">
        <v>73</v>
      </c>
      <c r="F11" s="22"/>
      <c r="G11" s="22"/>
      <c r="H11" s="22">
        <v>1</v>
      </c>
      <c r="I11" s="22"/>
      <c r="J11" s="22"/>
      <c r="K11" s="22"/>
      <c r="L11" s="22"/>
      <c r="M11" s="22">
        <v>1</v>
      </c>
      <c r="N11" s="22">
        <v>1</v>
      </c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s="20" customFormat="1" x14ac:dyDescent="0.25">
      <c r="A12" s="22">
        <v>0.25</v>
      </c>
      <c r="B12" s="22">
        <v>10</v>
      </c>
      <c r="C12" s="22">
        <v>10</v>
      </c>
      <c r="D12" s="22">
        <v>1</v>
      </c>
      <c r="E12" s="22" t="s">
        <v>74</v>
      </c>
      <c r="F12" s="22"/>
      <c r="G12" s="22"/>
      <c r="H12" s="22">
        <v>1</v>
      </c>
      <c r="I12" s="22"/>
      <c r="J12" s="22"/>
      <c r="K12" s="22"/>
      <c r="L12" s="22">
        <v>1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s="67" customFormat="1" x14ac:dyDescent="0.25">
      <c r="A13" s="64"/>
      <c r="B13" s="64"/>
      <c r="C13" s="64"/>
      <c r="D13" s="64"/>
      <c r="E13" s="66" t="s">
        <v>312</v>
      </c>
      <c r="F13" s="41">
        <f t="shared" ref="F13:N13" si="0">SUMPRODUCT($A$2:$A$12,F2:F12)</f>
        <v>0.5</v>
      </c>
      <c r="G13" s="41">
        <f t="shared" si="0"/>
        <v>0.60000000000000009</v>
      </c>
      <c r="H13" s="41">
        <f t="shared" si="0"/>
        <v>0.85000000000000009</v>
      </c>
      <c r="I13" s="41">
        <f t="shared" si="0"/>
        <v>0.5</v>
      </c>
      <c r="J13" s="41">
        <f t="shared" si="0"/>
        <v>0.4</v>
      </c>
      <c r="K13" s="41">
        <f t="shared" si="0"/>
        <v>0.5</v>
      </c>
      <c r="L13" s="41">
        <f t="shared" si="0"/>
        <v>1.05</v>
      </c>
      <c r="M13" s="41">
        <f t="shared" si="0"/>
        <v>0.7</v>
      </c>
      <c r="N13" s="41">
        <f t="shared" si="0"/>
        <v>0.8</v>
      </c>
      <c r="O13" s="41">
        <f t="shared" ref="O13:Q13" si="1">SUMPRODUCT($A$2:$A$12,O2:O12)</f>
        <v>0.7</v>
      </c>
      <c r="P13" s="41">
        <f t="shared" si="1"/>
        <v>0.5</v>
      </c>
      <c r="Q13" s="41">
        <f t="shared" si="1"/>
        <v>0.30000000000000004</v>
      </c>
      <c r="R13" s="64"/>
      <c r="S13" s="64"/>
      <c r="T13" s="64"/>
      <c r="U13" s="64"/>
      <c r="V13" s="64"/>
      <c r="W13" s="64"/>
      <c r="X13" s="64"/>
      <c r="Y13" s="64"/>
      <c r="Z13" s="64"/>
    </row>
    <row r="14" spans="1:26" x14ac:dyDescent="0.25">
      <c r="A14" s="41"/>
      <c r="B14" s="41"/>
      <c r="C14" s="41"/>
      <c r="D14" s="41"/>
      <c r="E14" s="60" t="s">
        <v>84</v>
      </c>
      <c r="F14" s="41">
        <f>SUMPRODUCT($B$2:$B$12,F2:F12)</f>
        <v>7</v>
      </c>
      <c r="G14" s="41">
        <f t="shared" ref="G14:N14" si="2">SUMPRODUCT($B$2:$B$12,G2:G12)</f>
        <v>16</v>
      </c>
      <c r="H14" s="41">
        <f t="shared" si="2"/>
        <v>25</v>
      </c>
      <c r="I14" s="41">
        <f t="shared" si="2"/>
        <v>7</v>
      </c>
      <c r="J14" s="41">
        <f t="shared" si="2"/>
        <v>13</v>
      </c>
      <c r="K14" s="41">
        <f t="shared" si="2"/>
        <v>14</v>
      </c>
      <c r="L14" s="41">
        <f t="shared" si="2"/>
        <v>40</v>
      </c>
      <c r="M14" s="41">
        <f t="shared" si="2"/>
        <v>24</v>
      </c>
      <c r="N14" s="41">
        <f t="shared" si="2"/>
        <v>31</v>
      </c>
      <c r="O14" s="41">
        <f t="shared" ref="O14" si="3">SUMPRODUCT($B$2:$B$12,O2:O12)</f>
        <v>21</v>
      </c>
      <c r="P14" s="41">
        <f t="shared" ref="P14" si="4">SUMPRODUCT($B$2:$B$12,P2:P12)</f>
        <v>15</v>
      </c>
      <c r="Q14" s="41">
        <f t="shared" ref="Q14" si="5">SUMPRODUCT($B$2:$B$12,Q2:Q12)</f>
        <v>3</v>
      </c>
      <c r="R14" s="41">
        <f t="shared" ref="R14" si="6">SUMPRODUCT($B$2:$B$12,R2:R12)</f>
        <v>0</v>
      </c>
      <c r="S14" s="41">
        <f t="shared" ref="S14" si="7">SUMPRODUCT($B$2:$B$12,S2:S12)</f>
        <v>0</v>
      </c>
      <c r="T14" s="41">
        <f t="shared" ref="T14" si="8">SUMPRODUCT($B$2:$B$12,T2:T12)</f>
        <v>0</v>
      </c>
      <c r="U14" s="41">
        <f t="shared" ref="U14" si="9">SUMPRODUCT($B$2:$B$12,U2:U12)</f>
        <v>0</v>
      </c>
      <c r="V14" s="41">
        <f t="shared" ref="V14" si="10">SUMPRODUCT($B$2:$B$12,V2:V12)</f>
        <v>0</v>
      </c>
      <c r="W14" s="41">
        <f t="shared" ref="W14" si="11">SUMPRODUCT($B$2:$B$12,W2:W12)</f>
        <v>0</v>
      </c>
      <c r="X14" s="41">
        <f t="shared" ref="X14" si="12">SUMPRODUCT($B$2:$B$12,X2:X12)</f>
        <v>0</v>
      </c>
      <c r="Y14" s="41">
        <f t="shared" ref="Y14" si="13">SUMPRODUCT($B$2:$B$12,Y2:Y12)</f>
        <v>0</v>
      </c>
      <c r="Z14" s="41">
        <f t="shared" ref="Z14" si="14">SUMPRODUCT($B$2:$B$12,Z2:Z12)</f>
        <v>0</v>
      </c>
    </row>
    <row r="15" spans="1:26" x14ac:dyDescent="0.25">
      <c r="A15" s="41"/>
      <c r="B15" s="41"/>
      <c r="C15" s="41"/>
      <c r="D15" s="41"/>
      <c r="E15" s="60">
        <f>SUM(F14:S14)</f>
        <v>216</v>
      </c>
      <c r="F15" s="41">
        <f>F14/$E$15*40</f>
        <v>1.2962962962962963</v>
      </c>
      <c r="G15" s="41">
        <f t="shared" ref="G15:S15" si="15">G14/$E$15*40</f>
        <v>2.9629629629629628</v>
      </c>
      <c r="H15" s="41">
        <f t="shared" si="15"/>
        <v>4.6296296296296298</v>
      </c>
      <c r="I15" s="41">
        <f t="shared" si="15"/>
        <v>1.2962962962962963</v>
      </c>
      <c r="J15" s="41">
        <f t="shared" si="15"/>
        <v>2.4074074074074074</v>
      </c>
      <c r="K15" s="41">
        <f t="shared" si="15"/>
        <v>2.5925925925925926</v>
      </c>
      <c r="L15" s="41">
        <f t="shared" si="15"/>
        <v>7.4074074074074066</v>
      </c>
      <c r="M15" s="41">
        <f t="shared" si="15"/>
        <v>4.4444444444444446</v>
      </c>
      <c r="N15" s="41">
        <f t="shared" si="15"/>
        <v>5.7407407407407405</v>
      </c>
      <c r="O15" s="41">
        <f t="shared" si="15"/>
        <v>3.8888888888888888</v>
      </c>
      <c r="P15" s="41">
        <f t="shared" si="15"/>
        <v>2.7777777777777777</v>
      </c>
      <c r="Q15" s="41">
        <f t="shared" si="15"/>
        <v>0.55555555555555558</v>
      </c>
      <c r="R15" s="41">
        <f t="shared" si="15"/>
        <v>0</v>
      </c>
      <c r="S15" s="41">
        <f t="shared" si="15"/>
        <v>0</v>
      </c>
      <c r="T15" s="41"/>
      <c r="U15" s="41"/>
      <c r="V15" s="41"/>
      <c r="W15" s="41"/>
      <c r="X15" s="41"/>
      <c r="Y15" s="41"/>
      <c r="Z15" s="41"/>
    </row>
    <row r="16" spans="1:26" x14ac:dyDescent="0.25">
      <c r="A16" s="41"/>
      <c r="B16" s="41"/>
      <c r="C16" s="41"/>
      <c r="D16" s="41"/>
      <c r="E16" s="60" t="s">
        <v>85</v>
      </c>
      <c r="F16" s="41">
        <f>SUMPRODUCT($C$2:$C$12,F2:F12)</f>
        <v>25</v>
      </c>
      <c r="G16" s="41">
        <f t="shared" ref="G16:Q16" si="16">SUMPRODUCT($C$2:$C$12,G2:G12)</f>
        <v>30</v>
      </c>
      <c r="H16" s="41">
        <f t="shared" si="16"/>
        <v>37</v>
      </c>
      <c r="I16" s="41">
        <f t="shared" si="16"/>
        <v>25</v>
      </c>
      <c r="J16" s="41">
        <f t="shared" si="16"/>
        <v>19</v>
      </c>
      <c r="K16" s="41">
        <f t="shared" si="16"/>
        <v>22</v>
      </c>
      <c r="L16" s="41">
        <f t="shared" si="16"/>
        <v>40</v>
      </c>
      <c r="M16" s="41">
        <f t="shared" si="16"/>
        <v>32</v>
      </c>
      <c r="N16" s="41">
        <f t="shared" si="16"/>
        <v>32</v>
      </c>
      <c r="O16" s="41">
        <f t="shared" si="16"/>
        <v>25</v>
      </c>
      <c r="P16" s="41">
        <f t="shared" si="16"/>
        <v>27</v>
      </c>
      <c r="Q16" s="41">
        <f t="shared" si="16"/>
        <v>9</v>
      </c>
      <c r="R16" s="41"/>
      <c r="S16" s="41"/>
      <c r="T16" s="41"/>
      <c r="U16" s="41"/>
      <c r="V16" s="41"/>
      <c r="W16" s="41"/>
      <c r="X16" s="41"/>
      <c r="Y16" s="41"/>
      <c r="Z16" s="41"/>
    </row>
    <row r="17" spans="1:26" x14ac:dyDescent="0.25">
      <c r="A17" s="41"/>
      <c r="B17" s="41"/>
      <c r="C17" s="41"/>
      <c r="D17" s="41"/>
      <c r="E17" s="60">
        <f>SUM(F16:N16)</f>
        <v>262</v>
      </c>
      <c r="F17" s="41">
        <f>F16/$E$17*15</f>
        <v>1.4312977099236641</v>
      </c>
      <c r="G17" s="41">
        <f t="shared" ref="G17:Q17" si="17">G16/$E$17*15</f>
        <v>1.7175572519083968</v>
      </c>
      <c r="H17" s="41">
        <f t="shared" si="17"/>
        <v>2.1183206106870229</v>
      </c>
      <c r="I17" s="41">
        <f t="shared" si="17"/>
        <v>1.4312977099236641</v>
      </c>
      <c r="J17" s="41">
        <f t="shared" si="17"/>
        <v>1.0877862595419847</v>
      </c>
      <c r="K17" s="41">
        <f t="shared" si="17"/>
        <v>1.2595419847328244</v>
      </c>
      <c r="L17" s="41">
        <f t="shared" si="17"/>
        <v>2.2900763358778629</v>
      </c>
      <c r="M17" s="41">
        <f t="shared" si="17"/>
        <v>1.83206106870229</v>
      </c>
      <c r="N17" s="41">
        <f t="shared" si="17"/>
        <v>1.83206106870229</v>
      </c>
      <c r="O17" s="41">
        <f t="shared" si="17"/>
        <v>1.4312977099236641</v>
      </c>
      <c r="P17" s="41">
        <f t="shared" si="17"/>
        <v>1.5458015267175573</v>
      </c>
      <c r="Q17" s="41">
        <f t="shared" si="17"/>
        <v>0.51526717557251911</v>
      </c>
      <c r="R17" s="41"/>
      <c r="S17" s="41"/>
      <c r="T17" s="41"/>
      <c r="U17" s="41"/>
      <c r="V17" s="41"/>
      <c r="W17" s="41"/>
      <c r="X17" s="41"/>
      <c r="Y17" s="41"/>
      <c r="Z17" s="41"/>
    </row>
    <row r="18" spans="1:26" x14ac:dyDescent="0.25">
      <c r="A18" s="41"/>
      <c r="B18" s="41"/>
      <c r="C18" s="41"/>
      <c r="D18" s="41"/>
      <c r="E18" s="60" t="s">
        <v>86</v>
      </c>
      <c r="F18" s="41">
        <f>SUMPRODUCT($D$2:$D$12,F2:F12)</f>
        <v>3</v>
      </c>
      <c r="G18" s="41">
        <f t="shared" ref="G18:Q18" si="18">SUMPRODUCT($D$2:$D$12,G2:G12)</f>
        <v>3</v>
      </c>
      <c r="H18" s="41">
        <f t="shared" si="18"/>
        <v>5</v>
      </c>
      <c r="I18" s="41">
        <f t="shared" si="18"/>
        <v>3</v>
      </c>
      <c r="J18" s="41">
        <f t="shared" si="18"/>
        <v>4</v>
      </c>
      <c r="K18" s="41">
        <f t="shared" si="18"/>
        <v>3</v>
      </c>
      <c r="L18" s="41">
        <f t="shared" si="18"/>
        <v>4</v>
      </c>
      <c r="M18" s="41">
        <f t="shared" si="18"/>
        <v>4</v>
      </c>
      <c r="N18" s="41">
        <f t="shared" si="18"/>
        <v>4</v>
      </c>
      <c r="O18" s="41">
        <f t="shared" si="18"/>
        <v>3</v>
      </c>
      <c r="P18" s="41">
        <f t="shared" si="18"/>
        <v>4</v>
      </c>
      <c r="Q18" s="41">
        <f t="shared" si="18"/>
        <v>3</v>
      </c>
      <c r="R18" s="41"/>
      <c r="S18" s="41"/>
      <c r="T18" s="41"/>
      <c r="U18" s="41"/>
      <c r="V18" s="41"/>
      <c r="W18" s="41"/>
      <c r="X18" s="41"/>
      <c r="Y18" s="41"/>
      <c r="Z18" s="41"/>
    </row>
    <row r="19" spans="1:26" x14ac:dyDescent="0.25">
      <c r="A19" s="41"/>
      <c r="B19" s="41"/>
      <c r="C19" s="41"/>
      <c r="D19" s="41"/>
      <c r="E19" s="60">
        <f>SUM(F18:Q18)</f>
        <v>43</v>
      </c>
      <c r="F19" s="41">
        <f>F18/$E$19*25</f>
        <v>1.7441860465116279</v>
      </c>
      <c r="G19" s="41">
        <f t="shared" ref="G19:Q19" si="19">G18/$E$19*25</f>
        <v>1.7441860465116279</v>
      </c>
      <c r="H19" s="41">
        <f t="shared" si="19"/>
        <v>2.9069767441860463</v>
      </c>
      <c r="I19" s="41">
        <f t="shared" si="19"/>
        <v>1.7441860465116279</v>
      </c>
      <c r="J19" s="41">
        <f t="shared" si="19"/>
        <v>2.3255813953488373</v>
      </c>
      <c r="K19" s="41">
        <f t="shared" si="19"/>
        <v>1.7441860465116279</v>
      </c>
      <c r="L19" s="41">
        <f t="shared" si="19"/>
        <v>2.3255813953488373</v>
      </c>
      <c r="M19" s="41">
        <f t="shared" si="19"/>
        <v>2.3255813953488373</v>
      </c>
      <c r="N19" s="41">
        <f t="shared" si="19"/>
        <v>2.3255813953488373</v>
      </c>
      <c r="O19" s="41">
        <f t="shared" si="19"/>
        <v>1.7441860465116279</v>
      </c>
      <c r="P19" s="41">
        <f t="shared" si="19"/>
        <v>2.3255813953488373</v>
      </c>
      <c r="Q19" s="41">
        <f t="shared" si="19"/>
        <v>1.7441860465116279</v>
      </c>
      <c r="R19" s="41"/>
      <c r="S19" s="41"/>
      <c r="T19" s="41"/>
      <c r="U19" s="41"/>
      <c r="V19" s="41"/>
      <c r="W19" s="41"/>
      <c r="X19" s="41"/>
      <c r="Y19" s="41"/>
      <c r="Z19" s="41"/>
    </row>
    <row r="20" spans="1:26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x14ac:dyDescent="0.25">
      <c r="A21" s="41"/>
      <c r="B21" s="41"/>
      <c r="C21" s="41"/>
      <c r="D21" s="41"/>
      <c r="E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1D18-FAC0-4D89-B461-EC2F36F8EC63}">
  <sheetPr codeName="Sheet5"/>
  <dimension ref="A1:T60"/>
  <sheetViews>
    <sheetView topLeftCell="A49" workbookViewId="0">
      <selection activeCell="H54" sqref="H54"/>
    </sheetView>
  </sheetViews>
  <sheetFormatPr defaultRowHeight="13.8" x14ac:dyDescent="0.25"/>
  <cols>
    <col min="8" max="8" width="8.88671875" style="52"/>
  </cols>
  <sheetData>
    <row r="1" spans="1:20" ht="14.4" x14ac:dyDescent="0.25">
      <c r="A1" s="16"/>
      <c r="B1" s="2"/>
      <c r="C1" s="3"/>
      <c r="D1" s="16"/>
    </row>
    <row r="2" spans="1:20" ht="14.4" x14ac:dyDescent="0.25">
      <c r="A2" s="16"/>
      <c r="B2" s="4"/>
      <c r="C2" s="16"/>
    </row>
    <row r="3" spans="1:20" ht="14.4" x14ac:dyDescent="0.25">
      <c r="A3" s="16"/>
      <c r="B3" s="16"/>
      <c r="C3" s="16"/>
    </row>
    <row r="4" spans="1:20" ht="14.4" x14ac:dyDescent="0.25">
      <c r="A4" s="1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16"/>
    </row>
    <row r="5" spans="1:20" ht="14.4" thickBot="1" x14ac:dyDescent="0.3">
      <c r="A5" s="86"/>
      <c r="B5" s="81" t="s">
        <v>0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</row>
    <row r="6" spans="1:20" x14ac:dyDescent="0.25">
      <c r="A6" s="86"/>
      <c r="B6" s="5"/>
      <c r="C6" s="82"/>
      <c r="D6" s="82"/>
      <c r="E6" s="82"/>
      <c r="F6" s="82"/>
      <c r="G6" s="82"/>
      <c r="H6" s="82"/>
      <c r="I6" s="82"/>
      <c r="J6" s="82"/>
      <c r="K6" s="82"/>
      <c r="L6" s="5"/>
      <c r="M6" s="5"/>
      <c r="N6" s="6"/>
    </row>
    <row r="7" spans="1:20" ht="14.4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</row>
    <row r="8" spans="1:20" ht="14.4" x14ac:dyDescent="0.25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</row>
    <row r="9" spans="1:20" ht="14.4" customHeight="1" x14ac:dyDescent="0.25">
      <c r="A9" s="86"/>
      <c r="B9" s="86" t="s">
        <v>1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</row>
    <row r="10" spans="1:20" ht="14.4" thickBot="1" x14ac:dyDescent="0.3">
      <c r="A10" s="86"/>
      <c r="B10" s="88" t="s">
        <v>2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90"/>
    </row>
    <row r="11" spans="1:20" ht="14.4" thickBot="1" x14ac:dyDescent="0.3">
      <c r="A11" s="86"/>
      <c r="B11" s="10" t="s">
        <v>3</v>
      </c>
      <c r="C11" s="10" t="s">
        <v>4</v>
      </c>
      <c r="D11" s="10" t="s">
        <v>5</v>
      </c>
      <c r="E11" s="10" t="s">
        <v>6</v>
      </c>
      <c r="F11" s="10" t="s">
        <v>7</v>
      </c>
      <c r="G11" s="10" t="s">
        <v>8</v>
      </c>
      <c r="H11" s="53" t="s">
        <v>9</v>
      </c>
      <c r="I11" s="10" t="s">
        <v>10</v>
      </c>
      <c r="J11" s="10" t="s">
        <v>11</v>
      </c>
      <c r="K11" s="10" t="s">
        <v>12</v>
      </c>
      <c r="L11" s="7"/>
      <c r="M11" s="7"/>
      <c r="N11" s="7"/>
      <c r="O11" s="7"/>
      <c r="P11" s="7"/>
      <c r="Q11" s="7"/>
      <c r="R11" s="7"/>
      <c r="S11" s="15"/>
    </row>
    <row r="12" spans="1:20" ht="27" thickBot="1" x14ac:dyDescent="0.3">
      <c r="A12" s="86"/>
      <c r="B12" s="78" t="s">
        <v>133</v>
      </c>
      <c r="C12" s="79" t="s">
        <v>14</v>
      </c>
      <c r="D12" s="83" t="s">
        <v>134</v>
      </c>
      <c r="E12" s="13" t="s">
        <v>135</v>
      </c>
      <c r="F12" s="11">
        <v>0.83</v>
      </c>
      <c r="G12" s="11">
        <v>0</v>
      </c>
      <c r="H12" s="54">
        <v>9.91</v>
      </c>
      <c r="I12" s="11">
        <v>0.62</v>
      </c>
      <c r="J12" s="11">
        <v>0</v>
      </c>
      <c r="K12" s="11">
        <v>11.364000000000001</v>
      </c>
      <c r="L12" s="7"/>
      <c r="M12" s="7"/>
      <c r="N12" s="7"/>
      <c r="O12" s="7"/>
      <c r="P12" s="7"/>
      <c r="Q12" s="7"/>
      <c r="R12" s="7"/>
      <c r="S12" s="15"/>
    </row>
    <row r="13" spans="1:20" ht="27" thickBot="1" x14ac:dyDescent="0.3">
      <c r="A13" s="86"/>
      <c r="B13" s="79"/>
      <c r="C13" s="79"/>
      <c r="D13" s="83"/>
      <c r="E13" s="13" t="s">
        <v>136</v>
      </c>
      <c r="F13" s="11">
        <v>0.83</v>
      </c>
      <c r="G13" s="11">
        <v>0</v>
      </c>
      <c r="H13" s="54">
        <v>9.91</v>
      </c>
      <c r="I13" s="11">
        <v>0.62</v>
      </c>
      <c r="J13" s="11">
        <v>0</v>
      </c>
      <c r="K13" s="11">
        <v>11.364000000000001</v>
      </c>
      <c r="L13" s="7"/>
      <c r="M13" s="7"/>
      <c r="N13" s="7"/>
      <c r="O13" s="7"/>
      <c r="P13" s="7"/>
      <c r="Q13" s="7"/>
      <c r="R13" s="7"/>
      <c r="S13" s="15"/>
    </row>
    <row r="14" spans="1:20" ht="27" thickBot="1" x14ac:dyDescent="0.3">
      <c r="A14" s="86"/>
      <c r="B14" s="79"/>
      <c r="C14" s="79"/>
      <c r="D14" s="83"/>
      <c r="E14" s="11" t="s">
        <v>150</v>
      </c>
      <c r="F14" s="11">
        <v>0.83</v>
      </c>
      <c r="G14" s="11">
        <v>0</v>
      </c>
      <c r="H14" s="54">
        <v>9.91</v>
      </c>
      <c r="I14" s="11">
        <v>0.31</v>
      </c>
      <c r="J14" s="11">
        <v>0</v>
      </c>
      <c r="K14" s="11">
        <v>11.051500000000001</v>
      </c>
      <c r="L14" s="7"/>
      <c r="M14" s="7"/>
      <c r="N14" s="7"/>
      <c r="O14" s="7"/>
      <c r="P14" s="7"/>
      <c r="Q14" s="7"/>
      <c r="R14" s="7"/>
      <c r="S14" s="15"/>
    </row>
    <row r="15" spans="1:20" ht="27" thickBot="1" x14ac:dyDescent="0.3">
      <c r="A15" s="86"/>
      <c r="B15" s="79"/>
      <c r="C15" s="79"/>
      <c r="D15" s="83"/>
      <c r="E15" s="13" t="s">
        <v>137</v>
      </c>
      <c r="F15" s="11">
        <v>0.83</v>
      </c>
      <c r="G15" s="11">
        <v>0</v>
      </c>
      <c r="H15" s="54">
        <v>6.6</v>
      </c>
      <c r="I15" s="11">
        <v>0.62</v>
      </c>
      <c r="J15" s="11">
        <v>0</v>
      </c>
      <c r="K15" s="11">
        <v>8.0620999999999992</v>
      </c>
      <c r="L15" s="7"/>
      <c r="M15" s="7"/>
      <c r="N15" s="7"/>
      <c r="O15" s="7"/>
      <c r="P15" s="7"/>
      <c r="Q15" s="7"/>
      <c r="R15" s="7"/>
      <c r="S15" s="15"/>
    </row>
    <row r="16" spans="1:20" ht="27" thickBot="1" x14ac:dyDescent="0.3">
      <c r="A16" s="86"/>
      <c r="B16" s="79"/>
      <c r="C16" s="79"/>
      <c r="D16" s="83"/>
      <c r="E16" s="11" t="s">
        <v>151</v>
      </c>
      <c r="F16" s="11">
        <v>0.83</v>
      </c>
      <c r="G16" s="11">
        <v>0</v>
      </c>
      <c r="H16" s="54">
        <v>6.6</v>
      </c>
      <c r="I16" s="11">
        <v>0.31</v>
      </c>
      <c r="J16" s="11">
        <v>0</v>
      </c>
      <c r="K16" s="11">
        <v>7.7496</v>
      </c>
      <c r="L16" s="7"/>
      <c r="M16" s="7"/>
      <c r="N16" s="7"/>
      <c r="O16" s="7"/>
      <c r="P16" s="7"/>
      <c r="Q16" s="7"/>
      <c r="R16" s="7"/>
      <c r="S16" s="15"/>
    </row>
    <row r="17" spans="1:19" ht="27" thickBot="1" x14ac:dyDescent="0.3">
      <c r="A17" s="86"/>
      <c r="B17" s="79"/>
      <c r="C17" s="79"/>
      <c r="D17" s="83"/>
      <c r="E17" s="11" t="s">
        <v>152</v>
      </c>
      <c r="F17" s="11">
        <v>0.83</v>
      </c>
      <c r="G17" s="11">
        <v>0</v>
      </c>
      <c r="H17" s="54">
        <v>6.6</v>
      </c>
      <c r="I17" s="11">
        <v>0.31</v>
      </c>
      <c r="J17" s="11">
        <v>0</v>
      </c>
      <c r="K17" s="11">
        <v>7.7496</v>
      </c>
      <c r="L17" s="7"/>
      <c r="M17" s="7"/>
      <c r="N17" s="7"/>
      <c r="O17" s="7"/>
      <c r="P17" s="7"/>
      <c r="Q17" s="7"/>
      <c r="R17" s="7"/>
      <c r="S17" s="15"/>
    </row>
    <row r="18" spans="1:19" ht="27" thickBot="1" x14ac:dyDescent="0.3">
      <c r="A18" s="86"/>
      <c r="B18" s="79"/>
      <c r="C18" s="79"/>
      <c r="D18" s="83"/>
      <c r="E18" s="13" t="s">
        <v>138</v>
      </c>
      <c r="F18" s="11">
        <v>0.83</v>
      </c>
      <c r="G18" s="11">
        <v>0</v>
      </c>
      <c r="H18" s="54">
        <v>5.28</v>
      </c>
      <c r="I18" s="11">
        <v>0.62</v>
      </c>
      <c r="J18" s="11">
        <v>0</v>
      </c>
      <c r="K18" s="11">
        <v>6.7412999999999998</v>
      </c>
      <c r="L18" s="7"/>
      <c r="M18" s="7"/>
      <c r="N18" s="7"/>
      <c r="O18" s="7"/>
      <c r="P18" s="7"/>
      <c r="Q18" s="7"/>
      <c r="R18" s="7"/>
      <c r="S18" s="15"/>
    </row>
    <row r="19" spans="1:19" ht="27" thickBot="1" x14ac:dyDescent="0.3">
      <c r="A19" s="86"/>
      <c r="B19" s="79"/>
      <c r="C19" s="79"/>
      <c r="D19" s="83"/>
      <c r="E19" s="11" t="s">
        <v>153</v>
      </c>
      <c r="F19" s="11">
        <v>0.83</v>
      </c>
      <c r="G19" s="11">
        <v>0</v>
      </c>
      <c r="H19" s="54">
        <v>5.28</v>
      </c>
      <c r="I19" s="11">
        <v>0.31</v>
      </c>
      <c r="J19" s="11">
        <v>0</v>
      </c>
      <c r="K19" s="11">
        <v>6.4287999999999998</v>
      </c>
      <c r="L19" s="7"/>
      <c r="M19" s="7"/>
      <c r="N19" s="7"/>
      <c r="O19" s="7"/>
      <c r="P19" s="7"/>
      <c r="Q19" s="7"/>
      <c r="R19" s="7"/>
      <c r="S19" s="15"/>
    </row>
    <row r="20" spans="1:19" ht="27" thickBot="1" x14ac:dyDescent="0.3">
      <c r="A20" s="86"/>
      <c r="B20" s="79"/>
      <c r="C20" s="79"/>
      <c r="D20" s="83"/>
      <c r="E20" s="11" t="s">
        <v>154</v>
      </c>
      <c r="F20" s="11">
        <v>0.83</v>
      </c>
      <c r="G20" s="11">
        <v>0</v>
      </c>
      <c r="H20" s="54">
        <v>3.3</v>
      </c>
      <c r="I20" s="11">
        <v>0.31</v>
      </c>
      <c r="J20" s="11">
        <v>0</v>
      </c>
      <c r="K20" s="11">
        <v>4.4477000000000002</v>
      </c>
      <c r="L20" s="7"/>
      <c r="M20" s="7"/>
      <c r="N20" s="7"/>
      <c r="O20" s="7"/>
      <c r="P20" s="7"/>
      <c r="Q20" s="7"/>
      <c r="R20" s="7"/>
      <c r="S20" s="15"/>
    </row>
    <row r="21" spans="1:19" ht="27" thickBot="1" x14ac:dyDescent="0.3">
      <c r="A21" s="86"/>
      <c r="B21" s="79"/>
      <c r="C21" s="79"/>
      <c r="D21" s="83"/>
      <c r="E21" s="11" t="s">
        <v>155</v>
      </c>
      <c r="F21" s="11">
        <v>0.83</v>
      </c>
      <c r="G21" s="11">
        <v>0</v>
      </c>
      <c r="H21" s="54">
        <v>3.3</v>
      </c>
      <c r="I21" s="11">
        <v>0.31</v>
      </c>
      <c r="J21" s="11">
        <v>0</v>
      </c>
      <c r="K21" s="11">
        <v>4.4477000000000002</v>
      </c>
      <c r="L21" s="7"/>
      <c r="M21" s="7"/>
      <c r="N21" s="7"/>
      <c r="O21" s="7"/>
      <c r="P21" s="7"/>
      <c r="Q21" s="7"/>
      <c r="R21" s="7"/>
      <c r="S21" s="15"/>
    </row>
    <row r="22" spans="1:19" ht="27" thickBot="1" x14ac:dyDescent="0.3">
      <c r="A22" s="86"/>
      <c r="B22" s="79"/>
      <c r="C22" s="79"/>
      <c r="D22" s="83"/>
      <c r="E22" s="11" t="s">
        <v>156</v>
      </c>
      <c r="F22" s="11">
        <v>0.83</v>
      </c>
      <c r="G22" s="11">
        <v>0</v>
      </c>
      <c r="H22" s="54">
        <v>3.3</v>
      </c>
      <c r="I22" s="11">
        <v>0.31</v>
      </c>
      <c r="J22" s="11">
        <v>0</v>
      </c>
      <c r="K22" s="11">
        <v>4.4477000000000002</v>
      </c>
      <c r="L22" s="7"/>
      <c r="M22" s="7"/>
      <c r="N22" s="7"/>
      <c r="O22" s="7"/>
      <c r="P22" s="7"/>
      <c r="Q22" s="7"/>
      <c r="R22" s="7"/>
      <c r="S22" s="15"/>
    </row>
    <row r="23" spans="1:19" ht="27" thickBot="1" x14ac:dyDescent="0.3">
      <c r="A23" s="86"/>
      <c r="B23" s="79"/>
      <c r="C23" s="79"/>
      <c r="D23" s="84"/>
      <c r="E23" s="11" t="s">
        <v>157</v>
      </c>
      <c r="F23" s="11">
        <v>0.83</v>
      </c>
      <c r="G23" s="11">
        <v>0</v>
      </c>
      <c r="H23" s="54">
        <v>0</v>
      </c>
      <c r="I23" s="11">
        <v>0.31</v>
      </c>
      <c r="J23" s="11">
        <v>0</v>
      </c>
      <c r="K23" s="11">
        <v>1.1457999999999999</v>
      </c>
      <c r="L23" s="7"/>
      <c r="M23" s="7"/>
      <c r="N23" s="7"/>
      <c r="O23" s="7"/>
      <c r="P23" s="7"/>
      <c r="Q23" s="7"/>
      <c r="R23" s="7"/>
      <c r="S23" s="15"/>
    </row>
    <row r="24" spans="1:19" ht="27" thickBot="1" x14ac:dyDescent="0.3">
      <c r="A24" s="86"/>
      <c r="B24" s="79"/>
      <c r="C24" s="79"/>
      <c r="D24" s="85" t="s">
        <v>139</v>
      </c>
      <c r="E24" s="11" t="s">
        <v>158</v>
      </c>
      <c r="F24" s="11">
        <v>1.25</v>
      </c>
      <c r="G24" s="11">
        <v>0</v>
      </c>
      <c r="H24" s="54">
        <v>7.63</v>
      </c>
      <c r="I24" s="11">
        <v>0.42</v>
      </c>
      <c r="J24" s="11">
        <v>0</v>
      </c>
      <c r="K24" s="11">
        <v>9.2937999999999992</v>
      </c>
      <c r="L24" s="7"/>
      <c r="M24" s="7"/>
      <c r="N24" s="7"/>
      <c r="O24" s="7"/>
      <c r="P24" s="7"/>
      <c r="Q24" s="7"/>
      <c r="R24" s="7"/>
      <c r="S24" s="15"/>
    </row>
    <row r="25" spans="1:19" ht="27" thickBot="1" x14ac:dyDescent="0.3">
      <c r="A25" s="86"/>
      <c r="B25" s="79"/>
      <c r="C25" s="79"/>
      <c r="D25" s="83"/>
      <c r="E25" s="11" t="s">
        <v>159</v>
      </c>
      <c r="F25" s="11">
        <v>1.25</v>
      </c>
      <c r="G25" s="11">
        <v>0</v>
      </c>
      <c r="H25" s="54">
        <v>7.63</v>
      </c>
      <c r="I25" s="11">
        <v>0.42</v>
      </c>
      <c r="J25" s="11">
        <v>0</v>
      </c>
      <c r="K25" s="11">
        <v>9.2937999999999992</v>
      </c>
      <c r="L25" s="7"/>
      <c r="M25" s="7"/>
      <c r="N25" s="7"/>
      <c r="O25" s="7"/>
      <c r="P25" s="7"/>
      <c r="Q25" s="7"/>
      <c r="R25" s="7"/>
      <c r="S25" s="15"/>
    </row>
    <row r="26" spans="1:19" ht="27" thickBot="1" x14ac:dyDescent="0.3">
      <c r="A26" s="86"/>
      <c r="B26" s="79"/>
      <c r="C26" s="79"/>
      <c r="D26" s="83"/>
      <c r="E26" s="11" t="s">
        <v>160</v>
      </c>
      <c r="F26" s="11">
        <v>1.25</v>
      </c>
      <c r="G26" s="11">
        <v>0</v>
      </c>
      <c r="H26" s="54">
        <v>7.63</v>
      </c>
      <c r="I26" s="11">
        <v>0.42</v>
      </c>
      <c r="J26" s="11">
        <v>0</v>
      </c>
      <c r="K26" s="11">
        <v>9.2937999999999992</v>
      </c>
      <c r="L26" s="7"/>
      <c r="M26" s="7"/>
      <c r="N26" s="7"/>
      <c r="O26" s="7"/>
      <c r="P26" s="7"/>
      <c r="Q26" s="7"/>
      <c r="R26" s="7"/>
      <c r="S26" s="15"/>
    </row>
    <row r="27" spans="1:19" ht="27" thickBot="1" x14ac:dyDescent="0.3">
      <c r="A27" s="86"/>
      <c r="B27" s="79"/>
      <c r="C27" s="79"/>
      <c r="D27" s="83"/>
      <c r="E27" s="11" t="s">
        <v>161</v>
      </c>
      <c r="F27" s="11">
        <v>1.25</v>
      </c>
      <c r="G27" s="11">
        <v>0</v>
      </c>
      <c r="H27" s="54">
        <v>6.1</v>
      </c>
      <c r="I27" s="11">
        <v>0.42</v>
      </c>
      <c r="J27" s="11">
        <v>0</v>
      </c>
      <c r="K27" s="11">
        <v>7.7683999999999997</v>
      </c>
      <c r="L27" s="7"/>
      <c r="M27" s="7"/>
      <c r="N27" s="7"/>
      <c r="O27" s="7"/>
      <c r="P27" s="7"/>
      <c r="Q27" s="7"/>
      <c r="R27" s="7"/>
      <c r="S27" s="15"/>
    </row>
    <row r="28" spans="1:19" ht="27" thickBot="1" x14ac:dyDescent="0.3">
      <c r="A28" s="86"/>
      <c r="B28" s="79"/>
      <c r="C28" s="79"/>
      <c r="D28" s="83"/>
      <c r="E28" s="11" t="s">
        <v>162</v>
      </c>
      <c r="F28" s="11">
        <v>1.25</v>
      </c>
      <c r="G28" s="11">
        <v>0</v>
      </c>
      <c r="H28" s="54">
        <v>5.08</v>
      </c>
      <c r="I28" s="11">
        <v>0.42</v>
      </c>
      <c r="J28" s="11">
        <v>0</v>
      </c>
      <c r="K28" s="11">
        <v>6.7514000000000003</v>
      </c>
      <c r="L28" s="7"/>
      <c r="M28" s="7"/>
      <c r="N28" s="7"/>
      <c r="O28" s="7"/>
      <c r="P28" s="7"/>
      <c r="Q28" s="7"/>
      <c r="R28" s="7"/>
      <c r="S28" s="15"/>
    </row>
    <row r="29" spans="1:19" ht="27" thickBot="1" x14ac:dyDescent="0.3">
      <c r="A29" s="86"/>
      <c r="B29" s="79"/>
      <c r="C29" s="79"/>
      <c r="D29" s="83"/>
      <c r="E29" s="11" t="s">
        <v>163</v>
      </c>
      <c r="F29" s="11">
        <v>1.25</v>
      </c>
      <c r="G29" s="11">
        <v>0</v>
      </c>
      <c r="H29" s="54">
        <v>5.08</v>
      </c>
      <c r="I29" s="11">
        <v>0.42</v>
      </c>
      <c r="J29" s="11">
        <v>0</v>
      </c>
      <c r="K29" s="11">
        <v>6.7514000000000003</v>
      </c>
      <c r="L29" s="7"/>
      <c r="M29" s="7"/>
      <c r="N29" s="7"/>
      <c r="O29" s="7"/>
      <c r="P29" s="7"/>
      <c r="Q29" s="7"/>
      <c r="R29" s="7"/>
      <c r="S29" s="15"/>
    </row>
    <row r="30" spans="1:19" ht="27" thickBot="1" x14ac:dyDescent="0.3">
      <c r="A30" s="86"/>
      <c r="B30" s="79"/>
      <c r="C30" s="79"/>
      <c r="D30" s="83"/>
      <c r="E30" s="11" t="s">
        <v>164</v>
      </c>
      <c r="F30" s="11">
        <v>1.25</v>
      </c>
      <c r="G30" s="11">
        <v>0</v>
      </c>
      <c r="H30" s="54">
        <v>5.08</v>
      </c>
      <c r="I30" s="11">
        <v>0.42</v>
      </c>
      <c r="J30" s="11">
        <v>0</v>
      </c>
      <c r="K30" s="11">
        <v>6.7514000000000003</v>
      </c>
      <c r="L30" s="7"/>
      <c r="M30" s="7"/>
      <c r="N30" s="7"/>
      <c r="O30" s="7"/>
      <c r="P30" s="7"/>
      <c r="Q30" s="7"/>
      <c r="R30" s="7"/>
      <c r="S30" s="15"/>
    </row>
    <row r="31" spans="1:19" ht="27" thickBot="1" x14ac:dyDescent="0.3">
      <c r="A31" s="86"/>
      <c r="B31" s="79"/>
      <c r="C31" s="79"/>
      <c r="D31" s="83"/>
      <c r="E31" s="11" t="s">
        <v>165</v>
      </c>
      <c r="F31" s="11">
        <v>1.25</v>
      </c>
      <c r="G31" s="11">
        <v>0</v>
      </c>
      <c r="H31" s="54">
        <v>5.08</v>
      </c>
      <c r="I31" s="11">
        <v>0.42</v>
      </c>
      <c r="J31" s="11">
        <v>0</v>
      </c>
      <c r="K31" s="11">
        <v>6.7514000000000003</v>
      </c>
      <c r="L31" s="7"/>
      <c r="M31" s="7"/>
      <c r="N31" s="7"/>
      <c r="O31" s="7"/>
      <c r="P31" s="7"/>
      <c r="Q31" s="7"/>
      <c r="R31" s="7"/>
      <c r="S31" s="15"/>
    </row>
    <row r="32" spans="1:19" ht="27" thickBot="1" x14ac:dyDescent="0.3">
      <c r="A32" s="86"/>
      <c r="B32" s="79"/>
      <c r="C32" s="79"/>
      <c r="D32" s="83"/>
      <c r="E32" s="11" t="s">
        <v>166</v>
      </c>
      <c r="F32" s="11">
        <v>1.25</v>
      </c>
      <c r="G32" s="11">
        <v>0</v>
      </c>
      <c r="H32" s="54">
        <v>4.58</v>
      </c>
      <c r="I32" s="11">
        <v>0.42</v>
      </c>
      <c r="J32" s="11">
        <v>0</v>
      </c>
      <c r="K32" s="11">
        <v>6.2428999999999997</v>
      </c>
      <c r="L32" s="7"/>
      <c r="M32" s="7"/>
      <c r="N32" s="7"/>
      <c r="O32" s="7"/>
      <c r="P32" s="7"/>
      <c r="Q32" s="7"/>
      <c r="R32" s="7"/>
      <c r="S32" s="15"/>
    </row>
    <row r="33" spans="1:19" ht="27" thickBot="1" x14ac:dyDescent="0.3">
      <c r="A33" s="86"/>
      <c r="B33" s="79"/>
      <c r="C33" s="79"/>
      <c r="D33" s="83"/>
      <c r="E33" s="11" t="s">
        <v>167</v>
      </c>
      <c r="F33" s="11">
        <v>1.25</v>
      </c>
      <c r="G33" s="11">
        <v>0</v>
      </c>
      <c r="H33" s="54">
        <v>3.56</v>
      </c>
      <c r="I33" s="11">
        <v>0.42</v>
      </c>
      <c r="J33" s="11">
        <v>0</v>
      </c>
      <c r="K33" s="11">
        <v>5.226</v>
      </c>
      <c r="L33" s="7"/>
      <c r="M33" s="7"/>
      <c r="N33" s="7"/>
      <c r="O33" s="7"/>
      <c r="P33" s="7"/>
      <c r="Q33" s="7"/>
      <c r="R33" s="7"/>
      <c r="S33" s="15"/>
    </row>
    <row r="34" spans="1:19" ht="27" thickBot="1" x14ac:dyDescent="0.3">
      <c r="A34" s="86"/>
      <c r="B34" s="79"/>
      <c r="C34" s="79"/>
      <c r="D34" s="83"/>
      <c r="E34" s="11" t="s">
        <v>168</v>
      </c>
      <c r="F34" s="11">
        <v>1.25</v>
      </c>
      <c r="G34" s="11">
        <v>0</v>
      </c>
      <c r="H34" s="54">
        <v>2.54</v>
      </c>
      <c r="I34" s="11">
        <v>0.42</v>
      </c>
      <c r="J34" s="11">
        <v>0</v>
      </c>
      <c r="K34" s="11">
        <v>4.2089999999999996</v>
      </c>
      <c r="L34" s="7"/>
      <c r="M34" s="7"/>
      <c r="N34" s="7"/>
      <c r="O34" s="7"/>
      <c r="P34" s="7"/>
      <c r="Q34" s="7"/>
      <c r="R34" s="7"/>
      <c r="S34" s="15"/>
    </row>
    <row r="35" spans="1:19" ht="27" thickBot="1" x14ac:dyDescent="0.3">
      <c r="A35" s="86"/>
      <c r="B35" s="79"/>
      <c r="C35" s="79"/>
      <c r="D35" s="84"/>
      <c r="E35" s="11" t="s">
        <v>169</v>
      </c>
      <c r="F35" s="11">
        <v>1.25</v>
      </c>
      <c r="G35" s="11">
        <v>0</v>
      </c>
      <c r="H35" s="54">
        <v>0</v>
      </c>
      <c r="I35" s="11">
        <v>0.42</v>
      </c>
      <c r="J35" s="11">
        <v>0</v>
      </c>
      <c r="K35" s="11">
        <v>1.6667000000000001</v>
      </c>
      <c r="L35" s="7"/>
      <c r="M35" s="7"/>
      <c r="N35" s="7"/>
      <c r="O35" s="7"/>
      <c r="P35" s="7"/>
      <c r="Q35" s="7"/>
      <c r="R35" s="7"/>
      <c r="S35" s="15"/>
    </row>
    <row r="36" spans="1:19" ht="27" thickBot="1" x14ac:dyDescent="0.3">
      <c r="A36" s="86"/>
      <c r="B36" s="79"/>
      <c r="C36" s="79"/>
      <c r="D36" s="85" t="s">
        <v>140</v>
      </c>
      <c r="E36" s="11" t="s">
        <v>170</v>
      </c>
      <c r="F36" s="11">
        <v>1.67</v>
      </c>
      <c r="G36" s="11">
        <v>0</v>
      </c>
      <c r="H36" s="54">
        <v>4.78</v>
      </c>
      <c r="I36" s="11">
        <v>0.83</v>
      </c>
      <c r="J36" s="11">
        <v>0</v>
      </c>
      <c r="K36" s="11">
        <v>7.2760999999999996</v>
      </c>
      <c r="L36" s="7"/>
      <c r="M36" s="7"/>
      <c r="N36" s="7"/>
      <c r="O36" s="7"/>
      <c r="P36" s="7"/>
      <c r="Q36" s="7"/>
      <c r="R36" s="7"/>
      <c r="S36" s="15"/>
    </row>
    <row r="37" spans="1:19" ht="27" thickBot="1" x14ac:dyDescent="0.3">
      <c r="A37" s="86"/>
      <c r="B37" s="79"/>
      <c r="C37" s="79"/>
      <c r="D37" s="83"/>
      <c r="E37" s="11" t="s">
        <v>171</v>
      </c>
      <c r="F37" s="11">
        <v>1.67</v>
      </c>
      <c r="G37" s="11">
        <v>0</v>
      </c>
      <c r="H37" s="54">
        <v>4.38</v>
      </c>
      <c r="I37" s="11">
        <v>0.83</v>
      </c>
      <c r="J37" s="11">
        <v>0</v>
      </c>
      <c r="K37" s="11">
        <v>6.8780999999999999</v>
      </c>
      <c r="L37" s="7"/>
      <c r="M37" s="7"/>
      <c r="N37" s="7"/>
      <c r="O37" s="7"/>
      <c r="P37" s="7"/>
      <c r="Q37" s="7"/>
      <c r="R37" s="7"/>
      <c r="S37" s="15"/>
    </row>
    <row r="38" spans="1:19" ht="27" thickBot="1" x14ac:dyDescent="0.3">
      <c r="A38" s="86"/>
      <c r="B38" s="79"/>
      <c r="C38" s="79"/>
      <c r="D38" s="83"/>
      <c r="E38" s="11" t="s">
        <v>172</v>
      </c>
      <c r="F38" s="11">
        <v>1.67</v>
      </c>
      <c r="G38" s="11">
        <v>0</v>
      </c>
      <c r="H38" s="54">
        <v>4.38</v>
      </c>
      <c r="I38" s="11">
        <v>0.83</v>
      </c>
      <c r="J38" s="11">
        <v>0</v>
      </c>
      <c r="K38" s="11">
        <v>6.8780999999999999</v>
      </c>
      <c r="L38" s="7"/>
      <c r="M38" s="7"/>
      <c r="N38" s="7"/>
      <c r="O38" s="7"/>
      <c r="P38" s="7"/>
      <c r="Q38" s="7"/>
      <c r="R38" s="7"/>
      <c r="S38" s="15"/>
    </row>
    <row r="39" spans="1:19" ht="27" thickBot="1" x14ac:dyDescent="0.3">
      <c r="A39" s="86"/>
      <c r="B39" s="79"/>
      <c r="C39" s="79"/>
      <c r="D39" s="83"/>
      <c r="E39" s="11" t="s">
        <v>173</v>
      </c>
      <c r="F39" s="11">
        <v>1.67</v>
      </c>
      <c r="G39" s="11">
        <v>0</v>
      </c>
      <c r="H39" s="54">
        <v>3.98</v>
      </c>
      <c r="I39" s="11">
        <v>0.83</v>
      </c>
      <c r="J39" s="11">
        <v>0</v>
      </c>
      <c r="K39" s="11">
        <v>6.4801000000000002</v>
      </c>
      <c r="L39" s="7"/>
      <c r="M39" s="7"/>
      <c r="N39" s="7"/>
      <c r="O39" s="7"/>
      <c r="P39" s="7"/>
      <c r="Q39" s="7"/>
      <c r="R39" s="7"/>
      <c r="S39" s="15"/>
    </row>
    <row r="40" spans="1:19" ht="27" thickBot="1" x14ac:dyDescent="0.3">
      <c r="A40" s="86"/>
      <c r="B40" s="79"/>
      <c r="C40" s="79"/>
      <c r="D40" s="83"/>
      <c r="E40" s="11" t="s">
        <v>174</v>
      </c>
      <c r="F40" s="11">
        <v>1.67</v>
      </c>
      <c r="G40" s="11">
        <v>0</v>
      </c>
      <c r="H40" s="54">
        <v>3.78</v>
      </c>
      <c r="I40" s="11">
        <v>0.83</v>
      </c>
      <c r="J40" s="11">
        <v>0</v>
      </c>
      <c r="K40" s="11">
        <v>6.2811000000000003</v>
      </c>
      <c r="L40" s="7"/>
      <c r="M40" s="7"/>
      <c r="N40" s="7"/>
      <c r="O40" s="7"/>
      <c r="P40" s="7"/>
      <c r="Q40" s="7"/>
      <c r="R40" s="7"/>
      <c r="S40" s="15"/>
    </row>
    <row r="41" spans="1:19" ht="27" thickBot="1" x14ac:dyDescent="0.3">
      <c r="A41" s="86"/>
      <c r="B41" s="79"/>
      <c r="C41" s="79"/>
      <c r="D41" s="83"/>
      <c r="E41" s="11" t="s">
        <v>175</v>
      </c>
      <c r="F41" s="11">
        <v>1.67</v>
      </c>
      <c r="G41" s="11">
        <v>0</v>
      </c>
      <c r="H41" s="54">
        <v>3.38</v>
      </c>
      <c r="I41" s="11">
        <v>0.83</v>
      </c>
      <c r="J41" s="11">
        <v>0</v>
      </c>
      <c r="K41" s="11">
        <v>5.8830999999999998</v>
      </c>
      <c r="L41" s="7"/>
      <c r="M41" s="7"/>
      <c r="N41" s="7"/>
      <c r="O41" s="7"/>
      <c r="P41" s="7"/>
      <c r="Q41" s="7"/>
      <c r="R41" s="7"/>
      <c r="S41" s="15"/>
    </row>
    <row r="42" spans="1:19" ht="27" thickBot="1" x14ac:dyDescent="0.3">
      <c r="A42" s="86"/>
      <c r="B42" s="79"/>
      <c r="C42" s="79"/>
      <c r="D42" s="83"/>
      <c r="E42" s="11" t="s">
        <v>176</v>
      </c>
      <c r="F42" s="11">
        <v>1.67</v>
      </c>
      <c r="G42" s="11">
        <v>0</v>
      </c>
      <c r="H42" s="54">
        <v>3.38</v>
      </c>
      <c r="I42" s="11">
        <v>0.83</v>
      </c>
      <c r="J42" s="11">
        <v>0</v>
      </c>
      <c r="K42" s="11">
        <v>5.8830999999999998</v>
      </c>
      <c r="L42" s="7"/>
      <c r="M42" s="7"/>
      <c r="N42" s="7"/>
      <c r="O42" s="7"/>
      <c r="P42" s="7"/>
      <c r="Q42" s="7"/>
      <c r="R42" s="7"/>
      <c r="S42" s="15"/>
    </row>
    <row r="43" spans="1:19" ht="27" thickBot="1" x14ac:dyDescent="0.3">
      <c r="A43" s="86"/>
      <c r="B43" s="79"/>
      <c r="C43" s="79"/>
      <c r="D43" s="83"/>
      <c r="E43" s="11" t="s">
        <v>177</v>
      </c>
      <c r="F43" s="11">
        <v>1.67</v>
      </c>
      <c r="G43" s="11">
        <v>0</v>
      </c>
      <c r="H43" s="54">
        <v>2.79</v>
      </c>
      <c r="I43" s="11">
        <v>0.83</v>
      </c>
      <c r="J43" s="11">
        <v>0</v>
      </c>
      <c r="K43" s="11">
        <v>5.2861000000000002</v>
      </c>
      <c r="L43" s="7"/>
      <c r="M43" s="7"/>
      <c r="N43" s="7"/>
      <c r="O43" s="7"/>
      <c r="P43" s="7"/>
      <c r="Q43" s="7"/>
      <c r="R43" s="7"/>
      <c r="S43" s="15"/>
    </row>
    <row r="44" spans="1:19" ht="27" thickBot="1" x14ac:dyDescent="0.3">
      <c r="A44" s="86"/>
      <c r="B44" s="79"/>
      <c r="C44" s="79"/>
      <c r="D44" s="83"/>
      <c r="E44" s="11" t="s">
        <v>178</v>
      </c>
      <c r="F44" s="11">
        <v>1.67</v>
      </c>
      <c r="G44" s="11">
        <v>0</v>
      </c>
      <c r="H44" s="54">
        <v>2.79</v>
      </c>
      <c r="I44" s="11">
        <v>0.83</v>
      </c>
      <c r="J44" s="11">
        <v>0</v>
      </c>
      <c r="K44" s="11">
        <v>5.2861000000000002</v>
      </c>
      <c r="L44" s="7"/>
      <c r="M44" s="7"/>
      <c r="N44" s="7"/>
      <c r="O44" s="7"/>
      <c r="P44" s="7"/>
      <c r="Q44" s="7"/>
      <c r="R44" s="7"/>
      <c r="S44" s="15"/>
    </row>
    <row r="45" spans="1:19" ht="27" thickBot="1" x14ac:dyDescent="0.3">
      <c r="A45" s="86"/>
      <c r="B45" s="79"/>
      <c r="C45" s="79"/>
      <c r="D45" s="83"/>
      <c r="E45" s="11" t="s">
        <v>179</v>
      </c>
      <c r="F45" s="11">
        <v>1.67</v>
      </c>
      <c r="G45" s="11">
        <v>0</v>
      </c>
      <c r="H45" s="54">
        <v>2.79</v>
      </c>
      <c r="I45" s="11">
        <v>0.83</v>
      </c>
      <c r="J45" s="11">
        <v>0</v>
      </c>
      <c r="K45" s="11">
        <v>5.2861000000000002</v>
      </c>
      <c r="L45" s="7"/>
      <c r="M45" s="7"/>
      <c r="N45" s="7"/>
      <c r="O45" s="7"/>
      <c r="P45" s="7"/>
      <c r="Q45" s="7"/>
      <c r="R45" s="7"/>
      <c r="S45" s="15"/>
    </row>
    <row r="46" spans="1:19" ht="27" thickBot="1" x14ac:dyDescent="0.3">
      <c r="A46" s="86"/>
      <c r="B46" s="79"/>
      <c r="C46" s="79"/>
      <c r="D46" s="83"/>
      <c r="E46" s="11" t="s">
        <v>180</v>
      </c>
      <c r="F46" s="11">
        <v>1.67</v>
      </c>
      <c r="G46" s="11">
        <v>0</v>
      </c>
      <c r="H46" s="54">
        <v>2.79</v>
      </c>
      <c r="I46" s="11">
        <v>0.83</v>
      </c>
      <c r="J46" s="11">
        <v>0</v>
      </c>
      <c r="K46" s="11">
        <v>5.2861000000000002</v>
      </c>
      <c r="L46" s="7"/>
      <c r="M46" s="7"/>
      <c r="N46" s="7"/>
      <c r="O46" s="7"/>
      <c r="P46" s="7"/>
      <c r="Q46" s="7"/>
      <c r="R46" s="7"/>
      <c r="S46" s="15"/>
    </row>
    <row r="47" spans="1:19" ht="27" thickBot="1" x14ac:dyDescent="0.3">
      <c r="A47" s="86"/>
      <c r="B47" s="79"/>
      <c r="C47" s="79"/>
      <c r="D47" s="84"/>
      <c r="E47" s="11" t="s">
        <v>181</v>
      </c>
      <c r="F47" s="11">
        <v>1.67</v>
      </c>
      <c r="G47" s="11">
        <v>0</v>
      </c>
      <c r="H47" s="54">
        <v>0.8</v>
      </c>
      <c r="I47" s="11">
        <v>0.83</v>
      </c>
      <c r="J47" s="11">
        <v>0</v>
      </c>
      <c r="K47" s="11">
        <v>3.2959999999999998</v>
      </c>
      <c r="L47" s="7"/>
      <c r="M47" s="7"/>
      <c r="N47" s="7"/>
      <c r="O47" s="7"/>
      <c r="P47" s="7"/>
      <c r="Q47" s="7"/>
      <c r="R47" s="7"/>
      <c r="S47" s="15"/>
    </row>
    <row r="48" spans="1:19" ht="27" thickBot="1" x14ac:dyDescent="0.3">
      <c r="A48" s="86"/>
      <c r="B48" s="79"/>
      <c r="C48" s="79"/>
      <c r="D48" s="85" t="s">
        <v>141</v>
      </c>
      <c r="E48" s="13" t="s">
        <v>142</v>
      </c>
      <c r="F48" s="11">
        <v>3.75</v>
      </c>
      <c r="G48" s="11">
        <v>0</v>
      </c>
      <c r="H48" s="54">
        <v>1.78</v>
      </c>
      <c r="I48" s="11">
        <v>1.25</v>
      </c>
      <c r="J48" s="11">
        <v>0</v>
      </c>
      <c r="K48" s="11">
        <v>6.7788000000000004</v>
      </c>
      <c r="L48" s="7"/>
      <c r="M48" s="7"/>
      <c r="N48" s="7"/>
      <c r="O48" s="7"/>
      <c r="P48" s="7"/>
      <c r="Q48" s="7"/>
      <c r="R48" s="7"/>
      <c r="S48" s="15"/>
    </row>
    <row r="49" spans="1:19" ht="27" thickBot="1" x14ac:dyDescent="0.3">
      <c r="A49" s="86"/>
      <c r="B49" s="79"/>
      <c r="C49" s="79"/>
      <c r="D49" s="83"/>
      <c r="E49" s="13" t="s">
        <v>143</v>
      </c>
      <c r="F49" s="11">
        <v>3.75</v>
      </c>
      <c r="G49" s="11">
        <v>0</v>
      </c>
      <c r="H49" s="54">
        <v>1.78</v>
      </c>
      <c r="I49" s="11">
        <v>1.25</v>
      </c>
      <c r="J49" s="11">
        <v>0</v>
      </c>
      <c r="K49" s="11">
        <v>6.7788000000000004</v>
      </c>
      <c r="L49" s="7"/>
      <c r="M49" s="7"/>
      <c r="N49" s="7"/>
      <c r="O49" s="7"/>
      <c r="P49" s="7"/>
      <c r="Q49" s="7"/>
      <c r="R49" s="7"/>
      <c r="S49" s="15"/>
    </row>
    <row r="50" spans="1:19" ht="27" thickBot="1" x14ac:dyDescent="0.3">
      <c r="A50" s="86"/>
      <c r="B50" s="79"/>
      <c r="C50" s="79"/>
      <c r="D50" s="83"/>
      <c r="E50" s="13" t="s">
        <v>144</v>
      </c>
      <c r="F50" s="11">
        <v>3.75</v>
      </c>
      <c r="G50" s="11">
        <v>0</v>
      </c>
      <c r="H50" s="54">
        <v>1.68</v>
      </c>
      <c r="I50" s="11">
        <v>1.25</v>
      </c>
      <c r="J50" s="11">
        <v>0</v>
      </c>
      <c r="K50" s="11">
        <v>6.6826999999999996</v>
      </c>
      <c r="L50" s="7"/>
      <c r="M50" s="7"/>
      <c r="N50" s="7"/>
      <c r="O50" s="7"/>
      <c r="P50" s="7"/>
      <c r="Q50" s="7"/>
      <c r="R50" s="7"/>
      <c r="S50" s="15"/>
    </row>
    <row r="51" spans="1:19" ht="27" thickBot="1" x14ac:dyDescent="0.3">
      <c r="A51" s="86"/>
      <c r="B51" s="79"/>
      <c r="C51" s="79"/>
      <c r="D51" s="83"/>
      <c r="E51" s="13" t="s">
        <v>145</v>
      </c>
      <c r="F51" s="11">
        <v>3.75</v>
      </c>
      <c r="G51" s="11">
        <v>0</v>
      </c>
      <c r="H51" s="54">
        <v>1.44</v>
      </c>
      <c r="I51" s="11">
        <v>1.25</v>
      </c>
      <c r="J51" s="11">
        <v>0</v>
      </c>
      <c r="K51" s="11">
        <v>6.4423000000000004</v>
      </c>
      <c r="L51" s="7"/>
      <c r="M51" s="7"/>
      <c r="N51" s="7"/>
      <c r="O51" s="7"/>
      <c r="P51" s="7"/>
      <c r="Q51" s="7"/>
      <c r="R51" s="7"/>
      <c r="S51" s="15"/>
    </row>
    <row r="52" spans="1:19" ht="27" thickBot="1" x14ac:dyDescent="0.3">
      <c r="A52" s="86"/>
      <c r="B52" s="79"/>
      <c r="C52" s="79"/>
      <c r="D52" s="83"/>
      <c r="E52" s="11" t="s">
        <v>182</v>
      </c>
      <c r="F52" s="11">
        <v>3.75</v>
      </c>
      <c r="G52" s="11">
        <v>0</v>
      </c>
      <c r="H52" s="54">
        <v>1.78</v>
      </c>
      <c r="I52" s="11">
        <v>0.62</v>
      </c>
      <c r="J52" s="11">
        <v>0</v>
      </c>
      <c r="K52" s="11">
        <v>6.1538000000000004</v>
      </c>
      <c r="L52" s="7"/>
      <c r="M52" s="7"/>
      <c r="N52" s="7"/>
      <c r="O52" s="7"/>
      <c r="P52" s="7"/>
      <c r="Q52" s="7"/>
      <c r="R52" s="7"/>
      <c r="S52" s="15"/>
    </row>
    <row r="53" spans="1:19" ht="27" thickBot="1" x14ac:dyDescent="0.3">
      <c r="A53" s="86"/>
      <c r="B53" s="79"/>
      <c r="C53" s="79"/>
      <c r="D53" s="83"/>
      <c r="E53" s="11" t="s">
        <v>183</v>
      </c>
      <c r="F53" s="11">
        <v>3.75</v>
      </c>
      <c r="G53" s="11">
        <v>0</v>
      </c>
      <c r="H53" s="54">
        <v>1.78</v>
      </c>
      <c r="I53" s="11">
        <v>0.62</v>
      </c>
      <c r="J53" s="11">
        <v>0</v>
      </c>
      <c r="K53" s="11">
        <v>6.1538000000000004</v>
      </c>
      <c r="L53" s="7"/>
      <c r="M53" s="7"/>
      <c r="N53" s="7"/>
      <c r="O53" s="7"/>
      <c r="P53" s="7"/>
      <c r="Q53" s="7"/>
      <c r="R53" s="7"/>
      <c r="S53" s="15"/>
    </row>
    <row r="54" spans="1:19" ht="27" thickBot="1" x14ac:dyDescent="0.3">
      <c r="A54" s="86"/>
      <c r="B54" s="79"/>
      <c r="C54" s="79"/>
      <c r="D54" s="83"/>
      <c r="E54" s="11" t="s">
        <v>184</v>
      </c>
      <c r="F54" s="11">
        <v>3.75</v>
      </c>
      <c r="G54" s="11">
        <v>0</v>
      </c>
      <c r="H54" s="54">
        <v>1.73</v>
      </c>
      <c r="I54" s="11">
        <v>0.62</v>
      </c>
      <c r="J54" s="11">
        <v>0</v>
      </c>
      <c r="K54" s="11">
        <v>6.1058000000000003</v>
      </c>
      <c r="L54" s="7"/>
      <c r="M54" s="7"/>
      <c r="N54" s="7"/>
      <c r="O54" s="7"/>
      <c r="P54" s="7"/>
      <c r="Q54" s="7"/>
      <c r="R54" s="7"/>
      <c r="S54" s="15"/>
    </row>
    <row r="55" spans="1:19" ht="27" thickBot="1" x14ac:dyDescent="0.3">
      <c r="A55" s="86"/>
      <c r="B55" s="79"/>
      <c r="C55" s="79"/>
      <c r="D55" s="83"/>
      <c r="E55" s="11" t="s">
        <v>185</v>
      </c>
      <c r="F55" s="11">
        <v>3.75</v>
      </c>
      <c r="G55" s="11">
        <v>0</v>
      </c>
      <c r="H55" s="54">
        <v>1.63</v>
      </c>
      <c r="I55" s="11">
        <v>0.62</v>
      </c>
      <c r="J55" s="11">
        <v>0</v>
      </c>
      <c r="K55" s="11">
        <v>6.0095999999999998</v>
      </c>
      <c r="L55" s="7"/>
      <c r="M55" s="7"/>
      <c r="N55" s="7"/>
      <c r="O55" s="7"/>
      <c r="P55" s="7"/>
      <c r="Q55" s="7"/>
      <c r="R55" s="7"/>
      <c r="S55" s="15"/>
    </row>
    <row r="56" spans="1:19" ht="27" thickBot="1" x14ac:dyDescent="0.3">
      <c r="A56" s="86"/>
      <c r="B56" s="79"/>
      <c r="C56" s="79"/>
      <c r="D56" s="83"/>
      <c r="E56" s="11" t="s">
        <v>186</v>
      </c>
      <c r="F56" s="11">
        <v>3.75</v>
      </c>
      <c r="G56" s="11">
        <v>0</v>
      </c>
      <c r="H56" s="54">
        <v>1.63</v>
      </c>
      <c r="I56" s="11">
        <v>0.62</v>
      </c>
      <c r="J56" s="11">
        <v>0</v>
      </c>
      <c r="K56" s="11">
        <v>6.0095999999999998</v>
      </c>
      <c r="L56" s="7"/>
      <c r="M56" s="7"/>
      <c r="N56" s="7"/>
      <c r="O56" s="7"/>
      <c r="P56" s="7"/>
      <c r="Q56" s="7"/>
      <c r="R56" s="7"/>
      <c r="S56" s="15"/>
    </row>
    <row r="57" spans="1:19" ht="27" thickBot="1" x14ac:dyDescent="0.3">
      <c r="A57" s="86"/>
      <c r="B57" s="79"/>
      <c r="C57" s="79"/>
      <c r="D57" s="83"/>
      <c r="E57" s="11" t="s">
        <v>187</v>
      </c>
      <c r="F57" s="11">
        <v>3.75</v>
      </c>
      <c r="G57" s="11">
        <v>0</v>
      </c>
      <c r="H57" s="54">
        <v>1.59</v>
      </c>
      <c r="I57" s="11">
        <v>0.62</v>
      </c>
      <c r="J57" s="11">
        <v>0</v>
      </c>
      <c r="K57" s="11">
        <v>5.9615</v>
      </c>
      <c r="L57" s="7"/>
      <c r="M57" s="7"/>
      <c r="N57" s="7"/>
      <c r="O57" s="7"/>
      <c r="P57" s="7"/>
      <c r="Q57" s="7"/>
      <c r="R57" s="7"/>
      <c r="S57" s="15"/>
    </row>
    <row r="58" spans="1:19" ht="27" thickBot="1" x14ac:dyDescent="0.3">
      <c r="A58" s="86"/>
      <c r="B58" s="79"/>
      <c r="C58" s="79"/>
      <c r="D58" s="83"/>
      <c r="E58" s="11" t="s">
        <v>188</v>
      </c>
      <c r="F58" s="11">
        <v>3.75</v>
      </c>
      <c r="G58" s="11">
        <v>0</v>
      </c>
      <c r="H58" s="54">
        <v>1.59</v>
      </c>
      <c r="I58" s="11">
        <v>0.62</v>
      </c>
      <c r="J58" s="11">
        <v>0</v>
      </c>
      <c r="K58" s="11">
        <v>5.9615</v>
      </c>
      <c r="L58" s="7"/>
      <c r="M58" s="7"/>
      <c r="N58" s="7"/>
      <c r="O58" s="7"/>
      <c r="P58" s="7"/>
      <c r="Q58" s="7"/>
      <c r="R58" s="7"/>
      <c r="S58" s="15"/>
    </row>
    <row r="59" spans="1:19" ht="27" thickBot="1" x14ac:dyDescent="0.3">
      <c r="A59" s="86"/>
      <c r="B59" s="80"/>
      <c r="C59" s="80"/>
      <c r="D59" s="84"/>
      <c r="E59" s="11" t="s">
        <v>189</v>
      </c>
      <c r="F59" s="11">
        <v>3.75</v>
      </c>
      <c r="G59" s="11">
        <v>0</v>
      </c>
      <c r="H59" s="54">
        <v>1.59</v>
      </c>
      <c r="I59" s="11">
        <v>0.62</v>
      </c>
      <c r="J59" s="11">
        <v>0</v>
      </c>
      <c r="K59" s="11">
        <v>5.9615</v>
      </c>
      <c r="L59" s="7"/>
      <c r="M59" s="7"/>
      <c r="N59" s="7"/>
      <c r="O59" s="7"/>
      <c r="P59" s="7"/>
      <c r="Q59" s="7"/>
      <c r="R59" s="7"/>
      <c r="S59" s="15"/>
    </row>
    <row r="60" spans="1:19" ht="14.4" thickBot="1" x14ac:dyDescent="0.3">
      <c r="A60" s="86"/>
      <c r="B60" s="33" t="s">
        <v>146</v>
      </c>
      <c r="C60" s="33" t="s">
        <v>14</v>
      </c>
      <c r="D60" s="13" t="s">
        <v>134</v>
      </c>
      <c r="E60" s="11"/>
      <c r="F60" s="11"/>
      <c r="G60" s="11"/>
      <c r="H60" s="54"/>
      <c r="I60" s="11"/>
      <c r="J60" s="11"/>
      <c r="K60" s="11"/>
      <c r="L60" s="8"/>
      <c r="M60" s="8"/>
      <c r="N60" s="8"/>
      <c r="O60" s="8"/>
      <c r="P60" s="8"/>
      <c r="Q60" s="8"/>
      <c r="R60" s="8"/>
      <c r="S60" s="9"/>
    </row>
  </sheetData>
  <mergeCells count="14">
    <mergeCell ref="B4:S4"/>
    <mergeCell ref="A5:A60"/>
    <mergeCell ref="B7:S7"/>
    <mergeCell ref="B8:S8"/>
    <mergeCell ref="B9:S9"/>
    <mergeCell ref="B5:M5"/>
    <mergeCell ref="C6:K6"/>
    <mergeCell ref="D12:D23"/>
    <mergeCell ref="D24:D35"/>
    <mergeCell ref="D36:D47"/>
    <mergeCell ref="D48:D59"/>
    <mergeCell ref="C12:C59"/>
    <mergeCell ref="B10:S10"/>
    <mergeCell ref="B12:B59"/>
  </mergeCells>
  <phoneticPr fontId="7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47" r:id="rId3" name="Control 11">
          <controlPr defaultSize="0" r:id="rId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2</xdr:col>
                <xdr:colOff>99060</xdr:colOff>
                <xdr:row>6</xdr:row>
                <xdr:rowOff>53340</xdr:rowOff>
              </to>
            </anchor>
          </controlPr>
        </control>
      </mc:Choice>
      <mc:Fallback>
        <control shapeId="14347" r:id="rId3" name="Control 11"/>
      </mc:Fallback>
    </mc:AlternateContent>
    <mc:AlternateContent xmlns:mc="http://schemas.openxmlformats.org/markup-compatibility/2006">
      <mc:Choice Requires="x14">
        <control shapeId="14349" r:id="rId5" name="Control 13">
          <controlPr defaultSize="0" r:id="rId6">
            <anchor moveWithCells="1">
              <from>
                <xdr:col>2</xdr:col>
                <xdr:colOff>0</xdr:colOff>
                <xdr:row>5</xdr:row>
                <xdr:rowOff>0</xdr:rowOff>
              </from>
              <to>
                <xdr:col>3</xdr:col>
                <xdr:colOff>373380</xdr:colOff>
                <xdr:row>6</xdr:row>
                <xdr:rowOff>53340</xdr:rowOff>
              </to>
            </anchor>
          </controlPr>
        </control>
      </mc:Choice>
      <mc:Fallback>
        <control shapeId="14349" r:id="rId5" name="Control 13"/>
      </mc:Fallback>
    </mc:AlternateContent>
    <mc:AlternateContent xmlns:mc="http://schemas.openxmlformats.org/markup-compatibility/2006">
      <mc:Choice Requires="x14">
        <control shapeId="14351" r:id="rId7" name="Control 15">
          <controlPr defaultSize="0" r:id="rId8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373380</xdr:colOff>
                <xdr:row>6</xdr:row>
                <xdr:rowOff>53340</xdr:rowOff>
              </to>
            </anchor>
          </controlPr>
        </control>
      </mc:Choice>
      <mc:Fallback>
        <control shapeId="14351" r:id="rId7" name="Control 15"/>
      </mc:Fallback>
    </mc:AlternateContent>
    <mc:AlternateContent xmlns:mc="http://schemas.openxmlformats.org/markup-compatibility/2006">
      <mc:Choice Requires="x14">
        <control shapeId="14352" r:id="rId9" name="Control 16">
          <controlPr defaultSize="0" r:id="rId10">
            <anchor moveWithCells="1">
              <from>
                <xdr:col>12</xdr:col>
                <xdr:colOff>0</xdr:colOff>
                <xdr:row>5</xdr:row>
                <xdr:rowOff>0</xdr:rowOff>
              </from>
              <to>
                <xdr:col>13</xdr:col>
                <xdr:colOff>510540</xdr:colOff>
                <xdr:row>6</xdr:row>
                <xdr:rowOff>53340</xdr:rowOff>
              </to>
            </anchor>
          </controlPr>
        </control>
      </mc:Choice>
      <mc:Fallback>
        <control shapeId="14352" r:id="rId9" name="Control 16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B01F-AA44-484F-A74E-B9FE4EA93418}">
  <dimension ref="A1:R23"/>
  <sheetViews>
    <sheetView workbookViewId="0">
      <selection activeCell="E21" sqref="E21"/>
    </sheetView>
  </sheetViews>
  <sheetFormatPr defaultRowHeight="13.8" x14ac:dyDescent="0.25"/>
  <cols>
    <col min="6" max="6" width="8.88671875" style="41"/>
  </cols>
  <sheetData>
    <row r="1" spans="1:18" x14ac:dyDescent="0.25">
      <c r="A1" s="41" t="s">
        <v>63</v>
      </c>
      <c r="B1" s="41" t="s">
        <v>310</v>
      </c>
      <c r="C1" s="41" t="s">
        <v>149</v>
      </c>
      <c r="D1" s="41" t="s">
        <v>148</v>
      </c>
      <c r="E1" s="41" t="s">
        <v>147</v>
      </c>
      <c r="G1" s="41" t="s">
        <v>75</v>
      </c>
      <c r="H1" s="41" t="s">
        <v>76</v>
      </c>
      <c r="I1" s="41" t="s">
        <v>77</v>
      </c>
      <c r="J1" s="41" t="s">
        <v>78</v>
      </c>
      <c r="K1" s="41" t="s">
        <v>79</v>
      </c>
      <c r="L1" s="41" t="s">
        <v>80</v>
      </c>
      <c r="M1" s="41" t="s">
        <v>81</v>
      </c>
      <c r="N1" s="41" t="s">
        <v>82</v>
      </c>
      <c r="O1" s="41" t="s">
        <v>83</v>
      </c>
      <c r="P1" s="41" t="s">
        <v>130</v>
      </c>
      <c r="Q1" s="41" t="s">
        <v>131</v>
      </c>
      <c r="R1" s="41" t="s">
        <v>132</v>
      </c>
    </row>
    <row r="2" spans="1:18" s="29" customFormat="1" x14ac:dyDescent="0.25">
      <c r="A2" s="37">
        <v>0.1</v>
      </c>
      <c r="B2" s="37">
        <v>10</v>
      </c>
      <c r="C2" s="37">
        <v>5</v>
      </c>
      <c r="D2" s="37">
        <v>5</v>
      </c>
      <c r="E2" s="55">
        <v>5</v>
      </c>
      <c r="F2" s="37" t="s">
        <v>64</v>
      </c>
      <c r="G2" s="37">
        <v>1</v>
      </c>
      <c r="H2" s="37">
        <v>1</v>
      </c>
      <c r="I2" s="37">
        <v>1</v>
      </c>
      <c r="J2" s="37">
        <v>1</v>
      </c>
      <c r="K2" s="37">
        <v>1</v>
      </c>
      <c r="L2" s="37"/>
      <c r="M2" s="37"/>
      <c r="N2" s="37">
        <v>1</v>
      </c>
      <c r="O2" s="37">
        <v>1</v>
      </c>
      <c r="P2" s="37">
        <v>1</v>
      </c>
      <c r="Q2" s="37">
        <v>1</v>
      </c>
      <c r="R2" s="37">
        <v>1</v>
      </c>
    </row>
    <row r="3" spans="1:18" s="29" customFormat="1" x14ac:dyDescent="0.25">
      <c r="A3" s="37">
        <v>0.2</v>
      </c>
      <c r="B3" s="37">
        <v>6</v>
      </c>
      <c r="C3" s="37">
        <v>13</v>
      </c>
      <c r="D3" s="37">
        <v>10</v>
      </c>
      <c r="E3" s="37">
        <v>5</v>
      </c>
      <c r="F3" s="37" t="s">
        <v>118</v>
      </c>
      <c r="G3" s="37"/>
      <c r="H3" s="37"/>
      <c r="I3" s="37"/>
      <c r="J3" s="37"/>
      <c r="K3" s="37"/>
      <c r="L3" s="37">
        <v>1</v>
      </c>
      <c r="M3" s="37"/>
      <c r="N3" s="37"/>
      <c r="O3" s="37"/>
      <c r="P3" s="37"/>
      <c r="Q3" s="37"/>
      <c r="R3" s="37"/>
    </row>
    <row r="4" spans="1:18" s="29" customFormat="1" x14ac:dyDescent="0.25">
      <c r="A4" s="37">
        <v>0.3</v>
      </c>
      <c r="B4" s="37">
        <v>6</v>
      </c>
      <c r="C4" s="37">
        <v>8</v>
      </c>
      <c r="D4" s="37">
        <v>15</v>
      </c>
      <c r="E4" s="37">
        <v>15</v>
      </c>
      <c r="F4" s="37" t="s">
        <v>119</v>
      </c>
      <c r="G4" s="37"/>
      <c r="H4" s="37"/>
      <c r="I4" s="37"/>
      <c r="J4" s="37"/>
      <c r="K4" s="37"/>
      <c r="L4" s="37"/>
      <c r="M4" s="37">
        <v>1</v>
      </c>
      <c r="N4" s="37"/>
      <c r="O4" s="37"/>
      <c r="P4" s="37"/>
      <c r="Q4" s="37"/>
      <c r="R4" s="37"/>
    </row>
    <row r="5" spans="1:18" s="34" customFormat="1" x14ac:dyDescent="0.25">
      <c r="A5" s="38">
        <v>0.1</v>
      </c>
      <c r="B5" s="38">
        <v>10</v>
      </c>
      <c r="C5" s="38">
        <v>4</v>
      </c>
      <c r="D5" s="38">
        <v>5</v>
      </c>
      <c r="E5" s="56">
        <v>5</v>
      </c>
      <c r="F5" s="38" t="s">
        <v>120</v>
      </c>
      <c r="G5" s="38">
        <v>1</v>
      </c>
      <c r="H5" s="38">
        <v>1</v>
      </c>
      <c r="I5" s="38">
        <v>1</v>
      </c>
      <c r="J5" s="38">
        <v>1</v>
      </c>
      <c r="K5" s="38">
        <v>1</v>
      </c>
      <c r="L5" s="38">
        <v>1</v>
      </c>
      <c r="M5" s="38">
        <v>1</v>
      </c>
      <c r="N5" s="38"/>
      <c r="O5" s="38"/>
      <c r="P5" s="38"/>
      <c r="Q5" s="38">
        <v>1</v>
      </c>
      <c r="R5" s="38">
        <v>1</v>
      </c>
    </row>
    <row r="6" spans="1:18" s="34" customFormat="1" x14ac:dyDescent="0.25">
      <c r="A6" s="38">
        <v>0.2</v>
      </c>
      <c r="B6" s="38">
        <v>7</v>
      </c>
      <c r="C6" s="38">
        <v>12</v>
      </c>
      <c r="D6" s="38">
        <v>9</v>
      </c>
      <c r="E6" s="38">
        <v>5</v>
      </c>
      <c r="F6" s="38" t="s">
        <v>121</v>
      </c>
      <c r="G6" s="38"/>
      <c r="H6" s="38"/>
      <c r="I6" s="38"/>
      <c r="J6" s="38"/>
      <c r="K6" s="38"/>
      <c r="L6" s="38"/>
      <c r="M6" s="38"/>
      <c r="N6" s="38">
        <v>1</v>
      </c>
      <c r="O6" s="38"/>
      <c r="P6" s="38"/>
      <c r="Q6" s="38"/>
      <c r="R6" s="38"/>
    </row>
    <row r="7" spans="1:18" s="34" customFormat="1" x14ac:dyDescent="0.25">
      <c r="A7" s="38">
        <v>0.3</v>
      </c>
      <c r="B7" s="38">
        <v>6</v>
      </c>
      <c r="C7" s="38">
        <v>10</v>
      </c>
      <c r="D7" s="38">
        <v>12</v>
      </c>
      <c r="E7" s="38">
        <v>10</v>
      </c>
      <c r="F7" s="38" t="s">
        <v>122</v>
      </c>
      <c r="G7" s="38"/>
      <c r="H7" s="38"/>
      <c r="I7" s="38"/>
      <c r="J7" s="38"/>
      <c r="K7" s="38"/>
      <c r="L7" s="38"/>
      <c r="M7" s="38"/>
      <c r="N7" s="38"/>
      <c r="O7" s="38">
        <v>1</v>
      </c>
      <c r="P7" s="38"/>
      <c r="Q7" s="38"/>
      <c r="R7" s="38"/>
    </row>
    <row r="8" spans="1:18" s="34" customFormat="1" x14ac:dyDescent="0.25">
      <c r="A8" s="38">
        <v>0.4</v>
      </c>
      <c r="B8" s="38">
        <v>10</v>
      </c>
      <c r="C8" s="38">
        <v>7</v>
      </c>
      <c r="D8" s="38">
        <v>15</v>
      </c>
      <c r="E8" s="38">
        <v>15</v>
      </c>
      <c r="F8" s="38" t="s">
        <v>123</v>
      </c>
      <c r="G8" s="38"/>
      <c r="H8" s="38"/>
      <c r="I8" s="38"/>
      <c r="J8" s="38"/>
      <c r="K8" s="38"/>
      <c r="L8" s="38"/>
      <c r="M8" s="38"/>
      <c r="N8" s="38"/>
      <c r="O8" s="38"/>
      <c r="P8" s="38">
        <v>1</v>
      </c>
      <c r="Q8" s="38"/>
      <c r="R8" s="38"/>
    </row>
    <row r="9" spans="1:18" s="35" customFormat="1" x14ac:dyDescent="0.25">
      <c r="A9" s="39">
        <v>0.1</v>
      </c>
      <c r="B9" s="39">
        <v>10</v>
      </c>
      <c r="C9" s="39">
        <v>-5</v>
      </c>
      <c r="D9" s="39">
        <v>-10</v>
      </c>
      <c r="E9" s="57">
        <v>-10</v>
      </c>
      <c r="F9" s="39">
        <v>50</v>
      </c>
      <c r="G9" s="39">
        <v>1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1</v>
      </c>
      <c r="N9" s="39">
        <v>1</v>
      </c>
      <c r="O9" s="39">
        <v>1</v>
      </c>
      <c r="P9" s="39">
        <v>1</v>
      </c>
      <c r="Q9" s="39"/>
      <c r="R9" s="39"/>
    </row>
    <row r="10" spans="1:18" s="35" customFormat="1" x14ac:dyDescent="0.25">
      <c r="A10" s="39">
        <v>0.2</v>
      </c>
      <c r="B10" s="39">
        <v>7</v>
      </c>
      <c r="C10" s="39">
        <v>5</v>
      </c>
      <c r="D10" s="39">
        <v>-8</v>
      </c>
      <c r="E10" s="39">
        <v>-7</v>
      </c>
      <c r="F10" s="39" t="s">
        <v>124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>
        <v>1</v>
      </c>
      <c r="R10" s="39"/>
    </row>
    <row r="11" spans="1:18" s="35" customFormat="1" x14ac:dyDescent="0.25">
      <c r="A11" s="39">
        <v>0.3</v>
      </c>
      <c r="B11" s="39">
        <v>9</v>
      </c>
      <c r="C11" s="39">
        <v>0</v>
      </c>
      <c r="D11" s="39">
        <v>0</v>
      </c>
      <c r="E11" s="39">
        <v>0</v>
      </c>
      <c r="F11" s="39" t="s">
        <v>125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>
        <v>1</v>
      </c>
    </row>
    <row r="12" spans="1:18" s="36" customFormat="1" x14ac:dyDescent="0.25">
      <c r="A12" s="40">
        <v>0.3</v>
      </c>
      <c r="B12" s="40">
        <v>7</v>
      </c>
      <c r="C12" s="40">
        <v>10</v>
      </c>
      <c r="D12" s="40">
        <v>5</v>
      </c>
      <c r="E12" s="58">
        <v>5</v>
      </c>
      <c r="F12" s="40" t="s">
        <v>126</v>
      </c>
      <c r="G12" s="40"/>
      <c r="H12" s="40">
        <v>1</v>
      </c>
      <c r="I12" s="40"/>
      <c r="J12" s="40"/>
      <c r="K12" s="40"/>
      <c r="L12" s="40">
        <v>1</v>
      </c>
      <c r="M12" s="40">
        <v>1</v>
      </c>
      <c r="N12" s="40">
        <v>1</v>
      </c>
      <c r="O12" s="40">
        <v>1</v>
      </c>
      <c r="P12" s="40">
        <v>1</v>
      </c>
      <c r="Q12" s="40">
        <v>1</v>
      </c>
      <c r="R12" s="40">
        <v>1</v>
      </c>
    </row>
    <row r="13" spans="1:18" s="36" customFormat="1" x14ac:dyDescent="0.25">
      <c r="A13" s="40">
        <v>0.3</v>
      </c>
      <c r="B13" s="40">
        <v>5</v>
      </c>
      <c r="C13" s="40">
        <v>10</v>
      </c>
      <c r="D13" s="40">
        <v>10</v>
      </c>
      <c r="E13" s="40">
        <v>8</v>
      </c>
      <c r="F13" s="40" t="s">
        <v>127</v>
      </c>
      <c r="G13" s="40"/>
      <c r="H13" s="40"/>
      <c r="I13" s="40">
        <v>1</v>
      </c>
      <c r="J13" s="40"/>
      <c r="K13" s="40"/>
      <c r="L13" s="40"/>
      <c r="M13" s="40"/>
      <c r="N13" s="40"/>
      <c r="O13" s="40"/>
      <c r="P13" s="40"/>
      <c r="Q13" s="40"/>
      <c r="R13" s="40"/>
    </row>
    <row r="14" spans="1:18" s="36" customFormat="1" x14ac:dyDescent="0.25">
      <c r="A14" s="40">
        <v>0.3</v>
      </c>
      <c r="B14" s="40">
        <v>7</v>
      </c>
      <c r="C14" s="40">
        <v>10</v>
      </c>
      <c r="D14" s="40">
        <v>10</v>
      </c>
      <c r="E14" s="40">
        <v>10</v>
      </c>
      <c r="F14" s="40" t="s">
        <v>128</v>
      </c>
      <c r="G14" s="40"/>
      <c r="H14" s="40"/>
      <c r="I14" s="40"/>
      <c r="J14" s="40">
        <v>1</v>
      </c>
      <c r="K14" s="40"/>
      <c r="L14" s="40"/>
      <c r="M14" s="40"/>
      <c r="N14" s="40"/>
      <c r="O14" s="40"/>
      <c r="P14" s="40"/>
      <c r="Q14" s="40"/>
      <c r="R14" s="40"/>
    </row>
    <row r="15" spans="1:18" s="36" customFormat="1" x14ac:dyDescent="0.25">
      <c r="A15" s="40">
        <v>0.3</v>
      </c>
      <c r="B15" s="40">
        <v>7</v>
      </c>
      <c r="C15" s="40">
        <v>10</v>
      </c>
      <c r="D15" s="40">
        <v>10</v>
      </c>
      <c r="E15" s="40">
        <v>10</v>
      </c>
      <c r="F15" s="40" t="s">
        <v>129</v>
      </c>
      <c r="G15" s="40"/>
      <c r="H15" s="40"/>
      <c r="I15" s="40"/>
      <c r="J15" s="40"/>
      <c r="K15" s="40">
        <v>1</v>
      </c>
      <c r="L15" s="40"/>
      <c r="M15" s="40"/>
      <c r="N15" s="40"/>
      <c r="O15" s="40"/>
      <c r="P15" s="40"/>
      <c r="Q15" s="40"/>
      <c r="R15" s="40"/>
    </row>
    <row r="16" spans="1:18" x14ac:dyDescent="0.25">
      <c r="A16" s="41"/>
      <c r="B16" s="41"/>
      <c r="C16" s="41"/>
      <c r="D16" s="41"/>
      <c r="E16" s="41"/>
      <c r="F16" s="60" t="s">
        <v>147</v>
      </c>
      <c r="G16" s="41">
        <f>SUMPRODUCT($E$2:$E$15,G2:G15)</f>
        <v>0</v>
      </c>
      <c r="H16" s="41">
        <f t="shared" ref="H16:Q16" si="0">SUMPRODUCT($E$2:$E$15,H2:H15)</f>
        <v>5</v>
      </c>
      <c r="I16" s="41">
        <f t="shared" si="0"/>
        <v>8</v>
      </c>
      <c r="J16" s="41">
        <f t="shared" si="0"/>
        <v>10</v>
      </c>
      <c r="K16" s="41">
        <f t="shared" si="0"/>
        <v>10</v>
      </c>
      <c r="L16" s="41">
        <f t="shared" si="0"/>
        <v>5</v>
      </c>
      <c r="M16" s="41">
        <f t="shared" si="0"/>
        <v>15</v>
      </c>
      <c r="N16" s="41">
        <f t="shared" si="0"/>
        <v>5</v>
      </c>
      <c r="O16" s="41">
        <f t="shared" si="0"/>
        <v>10</v>
      </c>
      <c r="P16" s="41">
        <f t="shared" si="0"/>
        <v>15</v>
      </c>
      <c r="Q16" s="41">
        <f t="shared" si="0"/>
        <v>8</v>
      </c>
      <c r="R16" s="41">
        <f>SUMPRODUCT($E$2:$E$15,R2:R15)</f>
        <v>15</v>
      </c>
    </row>
    <row r="17" spans="1:18" x14ac:dyDescent="0.25">
      <c r="A17" s="41"/>
      <c r="B17" s="41"/>
      <c r="C17" s="41"/>
      <c r="D17" s="41"/>
      <c r="E17" s="41"/>
      <c r="F17" s="60">
        <f>SUM(G16:R16)</f>
        <v>106</v>
      </c>
      <c r="G17" s="41">
        <f>G16/$F$17*70</f>
        <v>0</v>
      </c>
      <c r="H17" s="41">
        <f t="shared" ref="H17:R17" si="1">H16/$F$17*70</f>
        <v>3.3018867924528306</v>
      </c>
      <c r="I17" s="41">
        <f t="shared" si="1"/>
        <v>5.283018867924528</v>
      </c>
      <c r="J17" s="41">
        <f t="shared" si="1"/>
        <v>6.6037735849056611</v>
      </c>
      <c r="K17" s="41">
        <f t="shared" si="1"/>
        <v>6.6037735849056611</v>
      </c>
      <c r="L17" s="41">
        <f t="shared" si="1"/>
        <v>3.3018867924528306</v>
      </c>
      <c r="M17" s="41">
        <f t="shared" si="1"/>
        <v>9.9056603773584904</v>
      </c>
      <c r="N17" s="41">
        <f t="shared" si="1"/>
        <v>3.3018867924528306</v>
      </c>
      <c r="O17" s="41">
        <f t="shared" si="1"/>
        <v>6.6037735849056611</v>
      </c>
      <c r="P17" s="41">
        <f t="shared" si="1"/>
        <v>9.9056603773584904</v>
      </c>
      <c r="Q17" s="41">
        <f t="shared" si="1"/>
        <v>5.283018867924528</v>
      </c>
      <c r="R17" s="41">
        <f t="shared" si="1"/>
        <v>9.9056603773584904</v>
      </c>
    </row>
    <row r="18" spans="1:18" x14ac:dyDescent="0.25">
      <c r="A18" s="41"/>
      <c r="B18" s="41"/>
      <c r="C18" s="41"/>
      <c r="D18" s="41"/>
      <c r="E18" s="41"/>
      <c r="F18" s="60" t="s">
        <v>148</v>
      </c>
      <c r="G18" s="41">
        <f t="shared" ref="G18:R18" si="2">SUMPRODUCT($D$2:$D$15,G2:G15)</f>
        <v>0</v>
      </c>
      <c r="H18" s="41">
        <f t="shared" si="2"/>
        <v>5</v>
      </c>
      <c r="I18" s="41">
        <f t="shared" si="2"/>
        <v>10</v>
      </c>
      <c r="J18" s="41">
        <f t="shared" si="2"/>
        <v>10</v>
      </c>
      <c r="K18" s="41">
        <f t="shared" si="2"/>
        <v>10</v>
      </c>
      <c r="L18" s="41">
        <f t="shared" si="2"/>
        <v>10</v>
      </c>
      <c r="M18" s="41">
        <f t="shared" si="2"/>
        <v>15</v>
      </c>
      <c r="N18" s="41">
        <f t="shared" si="2"/>
        <v>9</v>
      </c>
      <c r="O18" s="41">
        <f t="shared" si="2"/>
        <v>12</v>
      </c>
      <c r="P18" s="41">
        <f t="shared" si="2"/>
        <v>15</v>
      </c>
      <c r="Q18" s="41">
        <f t="shared" si="2"/>
        <v>7</v>
      </c>
      <c r="R18" s="41">
        <f t="shared" si="2"/>
        <v>15</v>
      </c>
    </row>
    <row r="19" spans="1:18" x14ac:dyDescent="0.25">
      <c r="A19" s="41"/>
      <c r="B19" s="41"/>
      <c r="C19" s="41"/>
      <c r="D19" s="41"/>
      <c r="E19" s="41"/>
      <c r="F19" s="60">
        <f>SUM(G18:R18)</f>
        <v>118</v>
      </c>
      <c r="G19" s="41">
        <f>G18/$F$19*60</f>
        <v>0</v>
      </c>
      <c r="H19" s="41">
        <f t="shared" ref="H19:R19" si="3">H18/$F$19*60</f>
        <v>2.5423728813559321</v>
      </c>
      <c r="I19" s="41">
        <f t="shared" si="3"/>
        <v>5.0847457627118642</v>
      </c>
      <c r="J19" s="41">
        <f t="shared" si="3"/>
        <v>5.0847457627118642</v>
      </c>
      <c r="K19" s="41">
        <f t="shared" si="3"/>
        <v>5.0847457627118642</v>
      </c>
      <c r="L19" s="41">
        <f t="shared" si="3"/>
        <v>5.0847457627118642</v>
      </c>
      <c r="M19" s="41">
        <f t="shared" si="3"/>
        <v>7.6271186440677958</v>
      </c>
      <c r="N19" s="41">
        <f t="shared" si="3"/>
        <v>4.5762711864406782</v>
      </c>
      <c r="O19" s="41">
        <f t="shared" si="3"/>
        <v>6.1016949152542379</v>
      </c>
      <c r="P19" s="41">
        <f t="shared" si="3"/>
        <v>7.6271186440677958</v>
      </c>
      <c r="Q19" s="41">
        <f t="shared" si="3"/>
        <v>3.5593220338983054</v>
      </c>
      <c r="R19" s="41">
        <f t="shared" si="3"/>
        <v>7.6271186440677958</v>
      </c>
    </row>
    <row r="20" spans="1:18" x14ac:dyDescent="0.25">
      <c r="A20" s="41"/>
      <c r="B20" s="41"/>
      <c r="C20" s="41"/>
      <c r="D20" s="41"/>
      <c r="E20" s="41"/>
      <c r="F20" s="60" t="s">
        <v>311</v>
      </c>
      <c r="G20" s="61">
        <f>SUMPRODUCT($C$2:$C$15,G2:G15)</f>
        <v>4</v>
      </c>
      <c r="H20" s="61">
        <f t="shared" ref="H20:R20" si="4">SUMPRODUCT($C$2:$C$15,H2:H15)</f>
        <v>14</v>
      </c>
      <c r="I20" s="61">
        <f t="shared" si="4"/>
        <v>14</v>
      </c>
      <c r="J20" s="61">
        <f t="shared" si="4"/>
        <v>14</v>
      </c>
      <c r="K20" s="61">
        <f t="shared" si="4"/>
        <v>14</v>
      </c>
      <c r="L20" s="61">
        <f t="shared" si="4"/>
        <v>22</v>
      </c>
      <c r="M20" s="61">
        <f t="shared" si="4"/>
        <v>17</v>
      </c>
      <c r="N20" s="61">
        <f t="shared" si="4"/>
        <v>22</v>
      </c>
      <c r="O20" s="61">
        <f t="shared" si="4"/>
        <v>20</v>
      </c>
      <c r="P20" s="61">
        <f t="shared" si="4"/>
        <v>17</v>
      </c>
      <c r="Q20" s="61">
        <f t="shared" si="4"/>
        <v>24</v>
      </c>
      <c r="R20" s="61">
        <f t="shared" si="4"/>
        <v>19</v>
      </c>
    </row>
    <row r="21" spans="1:18" x14ac:dyDescent="0.25">
      <c r="A21" s="41"/>
      <c r="B21" s="41"/>
      <c r="C21" s="41"/>
      <c r="D21" s="41"/>
      <c r="E21" s="41"/>
      <c r="F21" s="60">
        <f>SUM(G20:R20)</f>
        <v>201</v>
      </c>
      <c r="G21" s="41">
        <f>G20/$F$21*40</f>
        <v>0.79601990049751237</v>
      </c>
      <c r="H21" s="41">
        <f t="shared" ref="H21:R21" si="5">H20/$F$21*40</f>
        <v>2.7860696517412937</v>
      </c>
      <c r="I21" s="41">
        <f t="shared" si="5"/>
        <v>2.7860696517412937</v>
      </c>
      <c r="J21" s="41">
        <f t="shared" si="5"/>
        <v>2.7860696517412937</v>
      </c>
      <c r="K21" s="41">
        <f t="shared" si="5"/>
        <v>2.7860696517412937</v>
      </c>
      <c r="L21" s="41">
        <f t="shared" si="5"/>
        <v>4.378109452736318</v>
      </c>
      <c r="M21" s="41">
        <f t="shared" si="5"/>
        <v>3.383084577114428</v>
      </c>
      <c r="N21" s="41">
        <f t="shared" si="5"/>
        <v>4.378109452736318</v>
      </c>
      <c r="O21" s="41">
        <f t="shared" si="5"/>
        <v>3.9800995024875623</v>
      </c>
      <c r="P21" s="41">
        <f t="shared" si="5"/>
        <v>3.383084577114428</v>
      </c>
      <c r="Q21" s="41">
        <f t="shared" si="5"/>
        <v>4.7761194029850742</v>
      </c>
      <c r="R21" s="41">
        <f t="shared" si="5"/>
        <v>3.7810945273631842</v>
      </c>
    </row>
    <row r="22" spans="1:18" x14ac:dyDescent="0.25">
      <c r="A22" s="41"/>
      <c r="B22" s="41"/>
      <c r="C22" s="41"/>
      <c r="D22" s="41"/>
      <c r="E22" s="41"/>
      <c r="F22" s="41" t="s">
        <v>310</v>
      </c>
      <c r="G22" s="41">
        <f>SUMPRODUCT($B$2:$B$15,G2:G15)</f>
        <v>30</v>
      </c>
      <c r="H22" s="41">
        <f t="shared" ref="H22:R22" si="6">SUMPRODUCT($B$2:$B$15,H2:H15)</f>
        <v>37</v>
      </c>
      <c r="I22" s="41">
        <f t="shared" si="6"/>
        <v>35</v>
      </c>
      <c r="J22" s="41">
        <f t="shared" si="6"/>
        <v>37</v>
      </c>
      <c r="K22" s="41">
        <f t="shared" si="6"/>
        <v>37</v>
      </c>
      <c r="L22" s="41">
        <f t="shared" si="6"/>
        <v>33</v>
      </c>
      <c r="M22" s="41">
        <f t="shared" si="6"/>
        <v>33</v>
      </c>
      <c r="N22" s="41">
        <f t="shared" si="6"/>
        <v>34</v>
      </c>
      <c r="O22" s="41">
        <f t="shared" si="6"/>
        <v>33</v>
      </c>
      <c r="P22" s="41">
        <f t="shared" si="6"/>
        <v>37</v>
      </c>
      <c r="Q22" s="41">
        <f t="shared" si="6"/>
        <v>34</v>
      </c>
      <c r="R22" s="41">
        <f t="shared" si="6"/>
        <v>36</v>
      </c>
    </row>
    <row r="23" spans="1:18" x14ac:dyDescent="0.25">
      <c r="A23" s="41"/>
      <c r="B23" s="41"/>
      <c r="C23" s="41"/>
      <c r="D23" s="41"/>
      <c r="E23" s="41"/>
      <c r="F23" s="41">
        <f>SUM(G22:R22)</f>
        <v>416</v>
      </c>
      <c r="G23" s="41">
        <f>G22/$F$23*20</f>
        <v>1.4423076923076921</v>
      </c>
      <c r="H23" s="41">
        <f t="shared" ref="H23:R23" si="7">H22/$F$23*20</f>
        <v>1.778846153846154</v>
      </c>
      <c r="I23" s="41">
        <f t="shared" si="7"/>
        <v>1.6826923076923079</v>
      </c>
      <c r="J23" s="41">
        <f t="shared" si="7"/>
        <v>1.778846153846154</v>
      </c>
      <c r="K23" s="41">
        <f t="shared" si="7"/>
        <v>1.778846153846154</v>
      </c>
      <c r="L23" s="41">
        <f t="shared" si="7"/>
        <v>1.5865384615384615</v>
      </c>
      <c r="M23" s="41">
        <f t="shared" si="7"/>
        <v>1.5865384615384615</v>
      </c>
      <c r="N23" s="41">
        <f t="shared" si="7"/>
        <v>1.6346153846153846</v>
      </c>
      <c r="O23" s="41">
        <f t="shared" si="7"/>
        <v>1.5865384615384615</v>
      </c>
      <c r="P23" s="41">
        <f t="shared" si="7"/>
        <v>1.778846153846154</v>
      </c>
      <c r="Q23" s="41">
        <f t="shared" si="7"/>
        <v>1.6346153846153846</v>
      </c>
      <c r="R23" s="41">
        <f t="shared" si="7"/>
        <v>1.7307692307692308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B836-4BC0-4996-B976-9146043F2662}">
  <sheetPr codeName="Sheet6" filterMode="1"/>
  <dimension ref="A1:R95"/>
  <sheetViews>
    <sheetView workbookViewId="0">
      <selection activeCell="K95" sqref="K95"/>
    </sheetView>
  </sheetViews>
  <sheetFormatPr defaultRowHeight="13.8" x14ac:dyDescent="0.25"/>
  <cols>
    <col min="7" max="7" width="8.88671875" style="47"/>
  </cols>
  <sheetData>
    <row r="1" spans="1:18" ht="14.4" x14ac:dyDescent="0.25">
      <c r="A1" s="16"/>
      <c r="B1" s="2"/>
      <c r="C1" s="3"/>
      <c r="D1" s="16"/>
    </row>
    <row r="2" spans="1:18" ht="14.4" x14ac:dyDescent="0.25">
      <c r="A2" s="16"/>
      <c r="B2" s="4"/>
      <c r="C2" s="16"/>
    </row>
    <row r="3" spans="1:18" ht="14.4" x14ac:dyDescent="0.25">
      <c r="A3" s="16"/>
      <c r="B3" s="16"/>
      <c r="C3" s="16"/>
    </row>
    <row r="4" spans="1:18" ht="66" x14ac:dyDescent="0.25">
      <c r="A4" s="26" t="s">
        <v>87</v>
      </c>
    </row>
    <row r="7" spans="1:18" x14ac:dyDescent="0.25">
      <c r="A7" s="26"/>
      <c r="B7" s="26"/>
      <c r="C7" s="26"/>
      <c r="D7" s="26"/>
      <c r="E7" s="27"/>
    </row>
    <row r="8" spans="1:18" ht="15.6" x14ac:dyDescent="0.25">
      <c r="A8" s="30"/>
    </row>
    <row r="9" spans="1:18" ht="15.6" x14ac:dyDescent="0.25">
      <c r="A9" s="30"/>
    </row>
    <row r="10" spans="1:18" ht="15.6" x14ac:dyDescent="0.25">
      <c r="A10" s="30" t="s">
        <v>1</v>
      </c>
    </row>
    <row r="11" spans="1:18" ht="14.4" thickBot="1" x14ac:dyDescent="0.3">
      <c r="A11" s="88" t="s">
        <v>2</v>
      </c>
      <c r="B11" s="89"/>
      <c r="C11" s="89"/>
      <c r="D11" s="89"/>
      <c r="E11" s="89"/>
      <c r="F11" s="89"/>
      <c r="G11" s="94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90"/>
    </row>
    <row r="12" spans="1:18" ht="14.4" thickBot="1" x14ac:dyDescent="0.3">
      <c r="A12" s="10" t="s">
        <v>3</v>
      </c>
      <c r="B12" s="10" t="s">
        <v>4</v>
      </c>
      <c r="C12" s="10" t="s">
        <v>5</v>
      </c>
      <c r="D12" s="10" t="s">
        <v>6</v>
      </c>
      <c r="E12" s="10" t="s">
        <v>7</v>
      </c>
      <c r="F12" s="10" t="s">
        <v>8</v>
      </c>
      <c r="G12" s="48" t="s">
        <v>9</v>
      </c>
      <c r="H12" s="10" t="s">
        <v>10</v>
      </c>
      <c r="I12" s="10" t="s">
        <v>11</v>
      </c>
      <c r="J12" s="10" t="s">
        <v>12</v>
      </c>
      <c r="K12" s="7"/>
      <c r="L12" s="7"/>
      <c r="M12" s="7"/>
      <c r="N12" s="7"/>
      <c r="O12" s="7"/>
      <c r="P12" s="7"/>
      <c r="Q12" s="7"/>
      <c r="R12" s="15"/>
    </row>
    <row r="13" spans="1:18" ht="27" hidden="1" thickBot="1" x14ac:dyDescent="0.3">
      <c r="A13" s="46" t="s">
        <v>13</v>
      </c>
      <c r="B13" s="45" t="s">
        <v>225</v>
      </c>
      <c r="C13" s="44" t="s">
        <v>226</v>
      </c>
      <c r="D13" s="32" t="s">
        <v>227</v>
      </c>
      <c r="E13" s="11">
        <v>0.5</v>
      </c>
      <c r="F13" s="11">
        <v>0</v>
      </c>
      <c r="G13" s="49">
        <v>1.62</v>
      </c>
      <c r="H13" s="11">
        <v>0.5</v>
      </c>
      <c r="I13" s="11">
        <v>0</v>
      </c>
      <c r="J13" s="11">
        <v>2.6215999999999999</v>
      </c>
      <c r="K13" s="7"/>
      <c r="L13" s="7"/>
      <c r="M13" s="7"/>
      <c r="N13" s="7"/>
      <c r="O13" s="7"/>
      <c r="P13" s="7"/>
      <c r="Q13" s="7"/>
      <c r="R13" s="15"/>
    </row>
    <row r="14" spans="1:18" ht="27" hidden="1" thickBot="1" x14ac:dyDescent="0.3">
      <c r="A14" s="46" t="s">
        <v>13</v>
      </c>
      <c r="B14" s="45" t="s">
        <v>225</v>
      </c>
      <c r="C14" s="44" t="s">
        <v>226</v>
      </c>
      <c r="D14" s="32" t="s">
        <v>228</v>
      </c>
      <c r="E14" s="11">
        <v>0.5</v>
      </c>
      <c r="F14" s="11">
        <v>0</v>
      </c>
      <c r="G14" s="49">
        <v>1.62</v>
      </c>
      <c r="H14" s="11">
        <v>0.5</v>
      </c>
      <c r="I14" s="11">
        <v>0</v>
      </c>
      <c r="J14" s="11">
        <v>2.6215999999999999</v>
      </c>
      <c r="K14" s="7"/>
      <c r="L14" s="7"/>
      <c r="M14" s="7"/>
      <c r="N14" s="7"/>
      <c r="O14" s="7"/>
      <c r="P14" s="7"/>
      <c r="Q14" s="7"/>
      <c r="R14" s="15"/>
    </row>
    <row r="15" spans="1:18" ht="27" hidden="1" thickBot="1" x14ac:dyDescent="0.3">
      <c r="A15" s="46" t="s">
        <v>13</v>
      </c>
      <c r="B15" s="45" t="s">
        <v>225</v>
      </c>
      <c r="C15" s="44" t="s">
        <v>226</v>
      </c>
      <c r="D15" s="32" t="s">
        <v>229</v>
      </c>
      <c r="E15" s="11">
        <v>0.5</v>
      </c>
      <c r="F15" s="11">
        <v>0</v>
      </c>
      <c r="G15" s="49">
        <v>1.62</v>
      </c>
      <c r="H15" s="11">
        <v>0.5</v>
      </c>
      <c r="I15" s="11">
        <v>0</v>
      </c>
      <c r="J15" s="11">
        <v>2.6215999999999999</v>
      </c>
      <c r="K15" s="7"/>
      <c r="L15" s="7"/>
      <c r="M15" s="7"/>
      <c r="N15" s="7"/>
      <c r="O15" s="7"/>
      <c r="P15" s="7"/>
      <c r="Q15" s="7"/>
      <c r="R15" s="15"/>
    </row>
    <row r="16" spans="1:18" ht="27" hidden="1" thickBot="1" x14ac:dyDescent="0.3">
      <c r="A16" s="46" t="s">
        <v>13</v>
      </c>
      <c r="B16" s="45" t="s">
        <v>225</v>
      </c>
      <c r="C16" s="44" t="s">
        <v>226</v>
      </c>
      <c r="D16" s="32" t="s">
        <v>230</v>
      </c>
      <c r="E16" s="11">
        <v>0.5</v>
      </c>
      <c r="F16" s="11">
        <v>0</v>
      </c>
      <c r="G16" s="49">
        <v>1.62</v>
      </c>
      <c r="H16" s="11">
        <v>0.5</v>
      </c>
      <c r="I16" s="11">
        <v>0</v>
      </c>
      <c r="J16" s="11">
        <v>2.6215999999999999</v>
      </c>
      <c r="K16" s="7"/>
      <c r="L16" s="7"/>
      <c r="M16" s="7"/>
      <c r="N16" s="7"/>
      <c r="O16" s="7"/>
      <c r="P16" s="7"/>
      <c r="Q16" s="7"/>
      <c r="R16" s="15"/>
    </row>
    <row r="17" spans="1:18" ht="27" hidden="1" thickBot="1" x14ac:dyDescent="0.3">
      <c r="A17" s="46" t="s">
        <v>13</v>
      </c>
      <c r="B17" s="45" t="s">
        <v>225</v>
      </c>
      <c r="C17" s="44" t="s">
        <v>226</v>
      </c>
      <c r="D17" s="32" t="s">
        <v>231</v>
      </c>
      <c r="E17" s="11">
        <v>0.5</v>
      </c>
      <c r="F17" s="11">
        <v>0</v>
      </c>
      <c r="G17" s="49">
        <v>1.41</v>
      </c>
      <c r="H17" s="11">
        <v>0.5</v>
      </c>
      <c r="I17" s="11">
        <v>0</v>
      </c>
      <c r="J17" s="11">
        <v>2.4054000000000002</v>
      </c>
      <c r="K17" s="7"/>
      <c r="L17" s="7"/>
      <c r="M17" s="7"/>
      <c r="N17" s="7"/>
      <c r="O17" s="7"/>
      <c r="P17" s="7"/>
      <c r="Q17" s="7"/>
      <c r="R17" s="15"/>
    </row>
    <row r="18" spans="1:18" ht="27" hidden="1" thickBot="1" x14ac:dyDescent="0.3">
      <c r="A18" s="46" t="s">
        <v>13</v>
      </c>
      <c r="B18" s="45" t="s">
        <v>225</v>
      </c>
      <c r="C18" s="44" t="s">
        <v>226</v>
      </c>
      <c r="D18" s="32" t="s">
        <v>232</v>
      </c>
      <c r="E18" s="11">
        <v>0.5</v>
      </c>
      <c r="F18" s="11">
        <v>0</v>
      </c>
      <c r="G18" s="49">
        <v>1.41</v>
      </c>
      <c r="H18" s="11">
        <v>0.5</v>
      </c>
      <c r="I18" s="11">
        <v>0</v>
      </c>
      <c r="J18" s="11">
        <v>2.4054000000000002</v>
      </c>
      <c r="K18" s="7"/>
      <c r="L18" s="7"/>
      <c r="M18" s="7"/>
      <c r="N18" s="7"/>
      <c r="O18" s="7"/>
      <c r="P18" s="7"/>
      <c r="Q18" s="7"/>
      <c r="R18" s="15"/>
    </row>
    <row r="19" spans="1:18" ht="27" hidden="1" thickBot="1" x14ac:dyDescent="0.3">
      <c r="A19" s="46" t="s">
        <v>13</v>
      </c>
      <c r="B19" s="45" t="s">
        <v>225</v>
      </c>
      <c r="C19" s="44" t="s">
        <v>226</v>
      </c>
      <c r="D19" s="32" t="s">
        <v>233</v>
      </c>
      <c r="E19" s="11">
        <v>0.5</v>
      </c>
      <c r="F19" s="11">
        <v>0</v>
      </c>
      <c r="G19" s="49">
        <v>1.41</v>
      </c>
      <c r="H19" s="11">
        <v>0.5</v>
      </c>
      <c r="I19" s="11">
        <v>0</v>
      </c>
      <c r="J19" s="11">
        <v>2.4054000000000002</v>
      </c>
      <c r="K19" s="7"/>
      <c r="L19" s="7"/>
      <c r="M19" s="7"/>
      <c r="N19" s="7"/>
      <c r="O19" s="7"/>
      <c r="P19" s="7"/>
      <c r="Q19" s="7"/>
      <c r="R19" s="15"/>
    </row>
    <row r="20" spans="1:18" ht="27" hidden="1" thickBot="1" x14ac:dyDescent="0.3">
      <c r="A20" s="46" t="s">
        <v>13</v>
      </c>
      <c r="B20" s="45" t="s">
        <v>225</v>
      </c>
      <c r="C20" s="44" t="s">
        <v>226</v>
      </c>
      <c r="D20" s="32" t="s">
        <v>234</v>
      </c>
      <c r="E20" s="11">
        <v>0.5</v>
      </c>
      <c r="F20" s="11">
        <v>0</v>
      </c>
      <c r="G20" s="49">
        <v>1.08</v>
      </c>
      <c r="H20" s="11">
        <v>0.5</v>
      </c>
      <c r="I20" s="11">
        <v>0</v>
      </c>
      <c r="J20" s="11">
        <v>2.0811000000000002</v>
      </c>
      <c r="K20" s="7"/>
      <c r="L20" s="7"/>
      <c r="M20" s="7"/>
      <c r="N20" s="7"/>
      <c r="O20" s="7"/>
      <c r="P20" s="7"/>
      <c r="Q20" s="7"/>
      <c r="R20" s="15"/>
    </row>
    <row r="21" spans="1:18" ht="27" hidden="1" thickBot="1" x14ac:dyDescent="0.3">
      <c r="A21" s="46" t="s">
        <v>13</v>
      </c>
      <c r="B21" s="45" t="s">
        <v>225</v>
      </c>
      <c r="C21" s="44" t="s">
        <v>226</v>
      </c>
      <c r="D21" s="32" t="s">
        <v>235</v>
      </c>
      <c r="E21" s="11">
        <v>0.5</v>
      </c>
      <c r="F21" s="11">
        <v>0</v>
      </c>
      <c r="G21" s="49">
        <v>1.08</v>
      </c>
      <c r="H21" s="11">
        <v>0.5</v>
      </c>
      <c r="I21" s="11">
        <v>0</v>
      </c>
      <c r="J21" s="11">
        <v>2.0811000000000002</v>
      </c>
      <c r="K21" s="7"/>
      <c r="L21" s="7"/>
      <c r="M21" s="7"/>
      <c r="N21" s="7"/>
      <c r="O21" s="7"/>
      <c r="P21" s="7"/>
      <c r="Q21" s="7"/>
      <c r="R21" s="15"/>
    </row>
    <row r="22" spans="1:18" ht="27" hidden="1" thickBot="1" x14ac:dyDescent="0.3">
      <c r="A22" s="46" t="s">
        <v>13</v>
      </c>
      <c r="B22" s="45" t="s">
        <v>225</v>
      </c>
      <c r="C22" s="44" t="s">
        <v>226</v>
      </c>
      <c r="D22" s="32" t="s">
        <v>236</v>
      </c>
      <c r="E22" s="11">
        <v>0.5</v>
      </c>
      <c r="F22" s="11">
        <v>0</v>
      </c>
      <c r="G22" s="49">
        <v>1.08</v>
      </c>
      <c r="H22" s="11">
        <v>0.5</v>
      </c>
      <c r="I22" s="11">
        <v>0</v>
      </c>
      <c r="J22" s="11">
        <v>2.0811000000000002</v>
      </c>
      <c r="K22" s="7"/>
      <c r="L22" s="7"/>
      <c r="M22" s="7"/>
      <c r="N22" s="7"/>
      <c r="O22" s="7"/>
      <c r="P22" s="7"/>
      <c r="Q22" s="7"/>
      <c r="R22" s="15"/>
    </row>
    <row r="23" spans="1:18" ht="27" hidden="1" thickBot="1" x14ac:dyDescent="0.3">
      <c r="A23" s="46" t="s">
        <v>13</v>
      </c>
      <c r="B23" s="45" t="s">
        <v>225</v>
      </c>
      <c r="C23" s="44" t="s">
        <v>226</v>
      </c>
      <c r="D23" s="32" t="s">
        <v>237</v>
      </c>
      <c r="E23" s="11">
        <v>0.5</v>
      </c>
      <c r="F23" s="11">
        <v>0</v>
      </c>
      <c r="G23" s="49">
        <v>1.08</v>
      </c>
      <c r="H23" s="11">
        <v>0.5</v>
      </c>
      <c r="I23" s="11">
        <v>0</v>
      </c>
      <c r="J23" s="11">
        <v>2.0811000000000002</v>
      </c>
      <c r="K23" s="7"/>
      <c r="L23" s="7"/>
      <c r="M23" s="7"/>
      <c r="N23" s="7"/>
      <c r="O23" s="7"/>
      <c r="P23" s="7"/>
      <c r="Q23" s="7"/>
      <c r="R23" s="15"/>
    </row>
    <row r="24" spans="1:18" ht="27" hidden="1" thickBot="1" x14ac:dyDescent="0.3">
      <c r="A24" s="46" t="s">
        <v>13</v>
      </c>
      <c r="B24" s="45" t="s">
        <v>225</v>
      </c>
      <c r="C24" s="44" t="s">
        <v>226</v>
      </c>
      <c r="D24" s="32" t="s">
        <v>238</v>
      </c>
      <c r="E24" s="11">
        <v>0.5</v>
      </c>
      <c r="F24" s="11">
        <v>0</v>
      </c>
      <c r="G24" s="49">
        <v>1.08</v>
      </c>
      <c r="H24" s="11">
        <v>0.5</v>
      </c>
      <c r="I24" s="11">
        <v>0</v>
      </c>
      <c r="J24" s="11">
        <v>2.0811000000000002</v>
      </c>
      <c r="K24" s="7"/>
      <c r="L24" s="7"/>
      <c r="M24" s="7"/>
      <c r="N24" s="7"/>
      <c r="O24" s="7"/>
      <c r="P24" s="7"/>
      <c r="Q24" s="7"/>
      <c r="R24" s="15"/>
    </row>
    <row r="25" spans="1:18" ht="27" hidden="1" thickBot="1" x14ac:dyDescent="0.3">
      <c r="A25" s="46" t="s">
        <v>13</v>
      </c>
      <c r="B25" s="45" t="s">
        <v>225</v>
      </c>
      <c r="C25" s="44" t="s">
        <v>226</v>
      </c>
      <c r="D25" s="32" t="s">
        <v>239</v>
      </c>
      <c r="E25" s="11">
        <v>0.5</v>
      </c>
      <c r="F25" s="11">
        <v>0</v>
      </c>
      <c r="G25" s="49">
        <v>1.08</v>
      </c>
      <c r="H25" s="11">
        <v>0.5</v>
      </c>
      <c r="I25" s="11">
        <v>0</v>
      </c>
      <c r="J25" s="11">
        <v>2.0811000000000002</v>
      </c>
      <c r="K25" s="7"/>
      <c r="L25" s="7"/>
      <c r="M25" s="7"/>
      <c r="N25" s="7"/>
      <c r="O25" s="7"/>
      <c r="P25" s="7"/>
      <c r="Q25" s="7"/>
      <c r="R25" s="15"/>
    </row>
    <row r="26" spans="1:18" ht="27" hidden="1" thickBot="1" x14ac:dyDescent="0.3">
      <c r="A26" s="46" t="s">
        <v>13</v>
      </c>
      <c r="B26" s="45" t="s">
        <v>225</v>
      </c>
      <c r="C26" s="44" t="s">
        <v>226</v>
      </c>
      <c r="D26" s="32" t="s">
        <v>240</v>
      </c>
      <c r="E26" s="11">
        <v>0.5</v>
      </c>
      <c r="F26" s="11">
        <v>0</v>
      </c>
      <c r="G26" s="49">
        <v>0.54</v>
      </c>
      <c r="H26" s="11">
        <v>0.5</v>
      </c>
      <c r="I26" s="11">
        <v>0</v>
      </c>
      <c r="J26" s="11">
        <v>1.5405</v>
      </c>
      <c r="K26" s="7"/>
      <c r="L26" s="7"/>
      <c r="M26" s="7"/>
      <c r="N26" s="7"/>
      <c r="O26" s="7"/>
      <c r="P26" s="7"/>
      <c r="Q26" s="7"/>
      <c r="R26" s="15"/>
    </row>
    <row r="27" spans="1:18" ht="27" hidden="1" thickBot="1" x14ac:dyDescent="0.3">
      <c r="A27" s="46" t="s">
        <v>13</v>
      </c>
      <c r="B27" s="45" t="s">
        <v>225</v>
      </c>
      <c r="C27" s="44" t="s">
        <v>226</v>
      </c>
      <c r="D27" s="32" t="s">
        <v>241</v>
      </c>
      <c r="E27" s="11">
        <v>0.5</v>
      </c>
      <c r="F27" s="11">
        <v>0</v>
      </c>
      <c r="G27" s="49">
        <v>0.54</v>
      </c>
      <c r="H27" s="11">
        <v>0.5</v>
      </c>
      <c r="I27" s="11">
        <v>0</v>
      </c>
      <c r="J27" s="11">
        <v>1.5405</v>
      </c>
      <c r="K27" s="7"/>
      <c r="L27" s="7"/>
      <c r="M27" s="7"/>
      <c r="N27" s="7"/>
      <c r="O27" s="7"/>
      <c r="P27" s="7"/>
      <c r="Q27" s="7"/>
      <c r="R27" s="15"/>
    </row>
    <row r="28" spans="1:18" ht="27" hidden="1" thickBot="1" x14ac:dyDescent="0.3">
      <c r="A28" s="46" t="s">
        <v>13</v>
      </c>
      <c r="B28" s="45" t="s">
        <v>225</v>
      </c>
      <c r="C28" s="44" t="s">
        <v>226</v>
      </c>
      <c r="D28" s="32" t="s">
        <v>242</v>
      </c>
      <c r="E28" s="11">
        <v>0.5</v>
      </c>
      <c r="F28" s="11">
        <v>0</v>
      </c>
      <c r="G28" s="49">
        <v>0.54</v>
      </c>
      <c r="H28" s="11">
        <v>0.5</v>
      </c>
      <c r="I28" s="11">
        <v>0</v>
      </c>
      <c r="J28" s="11">
        <v>1.5405</v>
      </c>
      <c r="K28" s="7"/>
      <c r="L28" s="7"/>
      <c r="M28" s="7"/>
      <c r="N28" s="7"/>
      <c r="O28" s="7"/>
      <c r="P28" s="7"/>
      <c r="Q28" s="7"/>
      <c r="R28" s="15"/>
    </row>
    <row r="29" spans="1:18" ht="27" hidden="1" thickBot="1" x14ac:dyDescent="0.3">
      <c r="A29" s="46" t="s">
        <v>13</v>
      </c>
      <c r="B29" s="45" t="s">
        <v>225</v>
      </c>
      <c r="C29" s="44" t="s">
        <v>226</v>
      </c>
      <c r="D29" s="32" t="s">
        <v>243</v>
      </c>
      <c r="E29" s="11">
        <v>0.5</v>
      </c>
      <c r="F29" s="11">
        <v>0</v>
      </c>
      <c r="G29" s="49">
        <v>0.54</v>
      </c>
      <c r="H29" s="11">
        <v>0.5</v>
      </c>
      <c r="I29" s="11">
        <v>0</v>
      </c>
      <c r="J29" s="11">
        <v>1.5405</v>
      </c>
      <c r="K29" s="7"/>
      <c r="L29" s="7"/>
      <c r="M29" s="7"/>
      <c r="N29" s="7"/>
      <c r="O29" s="7"/>
      <c r="P29" s="7"/>
      <c r="Q29" s="7"/>
      <c r="R29" s="15"/>
    </row>
    <row r="30" spans="1:18" ht="27" hidden="1" thickBot="1" x14ac:dyDescent="0.3">
      <c r="A30" s="46" t="s">
        <v>13</v>
      </c>
      <c r="B30" s="45" t="s">
        <v>225</v>
      </c>
      <c r="C30" s="44" t="s">
        <v>226</v>
      </c>
      <c r="D30" s="32" t="s">
        <v>244</v>
      </c>
      <c r="E30" s="11">
        <v>0.5</v>
      </c>
      <c r="F30" s="11">
        <v>0</v>
      </c>
      <c r="G30" s="49">
        <v>0.43</v>
      </c>
      <c r="H30" s="11">
        <v>0.5</v>
      </c>
      <c r="I30" s="11">
        <v>0</v>
      </c>
      <c r="J30" s="11">
        <v>1.4323999999999999</v>
      </c>
      <c r="K30" s="7"/>
      <c r="L30" s="7"/>
      <c r="M30" s="7"/>
      <c r="N30" s="7"/>
      <c r="O30" s="7"/>
      <c r="P30" s="7"/>
      <c r="Q30" s="7"/>
      <c r="R30" s="15"/>
    </row>
    <row r="31" spans="1:18" ht="27" hidden="1" thickBot="1" x14ac:dyDescent="0.3">
      <c r="A31" s="46" t="s">
        <v>13</v>
      </c>
      <c r="B31" s="45" t="s">
        <v>225</v>
      </c>
      <c r="C31" s="44" t="s">
        <v>226</v>
      </c>
      <c r="D31" s="32" t="s">
        <v>245</v>
      </c>
      <c r="E31" s="11">
        <v>0.5</v>
      </c>
      <c r="F31" s="11">
        <v>0</v>
      </c>
      <c r="G31" s="49">
        <v>0.22</v>
      </c>
      <c r="H31" s="11">
        <v>0.5</v>
      </c>
      <c r="I31" s="11">
        <v>0</v>
      </c>
      <c r="J31" s="11">
        <v>1.2161999999999999</v>
      </c>
      <c r="K31" s="7"/>
      <c r="L31" s="7"/>
      <c r="M31" s="7"/>
      <c r="N31" s="7"/>
      <c r="O31" s="7"/>
      <c r="P31" s="7"/>
      <c r="Q31" s="7"/>
      <c r="R31" s="15"/>
    </row>
    <row r="32" spans="1:18" ht="27" hidden="1" thickBot="1" x14ac:dyDescent="0.3">
      <c r="A32" s="46" t="s">
        <v>13</v>
      </c>
      <c r="B32" s="45" t="s">
        <v>225</v>
      </c>
      <c r="C32" s="44" t="s">
        <v>226</v>
      </c>
      <c r="D32" s="32" t="s">
        <v>246</v>
      </c>
      <c r="E32" s="11">
        <v>0.5</v>
      </c>
      <c r="F32" s="11">
        <v>0</v>
      </c>
      <c r="G32" s="49">
        <v>0</v>
      </c>
      <c r="H32" s="11">
        <v>0.5</v>
      </c>
      <c r="I32" s="11">
        <v>0</v>
      </c>
      <c r="J32" s="11">
        <v>1</v>
      </c>
      <c r="K32" s="7"/>
      <c r="L32" s="7"/>
      <c r="M32" s="7"/>
      <c r="N32" s="7"/>
      <c r="O32" s="7"/>
      <c r="P32" s="7"/>
      <c r="Q32" s="7"/>
      <c r="R32" s="15"/>
    </row>
    <row r="33" spans="1:18" ht="27" hidden="1" customHeight="1" thickBot="1" x14ac:dyDescent="0.3">
      <c r="A33" s="14"/>
      <c r="B33" s="14"/>
      <c r="C33" s="50" t="s">
        <v>247</v>
      </c>
      <c r="D33" s="32" t="s">
        <v>248</v>
      </c>
      <c r="E33" s="11">
        <v>3.12</v>
      </c>
      <c r="F33" s="11">
        <v>0</v>
      </c>
      <c r="G33" s="49">
        <v>2.0299999999999998</v>
      </c>
      <c r="H33" s="11">
        <v>0.5</v>
      </c>
      <c r="I33" s="11">
        <v>0</v>
      </c>
      <c r="J33" s="11">
        <v>5.6456999999999997</v>
      </c>
      <c r="K33" s="7"/>
      <c r="L33" s="7"/>
      <c r="M33" s="7"/>
      <c r="N33" s="7"/>
      <c r="O33" s="7"/>
      <c r="P33" s="7"/>
      <c r="Q33" s="7"/>
      <c r="R33" s="15"/>
    </row>
    <row r="34" spans="1:18" ht="27" hidden="1" customHeight="1" thickBot="1" x14ac:dyDescent="0.3">
      <c r="A34" s="14"/>
      <c r="B34" s="14"/>
      <c r="C34" s="50" t="s">
        <v>247</v>
      </c>
      <c r="D34" s="32" t="s">
        <v>249</v>
      </c>
      <c r="E34" s="11">
        <v>3.12</v>
      </c>
      <c r="F34" s="11">
        <v>0</v>
      </c>
      <c r="G34" s="49">
        <v>1.77</v>
      </c>
      <c r="H34" s="11">
        <v>0.5</v>
      </c>
      <c r="I34" s="11">
        <v>0</v>
      </c>
      <c r="J34" s="11">
        <v>5.3925000000000001</v>
      </c>
      <c r="K34" s="7"/>
      <c r="L34" s="7"/>
      <c r="M34" s="7"/>
      <c r="N34" s="7"/>
      <c r="O34" s="7"/>
      <c r="P34" s="7"/>
      <c r="Q34" s="7"/>
      <c r="R34" s="15"/>
    </row>
    <row r="35" spans="1:18" ht="27" hidden="1" customHeight="1" thickBot="1" x14ac:dyDescent="0.3">
      <c r="A35" s="14"/>
      <c r="B35" s="14"/>
      <c r="C35" s="50" t="s">
        <v>247</v>
      </c>
      <c r="D35" s="32" t="s">
        <v>250</v>
      </c>
      <c r="E35" s="11">
        <v>0.76</v>
      </c>
      <c r="F35" s="11">
        <v>0</v>
      </c>
      <c r="G35" s="49">
        <v>2.2799999999999998</v>
      </c>
      <c r="H35" s="11">
        <v>0.5</v>
      </c>
      <c r="I35" s="11">
        <v>0</v>
      </c>
      <c r="J35" s="11">
        <v>3.5428999999999999</v>
      </c>
      <c r="K35" s="7"/>
      <c r="L35" s="7"/>
      <c r="M35" s="7"/>
      <c r="N35" s="7"/>
      <c r="O35" s="7"/>
      <c r="P35" s="7"/>
      <c r="Q35" s="7"/>
      <c r="R35" s="15"/>
    </row>
    <row r="36" spans="1:18" ht="27" hidden="1" customHeight="1" thickBot="1" x14ac:dyDescent="0.3">
      <c r="A36" s="14"/>
      <c r="B36" s="14"/>
      <c r="C36" s="50" t="s">
        <v>247</v>
      </c>
      <c r="D36" s="32" t="s">
        <v>251</v>
      </c>
      <c r="E36" s="11">
        <v>0.76</v>
      </c>
      <c r="F36" s="11">
        <v>0</v>
      </c>
      <c r="G36" s="49">
        <v>2.2799999999999998</v>
      </c>
      <c r="H36" s="11">
        <v>0.5</v>
      </c>
      <c r="I36" s="11">
        <v>0</v>
      </c>
      <c r="J36" s="11">
        <v>3.5428999999999999</v>
      </c>
      <c r="K36" s="7"/>
      <c r="L36" s="7"/>
      <c r="M36" s="7"/>
      <c r="N36" s="7"/>
      <c r="O36" s="7"/>
      <c r="P36" s="7"/>
      <c r="Q36" s="7"/>
      <c r="R36" s="15"/>
    </row>
    <row r="37" spans="1:18" ht="27" hidden="1" customHeight="1" thickBot="1" x14ac:dyDescent="0.3">
      <c r="A37" s="14"/>
      <c r="B37" s="14"/>
      <c r="C37" s="50" t="s">
        <v>247</v>
      </c>
      <c r="D37" s="32" t="s">
        <v>252</v>
      </c>
      <c r="E37" s="11">
        <v>0.76</v>
      </c>
      <c r="F37" s="11">
        <v>0</v>
      </c>
      <c r="G37" s="49">
        <v>2.2799999999999998</v>
      </c>
      <c r="H37" s="11">
        <v>0.5</v>
      </c>
      <c r="I37" s="11">
        <v>0</v>
      </c>
      <c r="J37" s="11">
        <v>3.5428999999999999</v>
      </c>
      <c r="K37" s="7"/>
      <c r="L37" s="7"/>
      <c r="M37" s="7"/>
      <c r="N37" s="7"/>
      <c r="O37" s="7"/>
      <c r="P37" s="7"/>
      <c r="Q37" s="7"/>
      <c r="R37" s="15"/>
    </row>
    <row r="38" spans="1:18" ht="27" hidden="1" customHeight="1" thickBot="1" x14ac:dyDescent="0.3">
      <c r="A38" s="14"/>
      <c r="B38" s="14"/>
      <c r="C38" s="50" t="s">
        <v>247</v>
      </c>
      <c r="D38" s="32" t="s">
        <v>253</v>
      </c>
      <c r="E38" s="11">
        <v>0.76</v>
      </c>
      <c r="F38" s="11">
        <v>0</v>
      </c>
      <c r="G38" s="49">
        <v>2.2799999999999998</v>
      </c>
      <c r="H38" s="11">
        <v>0.5</v>
      </c>
      <c r="I38" s="11">
        <v>0</v>
      </c>
      <c r="J38" s="11">
        <v>3.5428999999999999</v>
      </c>
      <c r="K38" s="7"/>
      <c r="L38" s="7"/>
      <c r="M38" s="7"/>
      <c r="N38" s="7"/>
      <c r="O38" s="7"/>
      <c r="P38" s="7"/>
      <c r="Q38" s="7"/>
      <c r="R38" s="15"/>
    </row>
    <row r="39" spans="1:18" ht="27" hidden="1" customHeight="1" thickBot="1" x14ac:dyDescent="0.3">
      <c r="A39" s="14"/>
      <c r="B39" s="14"/>
      <c r="C39" s="50" t="s">
        <v>247</v>
      </c>
      <c r="D39" s="32" t="s">
        <v>254</v>
      </c>
      <c r="E39" s="11">
        <v>0.76</v>
      </c>
      <c r="F39" s="11">
        <v>0</v>
      </c>
      <c r="G39" s="49">
        <v>2.0299999999999998</v>
      </c>
      <c r="H39" s="11">
        <v>0.5</v>
      </c>
      <c r="I39" s="11">
        <v>0</v>
      </c>
      <c r="J39" s="11">
        <v>3.2896999999999998</v>
      </c>
      <c r="K39" s="7"/>
      <c r="L39" s="7"/>
      <c r="M39" s="7"/>
      <c r="N39" s="7"/>
      <c r="O39" s="7"/>
      <c r="P39" s="7"/>
      <c r="Q39" s="7"/>
      <c r="R39" s="15"/>
    </row>
    <row r="40" spans="1:18" ht="27" hidden="1" customHeight="1" thickBot="1" x14ac:dyDescent="0.3">
      <c r="A40" s="14"/>
      <c r="B40" s="14"/>
      <c r="C40" s="50" t="s">
        <v>247</v>
      </c>
      <c r="D40" s="32" t="s">
        <v>255</v>
      </c>
      <c r="E40" s="11">
        <v>0.76</v>
      </c>
      <c r="F40" s="11">
        <v>0</v>
      </c>
      <c r="G40" s="49">
        <v>2.0299999999999998</v>
      </c>
      <c r="H40" s="11">
        <v>0.5</v>
      </c>
      <c r="I40" s="11">
        <v>0</v>
      </c>
      <c r="J40" s="11">
        <v>3.2896999999999998</v>
      </c>
      <c r="K40" s="7"/>
      <c r="L40" s="7"/>
      <c r="M40" s="7"/>
      <c r="N40" s="7"/>
      <c r="O40" s="7"/>
      <c r="P40" s="7"/>
      <c r="Q40" s="7"/>
      <c r="R40" s="15"/>
    </row>
    <row r="41" spans="1:18" ht="27" hidden="1" customHeight="1" thickBot="1" x14ac:dyDescent="0.3">
      <c r="A41" s="14"/>
      <c r="B41" s="14"/>
      <c r="C41" s="50" t="s">
        <v>247</v>
      </c>
      <c r="D41" s="32" t="s">
        <v>256</v>
      </c>
      <c r="E41" s="11">
        <v>0.76</v>
      </c>
      <c r="F41" s="11">
        <v>0</v>
      </c>
      <c r="G41" s="49">
        <v>1.9</v>
      </c>
      <c r="H41" s="11">
        <v>0.5</v>
      </c>
      <c r="I41" s="11">
        <v>0</v>
      </c>
      <c r="J41" s="11">
        <v>3.1631</v>
      </c>
      <c r="K41" s="7"/>
      <c r="L41" s="7"/>
      <c r="M41" s="7"/>
      <c r="N41" s="7"/>
      <c r="O41" s="7"/>
      <c r="P41" s="7"/>
      <c r="Q41" s="7"/>
      <c r="R41" s="15"/>
    </row>
    <row r="42" spans="1:18" ht="27" hidden="1" customHeight="1" thickBot="1" x14ac:dyDescent="0.3">
      <c r="A42" s="14"/>
      <c r="B42" s="14"/>
      <c r="C42" s="50" t="s">
        <v>247</v>
      </c>
      <c r="D42" s="32" t="s">
        <v>257</v>
      </c>
      <c r="E42" s="11">
        <v>0.76</v>
      </c>
      <c r="F42" s="11">
        <v>0</v>
      </c>
      <c r="G42" s="49">
        <v>1.65</v>
      </c>
      <c r="H42" s="11">
        <v>0.5</v>
      </c>
      <c r="I42" s="11">
        <v>0</v>
      </c>
      <c r="J42" s="11">
        <v>2.91</v>
      </c>
      <c r="K42" s="7"/>
      <c r="L42" s="7"/>
      <c r="M42" s="7"/>
      <c r="N42" s="7"/>
      <c r="O42" s="7"/>
      <c r="P42" s="7"/>
      <c r="Q42" s="7"/>
      <c r="R42" s="15"/>
    </row>
    <row r="43" spans="1:18" ht="27" hidden="1" customHeight="1" thickBot="1" x14ac:dyDescent="0.3">
      <c r="A43" s="14"/>
      <c r="B43" s="14"/>
      <c r="C43" s="50" t="s">
        <v>247</v>
      </c>
      <c r="D43" s="32" t="s">
        <v>258</v>
      </c>
      <c r="E43" s="11">
        <v>0.76</v>
      </c>
      <c r="F43" s="11">
        <v>0</v>
      </c>
      <c r="G43" s="49">
        <v>1.65</v>
      </c>
      <c r="H43" s="11">
        <v>0.5</v>
      </c>
      <c r="I43" s="11">
        <v>0</v>
      </c>
      <c r="J43" s="11">
        <v>2.91</v>
      </c>
      <c r="K43" s="7"/>
      <c r="L43" s="7"/>
      <c r="M43" s="7"/>
      <c r="N43" s="7"/>
      <c r="O43" s="7"/>
      <c r="P43" s="7"/>
      <c r="Q43" s="7"/>
      <c r="R43" s="15"/>
    </row>
    <row r="44" spans="1:18" ht="27" hidden="1" customHeight="1" thickBot="1" x14ac:dyDescent="0.3">
      <c r="A44" s="14"/>
      <c r="B44" s="14"/>
      <c r="C44" s="50" t="s">
        <v>247</v>
      </c>
      <c r="D44" s="32" t="s">
        <v>259</v>
      </c>
      <c r="E44" s="11">
        <v>0.76</v>
      </c>
      <c r="F44" s="11">
        <v>0</v>
      </c>
      <c r="G44" s="49">
        <v>1.65</v>
      </c>
      <c r="H44" s="11">
        <v>0.5</v>
      </c>
      <c r="I44" s="11">
        <v>0</v>
      </c>
      <c r="J44" s="11">
        <v>2.91</v>
      </c>
      <c r="K44" s="7"/>
      <c r="L44" s="7"/>
      <c r="M44" s="7"/>
      <c r="N44" s="7"/>
      <c r="O44" s="7"/>
      <c r="P44" s="7"/>
      <c r="Q44" s="7"/>
      <c r="R44" s="15"/>
    </row>
    <row r="45" spans="1:18" ht="27" hidden="1" customHeight="1" thickBot="1" x14ac:dyDescent="0.3">
      <c r="A45" s="14"/>
      <c r="B45" s="14"/>
      <c r="C45" s="50" t="s">
        <v>247</v>
      </c>
      <c r="D45" s="32" t="s">
        <v>260</v>
      </c>
      <c r="E45" s="11">
        <v>0.76</v>
      </c>
      <c r="F45" s="11">
        <v>0</v>
      </c>
      <c r="G45" s="49">
        <v>1.27</v>
      </c>
      <c r="H45" s="11">
        <v>0.5</v>
      </c>
      <c r="I45" s="11">
        <v>0</v>
      </c>
      <c r="J45" s="11">
        <v>2.5301999999999998</v>
      </c>
      <c r="K45" s="7"/>
      <c r="L45" s="7"/>
      <c r="M45" s="7"/>
      <c r="N45" s="7"/>
      <c r="O45" s="7"/>
      <c r="P45" s="7"/>
      <c r="Q45" s="7"/>
      <c r="R45" s="15"/>
    </row>
    <row r="46" spans="1:18" ht="27" hidden="1" customHeight="1" thickBot="1" x14ac:dyDescent="0.3">
      <c r="A46" s="14"/>
      <c r="B46" s="14"/>
      <c r="C46" s="50" t="s">
        <v>247</v>
      </c>
      <c r="D46" s="32" t="s">
        <v>261</v>
      </c>
      <c r="E46" s="11">
        <v>0.76</v>
      </c>
      <c r="F46" s="11">
        <v>0</v>
      </c>
      <c r="G46" s="49">
        <v>1.27</v>
      </c>
      <c r="H46" s="11">
        <v>0.5</v>
      </c>
      <c r="I46" s="11">
        <v>0</v>
      </c>
      <c r="J46" s="11">
        <v>2.5301999999999998</v>
      </c>
      <c r="K46" s="7"/>
      <c r="L46" s="7"/>
      <c r="M46" s="7"/>
      <c r="N46" s="7"/>
      <c r="O46" s="7"/>
      <c r="P46" s="7"/>
      <c r="Q46" s="7"/>
      <c r="R46" s="15"/>
    </row>
    <row r="47" spans="1:18" ht="27" hidden="1" customHeight="1" thickBot="1" x14ac:dyDescent="0.3">
      <c r="A47" s="14"/>
      <c r="B47" s="14"/>
      <c r="C47" s="50" t="s">
        <v>247</v>
      </c>
      <c r="D47" s="32" t="s">
        <v>262</v>
      </c>
      <c r="E47" s="11">
        <v>0.76</v>
      </c>
      <c r="F47" s="11">
        <v>0</v>
      </c>
      <c r="G47" s="49">
        <v>1.01</v>
      </c>
      <c r="H47" s="11">
        <v>0.5</v>
      </c>
      <c r="I47" s="11">
        <v>0</v>
      </c>
      <c r="J47" s="11">
        <v>2.2770999999999999</v>
      </c>
      <c r="K47" s="7"/>
      <c r="L47" s="7"/>
      <c r="M47" s="7"/>
      <c r="N47" s="7"/>
      <c r="O47" s="7"/>
      <c r="P47" s="7"/>
      <c r="Q47" s="7"/>
      <c r="R47" s="15"/>
    </row>
    <row r="48" spans="1:18" ht="27" hidden="1" customHeight="1" thickBot="1" x14ac:dyDescent="0.3">
      <c r="A48" s="14"/>
      <c r="B48" s="14"/>
      <c r="C48" s="50" t="s">
        <v>247</v>
      </c>
      <c r="D48" s="32" t="s">
        <v>263</v>
      </c>
      <c r="E48" s="11">
        <v>0.76</v>
      </c>
      <c r="F48" s="11">
        <v>0</v>
      </c>
      <c r="G48" s="49">
        <v>0.76</v>
      </c>
      <c r="H48" s="11">
        <v>0.5</v>
      </c>
      <c r="I48" s="11">
        <v>0</v>
      </c>
      <c r="J48" s="11">
        <v>2.0238999999999998</v>
      </c>
      <c r="K48" s="7"/>
      <c r="L48" s="7"/>
      <c r="M48" s="7"/>
      <c r="N48" s="7"/>
      <c r="O48" s="7"/>
      <c r="P48" s="7"/>
      <c r="Q48" s="7"/>
      <c r="R48" s="15"/>
    </row>
    <row r="49" spans="1:18" ht="27" hidden="1" customHeight="1" thickBot="1" x14ac:dyDescent="0.3">
      <c r="A49" s="14"/>
      <c r="B49" s="14"/>
      <c r="C49" s="50" t="s">
        <v>247</v>
      </c>
      <c r="D49" s="32" t="s">
        <v>264</v>
      </c>
      <c r="E49" s="11">
        <v>0.76</v>
      </c>
      <c r="F49" s="11">
        <v>0</v>
      </c>
      <c r="G49" s="49">
        <v>0.76</v>
      </c>
      <c r="H49" s="11">
        <v>0.5</v>
      </c>
      <c r="I49" s="11">
        <v>0</v>
      </c>
      <c r="J49" s="11">
        <v>2.0238999999999998</v>
      </c>
      <c r="K49" s="7"/>
      <c r="L49" s="7"/>
      <c r="M49" s="7"/>
      <c r="N49" s="7"/>
      <c r="O49" s="7"/>
      <c r="P49" s="7"/>
      <c r="Q49" s="7"/>
      <c r="R49" s="15"/>
    </row>
    <row r="50" spans="1:18" ht="27" hidden="1" customHeight="1" thickBot="1" x14ac:dyDescent="0.3">
      <c r="A50" s="14"/>
      <c r="B50" s="14"/>
      <c r="C50" s="50" t="s">
        <v>247</v>
      </c>
      <c r="D50" s="32" t="s">
        <v>265</v>
      </c>
      <c r="E50" s="11">
        <v>0.76</v>
      </c>
      <c r="F50" s="11">
        <v>0</v>
      </c>
      <c r="G50" s="49">
        <v>0.63</v>
      </c>
      <c r="H50" s="11">
        <v>0.5</v>
      </c>
      <c r="I50" s="11">
        <v>0</v>
      </c>
      <c r="J50" s="11">
        <v>1.8973</v>
      </c>
      <c r="K50" s="7"/>
      <c r="L50" s="7"/>
      <c r="M50" s="7"/>
      <c r="N50" s="7"/>
      <c r="O50" s="7"/>
      <c r="P50" s="7"/>
      <c r="Q50" s="7"/>
      <c r="R50" s="15"/>
    </row>
    <row r="51" spans="1:18" ht="27" hidden="1" customHeight="1" thickBot="1" x14ac:dyDescent="0.3">
      <c r="A51" s="14"/>
      <c r="B51" s="14"/>
      <c r="C51" s="50" t="s">
        <v>247</v>
      </c>
      <c r="D51" s="32" t="s">
        <v>266</v>
      </c>
      <c r="E51" s="11">
        <v>0.76</v>
      </c>
      <c r="F51" s="11">
        <v>0</v>
      </c>
      <c r="G51" s="49">
        <v>0.51</v>
      </c>
      <c r="H51" s="11">
        <v>0.5</v>
      </c>
      <c r="I51" s="11">
        <v>0</v>
      </c>
      <c r="J51" s="11">
        <v>1.7706999999999999</v>
      </c>
      <c r="K51" s="7"/>
      <c r="L51" s="7"/>
      <c r="M51" s="7"/>
      <c r="N51" s="7"/>
      <c r="O51" s="7"/>
      <c r="P51" s="7"/>
      <c r="Q51" s="7"/>
      <c r="R51" s="15"/>
    </row>
    <row r="52" spans="1:18" ht="27" hidden="1" customHeight="1" thickBot="1" x14ac:dyDescent="0.3">
      <c r="A52" s="14"/>
      <c r="B52" s="14"/>
      <c r="C52" s="50" t="s">
        <v>247</v>
      </c>
      <c r="D52" s="32" t="s">
        <v>267</v>
      </c>
      <c r="E52" s="11">
        <v>0.76</v>
      </c>
      <c r="F52" s="11">
        <v>0</v>
      </c>
      <c r="G52" s="49">
        <v>0</v>
      </c>
      <c r="H52" s="11">
        <v>0.5</v>
      </c>
      <c r="I52" s="11">
        <v>0</v>
      </c>
      <c r="J52" s="11">
        <v>1.2644</v>
      </c>
      <c r="K52" s="7"/>
      <c r="L52" s="7"/>
      <c r="M52" s="7"/>
      <c r="N52" s="7"/>
      <c r="O52" s="7"/>
      <c r="P52" s="7"/>
      <c r="Q52" s="7"/>
      <c r="R52" s="15"/>
    </row>
    <row r="53" spans="1:18" ht="27" hidden="1" customHeight="1" thickBot="1" x14ac:dyDescent="0.3">
      <c r="A53" s="14"/>
      <c r="B53" s="14"/>
      <c r="C53" s="50" t="s">
        <v>268</v>
      </c>
      <c r="D53" s="32" t="s">
        <v>269</v>
      </c>
      <c r="E53" s="11">
        <v>1</v>
      </c>
      <c r="F53" s="11">
        <v>0</v>
      </c>
      <c r="G53" s="49">
        <v>4</v>
      </c>
      <c r="H53" s="11">
        <v>0.5</v>
      </c>
      <c r="I53" s="11">
        <v>0</v>
      </c>
      <c r="J53" s="11">
        <v>5.5</v>
      </c>
      <c r="K53" s="7"/>
      <c r="L53" s="7"/>
      <c r="M53" s="7"/>
      <c r="N53" s="7"/>
      <c r="O53" s="7"/>
      <c r="P53" s="7"/>
      <c r="Q53" s="7"/>
      <c r="R53" s="15"/>
    </row>
    <row r="54" spans="1:18" ht="27" hidden="1" customHeight="1" thickBot="1" x14ac:dyDescent="0.3">
      <c r="A54" s="14"/>
      <c r="B54" s="14"/>
      <c r="C54" s="50" t="s">
        <v>268</v>
      </c>
      <c r="D54" s="32" t="s">
        <v>270</v>
      </c>
      <c r="E54" s="11">
        <v>1</v>
      </c>
      <c r="F54" s="11">
        <v>0</v>
      </c>
      <c r="G54" s="49">
        <v>4</v>
      </c>
      <c r="H54" s="11">
        <v>0.5</v>
      </c>
      <c r="I54" s="11">
        <v>0</v>
      </c>
      <c r="J54" s="11">
        <v>5.5</v>
      </c>
      <c r="K54" s="7"/>
      <c r="L54" s="7"/>
      <c r="M54" s="7"/>
      <c r="N54" s="7"/>
      <c r="O54" s="7"/>
      <c r="P54" s="7"/>
      <c r="Q54" s="7"/>
      <c r="R54" s="15"/>
    </row>
    <row r="55" spans="1:18" ht="27" hidden="1" customHeight="1" thickBot="1" x14ac:dyDescent="0.3">
      <c r="A55" s="14"/>
      <c r="B55" s="14"/>
      <c r="C55" s="50" t="s">
        <v>268</v>
      </c>
      <c r="D55" s="32" t="s">
        <v>271</v>
      </c>
      <c r="E55" s="11">
        <v>1</v>
      </c>
      <c r="F55" s="11">
        <v>0</v>
      </c>
      <c r="G55" s="49">
        <v>4</v>
      </c>
      <c r="H55" s="11">
        <v>0.5</v>
      </c>
      <c r="I55" s="11">
        <v>0</v>
      </c>
      <c r="J55" s="11">
        <v>5.5</v>
      </c>
      <c r="K55" s="7"/>
      <c r="L55" s="7"/>
      <c r="M55" s="7"/>
      <c r="N55" s="7"/>
      <c r="O55" s="7"/>
      <c r="P55" s="7"/>
      <c r="Q55" s="7"/>
      <c r="R55" s="15"/>
    </row>
    <row r="56" spans="1:18" ht="27" hidden="1" customHeight="1" thickBot="1" x14ac:dyDescent="0.3">
      <c r="A56" s="14"/>
      <c r="B56" s="14"/>
      <c r="C56" s="50" t="s">
        <v>268</v>
      </c>
      <c r="D56" s="32" t="s">
        <v>272</v>
      </c>
      <c r="E56" s="11">
        <v>1</v>
      </c>
      <c r="F56" s="11">
        <v>0</v>
      </c>
      <c r="G56" s="49">
        <v>4</v>
      </c>
      <c r="H56" s="11">
        <v>0.5</v>
      </c>
      <c r="I56" s="11">
        <v>0</v>
      </c>
      <c r="J56" s="11">
        <v>5.5</v>
      </c>
      <c r="K56" s="7"/>
      <c r="L56" s="7"/>
      <c r="M56" s="7"/>
      <c r="N56" s="7"/>
      <c r="O56" s="7"/>
      <c r="P56" s="7"/>
      <c r="Q56" s="7"/>
      <c r="R56" s="15"/>
    </row>
    <row r="57" spans="1:18" ht="27" hidden="1" customHeight="1" thickBot="1" x14ac:dyDescent="0.3">
      <c r="A57" s="14"/>
      <c r="B57" s="14"/>
      <c r="C57" s="50" t="s">
        <v>268</v>
      </c>
      <c r="D57" s="32" t="s">
        <v>273</v>
      </c>
      <c r="E57" s="11">
        <v>1</v>
      </c>
      <c r="F57" s="11">
        <v>0</v>
      </c>
      <c r="G57" s="49">
        <v>4</v>
      </c>
      <c r="H57" s="11">
        <v>0.5</v>
      </c>
      <c r="I57" s="11">
        <v>0</v>
      </c>
      <c r="J57" s="11">
        <v>5.5</v>
      </c>
      <c r="K57" s="7"/>
      <c r="L57" s="7"/>
      <c r="M57" s="7"/>
      <c r="N57" s="7"/>
      <c r="O57" s="7"/>
      <c r="P57" s="7"/>
      <c r="Q57" s="7"/>
      <c r="R57" s="15"/>
    </row>
    <row r="58" spans="1:18" ht="27" hidden="1" customHeight="1" thickBot="1" x14ac:dyDescent="0.3">
      <c r="A58" s="14"/>
      <c r="B58" s="14"/>
      <c r="C58" s="50" t="s">
        <v>268</v>
      </c>
      <c r="D58" s="32" t="s">
        <v>274</v>
      </c>
      <c r="E58" s="11">
        <v>1</v>
      </c>
      <c r="F58" s="11">
        <v>0</v>
      </c>
      <c r="G58" s="49">
        <v>4</v>
      </c>
      <c r="H58" s="11">
        <v>0.5</v>
      </c>
      <c r="I58" s="11">
        <v>0</v>
      </c>
      <c r="J58" s="11">
        <v>5.5</v>
      </c>
      <c r="K58" s="7"/>
      <c r="L58" s="7"/>
      <c r="M58" s="7"/>
      <c r="N58" s="7"/>
      <c r="O58" s="7"/>
      <c r="P58" s="7"/>
      <c r="Q58" s="7"/>
      <c r="R58" s="15"/>
    </row>
    <row r="59" spans="1:18" ht="27" hidden="1" customHeight="1" thickBot="1" x14ac:dyDescent="0.3">
      <c r="A59" s="14"/>
      <c r="B59" s="14"/>
      <c r="C59" s="50" t="s">
        <v>268</v>
      </c>
      <c r="D59" s="32" t="s">
        <v>275</v>
      </c>
      <c r="E59" s="11">
        <v>1</v>
      </c>
      <c r="F59" s="11">
        <v>0</v>
      </c>
      <c r="G59" s="49">
        <v>3.4</v>
      </c>
      <c r="H59" s="11">
        <v>0.5</v>
      </c>
      <c r="I59" s="11">
        <v>0</v>
      </c>
      <c r="J59" s="11">
        <v>4.9000000000000004</v>
      </c>
      <c r="K59" s="7"/>
      <c r="L59" s="7"/>
      <c r="M59" s="7"/>
      <c r="N59" s="7"/>
      <c r="O59" s="7"/>
      <c r="P59" s="7"/>
      <c r="Q59" s="7"/>
      <c r="R59" s="15"/>
    </row>
    <row r="60" spans="1:18" ht="27" hidden="1" customHeight="1" thickBot="1" x14ac:dyDescent="0.3">
      <c r="A60" s="14"/>
      <c r="B60" s="14"/>
      <c r="C60" s="50" t="s">
        <v>268</v>
      </c>
      <c r="D60" s="32" t="s">
        <v>276</v>
      </c>
      <c r="E60" s="11">
        <v>1</v>
      </c>
      <c r="F60" s="11">
        <v>0</v>
      </c>
      <c r="G60" s="49">
        <v>3.4</v>
      </c>
      <c r="H60" s="11">
        <v>0.5</v>
      </c>
      <c r="I60" s="11">
        <v>0</v>
      </c>
      <c r="J60" s="11">
        <v>4.9000000000000004</v>
      </c>
      <c r="K60" s="7"/>
      <c r="L60" s="7"/>
      <c r="M60" s="7"/>
      <c r="N60" s="7"/>
      <c r="O60" s="7"/>
      <c r="P60" s="7"/>
      <c r="Q60" s="7"/>
      <c r="R60" s="15"/>
    </row>
    <row r="61" spans="1:18" ht="27" hidden="1" customHeight="1" thickBot="1" x14ac:dyDescent="0.3">
      <c r="A61" s="14"/>
      <c r="B61" s="14"/>
      <c r="C61" s="50" t="s">
        <v>268</v>
      </c>
      <c r="D61" s="32" t="s">
        <v>277</v>
      </c>
      <c r="E61" s="11">
        <v>1</v>
      </c>
      <c r="F61" s="11">
        <v>0</v>
      </c>
      <c r="G61" s="49">
        <v>3.4</v>
      </c>
      <c r="H61" s="11">
        <v>0.5</v>
      </c>
      <c r="I61" s="11">
        <v>0</v>
      </c>
      <c r="J61" s="11">
        <v>4.9000000000000004</v>
      </c>
      <c r="K61" s="7"/>
      <c r="L61" s="7"/>
      <c r="M61" s="7"/>
      <c r="N61" s="7"/>
      <c r="O61" s="7"/>
      <c r="P61" s="7"/>
      <c r="Q61" s="7"/>
      <c r="R61" s="15"/>
    </row>
    <row r="62" spans="1:18" ht="27" hidden="1" customHeight="1" thickBot="1" x14ac:dyDescent="0.3">
      <c r="A62" s="14"/>
      <c r="B62" s="14"/>
      <c r="C62" s="50" t="s">
        <v>268</v>
      </c>
      <c r="D62" s="32" t="s">
        <v>278</v>
      </c>
      <c r="E62" s="11">
        <v>1</v>
      </c>
      <c r="F62" s="11">
        <v>0</v>
      </c>
      <c r="G62" s="49">
        <v>3.2</v>
      </c>
      <c r="H62" s="11">
        <v>0.5</v>
      </c>
      <c r="I62" s="11">
        <v>0</v>
      </c>
      <c r="J62" s="11">
        <v>4.7</v>
      </c>
      <c r="K62" s="7"/>
      <c r="L62" s="7"/>
      <c r="M62" s="7"/>
      <c r="N62" s="7"/>
      <c r="O62" s="7"/>
      <c r="P62" s="7"/>
      <c r="Q62" s="7"/>
      <c r="R62" s="15"/>
    </row>
    <row r="63" spans="1:18" ht="27" hidden="1" customHeight="1" thickBot="1" x14ac:dyDescent="0.3">
      <c r="A63" s="14"/>
      <c r="B63" s="14"/>
      <c r="C63" s="50" t="s">
        <v>268</v>
      </c>
      <c r="D63" s="32" t="s">
        <v>279</v>
      </c>
      <c r="E63" s="11">
        <v>1</v>
      </c>
      <c r="F63" s="11">
        <v>0</v>
      </c>
      <c r="G63" s="49">
        <v>2.8</v>
      </c>
      <c r="H63" s="11">
        <v>0.5</v>
      </c>
      <c r="I63" s="11">
        <v>0</v>
      </c>
      <c r="J63" s="11">
        <v>4.3</v>
      </c>
      <c r="K63" s="7"/>
      <c r="L63" s="7"/>
      <c r="M63" s="7"/>
      <c r="N63" s="7"/>
      <c r="O63" s="7"/>
      <c r="P63" s="7"/>
      <c r="Q63" s="7"/>
      <c r="R63" s="15"/>
    </row>
    <row r="64" spans="1:18" ht="27" hidden="1" customHeight="1" thickBot="1" x14ac:dyDescent="0.3">
      <c r="A64" s="14"/>
      <c r="B64" s="14"/>
      <c r="C64" s="50" t="s">
        <v>268</v>
      </c>
      <c r="D64" s="32" t="s">
        <v>280</v>
      </c>
      <c r="E64" s="11">
        <v>1</v>
      </c>
      <c r="F64" s="11">
        <v>0</v>
      </c>
      <c r="G64" s="49">
        <v>2</v>
      </c>
      <c r="H64" s="11">
        <v>0.5</v>
      </c>
      <c r="I64" s="11">
        <v>0</v>
      </c>
      <c r="J64" s="11">
        <v>3.5</v>
      </c>
      <c r="K64" s="7"/>
      <c r="L64" s="7"/>
      <c r="M64" s="7"/>
      <c r="N64" s="7"/>
      <c r="O64" s="7"/>
      <c r="P64" s="7"/>
      <c r="Q64" s="7"/>
      <c r="R64" s="15"/>
    </row>
    <row r="65" spans="1:18" ht="27" hidden="1" customHeight="1" thickBot="1" x14ac:dyDescent="0.3">
      <c r="A65" s="14"/>
      <c r="B65" s="14"/>
      <c r="C65" s="50" t="s">
        <v>268</v>
      </c>
      <c r="D65" s="32" t="s">
        <v>281</v>
      </c>
      <c r="E65" s="11">
        <v>1</v>
      </c>
      <c r="F65" s="11">
        <v>0</v>
      </c>
      <c r="G65" s="49">
        <v>2</v>
      </c>
      <c r="H65" s="11">
        <v>0.5</v>
      </c>
      <c r="I65" s="11">
        <v>0</v>
      </c>
      <c r="J65" s="11">
        <v>3.5</v>
      </c>
      <c r="K65" s="7"/>
      <c r="L65" s="7"/>
      <c r="M65" s="7"/>
      <c r="N65" s="7"/>
      <c r="O65" s="7"/>
      <c r="P65" s="7"/>
      <c r="Q65" s="7"/>
      <c r="R65" s="15"/>
    </row>
    <row r="66" spans="1:18" ht="27" hidden="1" customHeight="1" thickBot="1" x14ac:dyDescent="0.3">
      <c r="A66" s="14"/>
      <c r="B66" s="14"/>
      <c r="C66" s="50" t="s">
        <v>268</v>
      </c>
      <c r="D66" s="32" t="s">
        <v>282</v>
      </c>
      <c r="E66" s="11">
        <v>1</v>
      </c>
      <c r="F66" s="11">
        <v>0</v>
      </c>
      <c r="G66" s="49">
        <v>2</v>
      </c>
      <c r="H66" s="11">
        <v>0.5</v>
      </c>
      <c r="I66" s="11">
        <v>0</v>
      </c>
      <c r="J66" s="11">
        <v>3.5</v>
      </c>
      <c r="K66" s="7"/>
      <c r="L66" s="7"/>
      <c r="M66" s="7"/>
      <c r="N66" s="7"/>
      <c r="O66" s="7"/>
      <c r="P66" s="7"/>
      <c r="Q66" s="7"/>
      <c r="R66" s="15"/>
    </row>
    <row r="67" spans="1:18" ht="27" hidden="1" customHeight="1" thickBot="1" x14ac:dyDescent="0.3">
      <c r="A67" s="14"/>
      <c r="B67" s="14"/>
      <c r="C67" s="50" t="s">
        <v>268</v>
      </c>
      <c r="D67" s="32" t="s">
        <v>283</v>
      </c>
      <c r="E67" s="11">
        <v>1</v>
      </c>
      <c r="F67" s="11">
        <v>0</v>
      </c>
      <c r="G67" s="49">
        <v>2</v>
      </c>
      <c r="H67" s="11">
        <v>0.5</v>
      </c>
      <c r="I67" s="11">
        <v>0</v>
      </c>
      <c r="J67" s="11">
        <v>3.5</v>
      </c>
      <c r="K67" s="7"/>
      <c r="L67" s="7"/>
      <c r="M67" s="7"/>
      <c r="N67" s="7"/>
      <c r="O67" s="7"/>
      <c r="P67" s="7"/>
      <c r="Q67" s="7"/>
      <c r="R67" s="15"/>
    </row>
    <row r="68" spans="1:18" ht="27" hidden="1" customHeight="1" thickBot="1" x14ac:dyDescent="0.3">
      <c r="A68" s="14"/>
      <c r="B68" s="14"/>
      <c r="C68" s="50" t="s">
        <v>268</v>
      </c>
      <c r="D68" s="32" t="s">
        <v>284</v>
      </c>
      <c r="E68" s="11">
        <v>1</v>
      </c>
      <c r="F68" s="11">
        <v>0</v>
      </c>
      <c r="G68" s="49">
        <v>1.8</v>
      </c>
      <c r="H68" s="11">
        <v>0.5</v>
      </c>
      <c r="I68" s="11">
        <v>0</v>
      </c>
      <c r="J68" s="11">
        <v>3.3</v>
      </c>
      <c r="K68" s="7"/>
      <c r="L68" s="7"/>
      <c r="M68" s="7"/>
      <c r="N68" s="7"/>
      <c r="O68" s="7"/>
      <c r="P68" s="7"/>
      <c r="Q68" s="7"/>
      <c r="R68" s="15"/>
    </row>
    <row r="69" spans="1:18" ht="27" hidden="1" customHeight="1" thickBot="1" x14ac:dyDescent="0.3">
      <c r="A69" s="14"/>
      <c r="B69" s="14"/>
      <c r="C69" s="50" t="s">
        <v>268</v>
      </c>
      <c r="D69" s="32" t="s">
        <v>285</v>
      </c>
      <c r="E69" s="11">
        <v>1</v>
      </c>
      <c r="F69" s="11">
        <v>0</v>
      </c>
      <c r="G69" s="49">
        <v>0</v>
      </c>
      <c r="H69" s="11">
        <v>0.5</v>
      </c>
      <c r="I69" s="11">
        <v>0</v>
      </c>
      <c r="J69" s="11">
        <v>1.5</v>
      </c>
      <c r="K69" s="7"/>
      <c r="L69" s="7"/>
      <c r="M69" s="7"/>
      <c r="N69" s="7"/>
      <c r="O69" s="7"/>
      <c r="P69" s="7"/>
      <c r="Q69" s="7"/>
      <c r="R69" s="15"/>
    </row>
    <row r="70" spans="1:18" ht="27" hidden="1" customHeight="1" thickBot="1" x14ac:dyDescent="0.3">
      <c r="A70" s="14"/>
      <c r="B70" s="14"/>
      <c r="C70" s="50" t="s">
        <v>268</v>
      </c>
      <c r="D70" s="32" t="s">
        <v>286</v>
      </c>
      <c r="E70" s="11">
        <v>1</v>
      </c>
      <c r="F70" s="11">
        <v>0</v>
      </c>
      <c r="G70" s="49">
        <v>0</v>
      </c>
      <c r="H70" s="11">
        <v>0.5</v>
      </c>
      <c r="I70" s="11">
        <v>0</v>
      </c>
      <c r="J70" s="11">
        <v>1.5</v>
      </c>
      <c r="K70" s="7"/>
      <c r="L70" s="7"/>
      <c r="M70" s="7"/>
      <c r="N70" s="7"/>
      <c r="O70" s="7"/>
      <c r="P70" s="7"/>
      <c r="Q70" s="7"/>
      <c r="R70" s="15"/>
    </row>
    <row r="71" spans="1:18" ht="27" hidden="1" customHeight="1" thickBot="1" x14ac:dyDescent="0.3">
      <c r="A71" s="14"/>
      <c r="B71" s="14"/>
      <c r="C71" s="50" t="s">
        <v>268</v>
      </c>
      <c r="D71" s="32" t="s">
        <v>287</v>
      </c>
      <c r="E71" s="11">
        <v>1</v>
      </c>
      <c r="F71" s="11">
        <v>0</v>
      </c>
      <c r="G71" s="49">
        <v>0</v>
      </c>
      <c r="H71" s="11">
        <v>0.5</v>
      </c>
      <c r="I71" s="11">
        <v>0</v>
      </c>
      <c r="J71" s="11">
        <v>1.5</v>
      </c>
      <c r="K71" s="7"/>
      <c r="L71" s="7"/>
      <c r="M71" s="7"/>
      <c r="N71" s="7"/>
      <c r="O71" s="7"/>
      <c r="P71" s="7"/>
      <c r="Q71" s="7"/>
      <c r="R71" s="15"/>
    </row>
    <row r="72" spans="1:18" ht="27" hidden="1" customHeight="1" thickBot="1" x14ac:dyDescent="0.3">
      <c r="A72" s="14"/>
      <c r="B72" s="14"/>
      <c r="C72" s="50" t="s">
        <v>268</v>
      </c>
      <c r="D72" s="32" t="s">
        <v>288</v>
      </c>
      <c r="E72" s="11">
        <v>1</v>
      </c>
      <c r="F72" s="11">
        <v>0</v>
      </c>
      <c r="G72" s="49">
        <v>0</v>
      </c>
      <c r="H72" s="11">
        <v>0.5</v>
      </c>
      <c r="I72" s="11">
        <v>0</v>
      </c>
      <c r="J72" s="11">
        <v>1.5</v>
      </c>
      <c r="K72" s="7"/>
      <c r="L72" s="7"/>
      <c r="M72" s="7"/>
      <c r="N72" s="7"/>
      <c r="O72" s="7"/>
      <c r="P72" s="7"/>
      <c r="Q72" s="7"/>
      <c r="R72" s="15"/>
    </row>
    <row r="73" spans="1:18" ht="27" customHeight="1" thickBot="1" x14ac:dyDescent="0.3">
      <c r="A73" s="14"/>
      <c r="B73" s="14"/>
      <c r="C73" s="50" t="s">
        <v>289</v>
      </c>
      <c r="D73" s="32" t="s">
        <v>290</v>
      </c>
      <c r="E73" s="11">
        <v>2</v>
      </c>
      <c r="F73" s="11">
        <v>0</v>
      </c>
      <c r="G73" s="49">
        <v>1.1000000000000001</v>
      </c>
      <c r="H73" s="11">
        <v>0.5</v>
      </c>
      <c r="I73" s="11">
        <v>0</v>
      </c>
      <c r="J73" s="11">
        <v>3.5977000000000001</v>
      </c>
      <c r="K73" s="7"/>
      <c r="L73" s="7"/>
      <c r="M73" s="7"/>
      <c r="N73" s="7"/>
      <c r="O73" s="7"/>
      <c r="P73" s="7"/>
      <c r="Q73" s="7"/>
      <c r="R73" s="15"/>
    </row>
    <row r="74" spans="1:18" ht="27" customHeight="1" thickBot="1" x14ac:dyDescent="0.3">
      <c r="A74" s="14"/>
      <c r="B74" s="14"/>
      <c r="C74" s="50" t="s">
        <v>289</v>
      </c>
      <c r="D74" s="32" t="s">
        <v>291</v>
      </c>
      <c r="E74" s="11">
        <v>2</v>
      </c>
      <c r="F74" s="11">
        <v>0</v>
      </c>
      <c r="G74" s="49">
        <v>1.1000000000000001</v>
      </c>
      <c r="H74" s="11">
        <v>0.5</v>
      </c>
      <c r="I74" s="11">
        <v>0</v>
      </c>
      <c r="J74" s="11">
        <v>3.5977000000000001</v>
      </c>
      <c r="K74" s="7"/>
      <c r="L74" s="7"/>
      <c r="M74" s="7"/>
      <c r="N74" s="7"/>
      <c r="O74" s="7"/>
      <c r="P74" s="7"/>
      <c r="Q74" s="7"/>
      <c r="R74" s="15"/>
    </row>
    <row r="75" spans="1:18" ht="27" customHeight="1" thickBot="1" x14ac:dyDescent="0.3">
      <c r="A75" s="14"/>
      <c r="B75" s="14"/>
      <c r="C75" s="50" t="s">
        <v>289</v>
      </c>
      <c r="D75" s="32" t="s">
        <v>292</v>
      </c>
      <c r="E75" s="11">
        <v>2</v>
      </c>
      <c r="F75" s="11">
        <v>0</v>
      </c>
      <c r="G75" s="49">
        <v>1.1000000000000001</v>
      </c>
      <c r="H75" s="11">
        <v>0.5</v>
      </c>
      <c r="I75" s="11">
        <v>0</v>
      </c>
      <c r="J75" s="11">
        <v>3.5977000000000001</v>
      </c>
      <c r="K75" s="7"/>
      <c r="L75" s="7"/>
      <c r="M75" s="7"/>
      <c r="N75" s="7"/>
      <c r="O75" s="7"/>
      <c r="P75" s="7"/>
      <c r="Q75" s="7"/>
      <c r="R75" s="15"/>
    </row>
    <row r="76" spans="1:18" ht="27" customHeight="1" thickBot="1" x14ac:dyDescent="0.3">
      <c r="A76" s="14"/>
      <c r="B76" s="14"/>
      <c r="C76" s="50" t="s">
        <v>289</v>
      </c>
      <c r="D76" s="32" t="s">
        <v>293</v>
      </c>
      <c r="E76" s="11">
        <v>2</v>
      </c>
      <c r="F76" s="11">
        <v>0</v>
      </c>
      <c r="G76" s="49">
        <v>1.1000000000000001</v>
      </c>
      <c r="H76" s="11">
        <v>0.5</v>
      </c>
      <c r="I76" s="11">
        <v>0</v>
      </c>
      <c r="J76" s="11">
        <v>3.5977000000000001</v>
      </c>
      <c r="K76" s="7"/>
      <c r="L76" s="7"/>
      <c r="M76" s="7"/>
      <c r="N76" s="7"/>
      <c r="O76" s="7"/>
      <c r="P76" s="7"/>
      <c r="Q76" s="7"/>
      <c r="R76" s="15"/>
    </row>
    <row r="77" spans="1:18" ht="27" customHeight="1" thickBot="1" x14ac:dyDescent="0.3">
      <c r="A77" s="14"/>
      <c r="B77" s="14"/>
      <c r="C77" s="50" t="s">
        <v>289</v>
      </c>
      <c r="D77" s="32" t="s">
        <v>294</v>
      </c>
      <c r="E77" s="11">
        <v>2</v>
      </c>
      <c r="F77" s="11">
        <v>0</v>
      </c>
      <c r="G77" s="49">
        <v>1.1000000000000001</v>
      </c>
      <c r="H77" s="11">
        <v>0.5</v>
      </c>
      <c r="I77" s="11">
        <v>0</v>
      </c>
      <c r="J77" s="11">
        <v>3.5977000000000001</v>
      </c>
      <c r="K77" s="7"/>
      <c r="L77" s="7"/>
      <c r="M77" s="7"/>
      <c r="N77" s="7"/>
      <c r="O77" s="7"/>
      <c r="P77" s="7"/>
      <c r="Q77" s="7"/>
      <c r="R77" s="15"/>
    </row>
    <row r="78" spans="1:18" ht="27" customHeight="1" thickBot="1" x14ac:dyDescent="0.3">
      <c r="A78" s="14"/>
      <c r="B78" s="14"/>
      <c r="C78" s="50" t="s">
        <v>289</v>
      </c>
      <c r="D78" s="32" t="s">
        <v>295</v>
      </c>
      <c r="E78" s="11">
        <v>2</v>
      </c>
      <c r="F78" s="11">
        <v>0</v>
      </c>
      <c r="G78" s="49">
        <v>1.1000000000000001</v>
      </c>
      <c r="H78" s="11">
        <v>0.5</v>
      </c>
      <c r="I78" s="11">
        <v>0</v>
      </c>
      <c r="J78" s="11">
        <v>3.5977000000000001</v>
      </c>
      <c r="K78" s="7"/>
      <c r="L78" s="7"/>
      <c r="M78" s="7"/>
      <c r="N78" s="7"/>
      <c r="O78" s="7"/>
      <c r="P78" s="7"/>
      <c r="Q78" s="7"/>
      <c r="R78" s="15"/>
    </row>
    <row r="79" spans="1:18" ht="27" customHeight="1" thickBot="1" x14ac:dyDescent="0.3">
      <c r="A79" s="14"/>
      <c r="B79" s="14"/>
      <c r="C79" s="50" t="s">
        <v>289</v>
      </c>
      <c r="D79" s="32" t="s">
        <v>296</v>
      </c>
      <c r="E79" s="11">
        <v>2</v>
      </c>
      <c r="F79" s="11">
        <v>0</v>
      </c>
      <c r="G79" s="49">
        <v>1.1000000000000001</v>
      </c>
      <c r="H79" s="11">
        <v>0.5</v>
      </c>
      <c r="I79" s="11">
        <v>0</v>
      </c>
      <c r="J79" s="11">
        <v>3.5977000000000001</v>
      </c>
      <c r="K79" s="7"/>
      <c r="L79" s="7"/>
      <c r="M79" s="7"/>
      <c r="N79" s="7"/>
      <c r="O79" s="7"/>
      <c r="P79" s="7"/>
      <c r="Q79" s="7"/>
      <c r="R79" s="15"/>
    </row>
    <row r="80" spans="1:18" ht="27" customHeight="1" thickBot="1" x14ac:dyDescent="0.3">
      <c r="A80" s="14"/>
      <c r="B80" s="14"/>
      <c r="C80" s="50" t="s">
        <v>289</v>
      </c>
      <c r="D80" s="32" t="s">
        <v>297</v>
      </c>
      <c r="E80" s="11">
        <v>2</v>
      </c>
      <c r="F80" s="11">
        <v>0</v>
      </c>
      <c r="G80" s="49">
        <v>1.03</v>
      </c>
      <c r="H80" s="11">
        <v>0.5</v>
      </c>
      <c r="I80" s="11">
        <v>0</v>
      </c>
      <c r="J80" s="11">
        <v>3.5318000000000001</v>
      </c>
      <c r="K80" s="7"/>
      <c r="L80" s="7"/>
      <c r="M80" s="7"/>
      <c r="N80" s="7"/>
      <c r="O80" s="7"/>
      <c r="P80" s="7"/>
      <c r="Q80" s="7"/>
      <c r="R80" s="15"/>
    </row>
    <row r="81" spans="1:18" ht="27" customHeight="1" thickBot="1" x14ac:dyDescent="0.3">
      <c r="A81" s="14"/>
      <c r="B81" s="14"/>
      <c r="C81" s="50" t="s">
        <v>289</v>
      </c>
      <c r="D81" s="32" t="s">
        <v>298</v>
      </c>
      <c r="E81" s="11">
        <v>2</v>
      </c>
      <c r="F81" s="11">
        <v>0</v>
      </c>
      <c r="G81" s="49">
        <v>1.01</v>
      </c>
      <c r="H81" s="11">
        <v>0.5</v>
      </c>
      <c r="I81" s="11">
        <v>0</v>
      </c>
      <c r="J81" s="11">
        <v>3.5099</v>
      </c>
      <c r="K81" s="7"/>
      <c r="L81" s="7"/>
      <c r="M81" s="7"/>
      <c r="N81" s="7"/>
      <c r="O81" s="7"/>
      <c r="P81" s="7"/>
      <c r="Q81" s="7"/>
      <c r="R81" s="15"/>
    </row>
    <row r="82" spans="1:18" ht="27" customHeight="1" thickBot="1" x14ac:dyDescent="0.3">
      <c r="A82" s="14"/>
      <c r="B82" s="14"/>
      <c r="C82" s="50" t="s">
        <v>289</v>
      </c>
      <c r="D82" s="32" t="s">
        <v>299</v>
      </c>
      <c r="E82" s="11">
        <v>2</v>
      </c>
      <c r="F82" s="11">
        <v>0</v>
      </c>
      <c r="G82" s="49">
        <v>1.01</v>
      </c>
      <c r="H82" s="11">
        <v>0.5</v>
      </c>
      <c r="I82" s="11">
        <v>0</v>
      </c>
      <c r="J82" s="11">
        <v>3.5099</v>
      </c>
      <c r="K82" s="7"/>
      <c r="L82" s="7"/>
      <c r="M82" s="7"/>
      <c r="N82" s="7"/>
      <c r="O82" s="7"/>
      <c r="P82" s="7"/>
      <c r="Q82" s="7"/>
      <c r="R82" s="15"/>
    </row>
    <row r="83" spans="1:18" ht="27" customHeight="1" thickBot="1" x14ac:dyDescent="0.3">
      <c r="A83" s="14"/>
      <c r="B83" s="14"/>
      <c r="C83" s="50" t="s">
        <v>289</v>
      </c>
      <c r="D83" s="32" t="s">
        <v>300</v>
      </c>
      <c r="E83" s="11">
        <v>2</v>
      </c>
      <c r="F83" s="11">
        <v>0</v>
      </c>
      <c r="G83" s="49">
        <v>0.99</v>
      </c>
      <c r="H83" s="11">
        <v>0.5</v>
      </c>
      <c r="I83" s="11">
        <v>0</v>
      </c>
      <c r="J83" s="11">
        <v>3.4878999999999998</v>
      </c>
      <c r="K83" s="7"/>
      <c r="L83" s="7"/>
      <c r="M83" s="7"/>
      <c r="N83" s="7"/>
      <c r="O83" s="7"/>
      <c r="P83" s="7"/>
      <c r="Q83" s="7"/>
      <c r="R83" s="15"/>
    </row>
    <row r="84" spans="1:18" ht="27" customHeight="1" thickBot="1" x14ac:dyDescent="0.3">
      <c r="A84" s="14"/>
      <c r="B84" s="14"/>
      <c r="C84" s="50" t="s">
        <v>289</v>
      </c>
      <c r="D84" s="32" t="s">
        <v>301</v>
      </c>
      <c r="E84" s="11">
        <v>2</v>
      </c>
      <c r="F84" s="11">
        <v>0</v>
      </c>
      <c r="G84" s="49">
        <v>0.97</v>
      </c>
      <c r="H84" s="11">
        <v>0.5</v>
      </c>
      <c r="I84" s="11">
        <v>0</v>
      </c>
      <c r="J84" s="11">
        <v>3.4660000000000002</v>
      </c>
      <c r="K84" s="7"/>
      <c r="L84" s="7"/>
      <c r="M84" s="7"/>
      <c r="N84" s="7"/>
      <c r="O84" s="7"/>
      <c r="P84" s="7"/>
      <c r="Q84" s="7"/>
      <c r="R84" s="15"/>
    </row>
    <row r="85" spans="1:18" ht="27" customHeight="1" thickBot="1" x14ac:dyDescent="0.3">
      <c r="A85" s="14"/>
      <c r="B85" s="14"/>
      <c r="C85" s="50" t="s">
        <v>289</v>
      </c>
      <c r="D85" s="32" t="s">
        <v>302</v>
      </c>
      <c r="E85" s="11">
        <v>2</v>
      </c>
      <c r="F85" s="11">
        <v>0</v>
      </c>
      <c r="G85" s="49">
        <v>0.97</v>
      </c>
      <c r="H85" s="11">
        <v>0.5</v>
      </c>
      <c r="I85" s="11">
        <v>0</v>
      </c>
      <c r="J85" s="11">
        <v>3.4660000000000002</v>
      </c>
      <c r="K85" s="7"/>
      <c r="L85" s="7"/>
      <c r="M85" s="7"/>
      <c r="N85" s="7"/>
      <c r="O85" s="7"/>
      <c r="P85" s="7"/>
      <c r="Q85" s="7"/>
      <c r="R85" s="15"/>
    </row>
    <row r="86" spans="1:18" ht="27" customHeight="1" thickBot="1" x14ac:dyDescent="0.3">
      <c r="A86" s="14"/>
      <c r="B86" s="14"/>
      <c r="C86" s="50" t="s">
        <v>289</v>
      </c>
      <c r="D86" s="32" t="s">
        <v>303</v>
      </c>
      <c r="E86" s="11">
        <v>2</v>
      </c>
      <c r="F86" s="11">
        <v>0</v>
      </c>
      <c r="G86" s="49">
        <v>0.97</v>
      </c>
      <c r="H86" s="11">
        <v>0.5</v>
      </c>
      <c r="I86" s="11">
        <v>0</v>
      </c>
      <c r="J86" s="11">
        <v>3.4660000000000002</v>
      </c>
      <c r="K86" s="7"/>
      <c r="L86" s="7"/>
      <c r="M86" s="7"/>
      <c r="N86" s="7"/>
      <c r="O86" s="7"/>
      <c r="P86" s="7"/>
      <c r="Q86" s="7"/>
      <c r="R86" s="15"/>
    </row>
    <row r="87" spans="1:18" ht="27" customHeight="1" thickBot="1" x14ac:dyDescent="0.3">
      <c r="A87" s="14"/>
      <c r="B87" s="14"/>
      <c r="C87" s="50" t="s">
        <v>289</v>
      </c>
      <c r="D87" s="32" t="s">
        <v>304</v>
      </c>
      <c r="E87" s="11">
        <v>2</v>
      </c>
      <c r="F87" s="11">
        <v>0</v>
      </c>
      <c r="G87" s="49">
        <v>0.94</v>
      </c>
      <c r="H87" s="11">
        <v>0.5</v>
      </c>
      <c r="I87" s="11">
        <v>0</v>
      </c>
      <c r="J87" s="11">
        <v>3.444</v>
      </c>
      <c r="K87" s="7"/>
      <c r="L87" s="7"/>
      <c r="M87" s="7"/>
      <c r="N87" s="7"/>
      <c r="O87" s="7"/>
      <c r="P87" s="7"/>
      <c r="Q87" s="7"/>
      <c r="R87" s="15"/>
    </row>
    <row r="88" spans="1:18" ht="27" customHeight="1" thickBot="1" x14ac:dyDescent="0.3">
      <c r="A88" s="14"/>
      <c r="B88" s="14"/>
      <c r="C88" s="50" t="s">
        <v>289</v>
      </c>
      <c r="D88" s="32" t="s">
        <v>305</v>
      </c>
      <c r="E88" s="11">
        <v>2</v>
      </c>
      <c r="F88" s="11">
        <v>0</v>
      </c>
      <c r="G88" s="49">
        <v>0.92</v>
      </c>
      <c r="H88" s="11">
        <v>0.5</v>
      </c>
      <c r="I88" s="11">
        <v>0</v>
      </c>
      <c r="J88" s="11">
        <v>3.4220999999999999</v>
      </c>
      <c r="K88" s="7"/>
      <c r="L88" s="7"/>
      <c r="M88" s="7"/>
      <c r="N88" s="7"/>
      <c r="O88" s="7"/>
      <c r="P88" s="7"/>
      <c r="Q88" s="7"/>
      <c r="R88" s="15"/>
    </row>
    <row r="89" spans="1:18" ht="27" customHeight="1" thickBot="1" x14ac:dyDescent="0.3">
      <c r="A89" s="14"/>
      <c r="B89" s="14"/>
      <c r="C89" s="50" t="s">
        <v>289</v>
      </c>
      <c r="D89" s="32" t="s">
        <v>306</v>
      </c>
      <c r="E89" s="11">
        <v>2</v>
      </c>
      <c r="F89" s="11">
        <v>0</v>
      </c>
      <c r="G89" s="49">
        <v>0.88</v>
      </c>
      <c r="H89" s="11">
        <v>0.5</v>
      </c>
      <c r="I89" s="11">
        <v>0</v>
      </c>
      <c r="J89" s="11">
        <v>3.3782000000000001</v>
      </c>
      <c r="K89" s="7"/>
      <c r="L89" s="7"/>
      <c r="M89" s="7"/>
      <c r="N89" s="7"/>
      <c r="O89" s="7"/>
      <c r="P89" s="7"/>
      <c r="Q89" s="7"/>
      <c r="R89" s="15"/>
    </row>
    <row r="90" spans="1:18" ht="27" customHeight="1" thickBot="1" x14ac:dyDescent="0.3">
      <c r="A90" s="14"/>
      <c r="B90" s="14"/>
      <c r="C90" s="50" t="s">
        <v>289</v>
      </c>
      <c r="D90" s="32" t="s">
        <v>307</v>
      </c>
      <c r="E90" s="11">
        <v>2</v>
      </c>
      <c r="F90" s="11">
        <v>0</v>
      </c>
      <c r="G90" s="49">
        <v>0.88</v>
      </c>
      <c r="H90" s="11">
        <v>0.5</v>
      </c>
      <c r="I90" s="11">
        <v>0</v>
      </c>
      <c r="J90" s="11">
        <v>3.3782000000000001</v>
      </c>
      <c r="K90" s="7"/>
      <c r="L90" s="7"/>
      <c r="M90" s="7"/>
      <c r="N90" s="7"/>
      <c r="O90" s="7"/>
      <c r="P90" s="7"/>
      <c r="Q90" s="7"/>
      <c r="R90" s="15"/>
    </row>
    <row r="91" spans="1:18" ht="27" customHeight="1" thickBot="1" x14ac:dyDescent="0.3">
      <c r="A91" s="14"/>
      <c r="B91" s="14"/>
      <c r="C91" s="50" t="s">
        <v>289</v>
      </c>
      <c r="D91" s="32" t="s">
        <v>308</v>
      </c>
      <c r="E91" s="11">
        <v>2</v>
      </c>
      <c r="F91" s="11">
        <v>0</v>
      </c>
      <c r="G91" s="49">
        <v>0.88</v>
      </c>
      <c r="H91" s="11">
        <v>0.5</v>
      </c>
      <c r="I91" s="11">
        <v>0</v>
      </c>
      <c r="J91" s="11">
        <v>3.3782000000000001</v>
      </c>
      <c r="K91" s="7"/>
      <c r="L91" s="7"/>
      <c r="M91" s="7"/>
      <c r="N91" s="7"/>
      <c r="O91" s="7"/>
      <c r="P91" s="7"/>
      <c r="Q91" s="7"/>
      <c r="R91" s="15"/>
    </row>
    <row r="92" spans="1:18" ht="27" customHeight="1" thickBot="1" x14ac:dyDescent="0.3">
      <c r="A92" s="33"/>
      <c r="B92" s="33"/>
      <c r="C92" s="50" t="s">
        <v>289</v>
      </c>
      <c r="D92" s="32" t="s">
        <v>309</v>
      </c>
      <c r="E92" s="11">
        <v>2</v>
      </c>
      <c r="F92" s="11">
        <v>0</v>
      </c>
      <c r="G92" s="49">
        <v>0.88</v>
      </c>
      <c r="H92" s="11">
        <v>0.5</v>
      </c>
      <c r="I92" s="11">
        <v>0</v>
      </c>
      <c r="J92" s="11">
        <v>3.3782000000000001</v>
      </c>
      <c r="K92" s="8"/>
      <c r="L92" s="8"/>
      <c r="M92" s="8"/>
      <c r="N92" s="8"/>
      <c r="O92" s="8"/>
      <c r="P92" s="8"/>
      <c r="Q92" s="8"/>
      <c r="R92" s="9"/>
    </row>
    <row r="95" spans="1:18" x14ac:dyDescent="0.25">
      <c r="J95">
        <f>0.88+0.22</f>
        <v>1.1000000000000001</v>
      </c>
    </row>
  </sheetData>
  <autoFilter ref="A12:J92" xr:uid="{DB78B836-4BC0-4996-B976-9146043F2662}">
    <filterColumn colId="2">
      <filters>
        <filter val="实用型"/>
      </filters>
    </filterColumn>
  </autoFilter>
  <mergeCells count="1">
    <mergeCell ref="A11:R11"/>
  </mergeCells>
  <phoneticPr fontId="7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5372" r:id="rId4" name="Control 12">
          <controlPr defaultSize="0" r:id="rId5">
            <anchor moveWithCells="1">
              <from>
                <xdr:col>0</xdr:col>
                <xdr:colOff>358140</xdr:colOff>
                <xdr:row>3</xdr:row>
                <xdr:rowOff>0</xdr:rowOff>
              </from>
              <to>
                <xdr:col>0</xdr:col>
                <xdr:colOff>586740</xdr:colOff>
                <xdr:row>3</xdr:row>
                <xdr:rowOff>220980</xdr:rowOff>
              </to>
            </anchor>
          </controlPr>
        </control>
      </mc:Choice>
      <mc:Fallback>
        <control shapeId="15372" r:id="rId4" name="Control 12"/>
      </mc:Fallback>
    </mc:AlternateContent>
    <mc:AlternateContent xmlns:mc="http://schemas.openxmlformats.org/markup-compatibility/2006">
      <mc:Choice Requires="x14">
        <control shapeId="15373" r:id="rId6" name="Control 13">
          <controlPr defaultSize="0" r:id="rId7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228600</xdr:colOff>
                <xdr:row>3</xdr:row>
                <xdr:rowOff>220980</xdr:rowOff>
              </to>
            </anchor>
          </controlPr>
        </control>
      </mc:Choice>
      <mc:Fallback>
        <control shapeId="15373" r:id="rId6" name="Control 13"/>
      </mc:Fallback>
    </mc:AlternateContent>
    <mc:AlternateContent xmlns:mc="http://schemas.openxmlformats.org/markup-compatibility/2006">
      <mc:Choice Requires="x14">
        <control shapeId="15374" r:id="rId8" name="Control 14">
          <controlPr defaultSize="0" r:id="rId7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228600</xdr:colOff>
                <xdr:row>3</xdr:row>
                <xdr:rowOff>220980</xdr:rowOff>
              </to>
            </anchor>
          </controlPr>
        </control>
      </mc:Choice>
      <mc:Fallback>
        <control shapeId="15374" r:id="rId8" name="Control 14"/>
      </mc:Fallback>
    </mc:AlternateContent>
    <mc:AlternateContent xmlns:mc="http://schemas.openxmlformats.org/markup-compatibility/2006">
      <mc:Choice Requires="x14">
        <control shapeId="15375" r:id="rId9" name="Control 15">
          <controlPr defaultSize="0" r:id="rId10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1</xdr:col>
                <xdr:colOff>99060</xdr:colOff>
                <xdr:row>7</xdr:row>
                <xdr:rowOff>53340</xdr:rowOff>
              </to>
            </anchor>
          </controlPr>
        </control>
      </mc:Choice>
      <mc:Fallback>
        <control shapeId="15375" r:id="rId9" name="Control 15"/>
      </mc:Fallback>
    </mc:AlternateContent>
    <mc:AlternateContent xmlns:mc="http://schemas.openxmlformats.org/markup-compatibility/2006">
      <mc:Choice Requires="x14">
        <control shapeId="15377" r:id="rId11" name="Control 17">
          <controlPr defaultSize="0" r:id="rId12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2</xdr:col>
                <xdr:colOff>373380</xdr:colOff>
                <xdr:row>7</xdr:row>
                <xdr:rowOff>53340</xdr:rowOff>
              </to>
            </anchor>
          </controlPr>
        </control>
      </mc:Choice>
      <mc:Fallback>
        <control shapeId="15377" r:id="rId11" name="Control 17"/>
      </mc:Fallback>
    </mc:AlternateContent>
    <mc:AlternateContent xmlns:mc="http://schemas.openxmlformats.org/markup-compatibility/2006">
      <mc:Choice Requires="x14">
        <control shapeId="15379" r:id="rId13" name="Control 19">
          <controlPr defaultSize="0" r:id="rId14">
            <anchor moveWithCells="1">
              <from>
                <xdr:col>2</xdr:col>
                <xdr:colOff>0</xdr:colOff>
                <xdr:row>6</xdr:row>
                <xdr:rowOff>0</xdr:rowOff>
              </from>
              <to>
                <xdr:col>3</xdr:col>
                <xdr:colOff>373380</xdr:colOff>
                <xdr:row>7</xdr:row>
                <xdr:rowOff>53340</xdr:rowOff>
              </to>
            </anchor>
          </controlPr>
        </control>
      </mc:Choice>
      <mc:Fallback>
        <control shapeId="15379" r:id="rId13" name="Control 19"/>
      </mc:Fallback>
    </mc:AlternateContent>
    <mc:AlternateContent xmlns:mc="http://schemas.openxmlformats.org/markup-compatibility/2006">
      <mc:Choice Requires="x14">
        <control shapeId="15380" r:id="rId15" name="Control 20">
          <controlPr defaultSize="0" r:id="rId16">
            <anchor moveWithCells="1">
              <from>
                <xdr:col>3</xdr:col>
                <xdr:colOff>0</xdr:colOff>
                <xdr:row>6</xdr:row>
                <xdr:rowOff>0</xdr:rowOff>
              </from>
              <to>
                <xdr:col>4</xdr:col>
                <xdr:colOff>510540</xdr:colOff>
                <xdr:row>7</xdr:row>
                <xdr:rowOff>53340</xdr:rowOff>
              </to>
            </anchor>
          </controlPr>
        </control>
      </mc:Choice>
      <mc:Fallback>
        <control shapeId="15380" r:id="rId15" name="Control 20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DCF7-5A58-4BD0-A87D-BA4ECC68DD76}">
  <dimension ref="A1:AA33"/>
  <sheetViews>
    <sheetView workbookViewId="0">
      <selection activeCell="D14" sqref="D14"/>
    </sheetView>
  </sheetViews>
  <sheetFormatPr defaultRowHeight="13.8" x14ac:dyDescent="0.25"/>
  <cols>
    <col min="1" max="1" width="27.109375" style="41" customWidth="1"/>
    <col min="2" max="5" width="19.33203125" style="41" customWidth="1"/>
    <col min="6" max="6" width="18.44140625" style="41" customWidth="1"/>
    <col min="7" max="16384" width="8.88671875" style="41"/>
  </cols>
  <sheetData>
    <row r="1" spans="1:27" s="22" customFormat="1" x14ac:dyDescent="0.25">
      <c r="A1" s="22" t="s">
        <v>63</v>
      </c>
      <c r="B1" s="22" t="s">
        <v>213</v>
      </c>
      <c r="C1" s="22" t="s">
        <v>214</v>
      </c>
      <c r="D1" s="22" t="s">
        <v>84</v>
      </c>
      <c r="E1" s="22" t="s">
        <v>215</v>
      </c>
      <c r="G1" s="22" t="s">
        <v>75</v>
      </c>
      <c r="H1" s="22" t="s">
        <v>216</v>
      </c>
      <c r="I1" s="22" t="s">
        <v>77</v>
      </c>
      <c r="J1" s="22" t="s">
        <v>78</v>
      </c>
      <c r="K1" s="22" t="s">
        <v>79</v>
      </c>
      <c r="L1" s="22" t="s">
        <v>80</v>
      </c>
      <c r="M1" s="22" t="s">
        <v>81</v>
      </c>
      <c r="N1" s="22" t="s">
        <v>82</v>
      </c>
      <c r="O1" s="22" t="s">
        <v>83</v>
      </c>
      <c r="P1" s="22" t="s">
        <v>130</v>
      </c>
      <c r="Q1" s="22" t="s">
        <v>131</v>
      </c>
      <c r="R1" s="22" t="s">
        <v>132</v>
      </c>
      <c r="S1" s="22" t="s">
        <v>217</v>
      </c>
      <c r="T1" s="22" t="s">
        <v>218</v>
      </c>
      <c r="U1" s="22" t="s">
        <v>219</v>
      </c>
      <c r="V1" s="22" t="s">
        <v>220</v>
      </c>
      <c r="W1" s="22" t="s">
        <v>221</v>
      </c>
      <c r="X1" s="22" t="s">
        <v>222</v>
      </c>
      <c r="Y1" s="22" t="s">
        <v>223</v>
      </c>
      <c r="Z1" s="22" t="s">
        <v>224</v>
      </c>
    </row>
    <row r="2" spans="1:27" s="42" customFormat="1" x14ac:dyDescent="0.25">
      <c r="A2" s="42">
        <v>0.1</v>
      </c>
      <c r="B2" s="42">
        <v>10</v>
      </c>
      <c r="C2" s="42">
        <v>10</v>
      </c>
      <c r="D2" s="42">
        <v>10</v>
      </c>
      <c r="E2" s="42">
        <v>20</v>
      </c>
      <c r="F2" s="42" t="s">
        <v>190</v>
      </c>
      <c r="G2" s="42">
        <v>1</v>
      </c>
      <c r="H2" s="42">
        <v>1</v>
      </c>
      <c r="I2" s="42">
        <v>1</v>
      </c>
      <c r="J2" s="42">
        <v>1</v>
      </c>
      <c r="K2" s="42">
        <v>1</v>
      </c>
      <c r="L2" s="42">
        <v>1</v>
      </c>
      <c r="M2" s="42">
        <v>1</v>
      </c>
      <c r="N2" s="42">
        <v>1</v>
      </c>
      <c r="R2" s="42">
        <v>1</v>
      </c>
      <c r="S2" s="42">
        <v>1</v>
      </c>
      <c r="T2" s="42">
        <v>1</v>
      </c>
      <c r="U2" s="42">
        <v>1</v>
      </c>
      <c r="V2" s="42">
        <v>1</v>
      </c>
      <c r="W2" s="42">
        <v>1</v>
      </c>
      <c r="X2" s="42">
        <v>1</v>
      </c>
      <c r="Y2" s="42">
        <v>1</v>
      </c>
      <c r="Z2" s="42">
        <v>1</v>
      </c>
    </row>
    <row r="3" spans="1:27" s="42" customFormat="1" x14ac:dyDescent="0.25">
      <c r="A3" s="42">
        <v>0.2</v>
      </c>
      <c r="B3" s="42">
        <v>20</v>
      </c>
      <c r="C3" s="42">
        <v>20</v>
      </c>
      <c r="D3" s="42">
        <v>20</v>
      </c>
      <c r="E3" s="42">
        <v>15</v>
      </c>
      <c r="F3" s="42" t="s">
        <v>191</v>
      </c>
      <c r="O3" s="42">
        <v>1</v>
      </c>
    </row>
    <row r="4" spans="1:27" s="42" customFormat="1" x14ac:dyDescent="0.25">
      <c r="A4" s="42">
        <v>0.3</v>
      </c>
      <c r="B4" s="42">
        <v>26</v>
      </c>
      <c r="C4" s="42">
        <v>30</v>
      </c>
      <c r="D4" s="42">
        <v>20</v>
      </c>
      <c r="E4" s="42">
        <v>14</v>
      </c>
      <c r="F4" s="42" t="s">
        <v>192</v>
      </c>
      <c r="P4" s="42">
        <v>1</v>
      </c>
    </row>
    <row r="5" spans="1:27" s="42" customFormat="1" x14ac:dyDescent="0.25">
      <c r="A5" s="42">
        <v>0.4</v>
      </c>
      <c r="B5" s="42">
        <v>30</v>
      </c>
      <c r="C5" s="42">
        <v>26</v>
      </c>
      <c r="D5" s="42">
        <v>20</v>
      </c>
      <c r="E5" s="42">
        <v>10</v>
      </c>
      <c r="F5" s="42" t="s">
        <v>193</v>
      </c>
      <c r="Q5" s="42">
        <v>1</v>
      </c>
      <c r="AA5" s="42">
        <v>1</v>
      </c>
    </row>
    <row r="6" spans="1:27" s="40" customFormat="1" x14ac:dyDescent="0.25">
      <c r="A6" s="40">
        <v>0.1</v>
      </c>
      <c r="B6" s="40">
        <v>10</v>
      </c>
      <c r="C6" s="40">
        <v>10</v>
      </c>
      <c r="D6" s="40">
        <v>10</v>
      </c>
      <c r="E6" s="40">
        <v>20</v>
      </c>
      <c r="F6" s="40" t="s">
        <v>194</v>
      </c>
      <c r="G6" s="40">
        <v>1</v>
      </c>
      <c r="H6" s="40">
        <v>1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U6" s="40">
        <v>1</v>
      </c>
      <c r="V6" s="40">
        <v>1</v>
      </c>
      <c r="W6" s="40">
        <v>1</v>
      </c>
      <c r="X6" s="40">
        <v>1</v>
      </c>
      <c r="Y6" s="40">
        <v>1</v>
      </c>
      <c r="Z6" s="40">
        <v>1</v>
      </c>
    </row>
    <row r="7" spans="1:27" s="40" customFormat="1" x14ac:dyDescent="0.25">
      <c r="A7" s="40">
        <v>0.2</v>
      </c>
      <c r="B7" s="40">
        <v>20</v>
      </c>
      <c r="C7" s="40">
        <v>20</v>
      </c>
      <c r="D7" s="40">
        <v>20</v>
      </c>
      <c r="E7" s="40">
        <v>14</v>
      </c>
      <c r="F7" s="40" t="s">
        <v>195</v>
      </c>
      <c r="R7" s="40">
        <v>1</v>
      </c>
    </row>
    <row r="8" spans="1:27" s="40" customFormat="1" x14ac:dyDescent="0.25">
      <c r="A8" s="40">
        <v>0.3</v>
      </c>
      <c r="B8" s="40">
        <v>26</v>
      </c>
      <c r="C8" s="40">
        <v>30</v>
      </c>
      <c r="D8" s="40">
        <v>17</v>
      </c>
      <c r="E8" s="40">
        <v>12</v>
      </c>
      <c r="F8" s="40" t="s">
        <v>196</v>
      </c>
      <c r="S8" s="40">
        <v>1</v>
      </c>
      <c r="AA8" s="40">
        <v>1</v>
      </c>
    </row>
    <row r="9" spans="1:27" s="40" customFormat="1" x14ac:dyDescent="0.25">
      <c r="A9" s="40">
        <v>0.4</v>
      </c>
      <c r="B9" s="40">
        <v>30</v>
      </c>
      <c r="C9" s="40">
        <v>26</v>
      </c>
      <c r="D9" s="40">
        <v>17</v>
      </c>
      <c r="E9" s="40">
        <v>10</v>
      </c>
      <c r="F9" s="40" t="s">
        <v>197</v>
      </c>
      <c r="T9" s="40">
        <v>1</v>
      </c>
    </row>
    <row r="10" spans="1:27" s="42" customFormat="1" x14ac:dyDescent="0.25">
      <c r="A10" s="42">
        <v>0</v>
      </c>
      <c r="B10" s="42">
        <v>-10</v>
      </c>
      <c r="C10" s="42">
        <v>-10</v>
      </c>
      <c r="D10" s="42">
        <v>-10</v>
      </c>
      <c r="E10" s="42">
        <v>0</v>
      </c>
      <c r="F10" s="42" t="s">
        <v>198</v>
      </c>
      <c r="G10" s="42">
        <v>1</v>
      </c>
      <c r="H10" s="42">
        <v>1</v>
      </c>
      <c r="I10" s="42">
        <v>1</v>
      </c>
      <c r="J10" s="42">
        <v>1</v>
      </c>
      <c r="K10" s="42">
        <v>1</v>
      </c>
      <c r="L10" s="42">
        <v>1</v>
      </c>
      <c r="M10" s="42">
        <v>1</v>
      </c>
      <c r="N10" s="42">
        <v>1</v>
      </c>
      <c r="O10" s="42">
        <v>1</v>
      </c>
      <c r="P10" s="42">
        <v>1</v>
      </c>
      <c r="Q10" s="42">
        <v>1</v>
      </c>
      <c r="R10" s="42">
        <v>1</v>
      </c>
      <c r="S10" s="42">
        <v>1</v>
      </c>
      <c r="T10" s="42">
        <v>1</v>
      </c>
      <c r="X10" s="42">
        <v>1</v>
      </c>
      <c r="Y10" s="42">
        <v>1</v>
      </c>
      <c r="Z10" s="42">
        <v>1</v>
      </c>
    </row>
    <row r="11" spans="1:27" s="42" customFormat="1" x14ac:dyDescent="0.25">
      <c r="A11" s="42">
        <v>0.2</v>
      </c>
      <c r="B11" s="42">
        <v>0</v>
      </c>
      <c r="C11" s="42">
        <v>0</v>
      </c>
      <c r="D11" s="42">
        <v>-6</v>
      </c>
      <c r="E11" s="42">
        <v>-4</v>
      </c>
      <c r="F11" s="42" t="s">
        <v>199</v>
      </c>
      <c r="U11" s="42">
        <v>1</v>
      </c>
    </row>
    <row r="12" spans="1:27" s="42" customFormat="1" x14ac:dyDescent="0.25">
      <c r="A12" s="42">
        <v>0.3</v>
      </c>
      <c r="B12" s="42">
        <v>6</v>
      </c>
      <c r="C12" s="42">
        <v>4</v>
      </c>
      <c r="D12" s="42">
        <v>-4</v>
      </c>
      <c r="E12" s="42">
        <v>-6</v>
      </c>
      <c r="F12" s="42" t="s">
        <v>200</v>
      </c>
      <c r="V12" s="42">
        <v>1</v>
      </c>
    </row>
    <row r="13" spans="1:27" s="42" customFormat="1" x14ac:dyDescent="0.25">
      <c r="A13" s="42">
        <v>0.4</v>
      </c>
      <c r="B13" s="42">
        <v>10</v>
      </c>
      <c r="C13" s="42">
        <v>10</v>
      </c>
      <c r="D13" s="42">
        <v>-3</v>
      </c>
      <c r="E13" s="42">
        <v>-10</v>
      </c>
      <c r="F13" s="42" t="s">
        <v>201</v>
      </c>
      <c r="W13" s="42">
        <v>1</v>
      </c>
      <c r="AA13" s="42">
        <v>1</v>
      </c>
    </row>
    <row r="14" spans="1:27" s="43" customFormat="1" x14ac:dyDescent="0.25">
      <c r="A14" s="43">
        <v>0.2</v>
      </c>
      <c r="B14" s="43">
        <v>-10</v>
      </c>
      <c r="C14" s="43">
        <v>-10</v>
      </c>
      <c r="D14" s="43">
        <v>-10</v>
      </c>
      <c r="E14" s="43">
        <v>0</v>
      </c>
      <c r="F14" s="43" t="s">
        <v>202</v>
      </c>
      <c r="G14" s="43">
        <v>1</v>
      </c>
      <c r="H14" s="43">
        <v>1</v>
      </c>
      <c r="I14" s="43">
        <v>1</v>
      </c>
      <c r="J14" s="43">
        <v>1</v>
      </c>
      <c r="K14" s="43">
        <v>1</v>
      </c>
      <c r="L14" s="43">
        <v>1</v>
      </c>
      <c r="M14" s="43">
        <v>1</v>
      </c>
      <c r="N14" s="43">
        <v>1</v>
      </c>
      <c r="O14" s="43">
        <v>1</v>
      </c>
      <c r="P14" s="43">
        <v>1</v>
      </c>
      <c r="Q14" s="43">
        <v>1</v>
      </c>
      <c r="R14" s="43">
        <v>1</v>
      </c>
      <c r="S14" s="43">
        <v>1</v>
      </c>
      <c r="T14" s="43">
        <v>1</v>
      </c>
      <c r="U14" s="43">
        <v>1</v>
      </c>
      <c r="V14" s="43">
        <v>1</v>
      </c>
      <c r="W14" s="43">
        <v>1</v>
      </c>
      <c r="AA14" s="43">
        <v>1</v>
      </c>
    </row>
    <row r="15" spans="1:27" s="43" customFormat="1" x14ac:dyDescent="0.25">
      <c r="A15" s="43">
        <v>0.2</v>
      </c>
      <c r="B15" s="43">
        <v>-10</v>
      </c>
      <c r="C15" s="43">
        <v>10</v>
      </c>
      <c r="D15" s="43">
        <v>-10</v>
      </c>
      <c r="E15" s="43">
        <v>-3</v>
      </c>
      <c r="F15" s="43" t="s">
        <v>203</v>
      </c>
      <c r="X15" s="43">
        <v>1</v>
      </c>
    </row>
    <row r="16" spans="1:27" s="43" customFormat="1" x14ac:dyDescent="0.25">
      <c r="A16" s="43">
        <v>0.2</v>
      </c>
      <c r="B16" s="43">
        <v>0</v>
      </c>
      <c r="C16" s="43">
        <v>6</v>
      </c>
      <c r="D16" s="43">
        <v>0</v>
      </c>
      <c r="E16" s="43">
        <v>-4</v>
      </c>
      <c r="F16" s="43" t="s">
        <v>204</v>
      </c>
      <c r="Y16" s="43">
        <v>1</v>
      </c>
    </row>
    <row r="17" spans="1:27" s="43" customFormat="1" x14ac:dyDescent="0.25">
      <c r="A17" s="43">
        <v>0.2</v>
      </c>
      <c r="B17" s="43">
        <v>10</v>
      </c>
      <c r="C17" s="43">
        <v>2</v>
      </c>
      <c r="D17" s="43">
        <v>0</v>
      </c>
      <c r="E17" s="43">
        <v>-8</v>
      </c>
      <c r="F17" s="43" t="s">
        <v>205</v>
      </c>
      <c r="Z17" s="43">
        <v>1</v>
      </c>
    </row>
    <row r="18" spans="1:27" s="42" customFormat="1" x14ac:dyDescent="0.25">
      <c r="A18" s="42">
        <v>0.2</v>
      </c>
      <c r="B18" s="42">
        <v>10</v>
      </c>
      <c r="C18" s="42">
        <v>16</v>
      </c>
      <c r="D18" s="51">
        <v>10</v>
      </c>
      <c r="E18" s="42">
        <v>10</v>
      </c>
      <c r="F18" s="42" t="s">
        <v>206</v>
      </c>
      <c r="H18" s="42">
        <v>1</v>
      </c>
      <c r="O18" s="42">
        <v>1</v>
      </c>
      <c r="P18" s="42">
        <v>1</v>
      </c>
      <c r="Q18" s="42">
        <v>1</v>
      </c>
      <c r="R18" s="42">
        <v>1</v>
      </c>
      <c r="S18" s="42">
        <v>1</v>
      </c>
      <c r="T18" s="42">
        <v>1</v>
      </c>
      <c r="U18" s="42">
        <v>1</v>
      </c>
      <c r="V18" s="42">
        <v>1</v>
      </c>
      <c r="W18" s="42">
        <v>1</v>
      </c>
      <c r="X18" s="42">
        <v>1</v>
      </c>
      <c r="Y18" s="42">
        <v>1</v>
      </c>
      <c r="Z18" s="42">
        <v>1</v>
      </c>
      <c r="AA18" s="42">
        <v>1</v>
      </c>
    </row>
    <row r="19" spans="1:27" s="42" customFormat="1" x14ac:dyDescent="0.25">
      <c r="A19" s="42">
        <v>0.2</v>
      </c>
      <c r="B19" s="42">
        <v>10</v>
      </c>
      <c r="C19" s="42">
        <v>20</v>
      </c>
      <c r="D19" s="42">
        <v>0</v>
      </c>
      <c r="E19" s="42">
        <v>10</v>
      </c>
      <c r="F19" s="42" t="s">
        <v>207</v>
      </c>
      <c r="I19" s="42">
        <v>1</v>
      </c>
    </row>
    <row r="20" spans="1:27" s="42" customFormat="1" x14ac:dyDescent="0.25">
      <c r="A20" s="42">
        <v>0.2</v>
      </c>
      <c r="B20" s="42">
        <v>20</v>
      </c>
      <c r="C20" s="42">
        <v>8</v>
      </c>
      <c r="D20" s="42">
        <f>D18</f>
        <v>10</v>
      </c>
      <c r="E20" s="42">
        <v>10</v>
      </c>
      <c r="F20" s="42" t="s">
        <v>208</v>
      </c>
      <c r="J20" s="42">
        <v>1</v>
      </c>
    </row>
    <row r="21" spans="1:27" s="42" customFormat="1" x14ac:dyDescent="0.25">
      <c r="A21" s="42">
        <v>0.2</v>
      </c>
      <c r="B21" s="42">
        <v>20</v>
      </c>
      <c r="C21" s="42">
        <v>12</v>
      </c>
      <c r="D21" s="42">
        <v>9</v>
      </c>
      <c r="E21" s="42">
        <v>10</v>
      </c>
      <c r="F21" s="42" t="s">
        <v>209</v>
      </c>
      <c r="K21" s="42">
        <v>1</v>
      </c>
    </row>
    <row r="22" spans="1:27" s="42" customFormat="1" x14ac:dyDescent="0.25">
      <c r="A22" s="42">
        <v>0.2</v>
      </c>
      <c r="B22" s="42">
        <v>8</v>
      </c>
      <c r="C22" s="42">
        <v>12</v>
      </c>
      <c r="D22" s="42">
        <f>D18</f>
        <v>10</v>
      </c>
      <c r="E22" s="42">
        <v>10</v>
      </c>
      <c r="F22" s="42" t="s">
        <v>210</v>
      </c>
      <c r="L22" s="42">
        <v>1</v>
      </c>
    </row>
    <row r="23" spans="1:27" s="42" customFormat="1" x14ac:dyDescent="0.25">
      <c r="A23" s="42">
        <v>0.2</v>
      </c>
      <c r="B23" s="42">
        <v>4</v>
      </c>
      <c r="C23" s="42">
        <v>10</v>
      </c>
      <c r="D23" s="42">
        <v>0</v>
      </c>
      <c r="E23" s="42">
        <v>10</v>
      </c>
      <c r="F23" s="42" t="s">
        <v>211</v>
      </c>
      <c r="M23" s="42">
        <v>1</v>
      </c>
    </row>
    <row r="24" spans="1:27" s="42" customFormat="1" x14ac:dyDescent="0.25">
      <c r="A24" s="42">
        <v>0.2</v>
      </c>
      <c r="B24" s="42">
        <v>10</v>
      </c>
      <c r="C24" s="42">
        <v>20</v>
      </c>
      <c r="D24" s="42">
        <v>0</v>
      </c>
      <c r="E24" s="42">
        <v>10</v>
      </c>
      <c r="F24" s="42" t="s">
        <v>212</v>
      </c>
      <c r="N24" s="42">
        <v>1</v>
      </c>
    </row>
    <row r="25" spans="1:27" s="59" customFormat="1" x14ac:dyDescent="0.25">
      <c r="A25" s="96" t="s">
        <v>313</v>
      </c>
      <c r="B25" s="96"/>
      <c r="F25" s="59" t="s">
        <v>312</v>
      </c>
      <c r="G25" s="59">
        <f>SUMPRODUCT($A$2:$A$24,G2:G24)</f>
        <v>0.4</v>
      </c>
      <c r="H25" s="59">
        <f t="shared" ref="H25:AA25" si="0">SUMPRODUCT($A$2:$A$24,H2:H24)</f>
        <v>0.60000000000000009</v>
      </c>
      <c r="I25" s="59">
        <f t="shared" si="0"/>
        <v>0.60000000000000009</v>
      </c>
      <c r="J25" s="59">
        <f t="shared" si="0"/>
        <v>0.60000000000000009</v>
      </c>
      <c r="K25" s="59">
        <f t="shared" si="0"/>
        <v>0.60000000000000009</v>
      </c>
      <c r="L25" s="59">
        <f t="shared" si="0"/>
        <v>0.60000000000000009</v>
      </c>
      <c r="M25" s="59">
        <f t="shared" si="0"/>
        <v>0.60000000000000009</v>
      </c>
      <c r="N25" s="59">
        <f t="shared" si="0"/>
        <v>0.60000000000000009</v>
      </c>
      <c r="O25" s="59">
        <f t="shared" si="0"/>
        <v>0.7</v>
      </c>
      <c r="P25" s="59">
        <f t="shared" si="0"/>
        <v>0.8</v>
      </c>
      <c r="Q25" s="59">
        <f t="shared" si="0"/>
        <v>0.89999999999999991</v>
      </c>
      <c r="R25" s="59">
        <f t="shared" si="0"/>
        <v>0.7</v>
      </c>
      <c r="S25" s="59">
        <f t="shared" si="0"/>
        <v>0.8</v>
      </c>
      <c r="T25" s="59">
        <f t="shared" si="0"/>
        <v>0.89999999999999991</v>
      </c>
      <c r="U25" s="59">
        <f t="shared" si="0"/>
        <v>0.8</v>
      </c>
      <c r="V25" s="59">
        <f t="shared" si="0"/>
        <v>0.89999999999999991</v>
      </c>
      <c r="W25" s="59">
        <f t="shared" si="0"/>
        <v>1</v>
      </c>
      <c r="X25" s="59">
        <f t="shared" si="0"/>
        <v>0.60000000000000009</v>
      </c>
      <c r="Y25" s="59">
        <f t="shared" si="0"/>
        <v>0.60000000000000009</v>
      </c>
      <c r="Z25" s="59">
        <f t="shared" si="0"/>
        <v>0.60000000000000009</v>
      </c>
      <c r="AA25" s="59">
        <f t="shared" si="0"/>
        <v>1.5</v>
      </c>
    </row>
    <row r="26" spans="1:27" x14ac:dyDescent="0.25">
      <c r="A26" s="95" t="s">
        <v>314</v>
      </c>
      <c r="B26" s="95"/>
      <c r="F26" s="41" t="s">
        <v>84</v>
      </c>
      <c r="G26" s="41">
        <f t="shared" ref="G26:Z26" si="1">SUMPRODUCT($D$2:$D$24,G2:G24)</f>
        <v>0</v>
      </c>
      <c r="H26" s="41">
        <f t="shared" si="1"/>
        <v>10</v>
      </c>
      <c r="I26" s="41">
        <f t="shared" si="1"/>
        <v>0</v>
      </c>
      <c r="J26" s="41">
        <f t="shared" si="1"/>
        <v>10</v>
      </c>
      <c r="K26" s="41">
        <f t="shared" si="1"/>
        <v>9</v>
      </c>
      <c r="L26" s="41">
        <f t="shared" si="1"/>
        <v>10</v>
      </c>
      <c r="M26" s="41">
        <f t="shared" si="1"/>
        <v>0</v>
      </c>
      <c r="N26" s="41">
        <f t="shared" si="1"/>
        <v>0</v>
      </c>
      <c r="O26" s="41">
        <f t="shared" si="1"/>
        <v>20</v>
      </c>
      <c r="P26" s="41">
        <f t="shared" si="1"/>
        <v>20</v>
      </c>
      <c r="Q26" s="41">
        <f t="shared" si="1"/>
        <v>20</v>
      </c>
      <c r="R26" s="41">
        <f t="shared" si="1"/>
        <v>20</v>
      </c>
      <c r="S26" s="41">
        <f t="shared" si="1"/>
        <v>17</v>
      </c>
      <c r="T26" s="41">
        <f t="shared" si="1"/>
        <v>17</v>
      </c>
      <c r="U26" s="41">
        <f t="shared" si="1"/>
        <v>14</v>
      </c>
      <c r="V26" s="41">
        <f t="shared" si="1"/>
        <v>16</v>
      </c>
      <c r="W26" s="41">
        <f t="shared" si="1"/>
        <v>17</v>
      </c>
      <c r="X26" s="41">
        <f t="shared" si="1"/>
        <v>10</v>
      </c>
      <c r="Y26" s="41">
        <f t="shared" si="1"/>
        <v>20</v>
      </c>
      <c r="Z26" s="41">
        <f t="shared" si="1"/>
        <v>20</v>
      </c>
    </row>
    <row r="27" spans="1:27" x14ac:dyDescent="0.25">
      <c r="A27" s="95"/>
      <c r="B27" s="95"/>
      <c r="F27" s="41">
        <f>SUM(G26:Z26)</f>
        <v>250</v>
      </c>
      <c r="G27" s="41">
        <f>G26/$F$27*50</f>
        <v>0</v>
      </c>
      <c r="H27" s="41">
        <f t="shared" ref="H27:Z27" si="2">H26/$F$27*50</f>
        <v>2</v>
      </c>
      <c r="I27" s="41">
        <f t="shared" si="2"/>
        <v>0</v>
      </c>
      <c r="J27" s="41">
        <f t="shared" si="2"/>
        <v>2</v>
      </c>
      <c r="K27" s="41">
        <f t="shared" si="2"/>
        <v>1.7999999999999998</v>
      </c>
      <c r="L27" s="41">
        <f t="shared" si="2"/>
        <v>2</v>
      </c>
      <c r="M27" s="41">
        <f t="shared" si="2"/>
        <v>0</v>
      </c>
      <c r="N27" s="41">
        <f t="shared" si="2"/>
        <v>0</v>
      </c>
      <c r="O27" s="41">
        <f t="shared" si="2"/>
        <v>4</v>
      </c>
      <c r="P27" s="41">
        <f t="shared" si="2"/>
        <v>4</v>
      </c>
      <c r="Q27" s="41">
        <f t="shared" si="2"/>
        <v>4</v>
      </c>
      <c r="R27" s="41">
        <f t="shared" si="2"/>
        <v>4</v>
      </c>
      <c r="S27" s="41">
        <f t="shared" si="2"/>
        <v>3.4000000000000004</v>
      </c>
      <c r="T27" s="41">
        <f t="shared" si="2"/>
        <v>3.4000000000000004</v>
      </c>
      <c r="U27" s="41">
        <f t="shared" si="2"/>
        <v>2.8000000000000003</v>
      </c>
      <c r="V27" s="41">
        <f t="shared" si="2"/>
        <v>3.2</v>
      </c>
      <c r="W27" s="41">
        <f t="shared" si="2"/>
        <v>3.4000000000000004</v>
      </c>
      <c r="X27" s="41">
        <f t="shared" si="2"/>
        <v>2</v>
      </c>
      <c r="Y27" s="41">
        <f t="shared" si="2"/>
        <v>4</v>
      </c>
      <c r="Z27" s="41">
        <f t="shared" si="2"/>
        <v>4</v>
      </c>
    </row>
    <row r="28" spans="1:27" x14ac:dyDescent="0.25">
      <c r="F28" s="41" t="s">
        <v>213</v>
      </c>
      <c r="G28" s="41">
        <f>SUMPRODUCT($B$2:$B$24,G2:G24)</f>
        <v>0</v>
      </c>
      <c r="H28" s="41">
        <f t="shared" ref="H28:Z28" si="3">SUMPRODUCT($B$2:$B$24,H2:H24)</f>
        <v>10</v>
      </c>
      <c r="I28" s="41">
        <f t="shared" si="3"/>
        <v>10</v>
      </c>
      <c r="J28" s="41">
        <f t="shared" si="3"/>
        <v>20</v>
      </c>
      <c r="K28" s="41">
        <f t="shared" si="3"/>
        <v>20</v>
      </c>
      <c r="L28" s="41">
        <f t="shared" si="3"/>
        <v>8</v>
      </c>
      <c r="M28" s="41">
        <f t="shared" si="3"/>
        <v>4</v>
      </c>
      <c r="N28" s="41">
        <f t="shared" si="3"/>
        <v>10</v>
      </c>
      <c r="O28" s="41">
        <f t="shared" si="3"/>
        <v>20</v>
      </c>
      <c r="P28" s="41">
        <f t="shared" si="3"/>
        <v>26</v>
      </c>
      <c r="Q28" s="41">
        <f t="shared" si="3"/>
        <v>30</v>
      </c>
      <c r="R28" s="41">
        <f t="shared" si="3"/>
        <v>20</v>
      </c>
      <c r="S28" s="41">
        <f t="shared" si="3"/>
        <v>26</v>
      </c>
      <c r="T28" s="41">
        <f t="shared" si="3"/>
        <v>30</v>
      </c>
      <c r="U28" s="41">
        <f t="shared" si="3"/>
        <v>20</v>
      </c>
      <c r="V28" s="41">
        <f t="shared" si="3"/>
        <v>26</v>
      </c>
      <c r="W28" s="41">
        <f t="shared" si="3"/>
        <v>30</v>
      </c>
      <c r="X28" s="41">
        <f t="shared" si="3"/>
        <v>10</v>
      </c>
      <c r="Y28" s="41">
        <f t="shared" si="3"/>
        <v>20</v>
      </c>
      <c r="Z28" s="41">
        <f t="shared" si="3"/>
        <v>30</v>
      </c>
    </row>
    <row r="29" spans="1:27" x14ac:dyDescent="0.25">
      <c r="F29" s="41">
        <f>SUM(G28:Z28)</f>
        <v>370</v>
      </c>
      <c r="G29" s="41">
        <f>G28/$F$29*20</f>
        <v>0</v>
      </c>
      <c r="H29" s="41">
        <f t="shared" ref="H29:Z29" si="4">H28/$F$29*20</f>
        <v>0.54054054054054057</v>
      </c>
      <c r="I29" s="41">
        <f t="shared" si="4"/>
        <v>0.54054054054054057</v>
      </c>
      <c r="J29" s="41">
        <f t="shared" si="4"/>
        <v>1.0810810810810811</v>
      </c>
      <c r="K29" s="41">
        <f t="shared" si="4"/>
        <v>1.0810810810810811</v>
      </c>
      <c r="L29" s="41">
        <f t="shared" si="4"/>
        <v>0.43243243243243246</v>
      </c>
      <c r="M29" s="41">
        <f t="shared" si="4"/>
        <v>0.21621621621621623</v>
      </c>
      <c r="N29" s="41">
        <f t="shared" si="4"/>
        <v>0.54054054054054057</v>
      </c>
      <c r="O29" s="41">
        <f t="shared" si="4"/>
        <v>1.0810810810810811</v>
      </c>
      <c r="P29" s="41">
        <f t="shared" si="4"/>
        <v>1.4054054054054055</v>
      </c>
      <c r="Q29" s="41">
        <f t="shared" si="4"/>
        <v>1.6216216216216217</v>
      </c>
      <c r="R29" s="41">
        <f t="shared" si="4"/>
        <v>1.0810810810810811</v>
      </c>
      <c r="S29" s="41">
        <f t="shared" si="4"/>
        <v>1.4054054054054055</v>
      </c>
      <c r="T29" s="41">
        <f t="shared" si="4"/>
        <v>1.6216216216216217</v>
      </c>
      <c r="U29" s="41">
        <f t="shared" si="4"/>
        <v>1.0810810810810811</v>
      </c>
      <c r="V29" s="41">
        <f t="shared" si="4"/>
        <v>1.4054054054054055</v>
      </c>
      <c r="W29" s="41">
        <f t="shared" si="4"/>
        <v>1.6216216216216217</v>
      </c>
      <c r="X29" s="41">
        <f t="shared" si="4"/>
        <v>0.54054054054054057</v>
      </c>
      <c r="Y29" s="41">
        <f t="shared" si="4"/>
        <v>1.0810810810810811</v>
      </c>
      <c r="Z29" s="41">
        <f t="shared" si="4"/>
        <v>1.6216216216216217</v>
      </c>
    </row>
    <row r="30" spans="1:27" x14ac:dyDescent="0.25">
      <c r="F30" s="41" t="s">
        <v>214</v>
      </c>
      <c r="G30" s="41">
        <f>SUMPRODUCT($C$2:$C$24,G2:G24)</f>
        <v>0</v>
      </c>
      <c r="H30" s="41">
        <f t="shared" ref="H30:Z30" si="5">SUMPRODUCT($C$2:$C$24,H2:H24)</f>
        <v>16</v>
      </c>
      <c r="I30" s="41">
        <f t="shared" si="5"/>
        <v>20</v>
      </c>
      <c r="J30" s="41">
        <f t="shared" si="5"/>
        <v>8</v>
      </c>
      <c r="K30" s="41">
        <f t="shared" si="5"/>
        <v>12</v>
      </c>
      <c r="L30" s="41">
        <f t="shared" si="5"/>
        <v>12</v>
      </c>
      <c r="M30" s="41">
        <f t="shared" si="5"/>
        <v>10</v>
      </c>
      <c r="N30" s="41">
        <f t="shared" si="5"/>
        <v>20</v>
      </c>
      <c r="O30" s="41">
        <f t="shared" si="5"/>
        <v>26</v>
      </c>
      <c r="P30" s="41">
        <f t="shared" si="5"/>
        <v>36</v>
      </c>
      <c r="Q30" s="41">
        <f t="shared" si="5"/>
        <v>32</v>
      </c>
      <c r="R30" s="41">
        <f t="shared" si="5"/>
        <v>26</v>
      </c>
      <c r="S30" s="41">
        <f t="shared" si="5"/>
        <v>36</v>
      </c>
      <c r="T30" s="41">
        <f t="shared" si="5"/>
        <v>32</v>
      </c>
      <c r="U30" s="41">
        <f t="shared" si="5"/>
        <v>26</v>
      </c>
      <c r="V30" s="41">
        <f t="shared" si="5"/>
        <v>30</v>
      </c>
      <c r="W30" s="41">
        <f t="shared" si="5"/>
        <v>36</v>
      </c>
      <c r="X30" s="41">
        <f t="shared" si="5"/>
        <v>36</v>
      </c>
      <c r="Y30" s="41">
        <f t="shared" si="5"/>
        <v>32</v>
      </c>
      <c r="Z30" s="41">
        <f t="shared" si="5"/>
        <v>28</v>
      </c>
    </row>
    <row r="31" spans="1:27" x14ac:dyDescent="0.25">
      <c r="F31" s="41">
        <f>SUM(G30:Z30)</f>
        <v>474</v>
      </c>
      <c r="G31" s="41">
        <f>G30/$F$31*30</f>
        <v>0</v>
      </c>
      <c r="H31" s="41">
        <f t="shared" ref="H31:Z31" si="6">H30/$F$31*30</f>
        <v>1.0126582278481011</v>
      </c>
      <c r="I31" s="41">
        <f t="shared" si="6"/>
        <v>1.2658227848101264</v>
      </c>
      <c r="J31" s="41">
        <f t="shared" si="6"/>
        <v>0.50632911392405056</v>
      </c>
      <c r="K31" s="41">
        <f t="shared" si="6"/>
        <v>0.75949367088607589</v>
      </c>
      <c r="L31" s="41">
        <f t="shared" si="6"/>
        <v>0.75949367088607589</v>
      </c>
      <c r="M31" s="41">
        <f t="shared" si="6"/>
        <v>0.63291139240506322</v>
      </c>
      <c r="N31" s="41">
        <f t="shared" si="6"/>
        <v>1.2658227848101264</v>
      </c>
      <c r="O31" s="41">
        <f t="shared" si="6"/>
        <v>1.6455696202531647</v>
      </c>
      <c r="P31" s="41">
        <f t="shared" si="6"/>
        <v>2.278481012658228</v>
      </c>
      <c r="Q31" s="41">
        <f t="shared" si="6"/>
        <v>2.0253164556962022</v>
      </c>
      <c r="R31" s="41">
        <f t="shared" si="6"/>
        <v>1.6455696202531647</v>
      </c>
      <c r="S31" s="41">
        <f t="shared" si="6"/>
        <v>2.278481012658228</v>
      </c>
      <c r="T31" s="41">
        <f t="shared" si="6"/>
        <v>2.0253164556962022</v>
      </c>
      <c r="U31" s="41">
        <f t="shared" si="6"/>
        <v>1.6455696202531647</v>
      </c>
      <c r="V31" s="41">
        <f t="shared" si="6"/>
        <v>1.89873417721519</v>
      </c>
      <c r="W31" s="41">
        <f t="shared" si="6"/>
        <v>2.278481012658228</v>
      </c>
      <c r="X31" s="41">
        <f t="shared" si="6"/>
        <v>2.278481012658228</v>
      </c>
      <c r="Y31" s="41">
        <f t="shared" si="6"/>
        <v>2.0253164556962022</v>
      </c>
      <c r="Z31" s="41">
        <f t="shared" si="6"/>
        <v>1.7721518987341773</v>
      </c>
    </row>
    <row r="32" spans="1:27" x14ac:dyDescent="0.25">
      <c r="F32" s="41" t="s">
        <v>215</v>
      </c>
      <c r="G32" s="41">
        <f>SUMPRODUCT($E$2:$E$24,G2:G24)</f>
        <v>40</v>
      </c>
      <c r="H32" s="41">
        <f t="shared" ref="H32:Z32" si="7">SUMPRODUCT($E$2:$E$24,H2:H24)</f>
        <v>50</v>
      </c>
      <c r="I32" s="41">
        <f t="shared" si="7"/>
        <v>50</v>
      </c>
      <c r="J32" s="41">
        <f t="shared" si="7"/>
        <v>50</v>
      </c>
      <c r="K32" s="41">
        <f t="shared" si="7"/>
        <v>50</v>
      </c>
      <c r="L32" s="41">
        <f t="shared" si="7"/>
        <v>50</v>
      </c>
      <c r="M32" s="41">
        <f t="shared" si="7"/>
        <v>50</v>
      </c>
      <c r="N32" s="41">
        <f t="shared" si="7"/>
        <v>50</v>
      </c>
      <c r="O32" s="41">
        <f t="shared" si="7"/>
        <v>45</v>
      </c>
      <c r="P32" s="41">
        <f t="shared" si="7"/>
        <v>44</v>
      </c>
      <c r="Q32" s="41">
        <f t="shared" si="7"/>
        <v>40</v>
      </c>
      <c r="R32" s="41">
        <f t="shared" si="7"/>
        <v>44</v>
      </c>
      <c r="S32" s="41">
        <f t="shared" si="7"/>
        <v>42</v>
      </c>
      <c r="T32" s="41">
        <f t="shared" si="7"/>
        <v>40</v>
      </c>
      <c r="U32" s="41">
        <f t="shared" si="7"/>
        <v>46</v>
      </c>
      <c r="V32" s="41">
        <f t="shared" si="7"/>
        <v>44</v>
      </c>
      <c r="W32" s="41">
        <f t="shared" si="7"/>
        <v>40</v>
      </c>
      <c r="X32" s="41">
        <f t="shared" si="7"/>
        <v>47</v>
      </c>
      <c r="Y32" s="41">
        <f t="shared" si="7"/>
        <v>46</v>
      </c>
      <c r="Z32" s="41">
        <f t="shared" si="7"/>
        <v>42</v>
      </c>
    </row>
    <row r="33" spans="6:26" x14ac:dyDescent="0.25">
      <c r="F33" s="41">
        <f>SUM(G32:Z32)</f>
        <v>910</v>
      </c>
      <c r="G33" s="41">
        <f>G32/$F$33*20</f>
        <v>0.87912087912087922</v>
      </c>
      <c r="H33" s="41">
        <f t="shared" ref="H33:Z33" si="8">H32/$F$33*20</f>
        <v>1.098901098901099</v>
      </c>
      <c r="I33" s="41">
        <f t="shared" si="8"/>
        <v>1.098901098901099</v>
      </c>
      <c r="J33" s="41">
        <f t="shared" si="8"/>
        <v>1.098901098901099</v>
      </c>
      <c r="K33" s="41">
        <f t="shared" si="8"/>
        <v>1.098901098901099</v>
      </c>
      <c r="L33" s="41">
        <f t="shared" si="8"/>
        <v>1.098901098901099</v>
      </c>
      <c r="M33" s="41">
        <f t="shared" si="8"/>
        <v>1.098901098901099</v>
      </c>
      <c r="N33" s="41">
        <f t="shared" si="8"/>
        <v>1.098901098901099</v>
      </c>
      <c r="O33" s="41">
        <f t="shared" si="8"/>
        <v>0.98901098901098894</v>
      </c>
      <c r="P33" s="41">
        <f t="shared" si="8"/>
        <v>0.96703296703296704</v>
      </c>
      <c r="Q33" s="41">
        <f t="shared" si="8"/>
        <v>0.87912087912087922</v>
      </c>
      <c r="R33" s="41">
        <f t="shared" si="8"/>
        <v>0.96703296703296704</v>
      </c>
      <c r="S33" s="41">
        <f t="shared" si="8"/>
        <v>0.92307692307692313</v>
      </c>
      <c r="T33" s="41">
        <f t="shared" si="8"/>
        <v>0.87912087912087922</v>
      </c>
      <c r="U33" s="41">
        <f t="shared" si="8"/>
        <v>1.0109890109890109</v>
      </c>
      <c r="V33" s="41">
        <f t="shared" si="8"/>
        <v>0.96703296703296704</v>
      </c>
      <c r="W33" s="41">
        <f t="shared" si="8"/>
        <v>0.87912087912087922</v>
      </c>
      <c r="X33" s="41">
        <f t="shared" si="8"/>
        <v>1.0329670329670328</v>
      </c>
      <c r="Y33" s="41">
        <f t="shared" si="8"/>
        <v>1.0109890109890109</v>
      </c>
      <c r="Z33" s="41">
        <f t="shared" si="8"/>
        <v>0.92307692307692313</v>
      </c>
    </row>
  </sheetData>
  <mergeCells count="2">
    <mergeCell ref="A26:B27"/>
    <mergeCell ref="A25:B25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AD05-241B-4851-B9A4-C21A32209130}">
  <dimension ref="A1:AH3079"/>
  <sheetViews>
    <sheetView zoomScale="70" zoomScaleNormal="70" workbookViewId="0">
      <selection activeCell="Q24" sqref="Q24"/>
    </sheetView>
  </sheetViews>
  <sheetFormatPr defaultRowHeight="13.8" x14ac:dyDescent="0.25"/>
  <cols>
    <col min="1" max="1" width="12.88671875" style="41" customWidth="1"/>
    <col min="2" max="2" width="11.6640625" style="41" customWidth="1"/>
    <col min="3" max="3" width="16.109375" style="77" customWidth="1"/>
    <col min="4" max="5" width="8.88671875" style="41"/>
    <col min="6" max="6" width="8.88671875" style="70"/>
    <col min="7" max="8" width="8.88671875" style="41"/>
    <col min="9" max="9" width="11" style="41" customWidth="1"/>
    <col min="10" max="10" width="13.109375" style="70" customWidth="1"/>
    <col min="11" max="11" width="8.88671875" style="41"/>
    <col min="12" max="12" width="13.5546875" style="41" customWidth="1"/>
    <col min="13" max="13" width="13.33203125" style="41" customWidth="1"/>
    <col min="14" max="14" width="8.88671875" style="70"/>
    <col min="15" max="17" width="8.88671875" style="41"/>
    <col min="18" max="18" width="8.88671875" style="70"/>
    <col min="19" max="24" width="8.88671875" style="41"/>
    <col min="25" max="25" width="8.88671875" style="70"/>
    <col min="26" max="26" width="8.88671875" style="41"/>
    <col min="27" max="27" width="15.44140625" style="41" customWidth="1"/>
    <col min="28" max="28" width="11.88671875" style="41" customWidth="1"/>
    <col min="29" max="29" width="12.109375" style="41" customWidth="1"/>
    <col min="30" max="30" width="12.77734375" style="41" customWidth="1"/>
    <col min="31" max="16384" width="8.88671875" style="41"/>
  </cols>
  <sheetData>
    <row r="1" spans="1:34" x14ac:dyDescent="0.25">
      <c r="B1" s="41" t="s">
        <v>317</v>
      </c>
      <c r="C1" s="77">
        <v>25</v>
      </c>
      <c r="D1" s="41">
        <v>40</v>
      </c>
      <c r="E1" s="41">
        <v>50</v>
      </c>
      <c r="F1" s="70">
        <v>55</v>
      </c>
      <c r="G1" s="41">
        <v>40</v>
      </c>
      <c r="H1" s="41">
        <v>60</v>
      </c>
      <c r="I1" s="41">
        <v>85</v>
      </c>
      <c r="J1" s="70">
        <v>100</v>
      </c>
      <c r="K1" s="41">
        <v>50</v>
      </c>
      <c r="L1" s="41">
        <v>75</v>
      </c>
      <c r="M1" s="41">
        <v>95</v>
      </c>
      <c r="N1" s="70">
        <v>105</v>
      </c>
      <c r="O1" s="41">
        <v>60</v>
      </c>
      <c r="P1" s="41">
        <v>70</v>
      </c>
      <c r="Q1" s="41">
        <v>80</v>
      </c>
      <c r="R1" s="70">
        <v>95</v>
      </c>
      <c r="S1" s="41">
        <v>25</v>
      </c>
      <c r="T1" s="41">
        <v>25</v>
      </c>
      <c r="U1" s="41">
        <v>80</v>
      </c>
      <c r="V1" s="41">
        <v>45</v>
      </c>
      <c r="W1" s="41">
        <v>35</v>
      </c>
      <c r="X1" s="41">
        <v>25</v>
      </c>
      <c r="Y1" s="70">
        <v>25</v>
      </c>
    </row>
    <row r="2" spans="1:34" x14ac:dyDescent="0.25">
      <c r="B2" s="41" t="s">
        <v>321</v>
      </c>
      <c r="C2" s="74">
        <v>10</v>
      </c>
      <c r="D2" s="59">
        <v>20</v>
      </c>
      <c r="E2" s="59">
        <v>26</v>
      </c>
      <c r="F2" s="71">
        <v>30</v>
      </c>
      <c r="G2" s="59">
        <v>10</v>
      </c>
      <c r="H2" s="59">
        <v>20</v>
      </c>
      <c r="I2" s="59">
        <v>26</v>
      </c>
      <c r="J2" s="71">
        <v>30</v>
      </c>
      <c r="K2" s="59">
        <v>-10</v>
      </c>
      <c r="L2" s="59">
        <v>0</v>
      </c>
      <c r="M2" s="59">
        <v>6</v>
      </c>
      <c r="N2" s="71">
        <v>10</v>
      </c>
      <c r="O2" s="59">
        <v>-10</v>
      </c>
      <c r="P2" s="59">
        <v>-10</v>
      </c>
      <c r="Q2" s="59">
        <v>0</v>
      </c>
      <c r="R2" s="71">
        <v>10</v>
      </c>
      <c r="S2" s="59">
        <v>10</v>
      </c>
      <c r="T2" s="59">
        <v>10</v>
      </c>
      <c r="U2" s="59">
        <v>20</v>
      </c>
      <c r="V2" s="59">
        <v>20</v>
      </c>
      <c r="W2" s="59">
        <v>8</v>
      </c>
      <c r="X2" s="59">
        <v>4</v>
      </c>
      <c r="Y2" s="71">
        <v>10</v>
      </c>
    </row>
    <row r="3" spans="1:34" x14ac:dyDescent="0.25">
      <c r="B3" s="41" t="s">
        <v>319</v>
      </c>
      <c r="C3" s="74">
        <v>10</v>
      </c>
      <c r="D3" s="59">
        <v>20</v>
      </c>
      <c r="E3" s="59">
        <v>30</v>
      </c>
      <c r="F3" s="71">
        <v>26</v>
      </c>
      <c r="G3" s="59">
        <v>10</v>
      </c>
      <c r="H3" s="59">
        <v>20</v>
      </c>
      <c r="I3" s="59">
        <v>30</v>
      </c>
      <c r="J3" s="71">
        <v>26</v>
      </c>
      <c r="K3" s="59">
        <v>-10</v>
      </c>
      <c r="L3" s="59">
        <v>0</v>
      </c>
      <c r="M3" s="59">
        <v>4</v>
      </c>
      <c r="N3" s="71">
        <v>10</v>
      </c>
      <c r="O3" s="59">
        <v>-10</v>
      </c>
      <c r="P3" s="59">
        <v>10</v>
      </c>
      <c r="Q3" s="59">
        <v>6</v>
      </c>
      <c r="R3" s="71">
        <v>2</v>
      </c>
      <c r="S3" s="59">
        <v>16</v>
      </c>
      <c r="T3" s="59">
        <v>20</v>
      </c>
      <c r="U3" s="59">
        <v>8</v>
      </c>
      <c r="V3" s="59">
        <v>12</v>
      </c>
      <c r="W3" s="59">
        <v>12</v>
      </c>
      <c r="X3" s="59">
        <v>10</v>
      </c>
      <c r="Y3" s="71">
        <v>20</v>
      </c>
    </row>
    <row r="4" spans="1:34" x14ac:dyDescent="0.25">
      <c r="B4" s="41" t="s">
        <v>318</v>
      </c>
      <c r="C4" s="74">
        <v>10</v>
      </c>
      <c r="D4" s="59">
        <v>20</v>
      </c>
      <c r="E4" s="59">
        <v>20</v>
      </c>
      <c r="F4" s="71">
        <v>20</v>
      </c>
      <c r="G4" s="59">
        <v>10</v>
      </c>
      <c r="H4" s="59">
        <v>20</v>
      </c>
      <c r="I4" s="59">
        <v>17</v>
      </c>
      <c r="J4" s="71">
        <v>17</v>
      </c>
      <c r="K4" s="59">
        <v>-10</v>
      </c>
      <c r="L4" s="59">
        <v>-6</v>
      </c>
      <c r="M4" s="59">
        <v>-4</v>
      </c>
      <c r="N4" s="71">
        <v>-3</v>
      </c>
      <c r="O4" s="59">
        <v>-10</v>
      </c>
      <c r="P4" s="59">
        <v>-10</v>
      </c>
      <c r="Q4" s="59">
        <v>0</v>
      </c>
      <c r="R4" s="71">
        <v>0</v>
      </c>
      <c r="S4" s="68">
        <v>10</v>
      </c>
      <c r="T4" s="59">
        <v>0</v>
      </c>
      <c r="U4" s="59">
        <f>S4</f>
        <v>10</v>
      </c>
      <c r="V4" s="59">
        <v>9</v>
      </c>
      <c r="W4" s="59">
        <f>S4</f>
        <v>10</v>
      </c>
      <c r="X4" s="59">
        <v>0</v>
      </c>
      <c r="Y4" s="71">
        <v>0</v>
      </c>
    </row>
    <row r="5" spans="1:34" x14ac:dyDescent="0.25">
      <c r="B5" s="41" t="s">
        <v>320</v>
      </c>
      <c r="C5" s="74">
        <v>20</v>
      </c>
      <c r="D5" s="59">
        <v>15</v>
      </c>
      <c r="E5" s="59">
        <v>14</v>
      </c>
      <c r="F5" s="71">
        <v>10</v>
      </c>
      <c r="G5" s="59">
        <v>20</v>
      </c>
      <c r="H5" s="59">
        <v>14</v>
      </c>
      <c r="I5" s="59">
        <v>12</v>
      </c>
      <c r="J5" s="71">
        <v>10</v>
      </c>
      <c r="K5" s="59">
        <v>0</v>
      </c>
      <c r="L5" s="59">
        <v>-4</v>
      </c>
      <c r="M5" s="59">
        <v>-6</v>
      </c>
      <c r="N5" s="71">
        <v>-10</v>
      </c>
      <c r="O5" s="59">
        <v>0</v>
      </c>
      <c r="P5" s="59">
        <v>-3</v>
      </c>
      <c r="Q5" s="59">
        <v>-4</v>
      </c>
      <c r="R5" s="71">
        <v>-8</v>
      </c>
      <c r="S5" s="59">
        <v>10</v>
      </c>
      <c r="T5" s="59">
        <v>10</v>
      </c>
      <c r="U5" s="59">
        <v>10</v>
      </c>
      <c r="V5" s="59">
        <v>10</v>
      </c>
      <c r="W5" s="59">
        <v>10</v>
      </c>
      <c r="X5" s="59">
        <v>10</v>
      </c>
      <c r="Y5" s="71">
        <v>10</v>
      </c>
    </row>
    <row r="6" spans="1:34" x14ac:dyDescent="0.25">
      <c r="B6" s="41" t="s">
        <v>63</v>
      </c>
      <c r="C6" s="74">
        <v>0.1</v>
      </c>
      <c r="D6" s="59">
        <v>0.2</v>
      </c>
      <c r="E6" s="59">
        <v>0.3</v>
      </c>
      <c r="F6" s="71">
        <v>0.4</v>
      </c>
      <c r="G6" s="59">
        <v>0.1</v>
      </c>
      <c r="H6" s="59">
        <v>0.2</v>
      </c>
      <c r="I6" s="59">
        <v>0.3</v>
      </c>
      <c r="J6" s="71">
        <v>0.4</v>
      </c>
      <c r="K6" s="59">
        <v>0</v>
      </c>
      <c r="L6" s="59">
        <v>0.2</v>
      </c>
      <c r="M6" s="59">
        <v>0.3</v>
      </c>
      <c r="N6" s="71">
        <v>0.4</v>
      </c>
      <c r="O6" s="59">
        <v>0.2</v>
      </c>
      <c r="P6" s="59">
        <v>0.2</v>
      </c>
      <c r="Q6" s="59">
        <v>0.2</v>
      </c>
      <c r="R6" s="71">
        <v>0.2</v>
      </c>
      <c r="S6" s="59">
        <v>0.2</v>
      </c>
      <c r="T6" s="59">
        <v>0.2</v>
      </c>
      <c r="U6" s="59">
        <v>0.2</v>
      </c>
      <c r="V6" s="59">
        <v>0.2</v>
      </c>
      <c r="W6" s="59">
        <v>0.2</v>
      </c>
      <c r="X6" s="59">
        <v>0.2</v>
      </c>
      <c r="Y6" s="71">
        <v>0.2</v>
      </c>
    </row>
    <row r="7" spans="1:34" x14ac:dyDescent="0.25">
      <c r="A7" s="75" t="s">
        <v>327</v>
      </c>
      <c r="B7" s="76" t="s">
        <v>328</v>
      </c>
      <c r="C7" s="42" t="s">
        <v>190</v>
      </c>
      <c r="D7" s="42" t="s">
        <v>191</v>
      </c>
      <c r="E7" s="42" t="s">
        <v>192</v>
      </c>
      <c r="F7" s="42" t="s">
        <v>193</v>
      </c>
      <c r="G7" s="69" t="s">
        <v>194</v>
      </c>
      <c r="H7" s="40" t="s">
        <v>195</v>
      </c>
      <c r="I7" s="40" t="s">
        <v>196</v>
      </c>
      <c r="J7" s="40" t="s">
        <v>197</v>
      </c>
      <c r="K7" s="72" t="s">
        <v>198</v>
      </c>
      <c r="L7" s="42" t="s">
        <v>199</v>
      </c>
      <c r="M7" s="42" t="s">
        <v>200</v>
      </c>
      <c r="N7" s="42" t="s">
        <v>201</v>
      </c>
      <c r="O7" s="73" t="s">
        <v>202</v>
      </c>
      <c r="P7" s="43" t="s">
        <v>203</v>
      </c>
      <c r="Q7" s="43" t="s">
        <v>204</v>
      </c>
      <c r="R7" s="43" t="s">
        <v>205</v>
      </c>
      <c r="S7" s="72" t="s">
        <v>206</v>
      </c>
      <c r="T7" s="42" t="s">
        <v>207</v>
      </c>
      <c r="U7" s="42" t="s">
        <v>208</v>
      </c>
      <c r="V7" s="42" t="s">
        <v>209</v>
      </c>
      <c r="W7" s="42" t="s">
        <v>210</v>
      </c>
      <c r="X7" s="42" t="s">
        <v>211</v>
      </c>
      <c r="Y7" s="42" t="s">
        <v>212</v>
      </c>
      <c r="Z7" s="41" t="s">
        <v>322</v>
      </c>
      <c r="AA7" s="59" t="s">
        <v>323</v>
      </c>
      <c r="AB7" s="59" t="s">
        <v>324</v>
      </c>
      <c r="AC7" s="59" t="s">
        <v>325</v>
      </c>
      <c r="AD7" s="59" t="s">
        <v>326</v>
      </c>
      <c r="AE7" s="59" t="s">
        <v>213</v>
      </c>
      <c r="AF7" s="59" t="s">
        <v>214</v>
      </c>
      <c r="AG7" s="59" t="s">
        <v>84</v>
      </c>
      <c r="AH7" s="59" t="s">
        <v>215</v>
      </c>
    </row>
    <row r="8" spans="1:34" x14ac:dyDescent="0.25">
      <c r="A8" s="41" t="str">
        <f t="shared" ref="A8:A71" si="0">IF(SUMPRODUCT(C8:Y8,$C$6:$Y$6)&lt;0.45,"不研发",IF(SUMPRODUCT(C8:Y8,$C$6:$Y$6)&lt;1.45,"研发一周期","研发二周期"))</f>
        <v>不研发</v>
      </c>
      <c r="B8" s="41" t="str">
        <f t="shared" ref="B8:B71" si="1">IF(C8=1,1,IF(D8=1,2,IF(E8=1,3,IF(F8=1,4,""))))&amp;IF(G8=1,1,IF(H8=1,2,IF(I8=1,3,IF(J8=1,4,""))))&amp;IF(K8=1,1,IF(L8=1,2,IF(M8=1,3,IF(N8=1,4,""))))&amp;IF(O8=1,1,IF(P8=1,2,IF(Q8=1,3,IF(R8=1,4,""))))&amp;IF(S8=1,1,"")&amp;IF(T8=1,2,"")&amp;IF(U8=1,3,"")&amp;IF(V8=1,4,"")&amp;IF(W8=1,5,"")&amp;IF(X8=1,6,"")&amp;IF(Y8=1,4,"")</f>
        <v>1111</v>
      </c>
      <c r="C8" s="74">
        <v>1</v>
      </c>
      <c r="G8" s="59">
        <v>1</v>
      </c>
      <c r="I8" s="59"/>
      <c r="K8" s="59">
        <v>1</v>
      </c>
      <c r="N8" s="71"/>
      <c r="O8" s="59">
        <v>1</v>
      </c>
      <c r="R8" s="71"/>
      <c r="T8" s="59"/>
      <c r="U8" s="59"/>
      <c r="Z8" s="41">
        <f t="shared" ref="Z8:Z71" si="2">SUMPRODUCT(C8:Y8,$C$1:$Y$1)</f>
        <v>175</v>
      </c>
      <c r="AA8" s="41">
        <f t="shared" ref="AA8:AA71" si="3">SUMPRODUCT($C$2:$Y$2,C8:Y8)</f>
        <v>0</v>
      </c>
      <c r="AB8" s="41">
        <f t="shared" ref="AB8:AB71" si="4">SUMPRODUCT($C$3:$Y$3,C8:Y8)</f>
        <v>0</v>
      </c>
      <c r="AC8" s="41">
        <f t="shared" ref="AC8:AC71" si="5">SUMPRODUCT($C$3:$Y$3,C8:Y8)</f>
        <v>0</v>
      </c>
      <c r="AD8" s="41">
        <f t="shared" ref="AD8:AD71" si="6">SUMPRODUCT($C$5:$Y$5,C8:Y8)</f>
        <v>40</v>
      </c>
      <c r="AE8" s="41">
        <f t="shared" ref="AE8:AE71" si="7">IFERROR(Z8/AA8,0)</f>
        <v>0</v>
      </c>
      <c r="AF8" s="41">
        <f t="shared" ref="AF8:AF71" si="8">IFERROR(Z8/AB8,0)</f>
        <v>0</v>
      </c>
      <c r="AG8" s="41">
        <f t="shared" ref="AG8:AG71" si="9">IFERROR(Z8/AC8,0)</f>
        <v>0</v>
      </c>
      <c r="AH8" s="41">
        <f t="shared" ref="AH8:AH71" si="10">IFERROR(Z8/AD8,0)</f>
        <v>4.375</v>
      </c>
    </row>
    <row r="9" spans="1:34" x14ac:dyDescent="0.25">
      <c r="A9" s="41" t="str">
        <f t="shared" si="0"/>
        <v>不研发</v>
      </c>
      <c r="B9" s="41" t="str">
        <f t="shared" si="1"/>
        <v>1112</v>
      </c>
      <c r="C9" s="74">
        <v>1</v>
      </c>
      <c r="G9" s="59">
        <v>1</v>
      </c>
      <c r="K9" s="59">
        <v>1</v>
      </c>
      <c r="P9" s="59">
        <v>1</v>
      </c>
      <c r="Z9" s="41">
        <f t="shared" si="2"/>
        <v>185</v>
      </c>
      <c r="AA9" s="41">
        <f t="shared" si="3"/>
        <v>0</v>
      </c>
      <c r="AB9" s="41">
        <f t="shared" si="4"/>
        <v>20</v>
      </c>
      <c r="AC9" s="41">
        <f t="shared" si="5"/>
        <v>20</v>
      </c>
      <c r="AD9" s="41">
        <f t="shared" si="6"/>
        <v>37</v>
      </c>
      <c r="AE9" s="41">
        <f t="shared" si="7"/>
        <v>0</v>
      </c>
      <c r="AF9" s="41">
        <f t="shared" si="8"/>
        <v>9.25</v>
      </c>
      <c r="AG9" s="41">
        <f t="shared" si="9"/>
        <v>9.25</v>
      </c>
      <c r="AH9" s="41">
        <f t="shared" si="10"/>
        <v>5</v>
      </c>
    </row>
    <row r="10" spans="1:34" x14ac:dyDescent="0.25">
      <c r="A10" s="41" t="str">
        <f t="shared" si="0"/>
        <v>研发一周期</v>
      </c>
      <c r="B10" s="41" t="str">
        <f t="shared" si="1"/>
        <v>42444</v>
      </c>
      <c r="C10" s="74"/>
      <c r="F10" s="71">
        <v>1</v>
      </c>
      <c r="G10" s="59"/>
      <c r="H10" s="59">
        <v>1</v>
      </c>
      <c r="N10" s="71">
        <v>1</v>
      </c>
      <c r="R10" s="70">
        <v>1</v>
      </c>
      <c r="V10" s="41">
        <v>1</v>
      </c>
      <c r="Z10" s="41">
        <f t="shared" si="2"/>
        <v>360</v>
      </c>
      <c r="AA10" s="41">
        <f t="shared" si="3"/>
        <v>90</v>
      </c>
      <c r="AB10" s="41">
        <f t="shared" si="4"/>
        <v>70</v>
      </c>
      <c r="AC10" s="41">
        <f t="shared" si="5"/>
        <v>70</v>
      </c>
      <c r="AD10" s="41">
        <f t="shared" si="6"/>
        <v>16</v>
      </c>
      <c r="AE10" s="41">
        <f t="shared" si="7"/>
        <v>4</v>
      </c>
      <c r="AF10" s="41">
        <f t="shared" si="8"/>
        <v>5.1428571428571432</v>
      </c>
      <c r="AG10" s="41">
        <f t="shared" si="9"/>
        <v>5.1428571428571432</v>
      </c>
      <c r="AH10" s="41">
        <f t="shared" si="10"/>
        <v>22.5</v>
      </c>
    </row>
    <row r="11" spans="1:34" x14ac:dyDescent="0.25">
      <c r="A11" s="41" t="str">
        <f t="shared" si="0"/>
        <v>研发二周期</v>
      </c>
      <c r="B11" s="41" t="str">
        <f t="shared" si="1"/>
        <v>44444</v>
      </c>
      <c r="F11" s="71">
        <v>1</v>
      </c>
      <c r="G11" s="59"/>
      <c r="J11" s="71">
        <v>1</v>
      </c>
      <c r="N11" s="71">
        <v>1</v>
      </c>
      <c r="R11" s="70">
        <v>1</v>
      </c>
      <c r="V11" s="41">
        <v>1</v>
      </c>
      <c r="Z11" s="41">
        <f t="shared" si="2"/>
        <v>400</v>
      </c>
      <c r="AA11" s="41">
        <f t="shared" si="3"/>
        <v>100</v>
      </c>
      <c r="AB11" s="41">
        <f t="shared" si="4"/>
        <v>76</v>
      </c>
      <c r="AC11" s="41">
        <f t="shared" si="5"/>
        <v>76</v>
      </c>
      <c r="AD11" s="41">
        <f t="shared" si="6"/>
        <v>12</v>
      </c>
      <c r="AE11" s="41">
        <f t="shared" si="7"/>
        <v>4</v>
      </c>
      <c r="AF11" s="41">
        <f t="shared" si="8"/>
        <v>5.2631578947368425</v>
      </c>
      <c r="AG11" s="41">
        <f t="shared" si="9"/>
        <v>5.2631578947368425</v>
      </c>
      <c r="AH11" s="41">
        <f t="shared" si="10"/>
        <v>33.333333333333336</v>
      </c>
    </row>
    <row r="12" spans="1:34" x14ac:dyDescent="0.25">
      <c r="A12" s="41" t="str">
        <f t="shared" si="0"/>
        <v>研发二周期</v>
      </c>
      <c r="B12" s="41" t="str">
        <f t="shared" si="1"/>
        <v>43444</v>
      </c>
      <c r="C12" s="74"/>
      <c r="F12" s="71">
        <v>1</v>
      </c>
      <c r="G12" s="59"/>
      <c r="I12" s="59">
        <v>1</v>
      </c>
      <c r="N12" s="71">
        <v>1</v>
      </c>
      <c r="R12" s="70">
        <v>1</v>
      </c>
      <c r="V12" s="41">
        <v>1</v>
      </c>
      <c r="Z12" s="41">
        <f t="shared" si="2"/>
        <v>385</v>
      </c>
      <c r="AA12" s="41">
        <f t="shared" si="3"/>
        <v>96</v>
      </c>
      <c r="AB12" s="41">
        <f t="shared" si="4"/>
        <v>80</v>
      </c>
      <c r="AC12" s="41">
        <f t="shared" si="5"/>
        <v>80</v>
      </c>
      <c r="AD12" s="41">
        <f t="shared" si="6"/>
        <v>14</v>
      </c>
      <c r="AE12" s="41">
        <f t="shared" si="7"/>
        <v>4.010416666666667</v>
      </c>
      <c r="AF12" s="41">
        <f t="shared" si="8"/>
        <v>4.8125</v>
      </c>
      <c r="AG12" s="41">
        <f t="shared" si="9"/>
        <v>4.8125</v>
      </c>
      <c r="AH12" s="41">
        <f t="shared" si="10"/>
        <v>27.5</v>
      </c>
    </row>
    <row r="13" spans="1:34" x14ac:dyDescent="0.25">
      <c r="A13" s="41" t="str">
        <f t="shared" si="0"/>
        <v>研发二周期</v>
      </c>
      <c r="B13" s="41" t="str">
        <f t="shared" si="1"/>
        <v>44344</v>
      </c>
      <c r="F13" s="71">
        <v>1</v>
      </c>
      <c r="G13" s="59"/>
      <c r="J13" s="71">
        <v>1</v>
      </c>
      <c r="M13" s="59">
        <v>1</v>
      </c>
      <c r="R13" s="70">
        <v>1</v>
      </c>
      <c r="V13" s="41">
        <v>1</v>
      </c>
      <c r="Z13" s="41">
        <f t="shared" si="2"/>
        <v>390</v>
      </c>
      <c r="AA13" s="41">
        <f t="shared" si="3"/>
        <v>96</v>
      </c>
      <c r="AB13" s="41">
        <f t="shared" si="4"/>
        <v>70</v>
      </c>
      <c r="AC13" s="41">
        <f t="shared" si="5"/>
        <v>70</v>
      </c>
      <c r="AD13" s="41">
        <f t="shared" si="6"/>
        <v>16</v>
      </c>
      <c r="AE13" s="41">
        <f t="shared" si="7"/>
        <v>4.0625</v>
      </c>
      <c r="AF13" s="41">
        <f t="shared" si="8"/>
        <v>5.5714285714285712</v>
      </c>
      <c r="AG13" s="41">
        <f t="shared" si="9"/>
        <v>5.5714285714285712</v>
      </c>
      <c r="AH13" s="41">
        <f t="shared" si="10"/>
        <v>24.375</v>
      </c>
    </row>
    <row r="14" spans="1:34" x14ac:dyDescent="0.25">
      <c r="A14" s="41" t="str">
        <f t="shared" si="0"/>
        <v>研发一周期</v>
      </c>
      <c r="B14" s="41" t="str">
        <f t="shared" si="1"/>
        <v>42344</v>
      </c>
      <c r="C14" s="74"/>
      <c r="F14" s="71">
        <v>1</v>
      </c>
      <c r="G14" s="59"/>
      <c r="H14" s="59">
        <v>1</v>
      </c>
      <c r="M14" s="59">
        <v>1</v>
      </c>
      <c r="R14" s="70">
        <v>1</v>
      </c>
      <c r="V14" s="41">
        <v>1</v>
      </c>
      <c r="Z14" s="41">
        <f t="shared" si="2"/>
        <v>350</v>
      </c>
      <c r="AA14" s="41">
        <f t="shared" si="3"/>
        <v>86</v>
      </c>
      <c r="AB14" s="41">
        <f t="shared" si="4"/>
        <v>64</v>
      </c>
      <c r="AC14" s="41">
        <f t="shared" si="5"/>
        <v>64</v>
      </c>
      <c r="AD14" s="41">
        <f t="shared" si="6"/>
        <v>20</v>
      </c>
      <c r="AE14" s="41">
        <f t="shared" si="7"/>
        <v>4.0697674418604652</v>
      </c>
      <c r="AF14" s="41">
        <f t="shared" si="8"/>
        <v>5.46875</v>
      </c>
      <c r="AG14" s="41">
        <f t="shared" si="9"/>
        <v>5.46875</v>
      </c>
      <c r="AH14" s="41">
        <f t="shared" si="10"/>
        <v>17.5</v>
      </c>
    </row>
    <row r="15" spans="1:34" x14ac:dyDescent="0.25">
      <c r="A15" s="41" t="str">
        <f t="shared" si="0"/>
        <v>研发一周期</v>
      </c>
      <c r="B15" s="41" t="str">
        <f t="shared" si="1"/>
        <v>43344</v>
      </c>
      <c r="C15" s="74"/>
      <c r="F15" s="71">
        <v>1</v>
      </c>
      <c r="G15" s="59"/>
      <c r="I15" s="59">
        <v>1</v>
      </c>
      <c r="M15" s="59">
        <v>1</v>
      </c>
      <c r="R15" s="70">
        <v>1</v>
      </c>
      <c r="V15" s="41">
        <v>1</v>
      </c>
      <c r="Z15" s="41">
        <f t="shared" si="2"/>
        <v>375</v>
      </c>
      <c r="AA15" s="41">
        <f t="shared" si="3"/>
        <v>92</v>
      </c>
      <c r="AB15" s="41">
        <f t="shared" si="4"/>
        <v>74</v>
      </c>
      <c r="AC15" s="41">
        <f t="shared" si="5"/>
        <v>74</v>
      </c>
      <c r="AD15" s="41">
        <f t="shared" si="6"/>
        <v>18</v>
      </c>
      <c r="AE15" s="41">
        <f t="shared" si="7"/>
        <v>4.0760869565217392</v>
      </c>
      <c r="AF15" s="41">
        <f t="shared" si="8"/>
        <v>5.0675675675675675</v>
      </c>
      <c r="AG15" s="41">
        <f t="shared" si="9"/>
        <v>5.0675675675675675</v>
      </c>
      <c r="AH15" s="41">
        <f t="shared" si="10"/>
        <v>20.833333333333332</v>
      </c>
    </row>
    <row r="16" spans="1:34" x14ac:dyDescent="0.25">
      <c r="A16" s="41" t="str">
        <f t="shared" si="0"/>
        <v>研发一周期</v>
      </c>
      <c r="B16" s="41" t="str">
        <f t="shared" si="1"/>
        <v>44244</v>
      </c>
      <c r="C16" s="74"/>
      <c r="F16" s="71">
        <v>1</v>
      </c>
      <c r="G16" s="59"/>
      <c r="J16" s="71">
        <v>1</v>
      </c>
      <c r="L16" s="59">
        <v>1</v>
      </c>
      <c r="R16" s="70">
        <v>1</v>
      </c>
      <c r="V16" s="41">
        <v>1</v>
      </c>
      <c r="Z16" s="41">
        <f t="shared" si="2"/>
        <v>370</v>
      </c>
      <c r="AA16" s="41">
        <f t="shared" si="3"/>
        <v>90</v>
      </c>
      <c r="AB16" s="41">
        <f t="shared" si="4"/>
        <v>66</v>
      </c>
      <c r="AC16" s="41">
        <f t="shared" si="5"/>
        <v>66</v>
      </c>
      <c r="AD16" s="41">
        <f t="shared" si="6"/>
        <v>18</v>
      </c>
      <c r="AE16" s="41">
        <f t="shared" si="7"/>
        <v>4.1111111111111107</v>
      </c>
      <c r="AF16" s="41">
        <f t="shared" si="8"/>
        <v>5.6060606060606064</v>
      </c>
      <c r="AG16" s="41">
        <f t="shared" si="9"/>
        <v>5.6060606060606064</v>
      </c>
      <c r="AH16" s="41">
        <f t="shared" si="10"/>
        <v>20.555555555555557</v>
      </c>
    </row>
    <row r="17" spans="1:34" x14ac:dyDescent="0.25">
      <c r="A17" s="41" t="str">
        <f t="shared" si="0"/>
        <v>研发二周期</v>
      </c>
      <c r="B17" s="41" t="str">
        <f t="shared" si="1"/>
        <v>34444</v>
      </c>
      <c r="C17" s="74"/>
      <c r="E17" s="59">
        <v>1</v>
      </c>
      <c r="G17" s="59"/>
      <c r="J17" s="71">
        <v>1</v>
      </c>
      <c r="N17" s="71">
        <v>1</v>
      </c>
      <c r="R17" s="70">
        <v>1</v>
      </c>
      <c r="V17" s="41">
        <v>1</v>
      </c>
      <c r="Z17" s="41">
        <f t="shared" si="2"/>
        <v>395</v>
      </c>
      <c r="AA17" s="41">
        <f t="shared" si="3"/>
        <v>96</v>
      </c>
      <c r="AB17" s="41">
        <f t="shared" si="4"/>
        <v>80</v>
      </c>
      <c r="AC17" s="41">
        <f t="shared" si="5"/>
        <v>80</v>
      </c>
      <c r="AD17" s="41">
        <f t="shared" si="6"/>
        <v>16</v>
      </c>
      <c r="AE17" s="41">
        <f t="shared" si="7"/>
        <v>4.114583333333333</v>
      </c>
      <c r="AF17" s="41">
        <f t="shared" si="8"/>
        <v>4.9375</v>
      </c>
      <c r="AG17" s="41">
        <f t="shared" si="9"/>
        <v>4.9375</v>
      </c>
      <c r="AH17" s="41">
        <f t="shared" si="10"/>
        <v>24.6875</v>
      </c>
    </row>
    <row r="18" spans="1:34" x14ac:dyDescent="0.25">
      <c r="A18" s="41" t="str">
        <f t="shared" si="0"/>
        <v>研发一周期</v>
      </c>
      <c r="B18" s="41" t="str">
        <f t="shared" si="1"/>
        <v>42244</v>
      </c>
      <c r="C18" s="74"/>
      <c r="F18" s="71">
        <v>1</v>
      </c>
      <c r="G18" s="59"/>
      <c r="H18" s="59">
        <v>1</v>
      </c>
      <c r="L18" s="59">
        <v>1</v>
      </c>
      <c r="R18" s="70">
        <v>1</v>
      </c>
      <c r="V18" s="41">
        <v>1</v>
      </c>
      <c r="Z18" s="41">
        <f t="shared" si="2"/>
        <v>330</v>
      </c>
      <c r="AA18" s="41">
        <f t="shared" si="3"/>
        <v>80</v>
      </c>
      <c r="AB18" s="41">
        <f t="shared" si="4"/>
        <v>60</v>
      </c>
      <c r="AC18" s="41">
        <f t="shared" si="5"/>
        <v>60</v>
      </c>
      <c r="AD18" s="41">
        <f t="shared" si="6"/>
        <v>22</v>
      </c>
      <c r="AE18" s="41">
        <f t="shared" si="7"/>
        <v>4.125</v>
      </c>
      <c r="AF18" s="41">
        <f t="shared" si="8"/>
        <v>5.5</v>
      </c>
      <c r="AG18" s="41">
        <f t="shared" si="9"/>
        <v>5.5</v>
      </c>
      <c r="AH18" s="41">
        <f t="shared" si="10"/>
        <v>15</v>
      </c>
    </row>
    <row r="19" spans="1:34" x14ac:dyDescent="0.25">
      <c r="A19" s="41" t="str">
        <f t="shared" si="0"/>
        <v>研发一周期</v>
      </c>
      <c r="B19" s="41" t="str">
        <f t="shared" si="1"/>
        <v>32444</v>
      </c>
      <c r="C19" s="74"/>
      <c r="E19" s="59">
        <v>1</v>
      </c>
      <c r="G19" s="59"/>
      <c r="H19" s="59">
        <v>1</v>
      </c>
      <c r="N19" s="71">
        <v>1</v>
      </c>
      <c r="R19" s="70">
        <v>1</v>
      </c>
      <c r="V19" s="41">
        <v>1</v>
      </c>
      <c r="Z19" s="41">
        <f t="shared" si="2"/>
        <v>355</v>
      </c>
      <c r="AA19" s="41">
        <f t="shared" si="3"/>
        <v>86</v>
      </c>
      <c r="AB19" s="41">
        <f t="shared" si="4"/>
        <v>74</v>
      </c>
      <c r="AC19" s="41">
        <f t="shared" si="5"/>
        <v>74</v>
      </c>
      <c r="AD19" s="41">
        <f t="shared" si="6"/>
        <v>20</v>
      </c>
      <c r="AE19" s="41">
        <f t="shared" si="7"/>
        <v>4.1279069767441863</v>
      </c>
      <c r="AF19" s="41">
        <f t="shared" si="8"/>
        <v>4.7972972972972974</v>
      </c>
      <c r="AG19" s="41">
        <f t="shared" si="9"/>
        <v>4.7972972972972974</v>
      </c>
      <c r="AH19" s="41">
        <f t="shared" si="10"/>
        <v>17.75</v>
      </c>
    </row>
    <row r="20" spans="1:34" x14ac:dyDescent="0.25">
      <c r="A20" s="41" t="str">
        <f t="shared" si="0"/>
        <v>研发一周期</v>
      </c>
      <c r="B20" s="41" t="str">
        <f t="shared" si="1"/>
        <v>43244</v>
      </c>
      <c r="C20" s="74"/>
      <c r="F20" s="71">
        <v>1</v>
      </c>
      <c r="G20" s="59"/>
      <c r="I20" s="59">
        <v>1</v>
      </c>
      <c r="L20" s="59">
        <v>1</v>
      </c>
      <c r="R20" s="70">
        <v>1</v>
      </c>
      <c r="V20" s="41">
        <v>1</v>
      </c>
      <c r="Z20" s="41">
        <f t="shared" si="2"/>
        <v>355</v>
      </c>
      <c r="AA20" s="41">
        <f t="shared" si="3"/>
        <v>86</v>
      </c>
      <c r="AB20" s="41">
        <f t="shared" si="4"/>
        <v>70</v>
      </c>
      <c r="AC20" s="41">
        <f t="shared" si="5"/>
        <v>70</v>
      </c>
      <c r="AD20" s="41">
        <f t="shared" si="6"/>
        <v>20</v>
      </c>
      <c r="AE20" s="41">
        <f t="shared" si="7"/>
        <v>4.1279069767441863</v>
      </c>
      <c r="AF20" s="41">
        <f t="shared" si="8"/>
        <v>5.0714285714285712</v>
      </c>
      <c r="AG20" s="41">
        <f t="shared" si="9"/>
        <v>5.0714285714285712</v>
      </c>
      <c r="AH20" s="41">
        <f t="shared" si="10"/>
        <v>17.75</v>
      </c>
    </row>
    <row r="21" spans="1:34" x14ac:dyDescent="0.25">
      <c r="A21" s="41" t="str">
        <f t="shared" si="0"/>
        <v>研发一周期</v>
      </c>
      <c r="B21" s="41" t="str">
        <f t="shared" si="1"/>
        <v>33444</v>
      </c>
      <c r="C21" s="74"/>
      <c r="E21" s="59">
        <v>1</v>
      </c>
      <c r="G21" s="59"/>
      <c r="I21" s="59">
        <v>1</v>
      </c>
      <c r="N21" s="71">
        <v>1</v>
      </c>
      <c r="R21" s="70">
        <v>1</v>
      </c>
      <c r="V21" s="41">
        <v>1</v>
      </c>
      <c r="Z21" s="41">
        <f t="shared" si="2"/>
        <v>380</v>
      </c>
      <c r="AA21" s="41">
        <f t="shared" si="3"/>
        <v>92</v>
      </c>
      <c r="AB21" s="41">
        <f t="shared" si="4"/>
        <v>84</v>
      </c>
      <c r="AC21" s="41">
        <f t="shared" si="5"/>
        <v>84</v>
      </c>
      <c r="AD21" s="41">
        <f t="shared" si="6"/>
        <v>18</v>
      </c>
      <c r="AE21" s="41">
        <f t="shared" si="7"/>
        <v>4.1304347826086953</v>
      </c>
      <c r="AF21" s="41">
        <f t="shared" si="8"/>
        <v>4.5238095238095237</v>
      </c>
      <c r="AG21" s="41">
        <f t="shared" si="9"/>
        <v>4.5238095238095237</v>
      </c>
      <c r="AH21" s="41">
        <f t="shared" si="10"/>
        <v>21.111111111111111</v>
      </c>
    </row>
    <row r="22" spans="1:34" x14ac:dyDescent="0.25">
      <c r="A22" s="41" t="str">
        <f t="shared" si="0"/>
        <v>研发一周期</v>
      </c>
      <c r="B22" s="41" t="str">
        <f t="shared" si="1"/>
        <v>34344</v>
      </c>
      <c r="C22" s="74"/>
      <c r="E22" s="59">
        <v>1</v>
      </c>
      <c r="G22" s="59"/>
      <c r="J22" s="71">
        <v>1</v>
      </c>
      <c r="M22" s="59">
        <v>1</v>
      </c>
      <c r="R22" s="70">
        <v>1</v>
      </c>
      <c r="V22" s="41">
        <v>1</v>
      </c>
      <c r="Z22" s="41">
        <f t="shared" si="2"/>
        <v>385</v>
      </c>
      <c r="AA22" s="41">
        <f t="shared" si="3"/>
        <v>92</v>
      </c>
      <c r="AB22" s="41">
        <f t="shared" si="4"/>
        <v>74</v>
      </c>
      <c r="AC22" s="41">
        <f t="shared" si="5"/>
        <v>74</v>
      </c>
      <c r="AD22" s="41">
        <f t="shared" si="6"/>
        <v>20</v>
      </c>
      <c r="AE22" s="41">
        <f t="shared" si="7"/>
        <v>4.1847826086956523</v>
      </c>
      <c r="AF22" s="41">
        <f t="shared" si="8"/>
        <v>5.2027027027027026</v>
      </c>
      <c r="AG22" s="41">
        <f t="shared" si="9"/>
        <v>5.2027027027027026</v>
      </c>
      <c r="AH22" s="41">
        <f t="shared" si="10"/>
        <v>19.25</v>
      </c>
    </row>
    <row r="23" spans="1:34" x14ac:dyDescent="0.25">
      <c r="A23" s="41" t="str">
        <f t="shared" si="0"/>
        <v>研发一周期</v>
      </c>
      <c r="B23" s="41" t="str">
        <f t="shared" si="1"/>
        <v>33344</v>
      </c>
      <c r="C23" s="74"/>
      <c r="E23" s="59">
        <v>1</v>
      </c>
      <c r="G23" s="59"/>
      <c r="I23" s="59">
        <v>1</v>
      </c>
      <c r="M23" s="59">
        <v>1</v>
      </c>
      <c r="R23" s="70">
        <v>1</v>
      </c>
      <c r="V23" s="41">
        <v>1</v>
      </c>
      <c r="Z23" s="41">
        <f t="shared" si="2"/>
        <v>370</v>
      </c>
      <c r="AA23" s="41">
        <f t="shared" si="3"/>
        <v>88</v>
      </c>
      <c r="AB23" s="41">
        <f t="shared" si="4"/>
        <v>78</v>
      </c>
      <c r="AC23" s="41">
        <f t="shared" si="5"/>
        <v>78</v>
      </c>
      <c r="AD23" s="41">
        <f t="shared" si="6"/>
        <v>22</v>
      </c>
      <c r="AE23" s="41">
        <f t="shared" si="7"/>
        <v>4.2045454545454541</v>
      </c>
      <c r="AF23" s="41">
        <f t="shared" si="8"/>
        <v>4.7435897435897436</v>
      </c>
      <c r="AG23" s="41">
        <f t="shared" si="9"/>
        <v>4.7435897435897436</v>
      </c>
      <c r="AH23" s="41">
        <f t="shared" si="10"/>
        <v>16.818181818181817</v>
      </c>
    </row>
    <row r="24" spans="1:34" x14ac:dyDescent="0.25">
      <c r="A24" s="41" t="str">
        <f t="shared" si="0"/>
        <v>研发一周期</v>
      </c>
      <c r="B24" s="41" t="str">
        <f t="shared" si="1"/>
        <v>32344</v>
      </c>
      <c r="C24" s="74"/>
      <c r="E24" s="59">
        <v>1</v>
      </c>
      <c r="G24" s="59"/>
      <c r="H24" s="59">
        <v>1</v>
      </c>
      <c r="M24" s="59">
        <v>1</v>
      </c>
      <c r="R24" s="70">
        <v>1</v>
      </c>
      <c r="V24" s="41">
        <v>1</v>
      </c>
      <c r="Z24" s="41">
        <f t="shared" si="2"/>
        <v>345</v>
      </c>
      <c r="AA24" s="41">
        <f t="shared" si="3"/>
        <v>82</v>
      </c>
      <c r="AB24" s="41">
        <f t="shared" si="4"/>
        <v>68</v>
      </c>
      <c r="AC24" s="41">
        <f t="shared" si="5"/>
        <v>68</v>
      </c>
      <c r="AD24" s="41">
        <f t="shared" si="6"/>
        <v>24</v>
      </c>
      <c r="AE24" s="41">
        <f t="shared" si="7"/>
        <v>4.2073170731707314</v>
      </c>
      <c r="AF24" s="41">
        <f t="shared" si="8"/>
        <v>5.0735294117647056</v>
      </c>
      <c r="AG24" s="41">
        <f t="shared" si="9"/>
        <v>5.0735294117647056</v>
      </c>
      <c r="AH24" s="41">
        <f t="shared" si="10"/>
        <v>14.375</v>
      </c>
    </row>
    <row r="25" spans="1:34" x14ac:dyDescent="0.25">
      <c r="A25" s="41" t="str">
        <f t="shared" si="0"/>
        <v>研发二周期</v>
      </c>
      <c r="B25" s="41" t="str">
        <f t="shared" si="1"/>
        <v>44441</v>
      </c>
      <c r="F25" s="71">
        <v>1</v>
      </c>
      <c r="G25" s="59"/>
      <c r="J25" s="71">
        <v>1</v>
      </c>
      <c r="N25" s="71">
        <v>1</v>
      </c>
      <c r="R25" s="70">
        <v>1</v>
      </c>
      <c r="S25" s="41">
        <v>1</v>
      </c>
      <c r="Z25" s="41">
        <f t="shared" si="2"/>
        <v>380</v>
      </c>
      <c r="AA25" s="41">
        <f t="shared" si="3"/>
        <v>90</v>
      </c>
      <c r="AB25" s="41">
        <f t="shared" si="4"/>
        <v>80</v>
      </c>
      <c r="AC25" s="41">
        <f t="shared" si="5"/>
        <v>80</v>
      </c>
      <c r="AD25" s="41">
        <f t="shared" si="6"/>
        <v>12</v>
      </c>
      <c r="AE25" s="41">
        <f t="shared" si="7"/>
        <v>4.2222222222222223</v>
      </c>
      <c r="AF25" s="41">
        <f t="shared" si="8"/>
        <v>4.75</v>
      </c>
      <c r="AG25" s="41">
        <f t="shared" si="9"/>
        <v>4.75</v>
      </c>
      <c r="AH25" s="41">
        <f t="shared" si="10"/>
        <v>31.666666666666668</v>
      </c>
    </row>
    <row r="26" spans="1:34" x14ac:dyDescent="0.25">
      <c r="A26" s="41" t="str">
        <f t="shared" si="0"/>
        <v>研发二周期</v>
      </c>
      <c r="B26" s="41" t="str">
        <f t="shared" si="1"/>
        <v>44442</v>
      </c>
      <c r="F26" s="71">
        <v>1</v>
      </c>
      <c r="G26" s="59"/>
      <c r="J26" s="71">
        <v>1</v>
      </c>
      <c r="N26" s="71">
        <v>1</v>
      </c>
      <c r="R26" s="70">
        <v>1</v>
      </c>
      <c r="T26" s="41">
        <v>1</v>
      </c>
      <c r="Z26" s="41">
        <f t="shared" si="2"/>
        <v>380</v>
      </c>
      <c r="AA26" s="41">
        <f t="shared" si="3"/>
        <v>90</v>
      </c>
      <c r="AB26" s="41">
        <f t="shared" si="4"/>
        <v>84</v>
      </c>
      <c r="AC26" s="41">
        <f t="shared" si="5"/>
        <v>84</v>
      </c>
      <c r="AD26" s="41">
        <f t="shared" si="6"/>
        <v>12</v>
      </c>
      <c r="AE26" s="41">
        <f t="shared" si="7"/>
        <v>4.2222222222222223</v>
      </c>
      <c r="AF26" s="41">
        <f t="shared" si="8"/>
        <v>4.5238095238095237</v>
      </c>
      <c r="AG26" s="41">
        <f t="shared" si="9"/>
        <v>4.5238095238095237</v>
      </c>
      <c r="AH26" s="41">
        <f t="shared" si="10"/>
        <v>31.666666666666668</v>
      </c>
    </row>
    <row r="27" spans="1:34" x14ac:dyDescent="0.25">
      <c r="A27" s="41" t="str">
        <f t="shared" si="0"/>
        <v>研发二周期</v>
      </c>
      <c r="B27" s="41" t="str">
        <f t="shared" si="1"/>
        <v>44444</v>
      </c>
      <c r="F27" s="71">
        <v>1</v>
      </c>
      <c r="G27" s="59"/>
      <c r="J27" s="71">
        <v>1</v>
      </c>
      <c r="N27" s="71">
        <v>1</v>
      </c>
      <c r="R27" s="70">
        <v>1</v>
      </c>
      <c r="Y27" s="70">
        <v>1</v>
      </c>
      <c r="Z27" s="41">
        <f t="shared" si="2"/>
        <v>380</v>
      </c>
      <c r="AA27" s="41">
        <f t="shared" si="3"/>
        <v>90</v>
      </c>
      <c r="AB27" s="41">
        <f t="shared" si="4"/>
        <v>84</v>
      </c>
      <c r="AC27" s="41">
        <f t="shared" si="5"/>
        <v>84</v>
      </c>
      <c r="AD27" s="41">
        <f t="shared" si="6"/>
        <v>12</v>
      </c>
      <c r="AE27" s="41">
        <f t="shared" si="7"/>
        <v>4.2222222222222223</v>
      </c>
      <c r="AF27" s="41">
        <f t="shared" si="8"/>
        <v>4.5238095238095237</v>
      </c>
      <c r="AG27" s="41">
        <f t="shared" si="9"/>
        <v>4.5238095238095237</v>
      </c>
      <c r="AH27" s="41">
        <f t="shared" si="10"/>
        <v>31.666666666666668</v>
      </c>
    </row>
    <row r="28" spans="1:34" x14ac:dyDescent="0.25">
      <c r="A28" s="41" t="str">
        <f t="shared" si="0"/>
        <v>研发二周期</v>
      </c>
      <c r="B28" s="41" t="str">
        <f t="shared" si="1"/>
        <v>43441</v>
      </c>
      <c r="C28" s="74"/>
      <c r="F28" s="71">
        <v>1</v>
      </c>
      <c r="G28" s="59"/>
      <c r="I28" s="59">
        <v>1</v>
      </c>
      <c r="N28" s="71">
        <v>1</v>
      </c>
      <c r="R28" s="70">
        <v>1</v>
      </c>
      <c r="S28" s="41">
        <v>1</v>
      </c>
      <c r="Z28" s="41">
        <f t="shared" si="2"/>
        <v>365</v>
      </c>
      <c r="AA28" s="41">
        <f t="shared" si="3"/>
        <v>86</v>
      </c>
      <c r="AB28" s="41">
        <f t="shared" si="4"/>
        <v>84</v>
      </c>
      <c r="AC28" s="41">
        <f t="shared" si="5"/>
        <v>84</v>
      </c>
      <c r="AD28" s="41">
        <f t="shared" si="6"/>
        <v>14</v>
      </c>
      <c r="AE28" s="41">
        <f t="shared" si="7"/>
        <v>4.2441860465116283</v>
      </c>
      <c r="AF28" s="41">
        <f t="shared" si="8"/>
        <v>4.3452380952380949</v>
      </c>
      <c r="AG28" s="41">
        <f t="shared" si="9"/>
        <v>4.3452380952380949</v>
      </c>
      <c r="AH28" s="41">
        <f t="shared" si="10"/>
        <v>26.071428571428573</v>
      </c>
    </row>
    <row r="29" spans="1:34" x14ac:dyDescent="0.25">
      <c r="A29" s="41" t="str">
        <f t="shared" si="0"/>
        <v>研发二周期</v>
      </c>
      <c r="B29" s="41" t="str">
        <f t="shared" si="1"/>
        <v>43442</v>
      </c>
      <c r="C29" s="74"/>
      <c r="F29" s="71">
        <v>1</v>
      </c>
      <c r="G29" s="59"/>
      <c r="I29" s="59">
        <v>1</v>
      </c>
      <c r="N29" s="71">
        <v>1</v>
      </c>
      <c r="R29" s="70">
        <v>1</v>
      </c>
      <c r="T29" s="41">
        <v>1</v>
      </c>
      <c r="Z29" s="41">
        <f t="shared" si="2"/>
        <v>365</v>
      </c>
      <c r="AA29" s="41">
        <f t="shared" si="3"/>
        <v>86</v>
      </c>
      <c r="AB29" s="41">
        <f t="shared" si="4"/>
        <v>88</v>
      </c>
      <c r="AC29" s="41">
        <f t="shared" si="5"/>
        <v>88</v>
      </c>
      <c r="AD29" s="41">
        <f t="shared" si="6"/>
        <v>14</v>
      </c>
      <c r="AE29" s="41">
        <f t="shared" si="7"/>
        <v>4.2441860465116283</v>
      </c>
      <c r="AF29" s="41">
        <f t="shared" si="8"/>
        <v>4.1477272727272725</v>
      </c>
      <c r="AG29" s="41">
        <f t="shared" si="9"/>
        <v>4.1477272727272725</v>
      </c>
      <c r="AH29" s="41">
        <f t="shared" si="10"/>
        <v>26.071428571428573</v>
      </c>
    </row>
    <row r="30" spans="1:34" x14ac:dyDescent="0.25">
      <c r="A30" s="41" t="str">
        <f t="shared" si="0"/>
        <v>研发一周期</v>
      </c>
      <c r="B30" s="41" t="str">
        <f t="shared" si="1"/>
        <v>34244</v>
      </c>
      <c r="C30" s="74"/>
      <c r="E30" s="59">
        <v>1</v>
      </c>
      <c r="G30" s="59"/>
      <c r="J30" s="71">
        <v>1</v>
      </c>
      <c r="L30" s="59">
        <v>1</v>
      </c>
      <c r="R30" s="70">
        <v>1</v>
      </c>
      <c r="V30" s="41">
        <v>1</v>
      </c>
      <c r="Z30" s="41">
        <f t="shared" si="2"/>
        <v>365</v>
      </c>
      <c r="AA30" s="41">
        <f t="shared" si="3"/>
        <v>86</v>
      </c>
      <c r="AB30" s="41">
        <f t="shared" si="4"/>
        <v>70</v>
      </c>
      <c r="AC30" s="41">
        <f t="shared" si="5"/>
        <v>70</v>
      </c>
      <c r="AD30" s="41">
        <f t="shared" si="6"/>
        <v>22</v>
      </c>
      <c r="AE30" s="41">
        <f t="shared" si="7"/>
        <v>4.2441860465116283</v>
      </c>
      <c r="AF30" s="41">
        <f t="shared" si="8"/>
        <v>5.2142857142857144</v>
      </c>
      <c r="AG30" s="41">
        <f t="shared" si="9"/>
        <v>5.2142857142857144</v>
      </c>
      <c r="AH30" s="41">
        <f t="shared" si="10"/>
        <v>16.59090909090909</v>
      </c>
    </row>
    <row r="31" spans="1:34" x14ac:dyDescent="0.25">
      <c r="A31" s="41" t="str">
        <f t="shared" si="0"/>
        <v>研发二周期</v>
      </c>
      <c r="B31" s="41" t="str">
        <f t="shared" si="1"/>
        <v>43444</v>
      </c>
      <c r="C31" s="74"/>
      <c r="F31" s="71">
        <v>1</v>
      </c>
      <c r="G31" s="59"/>
      <c r="I31" s="59">
        <v>1</v>
      </c>
      <c r="N31" s="71">
        <v>1</v>
      </c>
      <c r="R31" s="70">
        <v>1</v>
      </c>
      <c r="Y31" s="70">
        <v>1</v>
      </c>
      <c r="Z31" s="41">
        <f t="shared" si="2"/>
        <v>365</v>
      </c>
      <c r="AA31" s="41">
        <f t="shared" si="3"/>
        <v>86</v>
      </c>
      <c r="AB31" s="41">
        <f t="shared" si="4"/>
        <v>88</v>
      </c>
      <c r="AC31" s="41">
        <f t="shared" si="5"/>
        <v>88</v>
      </c>
      <c r="AD31" s="41">
        <f t="shared" si="6"/>
        <v>14</v>
      </c>
      <c r="AE31" s="41">
        <f t="shared" si="7"/>
        <v>4.2441860465116283</v>
      </c>
      <c r="AF31" s="41">
        <f t="shared" si="8"/>
        <v>4.1477272727272725</v>
      </c>
      <c r="AG31" s="41">
        <f t="shared" si="9"/>
        <v>4.1477272727272725</v>
      </c>
      <c r="AH31" s="41">
        <f t="shared" si="10"/>
        <v>26.071428571428573</v>
      </c>
    </row>
    <row r="32" spans="1:34" x14ac:dyDescent="0.25">
      <c r="A32" s="41" t="str">
        <f t="shared" si="0"/>
        <v>研发一周期</v>
      </c>
      <c r="B32" s="41" t="str">
        <f t="shared" si="1"/>
        <v>42441</v>
      </c>
      <c r="C32" s="74"/>
      <c r="F32" s="71">
        <v>1</v>
      </c>
      <c r="G32" s="59"/>
      <c r="H32" s="59">
        <v>1</v>
      </c>
      <c r="N32" s="71">
        <v>1</v>
      </c>
      <c r="R32" s="70">
        <v>1</v>
      </c>
      <c r="S32" s="41">
        <v>1</v>
      </c>
      <c r="Z32" s="41">
        <f t="shared" si="2"/>
        <v>340</v>
      </c>
      <c r="AA32" s="41">
        <f t="shared" si="3"/>
        <v>80</v>
      </c>
      <c r="AB32" s="41">
        <f t="shared" si="4"/>
        <v>74</v>
      </c>
      <c r="AC32" s="41">
        <f t="shared" si="5"/>
        <v>74</v>
      </c>
      <c r="AD32" s="41">
        <f t="shared" si="6"/>
        <v>16</v>
      </c>
      <c r="AE32" s="41">
        <f t="shared" si="7"/>
        <v>4.25</v>
      </c>
      <c r="AF32" s="41">
        <f t="shared" si="8"/>
        <v>4.5945945945945947</v>
      </c>
      <c r="AG32" s="41">
        <f t="shared" si="9"/>
        <v>4.5945945945945947</v>
      </c>
      <c r="AH32" s="41">
        <f t="shared" si="10"/>
        <v>21.25</v>
      </c>
    </row>
    <row r="33" spans="1:34" x14ac:dyDescent="0.25">
      <c r="A33" s="41" t="str">
        <f t="shared" si="0"/>
        <v>研发一周期</v>
      </c>
      <c r="B33" s="41" t="str">
        <f t="shared" si="1"/>
        <v>42442</v>
      </c>
      <c r="C33" s="74"/>
      <c r="F33" s="71">
        <v>1</v>
      </c>
      <c r="G33" s="59"/>
      <c r="H33" s="59">
        <v>1</v>
      </c>
      <c r="N33" s="71">
        <v>1</v>
      </c>
      <c r="R33" s="70">
        <v>1</v>
      </c>
      <c r="T33" s="41">
        <v>1</v>
      </c>
      <c r="Z33" s="41">
        <f t="shared" si="2"/>
        <v>340</v>
      </c>
      <c r="AA33" s="41">
        <f t="shared" si="3"/>
        <v>80</v>
      </c>
      <c r="AB33" s="41">
        <f t="shared" si="4"/>
        <v>78</v>
      </c>
      <c r="AC33" s="41">
        <f t="shared" si="5"/>
        <v>78</v>
      </c>
      <c r="AD33" s="41">
        <f t="shared" si="6"/>
        <v>16</v>
      </c>
      <c r="AE33" s="41">
        <f t="shared" si="7"/>
        <v>4.25</v>
      </c>
      <c r="AF33" s="41">
        <f t="shared" si="8"/>
        <v>4.3589743589743586</v>
      </c>
      <c r="AG33" s="41">
        <f t="shared" si="9"/>
        <v>4.3589743589743586</v>
      </c>
      <c r="AH33" s="41">
        <f t="shared" si="10"/>
        <v>21.25</v>
      </c>
    </row>
    <row r="34" spans="1:34" x14ac:dyDescent="0.25">
      <c r="A34" s="41" t="str">
        <f t="shared" si="0"/>
        <v>研发一周期</v>
      </c>
      <c r="B34" s="41" t="str">
        <f t="shared" si="1"/>
        <v>41444</v>
      </c>
      <c r="C34" s="74"/>
      <c r="F34" s="71">
        <v>1</v>
      </c>
      <c r="G34" s="59">
        <v>1</v>
      </c>
      <c r="N34" s="71">
        <v>1</v>
      </c>
      <c r="R34" s="70">
        <v>1</v>
      </c>
      <c r="V34" s="41">
        <v>1</v>
      </c>
      <c r="Z34" s="41">
        <f t="shared" si="2"/>
        <v>340</v>
      </c>
      <c r="AA34" s="41">
        <f t="shared" si="3"/>
        <v>80</v>
      </c>
      <c r="AB34" s="41">
        <f t="shared" si="4"/>
        <v>60</v>
      </c>
      <c r="AC34" s="41">
        <f t="shared" si="5"/>
        <v>60</v>
      </c>
      <c r="AD34" s="41">
        <f t="shared" si="6"/>
        <v>22</v>
      </c>
      <c r="AE34" s="41">
        <f t="shared" si="7"/>
        <v>4.25</v>
      </c>
      <c r="AF34" s="41">
        <f t="shared" si="8"/>
        <v>5.666666666666667</v>
      </c>
      <c r="AG34" s="41">
        <f t="shared" si="9"/>
        <v>5.666666666666667</v>
      </c>
      <c r="AH34" s="41">
        <f t="shared" si="10"/>
        <v>15.454545454545455</v>
      </c>
    </row>
    <row r="35" spans="1:34" x14ac:dyDescent="0.25">
      <c r="A35" s="41" t="str">
        <f t="shared" si="0"/>
        <v>研发一周期</v>
      </c>
      <c r="B35" s="41" t="str">
        <f t="shared" si="1"/>
        <v>42444</v>
      </c>
      <c r="C35" s="74"/>
      <c r="F35" s="71">
        <v>1</v>
      </c>
      <c r="G35" s="59"/>
      <c r="H35" s="59">
        <v>1</v>
      </c>
      <c r="N35" s="71">
        <v>1</v>
      </c>
      <c r="R35" s="70">
        <v>1</v>
      </c>
      <c r="Y35" s="70">
        <v>1</v>
      </c>
      <c r="Z35" s="41">
        <f t="shared" si="2"/>
        <v>340</v>
      </c>
      <c r="AA35" s="41">
        <f t="shared" si="3"/>
        <v>80</v>
      </c>
      <c r="AB35" s="41">
        <f t="shared" si="4"/>
        <v>78</v>
      </c>
      <c r="AC35" s="41">
        <f t="shared" si="5"/>
        <v>78</v>
      </c>
      <c r="AD35" s="41">
        <f t="shared" si="6"/>
        <v>16</v>
      </c>
      <c r="AE35" s="41">
        <f t="shared" si="7"/>
        <v>4.25</v>
      </c>
      <c r="AF35" s="41">
        <f t="shared" si="8"/>
        <v>4.3589743589743586</v>
      </c>
      <c r="AG35" s="41">
        <f t="shared" si="9"/>
        <v>4.3589743589743586</v>
      </c>
      <c r="AH35" s="41">
        <f t="shared" si="10"/>
        <v>21.25</v>
      </c>
    </row>
    <row r="36" spans="1:34" x14ac:dyDescent="0.25">
      <c r="A36" s="41" t="str">
        <f t="shared" si="0"/>
        <v>研发一周期</v>
      </c>
      <c r="B36" s="41" t="str">
        <f t="shared" si="1"/>
        <v>33244</v>
      </c>
      <c r="C36" s="74"/>
      <c r="E36" s="59">
        <v>1</v>
      </c>
      <c r="G36" s="59"/>
      <c r="I36" s="59">
        <v>1</v>
      </c>
      <c r="L36" s="59">
        <v>1</v>
      </c>
      <c r="R36" s="70">
        <v>1</v>
      </c>
      <c r="V36" s="41">
        <v>1</v>
      </c>
      <c r="Z36" s="41">
        <f t="shared" si="2"/>
        <v>350</v>
      </c>
      <c r="AA36" s="41">
        <f t="shared" si="3"/>
        <v>82</v>
      </c>
      <c r="AB36" s="41">
        <f t="shared" si="4"/>
        <v>74</v>
      </c>
      <c r="AC36" s="41">
        <f t="shared" si="5"/>
        <v>74</v>
      </c>
      <c r="AD36" s="41">
        <f t="shared" si="6"/>
        <v>24</v>
      </c>
      <c r="AE36" s="41">
        <f t="shared" si="7"/>
        <v>4.2682926829268295</v>
      </c>
      <c r="AF36" s="41">
        <f t="shared" si="8"/>
        <v>4.7297297297297298</v>
      </c>
      <c r="AG36" s="41">
        <f t="shared" si="9"/>
        <v>4.7297297297297298</v>
      </c>
      <c r="AH36" s="41">
        <f t="shared" si="10"/>
        <v>14.583333333333334</v>
      </c>
    </row>
    <row r="37" spans="1:34" x14ac:dyDescent="0.25">
      <c r="A37" s="41" t="str">
        <f t="shared" si="0"/>
        <v>研发一周期</v>
      </c>
      <c r="B37" s="41" t="str">
        <f t="shared" si="1"/>
        <v>32244</v>
      </c>
      <c r="C37" s="74"/>
      <c r="E37" s="59">
        <v>1</v>
      </c>
      <c r="G37" s="59"/>
      <c r="H37" s="59">
        <v>1</v>
      </c>
      <c r="L37" s="59">
        <v>1</v>
      </c>
      <c r="R37" s="70">
        <v>1</v>
      </c>
      <c r="V37" s="41">
        <v>1</v>
      </c>
      <c r="Z37" s="41">
        <f t="shared" si="2"/>
        <v>325</v>
      </c>
      <c r="AA37" s="41">
        <f t="shared" si="3"/>
        <v>76</v>
      </c>
      <c r="AB37" s="41">
        <f t="shared" si="4"/>
        <v>64</v>
      </c>
      <c r="AC37" s="41">
        <f t="shared" si="5"/>
        <v>64</v>
      </c>
      <c r="AD37" s="41">
        <f t="shared" si="6"/>
        <v>26</v>
      </c>
      <c r="AE37" s="41">
        <f t="shared" si="7"/>
        <v>4.2763157894736841</v>
      </c>
      <c r="AF37" s="41">
        <f t="shared" si="8"/>
        <v>5.078125</v>
      </c>
      <c r="AG37" s="41">
        <f t="shared" si="9"/>
        <v>5.078125</v>
      </c>
      <c r="AH37" s="41">
        <f t="shared" si="10"/>
        <v>12.5</v>
      </c>
    </row>
    <row r="38" spans="1:34" x14ac:dyDescent="0.25">
      <c r="A38" s="41" t="str">
        <f t="shared" si="0"/>
        <v>研发一周期</v>
      </c>
      <c r="B38" s="41" t="str">
        <f t="shared" si="1"/>
        <v>24444</v>
      </c>
      <c r="C38" s="74"/>
      <c r="D38" s="59">
        <v>1</v>
      </c>
      <c r="G38" s="59"/>
      <c r="J38" s="71">
        <v>1</v>
      </c>
      <c r="N38" s="71">
        <v>1</v>
      </c>
      <c r="R38" s="70">
        <v>1</v>
      </c>
      <c r="V38" s="41">
        <v>1</v>
      </c>
      <c r="Z38" s="41">
        <f t="shared" si="2"/>
        <v>385</v>
      </c>
      <c r="AA38" s="41">
        <f t="shared" si="3"/>
        <v>90</v>
      </c>
      <c r="AB38" s="41">
        <f t="shared" si="4"/>
        <v>70</v>
      </c>
      <c r="AC38" s="41">
        <f t="shared" si="5"/>
        <v>70</v>
      </c>
      <c r="AD38" s="41">
        <f t="shared" si="6"/>
        <v>17</v>
      </c>
      <c r="AE38" s="41">
        <f t="shared" si="7"/>
        <v>4.2777777777777777</v>
      </c>
      <c r="AF38" s="41">
        <f t="shared" si="8"/>
        <v>5.5</v>
      </c>
      <c r="AG38" s="41">
        <f t="shared" si="9"/>
        <v>5.5</v>
      </c>
      <c r="AH38" s="41">
        <f t="shared" si="10"/>
        <v>22.647058823529413</v>
      </c>
    </row>
    <row r="39" spans="1:34" x14ac:dyDescent="0.25">
      <c r="A39" s="41" t="str">
        <f t="shared" si="0"/>
        <v>研发二周期</v>
      </c>
      <c r="B39" s="41" t="str">
        <f t="shared" si="1"/>
        <v>44434</v>
      </c>
      <c r="F39" s="71">
        <v>1</v>
      </c>
      <c r="G39" s="59"/>
      <c r="J39" s="71">
        <v>1</v>
      </c>
      <c r="N39" s="71">
        <v>1</v>
      </c>
      <c r="Q39" s="41">
        <v>1</v>
      </c>
      <c r="V39" s="41">
        <v>1</v>
      </c>
      <c r="Z39" s="41">
        <f t="shared" si="2"/>
        <v>385</v>
      </c>
      <c r="AA39" s="41">
        <f t="shared" si="3"/>
        <v>90</v>
      </c>
      <c r="AB39" s="41">
        <f t="shared" si="4"/>
        <v>80</v>
      </c>
      <c r="AC39" s="41">
        <f t="shared" si="5"/>
        <v>80</v>
      </c>
      <c r="AD39" s="41">
        <f t="shared" si="6"/>
        <v>16</v>
      </c>
      <c r="AE39" s="41">
        <f t="shared" si="7"/>
        <v>4.2777777777777777</v>
      </c>
      <c r="AF39" s="41">
        <f t="shared" si="8"/>
        <v>4.8125</v>
      </c>
      <c r="AG39" s="41">
        <f t="shared" si="9"/>
        <v>4.8125</v>
      </c>
      <c r="AH39" s="41">
        <f t="shared" si="10"/>
        <v>24.0625</v>
      </c>
    </row>
    <row r="40" spans="1:34" x14ac:dyDescent="0.25">
      <c r="A40" s="41" t="str">
        <f t="shared" si="0"/>
        <v>研发二周期</v>
      </c>
      <c r="B40" s="41" t="str">
        <f t="shared" si="1"/>
        <v>44341</v>
      </c>
      <c r="F40" s="71">
        <v>1</v>
      </c>
      <c r="G40" s="59"/>
      <c r="J40" s="71">
        <v>1</v>
      </c>
      <c r="M40" s="59">
        <v>1</v>
      </c>
      <c r="R40" s="70">
        <v>1</v>
      </c>
      <c r="S40" s="41">
        <v>1</v>
      </c>
      <c r="Z40" s="41">
        <f t="shared" si="2"/>
        <v>370</v>
      </c>
      <c r="AA40" s="41">
        <f t="shared" si="3"/>
        <v>86</v>
      </c>
      <c r="AB40" s="41">
        <f t="shared" si="4"/>
        <v>74</v>
      </c>
      <c r="AC40" s="41">
        <f t="shared" si="5"/>
        <v>74</v>
      </c>
      <c r="AD40" s="41">
        <f t="shared" si="6"/>
        <v>16</v>
      </c>
      <c r="AE40" s="41">
        <f t="shared" si="7"/>
        <v>4.3023255813953485</v>
      </c>
      <c r="AF40" s="41">
        <f t="shared" si="8"/>
        <v>5</v>
      </c>
      <c r="AG40" s="41">
        <f t="shared" si="9"/>
        <v>5</v>
      </c>
      <c r="AH40" s="41">
        <f t="shared" si="10"/>
        <v>23.125</v>
      </c>
    </row>
    <row r="41" spans="1:34" x14ac:dyDescent="0.25">
      <c r="A41" s="41" t="str">
        <f t="shared" si="0"/>
        <v>研发二周期</v>
      </c>
      <c r="B41" s="41" t="str">
        <f t="shared" si="1"/>
        <v>44342</v>
      </c>
      <c r="F41" s="71">
        <v>1</v>
      </c>
      <c r="G41" s="59"/>
      <c r="J41" s="71">
        <v>1</v>
      </c>
      <c r="M41" s="59">
        <v>1</v>
      </c>
      <c r="R41" s="70">
        <v>1</v>
      </c>
      <c r="T41" s="41">
        <v>1</v>
      </c>
      <c r="Z41" s="41">
        <f t="shared" si="2"/>
        <v>370</v>
      </c>
      <c r="AA41" s="41">
        <f t="shared" si="3"/>
        <v>86</v>
      </c>
      <c r="AB41" s="41">
        <f t="shared" si="4"/>
        <v>78</v>
      </c>
      <c r="AC41" s="41">
        <f t="shared" si="5"/>
        <v>78</v>
      </c>
      <c r="AD41" s="41">
        <f t="shared" si="6"/>
        <v>16</v>
      </c>
      <c r="AE41" s="41">
        <f t="shared" si="7"/>
        <v>4.3023255813953485</v>
      </c>
      <c r="AF41" s="41">
        <f t="shared" si="8"/>
        <v>4.7435897435897436</v>
      </c>
      <c r="AG41" s="41">
        <f t="shared" si="9"/>
        <v>4.7435897435897436</v>
      </c>
      <c r="AH41" s="41">
        <f t="shared" si="10"/>
        <v>23.125</v>
      </c>
    </row>
    <row r="42" spans="1:34" x14ac:dyDescent="0.25">
      <c r="A42" s="41" t="str">
        <f t="shared" si="0"/>
        <v>研发一周期</v>
      </c>
      <c r="B42" s="41" t="str">
        <f t="shared" si="1"/>
        <v>23444</v>
      </c>
      <c r="C42" s="74"/>
      <c r="D42" s="59">
        <v>1</v>
      </c>
      <c r="G42" s="59"/>
      <c r="I42" s="59">
        <v>1</v>
      </c>
      <c r="N42" s="71">
        <v>1</v>
      </c>
      <c r="R42" s="70">
        <v>1</v>
      </c>
      <c r="V42" s="41">
        <v>1</v>
      </c>
      <c r="Z42" s="41">
        <f t="shared" si="2"/>
        <v>370</v>
      </c>
      <c r="AA42" s="41">
        <f t="shared" si="3"/>
        <v>86</v>
      </c>
      <c r="AB42" s="41">
        <f t="shared" si="4"/>
        <v>74</v>
      </c>
      <c r="AC42" s="41">
        <f t="shared" si="5"/>
        <v>74</v>
      </c>
      <c r="AD42" s="41">
        <f t="shared" si="6"/>
        <v>19</v>
      </c>
      <c r="AE42" s="41">
        <f t="shared" si="7"/>
        <v>4.3023255813953485</v>
      </c>
      <c r="AF42" s="41">
        <f t="shared" si="8"/>
        <v>5</v>
      </c>
      <c r="AG42" s="41">
        <f t="shared" si="9"/>
        <v>5</v>
      </c>
      <c r="AH42" s="41">
        <f t="shared" si="10"/>
        <v>19.473684210526315</v>
      </c>
    </row>
    <row r="43" spans="1:34" x14ac:dyDescent="0.25">
      <c r="A43" s="41" t="str">
        <f t="shared" si="0"/>
        <v>研发二周期</v>
      </c>
      <c r="B43" s="41" t="str">
        <f t="shared" si="1"/>
        <v>43434</v>
      </c>
      <c r="C43" s="74"/>
      <c r="F43" s="71">
        <v>1</v>
      </c>
      <c r="G43" s="59"/>
      <c r="I43" s="59">
        <v>1</v>
      </c>
      <c r="N43" s="71">
        <v>1</v>
      </c>
      <c r="Q43" s="41">
        <v>1</v>
      </c>
      <c r="V43" s="41">
        <v>1</v>
      </c>
      <c r="Z43" s="41">
        <f t="shared" si="2"/>
        <v>370</v>
      </c>
      <c r="AA43" s="41">
        <f t="shared" si="3"/>
        <v>86</v>
      </c>
      <c r="AB43" s="41">
        <f t="shared" si="4"/>
        <v>84</v>
      </c>
      <c r="AC43" s="41">
        <f t="shared" si="5"/>
        <v>84</v>
      </c>
      <c r="AD43" s="41">
        <f t="shared" si="6"/>
        <v>18</v>
      </c>
      <c r="AE43" s="41">
        <f t="shared" si="7"/>
        <v>4.3023255813953485</v>
      </c>
      <c r="AF43" s="41">
        <f t="shared" si="8"/>
        <v>4.4047619047619051</v>
      </c>
      <c r="AG43" s="41">
        <f t="shared" si="9"/>
        <v>4.4047619047619051</v>
      </c>
      <c r="AH43" s="41">
        <f t="shared" si="10"/>
        <v>20.555555555555557</v>
      </c>
    </row>
    <row r="44" spans="1:34" x14ac:dyDescent="0.25">
      <c r="A44" s="41" t="str">
        <f t="shared" si="0"/>
        <v>研发二周期</v>
      </c>
      <c r="B44" s="41" t="str">
        <f t="shared" si="1"/>
        <v>44344</v>
      </c>
      <c r="F44" s="71">
        <v>1</v>
      </c>
      <c r="G44" s="59"/>
      <c r="J44" s="71">
        <v>1</v>
      </c>
      <c r="M44" s="59">
        <v>1</v>
      </c>
      <c r="R44" s="70">
        <v>1</v>
      </c>
      <c r="Y44" s="70">
        <v>1</v>
      </c>
      <c r="Z44" s="41">
        <f t="shared" si="2"/>
        <v>370</v>
      </c>
      <c r="AA44" s="41">
        <f t="shared" si="3"/>
        <v>86</v>
      </c>
      <c r="AB44" s="41">
        <f t="shared" si="4"/>
        <v>78</v>
      </c>
      <c r="AC44" s="41">
        <f t="shared" si="5"/>
        <v>78</v>
      </c>
      <c r="AD44" s="41">
        <f t="shared" si="6"/>
        <v>16</v>
      </c>
      <c r="AE44" s="41">
        <f t="shared" si="7"/>
        <v>4.3023255813953485</v>
      </c>
      <c r="AF44" s="41">
        <f t="shared" si="8"/>
        <v>4.7435897435897436</v>
      </c>
      <c r="AG44" s="41">
        <f t="shared" si="9"/>
        <v>4.7435897435897436</v>
      </c>
      <c r="AH44" s="41">
        <f t="shared" si="10"/>
        <v>23.125</v>
      </c>
    </row>
    <row r="45" spans="1:34" x14ac:dyDescent="0.25">
      <c r="A45" s="41" t="str">
        <f t="shared" si="0"/>
        <v>研发一周期</v>
      </c>
      <c r="B45" s="41" t="str">
        <f t="shared" si="1"/>
        <v>22444</v>
      </c>
      <c r="C45" s="74"/>
      <c r="D45" s="59">
        <v>1</v>
      </c>
      <c r="G45" s="59"/>
      <c r="H45" s="59">
        <v>1</v>
      </c>
      <c r="N45" s="71">
        <v>1</v>
      </c>
      <c r="R45" s="70">
        <v>1</v>
      </c>
      <c r="V45" s="41">
        <v>1</v>
      </c>
      <c r="Z45" s="41">
        <f t="shared" si="2"/>
        <v>345</v>
      </c>
      <c r="AA45" s="41">
        <f t="shared" si="3"/>
        <v>80</v>
      </c>
      <c r="AB45" s="41">
        <f t="shared" si="4"/>
        <v>64</v>
      </c>
      <c r="AC45" s="41">
        <f t="shared" si="5"/>
        <v>64</v>
      </c>
      <c r="AD45" s="41">
        <f t="shared" si="6"/>
        <v>21</v>
      </c>
      <c r="AE45" s="41">
        <f t="shared" si="7"/>
        <v>4.3125</v>
      </c>
      <c r="AF45" s="41">
        <f t="shared" si="8"/>
        <v>5.390625</v>
      </c>
      <c r="AG45" s="41">
        <f t="shared" si="9"/>
        <v>5.390625</v>
      </c>
      <c r="AH45" s="41">
        <f t="shared" si="10"/>
        <v>16.428571428571427</v>
      </c>
    </row>
    <row r="46" spans="1:34" x14ac:dyDescent="0.25">
      <c r="A46" s="41" t="str">
        <f t="shared" si="0"/>
        <v>研发一周期</v>
      </c>
      <c r="B46" s="41" t="str">
        <f t="shared" si="1"/>
        <v>42434</v>
      </c>
      <c r="C46" s="74"/>
      <c r="F46" s="71">
        <v>1</v>
      </c>
      <c r="G46" s="59"/>
      <c r="H46" s="59">
        <v>1</v>
      </c>
      <c r="N46" s="71">
        <v>1</v>
      </c>
      <c r="Q46" s="41">
        <v>1</v>
      </c>
      <c r="V46" s="41">
        <v>1</v>
      </c>
      <c r="Z46" s="41">
        <f t="shared" si="2"/>
        <v>345</v>
      </c>
      <c r="AA46" s="41">
        <f t="shared" si="3"/>
        <v>80</v>
      </c>
      <c r="AB46" s="41">
        <f t="shared" si="4"/>
        <v>74</v>
      </c>
      <c r="AC46" s="41">
        <f t="shared" si="5"/>
        <v>74</v>
      </c>
      <c r="AD46" s="41">
        <f t="shared" si="6"/>
        <v>20</v>
      </c>
      <c r="AE46" s="41">
        <f t="shared" si="7"/>
        <v>4.3125</v>
      </c>
      <c r="AF46" s="41">
        <f t="shared" si="8"/>
        <v>4.6621621621621623</v>
      </c>
      <c r="AG46" s="41">
        <f t="shared" si="9"/>
        <v>4.6621621621621623</v>
      </c>
      <c r="AH46" s="41">
        <f t="shared" si="10"/>
        <v>17.25</v>
      </c>
    </row>
    <row r="47" spans="1:34" x14ac:dyDescent="0.25">
      <c r="A47" s="41" t="str">
        <f t="shared" si="0"/>
        <v>研发一周期</v>
      </c>
      <c r="B47" s="41" t="str">
        <f t="shared" si="1"/>
        <v>44144</v>
      </c>
      <c r="C47" s="74"/>
      <c r="F47" s="71">
        <v>1</v>
      </c>
      <c r="G47" s="59"/>
      <c r="J47" s="71">
        <v>1</v>
      </c>
      <c r="K47" s="59">
        <v>1</v>
      </c>
      <c r="R47" s="70">
        <v>1</v>
      </c>
      <c r="V47" s="41">
        <v>1</v>
      </c>
      <c r="Z47" s="41">
        <f t="shared" si="2"/>
        <v>345</v>
      </c>
      <c r="AA47" s="41">
        <f t="shared" si="3"/>
        <v>80</v>
      </c>
      <c r="AB47" s="41">
        <f t="shared" si="4"/>
        <v>56</v>
      </c>
      <c r="AC47" s="41">
        <f t="shared" si="5"/>
        <v>56</v>
      </c>
      <c r="AD47" s="41">
        <f t="shared" si="6"/>
        <v>22</v>
      </c>
      <c r="AE47" s="41">
        <f t="shared" si="7"/>
        <v>4.3125</v>
      </c>
      <c r="AF47" s="41">
        <f t="shared" si="8"/>
        <v>6.1607142857142856</v>
      </c>
      <c r="AG47" s="41">
        <f t="shared" si="9"/>
        <v>6.1607142857142856</v>
      </c>
      <c r="AH47" s="41">
        <f t="shared" si="10"/>
        <v>15.681818181818182</v>
      </c>
    </row>
    <row r="48" spans="1:34" x14ac:dyDescent="0.25">
      <c r="A48" s="41" t="str">
        <f t="shared" si="0"/>
        <v>研发一周期</v>
      </c>
      <c r="B48" s="41" t="str">
        <f t="shared" si="1"/>
        <v>43341</v>
      </c>
      <c r="C48" s="74"/>
      <c r="F48" s="71">
        <v>1</v>
      </c>
      <c r="G48" s="59"/>
      <c r="I48" s="59">
        <v>1</v>
      </c>
      <c r="M48" s="59">
        <v>1</v>
      </c>
      <c r="R48" s="70">
        <v>1</v>
      </c>
      <c r="S48" s="41">
        <v>1</v>
      </c>
      <c r="Z48" s="41">
        <f t="shared" si="2"/>
        <v>355</v>
      </c>
      <c r="AA48" s="41">
        <f t="shared" si="3"/>
        <v>82</v>
      </c>
      <c r="AB48" s="41">
        <f t="shared" si="4"/>
        <v>78</v>
      </c>
      <c r="AC48" s="41">
        <f t="shared" si="5"/>
        <v>78</v>
      </c>
      <c r="AD48" s="41">
        <f t="shared" si="6"/>
        <v>18</v>
      </c>
      <c r="AE48" s="41">
        <f t="shared" si="7"/>
        <v>4.3292682926829267</v>
      </c>
      <c r="AF48" s="41">
        <f t="shared" si="8"/>
        <v>4.5512820512820511</v>
      </c>
      <c r="AG48" s="41">
        <f t="shared" si="9"/>
        <v>4.5512820512820511</v>
      </c>
      <c r="AH48" s="41">
        <f t="shared" si="10"/>
        <v>19.722222222222221</v>
      </c>
    </row>
    <row r="49" spans="1:34" x14ac:dyDescent="0.25">
      <c r="A49" s="41" t="str">
        <f t="shared" si="0"/>
        <v>研发一周期</v>
      </c>
      <c r="B49" s="41" t="str">
        <f t="shared" si="1"/>
        <v>43342</v>
      </c>
      <c r="C49" s="74"/>
      <c r="F49" s="71">
        <v>1</v>
      </c>
      <c r="G49" s="59"/>
      <c r="I49" s="59">
        <v>1</v>
      </c>
      <c r="M49" s="59">
        <v>1</v>
      </c>
      <c r="R49" s="70">
        <v>1</v>
      </c>
      <c r="T49" s="41">
        <v>1</v>
      </c>
      <c r="Z49" s="41">
        <f t="shared" si="2"/>
        <v>355</v>
      </c>
      <c r="AA49" s="41">
        <f t="shared" si="3"/>
        <v>82</v>
      </c>
      <c r="AB49" s="41">
        <f t="shared" si="4"/>
        <v>82</v>
      </c>
      <c r="AC49" s="41">
        <f t="shared" si="5"/>
        <v>82</v>
      </c>
      <c r="AD49" s="41">
        <f t="shared" si="6"/>
        <v>18</v>
      </c>
      <c r="AE49" s="41">
        <f t="shared" si="7"/>
        <v>4.3292682926829267</v>
      </c>
      <c r="AF49" s="41">
        <f t="shared" si="8"/>
        <v>4.3292682926829267</v>
      </c>
      <c r="AG49" s="41">
        <f t="shared" si="9"/>
        <v>4.3292682926829267</v>
      </c>
      <c r="AH49" s="41">
        <f t="shared" si="10"/>
        <v>19.722222222222221</v>
      </c>
    </row>
    <row r="50" spans="1:34" x14ac:dyDescent="0.25">
      <c r="A50" s="41" t="str">
        <f t="shared" si="0"/>
        <v>研发一周期</v>
      </c>
      <c r="B50" s="41" t="str">
        <f t="shared" si="1"/>
        <v>43344</v>
      </c>
      <c r="C50" s="74"/>
      <c r="F50" s="71">
        <v>1</v>
      </c>
      <c r="G50" s="59"/>
      <c r="I50" s="59">
        <v>1</v>
      </c>
      <c r="M50" s="59">
        <v>1</v>
      </c>
      <c r="R50" s="70">
        <v>1</v>
      </c>
      <c r="Y50" s="70">
        <v>1</v>
      </c>
      <c r="Z50" s="41">
        <f t="shared" si="2"/>
        <v>355</v>
      </c>
      <c r="AA50" s="41">
        <f t="shared" si="3"/>
        <v>82</v>
      </c>
      <c r="AB50" s="41">
        <f t="shared" si="4"/>
        <v>82</v>
      </c>
      <c r="AC50" s="41">
        <f t="shared" si="5"/>
        <v>82</v>
      </c>
      <c r="AD50" s="41">
        <f t="shared" si="6"/>
        <v>18</v>
      </c>
      <c r="AE50" s="41">
        <f t="shared" si="7"/>
        <v>4.3292682926829267</v>
      </c>
      <c r="AF50" s="41">
        <f t="shared" si="8"/>
        <v>4.3292682926829267</v>
      </c>
      <c r="AG50" s="41">
        <f t="shared" si="9"/>
        <v>4.3292682926829267</v>
      </c>
      <c r="AH50" s="41">
        <f t="shared" si="10"/>
        <v>19.722222222222221</v>
      </c>
    </row>
    <row r="51" spans="1:34" x14ac:dyDescent="0.25">
      <c r="A51" s="41" t="str">
        <f t="shared" si="0"/>
        <v>研发一周期</v>
      </c>
      <c r="B51" s="41" t="str">
        <f t="shared" si="1"/>
        <v>42341</v>
      </c>
      <c r="C51" s="74"/>
      <c r="F51" s="71">
        <v>1</v>
      </c>
      <c r="G51" s="59"/>
      <c r="H51" s="59">
        <v>1</v>
      </c>
      <c r="M51" s="59">
        <v>1</v>
      </c>
      <c r="R51" s="70">
        <v>1</v>
      </c>
      <c r="S51" s="41">
        <v>1</v>
      </c>
      <c r="Z51" s="41">
        <f t="shared" si="2"/>
        <v>330</v>
      </c>
      <c r="AA51" s="41">
        <f t="shared" si="3"/>
        <v>76</v>
      </c>
      <c r="AB51" s="41">
        <f t="shared" si="4"/>
        <v>68</v>
      </c>
      <c r="AC51" s="41">
        <f t="shared" si="5"/>
        <v>68</v>
      </c>
      <c r="AD51" s="41">
        <f t="shared" si="6"/>
        <v>20</v>
      </c>
      <c r="AE51" s="41">
        <f t="shared" si="7"/>
        <v>4.3421052631578947</v>
      </c>
      <c r="AF51" s="41">
        <f t="shared" si="8"/>
        <v>4.8529411764705879</v>
      </c>
      <c r="AG51" s="41">
        <f t="shared" si="9"/>
        <v>4.8529411764705879</v>
      </c>
      <c r="AH51" s="41">
        <f t="shared" si="10"/>
        <v>16.5</v>
      </c>
    </row>
    <row r="52" spans="1:34" x14ac:dyDescent="0.25">
      <c r="A52" s="41" t="str">
        <f t="shared" si="0"/>
        <v>研发一周期</v>
      </c>
      <c r="B52" s="41" t="str">
        <f t="shared" si="1"/>
        <v>42342</v>
      </c>
      <c r="C52" s="74"/>
      <c r="F52" s="71">
        <v>1</v>
      </c>
      <c r="G52" s="59"/>
      <c r="H52" s="59">
        <v>1</v>
      </c>
      <c r="M52" s="59">
        <v>1</v>
      </c>
      <c r="R52" s="70">
        <v>1</v>
      </c>
      <c r="T52" s="41">
        <v>1</v>
      </c>
      <c r="Z52" s="41">
        <f t="shared" si="2"/>
        <v>330</v>
      </c>
      <c r="AA52" s="41">
        <f t="shared" si="3"/>
        <v>76</v>
      </c>
      <c r="AB52" s="41">
        <f t="shared" si="4"/>
        <v>72</v>
      </c>
      <c r="AC52" s="41">
        <f t="shared" si="5"/>
        <v>72</v>
      </c>
      <c r="AD52" s="41">
        <f t="shared" si="6"/>
        <v>20</v>
      </c>
      <c r="AE52" s="41">
        <f t="shared" si="7"/>
        <v>4.3421052631578947</v>
      </c>
      <c r="AF52" s="41">
        <f t="shared" si="8"/>
        <v>4.583333333333333</v>
      </c>
      <c r="AG52" s="41">
        <f t="shared" si="9"/>
        <v>4.583333333333333</v>
      </c>
      <c r="AH52" s="41">
        <f t="shared" si="10"/>
        <v>16.5</v>
      </c>
    </row>
    <row r="53" spans="1:34" x14ac:dyDescent="0.25">
      <c r="A53" s="41" t="str">
        <f t="shared" si="0"/>
        <v>研发一周期</v>
      </c>
      <c r="B53" s="41" t="str">
        <f t="shared" si="1"/>
        <v>41344</v>
      </c>
      <c r="C53" s="74"/>
      <c r="F53" s="71">
        <v>1</v>
      </c>
      <c r="G53" s="59">
        <v>1</v>
      </c>
      <c r="M53" s="59">
        <v>1</v>
      </c>
      <c r="R53" s="70">
        <v>1</v>
      </c>
      <c r="V53" s="41">
        <v>1</v>
      </c>
      <c r="Z53" s="41">
        <f t="shared" si="2"/>
        <v>330</v>
      </c>
      <c r="AA53" s="41">
        <f t="shared" si="3"/>
        <v>76</v>
      </c>
      <c r="AB53" s="41">
        <f t="shared" si="4"/>
        <v>54</v>
      </c>
      <c r="AC53" s="41">
        <f t="shared" si="5"/>
        <v>54</v>
      </c>
      <c r="AD53" s="41">
        <f t="shared" si="6"/>
        <v>26</v>
      </c>
      <c r="AE53" s="41">
        <f t="shared" si="7"/>
        <v>4.3421052631578947</v>
      </c>
      <c r="AF53" s="41">
        <f t="shared" si="8"/>
        <v>6.1111111111111107</v>
      </c>
      <c r="AG53" s="41">
        <f t="shared" si="9"/>
        <v>6.1111111111111107</v>
      </c>
      <c r="AH53" s="41">
        <f t="shared" si="10"/>
        <v>12.692307692307692</v>
      </c>
    </row>
    <row r="54" spans="1:34" x14ac:dyDescent="0.25">
      <c r="A54" s="41" t="str">
        <f t="shared" si="0"/>
        <v>研发一周期</v>
      </c>
      <c r="B54" s="41" t="str">
        <f t="shared" si="1"/>
        <v>43144</v>
      </c>
      <c r="C54" s="74"/>
      <c r="F54" s="71">
        <v>1</v>
      </c>
      <c r="G54" s="59"/>
      <c r="I54" s="59">
        <v>1</v>
      </c>
      <c r="K54" s="59">
        <v>1</v>
      </c>
      <c r="R54" s="70">
        <v>1</v>
      </c>
      <c r="V54" s="41">
        <v>1</v>
      </c>
      <c r="Z54" s="41">
        <f t="shared" si="2"/>
        <v>330</v>
      </c>
      <c r="AA54" s="41">
        <f t="shared" si="3"/>
        <v>76</v>
      </c>
      <c r="AB54" s="41">
        <f t="shared" si="4"/>
        <v>60</v>
      </c>
      <c r="AC54" s="41">
        <f t="shared" si="5"/>
        <v>60</v>
      </c>
      <c r="AD54" s="41">
        <f t="shared" si="6"/>
        <v>24</v>
      </c>
      <c r="AE54" s="41">
        <f t="shared" si="7"/>
        <v>4.3421052631578947</v>
      </c>
      <c r="AF54" s="41">
        <f t="shared" si="8"/>
        <v>5.5</v>
      </c>
      <c r="AG54" s="41">
        <f t="shared" si="9"/>
        <v>5.5</v>
      </c>
      <c r="AH54" s="41">
        <f t="shared" si="10"/>
        <v>13.75</v>
      </c>
    </row>
    <row r="55" spans="1:34" x14ac:dyDescent="0.25">
      <c r="A55" s="41" t="str">
        <f t="shared" si="0"/>
        <v>研发一周期</v>
      </c>
      <c r="B55" s="41" t="str">
        <f t="shared" si="1"/>
        <v>42344</v>
      </c>
      <c r="C55" s="74"/>
      <c r="F55" s="71">
        <v>1</v>
      </c>
      <c r="G55" s="59"/>
      <c r="H55" s="59">
        <v>1</v>
      </c>
      <c r="M55" s="59">
        <v>1</v>
      </c>
      <c r="R55" s="70">
        <v>1</v>
      </c>
      <c r="Y55" s="70">
        <v>1</v>
      </c>
      <c r="Z55" s="41">
        <f t="shared" si="2"/>
        <v>330</v>
      </c>
      <c r="AA55" s="41">
        <f t="shared" si="3"/>
        <v>76</v>
      </c>
      <c r="AB55" s="41">
        <f t="shared" si="4"/>
        <v>72</v>
      </c>
      <c r="AC55" s="41">
        <f t="shared" si="5"/>
        <v>72</v>
      </c>
      <c r="AD55" s="41">
        <f t="shared" si="6"/>
        <v>20</v>
      </c>
      <c r="AE55" s="41">
        <f t="shared" si="7"/>
        <v>4.3421052631578947</v>
      </c>
      <c r="AF55" s="41">
        <f t="shared" si="8"/>
        <v>4.583333333333333</v>
      </c>
      <c r="AG55" s="41">
        <f t="shared" si="9"/>
        <v>4.583333333333333</v>
      </c>
      <c r="AH55" s="41">
        <f t="shared" si="10"/>
        <v>16.5</v>
      </c>
    </row>
    <row r="56" spans="1:34" x14ac:dyDescent="0.25">
      <c r="A56" s="41" t="str">
        <f t="shared" si="0"/>
        <v>研发二周期</v>
      </c>
      <c r="B56" s="41" t="str">
        <f t="shared" si="1"/>
        <v>44443</v>
      </c>
      <c r="F56" s="71">
        <v>1</v>
      </c>
      <c r="G56" s="59"/>
      <c r="J56" s="71">
        <v>1</v>
      </c>
      <c r="N56" s="71">
        <v>1</v>
      </c>
      <c r="R56" s="70">
        <v>1</v>
      </c>
      <c r="U56" s="41">
        <v>1</v>
      </c>
      <c r="Z56" s="41">
        <f t="shared" si="2"/>
        <v>435</v>
      </c>
      <c r="AA56" s="41">
        <f t="shared" si="3"/>
        <v>100</v>
      </c>
      <c r="AB56" s="41">
        <f t="shared" si="4"/>
        <v>72</v>
      </c>
      <c r="AC56" s="41">
        <f t="shared" si="5"/>
        <v>72</v>
      </c>
      <c r="AD56" s="41">
        <f t="shared" si="6"/>
        <v>12</v>
      </c>
      <c r="AE56" s="41">
        <f t="shared" si="7"/>
        <v>4.3499999999999996</v>
      </c>
      <c r="AF56" s="41">
        <f t="shared" si="8"/>
        <v>6.041666666666667</v>
      </c>
      <c r="AG56" s="41">
        <f t="shared" si="9"/>
        <v>6.041666666666667</v>
      </c>
      <c r="AH56" s="41">
        <f t="shared" si="10"/>
        <v>36.25</v>
      </c>
    </row>
    <row r="57" spans="1:34" x14ac:dyDescent="0.25">
      <c r="A57" s="41" t="str">
        <f t="shared" si="0"/>
        <v>研发一周期</v>
      </c>
      <c r="B57" s="41" t="str">
        <f t="shared" si="1"/>
        <v>42144</v>
      </c>
      <c r="C57" s="74"/>
      <c r="F57" s="71">
        <v>1</v>
      </c>
      <c r="G57" s="59"/>
      <c r="H57" s="59">
        <v>1</v>
      </c>
      <c r="K57" s="59">
        <v>1</v>
      </c>
      <c r="R57" s="70">
        <v>1</v>
      </c>
      <c r="V57" s="41">
        <v>1</v>
      </c>
      <c r="Z57" s="41">
        <f t="shared" si="2"/>
        <v>305</v>
      </c>
      <c r="AA57" s="41">
        <f t="shared" si="3"/>
        <v>70</v>
      </c>
      <c r="AB57" s="41">
        <f t="shared" si="4"/>
        <v>50</v>
      </c>
      <c r="AC57" s="41">
        <f t="shared" si="5"/>
        <v>50</v>
      </c>
      <c r="AD57" s="41">
        <f t="shared" si="6"/>
        <v>26</v>
      </c>
      <c r="AE57" s="41">
        <f t="shared" si="7"/>
        <v>4.3571428571428568</v>
      </c>
      <c r="AF57" s="41">
        <f t="shared" si="8"/>
        <v>6.1</v>
      </c>
      <c r="AG57" s="41">
        <f t="shared" si="9"/>
        <v>6.1</v>
      </c>
      <c r="AH57" s="41">
        <f t="shared" si="10"/>
        <v>11.73076923076923</v>
      </c>
    </row>
    <row r="58" spans="1:34" x14ac:dyDescent="0.25">
      <c r="A58" s="41" t="str">
        <f t="shared" si="0"/>
        <v>研发二周期</v>
      </c>
      <c r="B58" s="41" t="str">
        <f t="shared" si="1"/>
        <v>34441</v>
      </c>
      <c r="C58" s="74"/>
      <c r="E58" s="59">
        <v>1</v>
      </c>
      <c r="G58" s="59"/>
      <c r="J58" s="71">
        <v>1</v>
      </c>
      <c r="N58" s="71">
        <v>1</v>
      </c>
      <c r="R58" s="70">
        <v>1</v>
      </c>
      <c r="S58" s="41">
        <v>1</v>
      </c>
      <c r="Z58" s="41">
        <f t="shared" si="2"/>
        <v>375</v>
      </c>
      <c r="AA58" s="41">
        <f t="shared" si="3"/>
        <v>86</v>
      </c>
      <c r="AB58" s="41">
        <f t="shared" si="4"/>
        <v>84</v>
      </c>
      <c r="AC58" s="41">
        <f t="shared" si="5"/>
        <v>84</v>
      </c>
      <c r="AD58" s="41">
        <f t="shared" si="6"/>
        <v>16</v>
      </c>
      <c r="AE58" s="41">
        <f t="shared" si="7"/>
        <v>4.3604651162790695</v>
      </c>
      <c r="AF58" s="41">
        <f t="shared" si="8"/>
        <v>4.4642857142857144</v>
      </c>
      <c r="AG58" s="41">
        <f t="shared" si="9"/>
        <v>4.4642857142857144</v>
      </c>
      <c r="AH58" s="41">
        <f t="shared" si="10"/>
        <v>23.4375</v>
      </c>
    </row>
    <row r="59" spans="1:34" x14ac:dyDescent="0.25">
      <c r="A59" s="41" t="str">
        <f t="shared" si="0"/>
        <v>研发二周期</v>
      </c>
      <c r="B59" s="41" t="str">
        <f t="shared" si="1"/>
        <v>34442</v>
      </c>
      <c r="C59" s="74"/>
      <c r="E59" s="59">
        <v>1</v>
      </c>
      <c r="G59" s="59"/>
      <c r="J59" s="71">
        <v>1</v>
      </c>
      <c r="N59" s="71">
        <v>1</v>
      </c>
      <c r="R59" s="70">
        <v>1</v>
      </c>
      <c r="T59" s="41">
        <v>1</v>
      </c>
      <c r="Z59" s="41">
        <f t="shared" si="2"/>
        <v>375</v>
      </c>
      <c r="AA59" s="41">
        <f t="shared" si="3"/>
        <v>86</v>
      </c>
      <c r="AB59" s="41">
        <f t="shared" si="4"/>
        <v>88</v>
      </c>
      <c r="AC59" s="41">
        <f t="shared" si="5"/>
        <v>88</v>
      </c>
      <c r="AD59" s="41">
        <f t="shared" si="6"/>
        <v>16</v>
      </c>
      <c r="AE59" s="41">
        <f t="shared" si="7"/>
        <v>4.3604651162790695</v>
      </c>
      <c r="AF59" s="41">
        <f t="shared" si="8"/>
        <v>4.2613636363636367</v>
      </c>
      <c r="AG59" s="41">
        <f t="shared" si="9"/>
        <v>4.2613636363636367</v>
      </c>
      <c r="AH59" s="41">
        <f t="shared" si="10"/>
        <v>23.4375</v>
      </c>
    </row>
    <row r="60" spans="1:34" x14ac:dyDescent="0.25">
      <c r="A60" s="41" t="str">
        <f t="shared" si="0"/>
        <v>研发一周期</v>
      </c>
      <c r="B60" s="41" t="str">
        <f t="shared" si="1"/>
        <v>24344</v>
      </c>
      <c r="C60" s="74"/>
      <c r="D60" s="59">
        <v>1</v>
      </c>
      <c r="G60" s="59"/>
      <c r="J60" s="71">
        <v>1</v>
      </c>
      <c r="M60" s="59">
        <v>1</v>
      </c>
      <c r="R60" s="70">
        <v>1</v>
      </c>
      <c r="V60" s="41">
        <v>1</v>
      </c>
      <c r="Z60" s="41">
        <f t="shared" si="2"/>
        <v>375</v>
      </c>
      <c r="AA60" s="41">
        <f t="shared" si="3"/>
        <v>86</v>
      </c>
      <c r="AB60" s="41">
        <f t="shared" si="4"/>
        <v>64</v>
      </c>
      <c r="AC60" s="41">
        <f t="shared" si="5"/>
        <v>64</v>
      </c>
      <c r="AD60" s="41">
        <f t="shared" si="6"/>
        <v>21</v>
      </c>
      <c r="AE60" s="41">
        <f t="shared" si="7"/>
        <v>4.3604651162790695</v>
      </c>
      <c r="AF60" s="41">
        <f t="shared" si="8"/>
        <v>5.859375</v>
      </c>
      <c r="AG60" s="41">
        <f t="shared" si="9"/>
        <v>5.859375</v>
      </c>
      <c r="AH60" s="41">
        <f t="shared" si="10"/>
        <v>17.857142857142858</v>
      </c>
    </row>
    <row r="61" spans="1:34" x14ac:dyDescent="0.25">
      <c r="A61" s="41" t="str">
        <f t="shared" si="0"/>
        <v>研发二周期</v>
      </c>
      <c r="B61" s="41" t="str">
        <f t="shared" si="1"/>
        <v>44334</v>
      </c>
      <c r="F61" s="71">
        <v>1</v>
      </c>
      <c r="G61" s="59"/>
      <c r="J61" s="71">
        <v>1</v>
      </c>
      <c r="M61" s="59">
        <v>1</v>
      </c>
      <c r="Q61" s="41">
        <v>1</v>
      </c>
      <c r="V61" s="41">
        <v>1</v>
      </c>
      <c r="Z61" s="41">
        <f t="shared" si="2"/>
        <v>375</v>
      </c>
      <c r="AA61" s="41">
        <f t="shared" si="3"/>
        <v>86</v>
      </c>
      <c r="AB61" s="41">
        <f t="shared" si="4"/>
        <v>74</v>
      </c>
      <c r="AC61" s="41">
        <f t="shared" si="5"/>
        <v>74</v>
      </c>
      <c r="AD61" s="41">
        <f t="shared" si="6"/>
        <v>20</v>
      </c>
      <c r="AE61" s="41">
        <f t="shared" si="7"/>
        <v>4.3604651162790695</v>
      </c>
      <c r="AF61" s="41">
        <f t="shared" si="8"/>
        <v>5.0675675675675675</v>
      </c>
      <c r="AG61" s="41">
        <f t="shared" si="9"/>
        <v>5.0675675675675675</v>
      </c>
      <c r="AH61" s="41">
        <f t="shared" si="10"/>
        <v>18.75</v>
      </c>
    </row>
    <row r="62" spans="1:34" x14ac:dyDescent="0.25">
      <c r="A62" s="41" t="str">
        <f t="shared" si="0"/>
        <v>研发二周期</v>
      </c>
      <c r="B62" s="41" t="str">
        <f t="shared" si="1"/>
        <v>34444</v>
      </c>
      <c r="C62" s="74"/>
      <c r="E62" s="59">
        <v>1</v>
      </c>
      <c r="G62" s="59"/>
      <c r="J62" s="71">
        <v>1</v>
      </c>
      <c r="N62" s="71">
        <v>1</v>
      </c>
      <c r="R62" s="70">
        <v>1</v>
      </c>
      <c r="Y62" s="70">
        <v>1</v>
      </c>
      <c r="Z62" s="41">
        <f t="shared" si="2"/>
        <v>375</v>
      </c>
      <c r="AA62" s="41">
        <f t="shared" si="3"/>
        <v>86</v>
      </c>
      <c r="AB62" s="41">
        <f t="shared" si="4"/>
        <v>88</v>
      </c>
      <c r="AC62" s="41">
        <f t="shared" si="5"/>
        <v>88</v>
      </c>
      <c r="AD62" s="41">
        <f t="shared" si="6"/>
        <v>16</v>
      </c>
      <c r="AE62" s="41">
        <f t="shared" si="7"/>
        <v>4.3604651162790695</v>
      </c>
      <c r="AF62" s="41">
        <f t="shared" si="8"/>
        <v>4.2613636363636367</v>
      </c>
      <c r="AG62" s="41">
        <f t="shared" si="9"/>
        <v>4.2613636363636367</v>
      </c>
      <c r="AH62" s="41">
        <f t="shared" si="10"/>
        <v>23.4375</v>
      </c>
    </row>
    <row r="63" spans="1:34" x14ac:dyDescent="0.25">
      <c r="A63" s="41" t="str">
        <f t="shared" si="0"/>
        <v>研发一周期</v>
      </c>
      <c r="B63" s="41" t="str">
        <f t="shared" si="1"/>
        <v>44241</v>
      </c>
      <c r="C63" s="74"/>
      <c r="F63" s="71">
        <v>1</v>
      </c>
      <c r="G63" s="59"/>
      <c r="J63" s="71">
        <v>1</v>
      </c>
      <c r="L63" s="59">
        <v>1</v>
      </c>
      <c r="R63" s="70">
        <v>1</v>
      </c>
      <c r="S63" s="41">
        <v>1</v>
      </c>
      <c r="Z63" s="41">
        <f t="shared" si="2"/>
        <v>350</v>
      </c>
      <c r="AA63" s="41">
        <f t="shared" si="3"/>
        <v>80</v>
      </c>
      <c r="AB63" s="41">
        <f t="shared" si="4"/>
        <v>70</v>
      </c>
      <c r="AC63" s="41">
        <f t="shared" si="5"/>
        <v>70</v>
      </c>
      <c r="AD63" s="41">
        <f t="shared" si="6"/>
        <v>18</v>
      </c>
      <c r="AE63" s="41">
        <f t="shared" si="7"/>
        <v>4.375</v>
      </c>
      <c r="AF63" s="41">
        <f t="shared" si="8"/>
        <v>5</v>
      </c>
      <c r="AG63" s="41">
        <f t="shared" si="9"/>
        <v>5</v>
      </c>
      <c r="AH63" s="41">
        <f t="shared" si="10"/>
        <v>19.444444444444443</v>
      </c>
    </row>
    <row r="64" spans="1:34" x14ac:dyDescent="0.25">
      <c r="A64" s="41" t="str">
        <f t="shared" si="0"/>
        <v>研发一周期</v>
      </c>
      <c r="B64" s="41" t="str">
        <f t="shared" si="1"/>
        <v>44242</v>
      </c>
      <c r="C64" s="74"/>
      <c r="F64" s="71">
        <v>1</v>
      </c>
      <c r="G64" s="59"/>
      <c r="J64" s="71">
        <v>1</v>
      </c>
      <c r="L64" s="59">
        <v>1</v>
      </c>
      <c r="R64" s="70">
        <v>1</v>
      </c>
      <c r="T64" s="41">
        <v>1</v>
      </c>
      <c r="Z64" s="41">
        <f t="shared" si="2"/>
        <v>350</v>
      </c>
      <c r="AA64" s="41">
        <f t="shared" si="3"/>
        <v>80</v>
      </c>
      <c r="AB64" s="41">
        <f t="shared" si="4"/>
        <v>74</v>
      </c>
      <c r="AC64" s="41">
        <f t="shared" si="5"/>
        <v>74</v>
      </c>
      <c r="AD64" s="41">
        <f t="shared" si="6"/>
        <v>18</v>
      </c>
      <c r="AE64" s="41">
        <f t="shared" si="7"/>
        <v>4.375</v>
      </c>
      <c r="AF64" s="41">
        <f t="shared" si="8"/>
        <v>4.7297297297297298</v>
      </c>
      <c r="AG64" s="41">
        <f t="shared" si="9"/>
        <v>4.7297297297297298</v>
      </c>
      <c r="AH64" s="41">
        <f t="shared" si="10"/>
        <v>19.444444444444443</v>
      </c>
    </row>
    <row r="65" spans="1:34" x14ac:dyDescent="0.25">
      <c r="A65" s="41" t="str">
        <f t="shared" si="0"/>
        <v>研发二周期</v>
      </c>
      <c r="B65" s="41" t="str">
        <f t="shared" si="1"/>
        <v>43443</v>
      </c>
      <c r="C65" s="74"/>
      <c r="F65" s="71">
        <v>1</v>
      </c>
      <c r="G65" s="59"/>
      <c r="I65" s="59">
        <v>1</v>
      </c>
      <c r="N65" s="71">
        <v>1</v>
      </c>
      <c r="R65" s="70">
        <v>1</v>
      </c>
      <c r="U65" s="41">
        <v>1</v>
      </c>
      <c r="Z65" s="41">
        <f t="shared" si="2"/>
        <v>420</v>
      </c>
      <c r="AA65" s="41">
        <f t="shared" si="3"/>
        <v>96</v>
      </c>
      <c r="AB65" s="41">
        <f t="shared" si="4"/>
        <v>76</v>
      </c>
      <c r="AC65" s="41">
        <f t="shared" si="5"/>
        <v>76</v>
      </c>
      <c r="AD65" s="41">
        <f t="shared" si="6"/>
        <v>14</v>
      </c>
      <c r="AE65" s="41">
        <f t="shared" si="7"/>
        <v>4.375</v>
      </c>
      <c r="AF65" s="41">
        <f t="shared" si="8"/>
        <v>5.5263157894736841</v>
      </c>
      <c r="AG65" s="41">
        <f t="shared" si="9"/>
        <v>5.5263157894736841</v>
      </c>
      <c r="AH65" s="41">
        <f t="shared" si="10"/>
        <v>30</v>
      </c>
    </row>
    <row r="66" spans="1:34" x14ac:dyDescent="0.25">
      <c r="A66" s="41" t="str">
        <f t="shared" si="0"/>
        <v>研发一周期</v>
      </c>
      <c r="B66" s="41" t="str">
        <f t="shared" si="1"/>
        <v>44244</v>
      </c>
      <c r="C66" s="74"/>
      <c r="F66" s="71">
        <v>1</v>
      </c>
      <c r="G66" s="59"/>
      <c r="J66" s="71">
        <v>1</v>
      </c>
      <c r="L66" s="59">
        <v>1</v>
      </c>
      <c r="R66" s="70">
        <v>1</v>
      </c>
      <c r="Y66" s="70">
        <v>1</v>
      </c>
      <c r="Z66" s="41">
        <f t="shared" si="2"/>
        <v>350</v>
      </c>
      <c r="AA66" s="41">
        <f t="shared" si="3"/>
        <v>80</v>
      </c>
      <c r="AB66" s="41">
        <f t="shared" si="4"/>
        <v>74</v>
      </c>
      <c r="AC66" s="41">
        <f t="shared" si="5"/>
        <v>74</v>
      </c>
      <c r="AD66" s="41">
        <f t="shared" si="6"/>
        <v>18</v>
      </c>
      <c r="AE66" s="41">
        <f t="shared" si="7"/>
        <v>4.375</v>
      </c>
      <c r="AF66" s="41">
        <f t="shared" si="8"/>
        <v>4.7297297297297298</v>
      </c>
      <c r="AG66" s="41">
        <f t="shared" si="9"/>
        <v>4.7297297297297298</v>
      </c>
      <c r="AH66" s="41">
        <f t="shared" si="10"/>
        <v>19.444444444444443</v>
      </c>
    </row>
    <row r="67" spans="1:34" x14ac:dyDescent="0.25">
      <c r="A67" s="41" t="str">
        <f t="shared" si="0"/>
        <v>研发一周期</v>
      </c>
      <c r="B67" s="41" t="str">
        <f t="shared" si="1"/>
        <v>42443</v>
      </c>
      <c r="C67" s="74"/>
      <c r="F67" s="71">
        <v>1</v>
      </c>
      <c r="G67" s="59"/>
      <c r="H67" s="59">
        <v>1</v>
      </c>
      <c r="N67" s="71">
        <v>1</v>
      </c>
      <c r="R67" s="70">
        <v>1</v>
      </c>
      <c r="U67" s="41">
        <v>1</v>
      </c>
      <c r="Z67" s="41">
        <f t="shared" si="2"/>
        <v>395</v>
      </c>
      <c r="AA67" s="41">
        <f t="shared" si="3"/>
        <v>90</v>
      </c>
      <c r="AB67" s="41">
        <f t="shared" si="4"/>
        <v>66</v>
      </c>
      <c r="AC67" s="41">
        <f t="shared" si="5"/>
        <v>66</v>
      </c>
      <c r="AD67" s="41">
        <f t="shared" si="6"/>
        <v>16</v>
      </c>
      <c r="AE67" s="41">
        <f t="shared" si="7"/>
        <v>4.3888888888888893</v>
      </c>
      <c r="AF67" s="41">
        <f t="shared" si="8"/>
        <v>5.9848484848484844</v>
      </c>
      <c r="AG67" s="41">
        <f t="shared" si="9"/>
        <v>5.9848484848484844</v>
      </c>
      <c r="AH67" s="41">
        <f t="shared" si="10"/>
        <v>24.6875</v>
      </c>
    </row>
    <row r="68" spans="1:34" x14ac:dyDescent="0.25">
      <c r="A68" s="41" t="str">
        <f t="shared" si="0"/>
        <v>研发一周期</v>
      </c>
      <c r="B68" s="41" t="str">
        <f t="shared" si="1"/>
        <v>33441</v>
      </c>
      <c r="C68" s="74"/>
      <c r="E68" s="59">
        <v>1</v>
      </c>
      <c r="G68" s="59"/>
      <c r="I68" s="59">
        <v>1</v>
      </c>
      <c r="N68" s="71">
        <v>1</v>
      </c>
      <c r="R68" s="70">
        <v>1</v>
      </c>
      <c r="S68" s="41">
        <v>1</v>
      </c>
      <c r="Z68" s="41">
        <f t="shared" si="2"/>
        <v>360</v>
      </c>
      <c r="AA68" s="41">
        <f t="shared" si="3"/>
        <v>82</v>
      </c>
      <c r="AB68" s="41">
        <f t="shared" si="4"/>
        <v>88</v>
      </c>
      <c r="AC68" s="41">
        <f t="shared" si="5"/>
        <v>88</v>
      </c>
      <c r="AD68" s="41">
        <f t="shared" si="6"/>
        <v>18</v>
      </c>
      <c r="AE68" s="41">
        <f t="shared" si="7"/>
        <v>4.3902439024390247</v>
      </c>
      <c r="AF68" s="41">
        <f t="shared" si="8"/>
        <v>4.0909090909090908</v>
      </c>
      <c r="AG68" s="41">
        <f t="shared" si="9"/>
        <v>4.0909090909090908</v>
      </c>
      <c r="AH68" s="41">
        <f t="shared" si="10"/>
        <v>20</v>
      </c>
    </row>
    <row r="69" spans="1:34" x14ac:dyDescent="0.25">
      <c r="A69" s="41" t="str">
        <f t="shared" si="0"/>
        <v>研发一周期</v>
      </c>
      <c r="B69" s="41" t="str">
        <f t="shared" si="1"/>
        <v>33442</v>
      </c>
      <c r="C69" s="74"/>
      <c r="E69" s="59">
        <v>1</v>
      </c>
      <c r="G69" s="59"/>
      <c r="I69" s="59">
        <v>1</v>
      </c>
      <c r="N69" s="71">
        <v>1</v>
      </c>
      <c r="R69" s="70">
        <v>1</v>
      </c>
      <c r="T69" s="41">
        <v>1</v>
      </c>
      <c r="Z69" s="41">
        <f t="shared" si="2"/>
        <v>360</v>
      </c>
      <c r="AA69" s="41">
        <f t="shared" si="3"/>
        <v>82</v>
      </c>
      <c r="AB69" s="41">
        <f t="shared" si="4"/>
        <v>92</v>
      </c>
      <c r="AC69" s="41">
        <f t="shared" si="5"/>
        <v>92</v>
      </c>
      <c r="AD69" s="41">
        <f t="shared" si="6"/>
        <v>18</v>
      </c>
      <c r="AE69" s="41">
        <f t="shared" si="7"/>
        <v>4.3902439024390247</v>
      </c>
      <c r="AF69" s="41">
        <f t="shared" si="8"/>
        <v>3.9130434782608696</v>
      </c>
      <c r="AG69" s="41">
        <f t="shared" si="9"/>
        <v>3.9130434782608696</v>
      </c>
      <c r="AH69" s="41">
        <f t="shared" si="10"/>
        <v>20</v>
      </c>
    </row>
    <row r="70" spans="1:34" x14ac:dyDescent="0.25">
      <c r="A70" s="41" t="str">
        <f t="shared" si="0"/>
        <v>研发一周期</v>
      </c>
      <c r="B70" s="41" t="str">
        <f t="shared" si="1"/>
        <v>23344</v>
      </c>
      <c r="C70" s="74"/>
      <c r="D70" s="59">
        <v>1</v>
      </c>
      <c r="G70" s="59"/>
      <c r="I70" s="59">
        <v>1</v>
      </c>
      <c r="M70" s="59">
        <v>1</v>
      </c>
      <c r="R70" s="70">
        <v>1</v>
      </c>
      <c r="V70" s="41">
        <v>1</v>
      </c>
      <c r="Z70" s="41">
        <f t="shared" si="2"/>
        <v>360</v>
      </c>
      <c r="AA70" s="41">
        <f t="shared" si="3"/>
        <v>82</v>
      </c>
      <c r="AB70" s="41">
        <f t="shared" si="4"/>
        <v>68</v>
      </c>
      <c r="AC70" s="41">
        <f t="shared" si="5"/>
        <v>68</v>
      </c>
      <c r="AD70" s="41">
        <f t="shared" si="6"/>
        <v>23</v>
      </c>
      <c r="AE70" s="41">
        <f t="shared" si="7"/>
        <v>4.3902439024390247</v>
      </c>
      <c r="AF70" s="41">
        <f t="shared" si="8"/>
        <v>5.2941176470588234</v>
      </c>
      <c r="AG70" s="41">
        <f t="shared" si="9"/>
        <v>5.2941176470588234</v>
      </c>
      <c r="AH70" s="41">
        <f t="shared" si="10"/>
        <v>15.652173913043478</v>
      </c>
    </row>
    <row r="71" spans="1:34" x14ac:dyDescent="0.25">
      <c r="A71" s="41" t="str">
        <f t="shared" si="0"/>
        <v>研发一周期</v>
      </c>
      <c r="B71" s="41" t="str">
        <f t="shared" si="1"/>
        <v>43334</v>
      </c>
      <c r="C71" s="74"/>
      <c r="F71" s="71">
        <v>1</v>
      </c>
      <c r="G71" s="59"/>
      <c r="I71" s="59">
        <v>1</v>
      </c>
      <c r="M71" s="59">
        <v>1</v>
      </c>
      <c r="Q71" s="41">
        <v>1</v>
      </c>
      <c r="V71" s="41">
        <v>1</v>
      </c>
      <c r="Z71" s="41">
        <f t="shared" si="2"/>
        <v>360</v>
      </c>
      <c r="AA71" s="41">
        <f t="shared" si="3"/>
        <v>82</v>
      </c>
      <c r="AB71" s="41">
        <f t="shared" si="4"/>
        <v>78</v>
      </c>
      <c r="AC71" s="41">
        <f t="shared" si="5"/>
        <v>78</v>
      </c>
      <c r="AD71" s="41">
        <f t="shared" si="6"/>
        <v>22</v>
      </c>
      <c r="AE71" s="41">
        <f t="shared" si="7"/>
        <v>4.3902439024390247</v>
      </c>
      <c r="AF71" s="41">
        <f t="shared" si="8"/>
        <v>4.615384615384615</v>
      </c>
      <c r="AG71" s="41">
        <f t="shared" si="9"/>
        <v>4.615384615384615</v>
      </c>
      <c r="AH71" s="41">
        <f t="shared" si="10"/>
        <v>16.363636363636363</v>
      </c>
    </row>
    <row r="72" spans="1:34" x14ac:dyDescent="0.25">
      <c r="A72" s="41" t="str">
        <f t="shared" ref="A72:A135" si="11">IF(SUMPRODUCT(C72:Y72,$C$6:$Y$6)&lt;0.45,"不研发",IF(SUMPRODUCT(C72:Y72,$C$6:$Y$6)&lt;1.45,"研发一周期","研发二周期"))</f>
        <v>研发一周期</v>
      </c>
      <c r="B72" s="41" t="str">
        <f t="shared" ref="B72:B135" si="12">IF(C72=1,1,IF(D72=1,2,IF(E72=1,3,IF(F72=1,4,""))))&amp;IF(G72=1,1,IF(H72=1,2,IF(I72=1,3,IF(J72=1,4,""))))&amp;IF(K72=1,1,IF(L72=1,2,IF(M72=1,3,IF(N72=1,4,""))))&amp;IF(O72=1,1,IF(P72=1,2,IF(Q72=1,3,IF(R72=1,4,""))))&amp;IF(S72=1,1,"")&amp;IF(T72=1,2,"")&amp;IF(U72=1,3,"")&amp;IF(V72=1,4,"")&amp;IF(W72=1,5,"")&amp;IF(X72=1,6,"")&amp;IF(Y72=1,4,"")</f>
        <v>33444</v>
      </c>
      <c r="C72" s="74"/>
      <c r="E72" s="59">
        <v>1</v>
      </c>
      <c r="G72" s="59"/>
      <c r="I72" s="59">
        <v>1</v>
      </c>
      <c r="N72" s="71">
        <v>1</v>
      </c>
      <c r="R72" s="70">
        <v>1</v>
      </c>
      <c r="Y72" s="70">
        <v>1</v>
      </c>
      <c r="Z72" s="41">
        <f t="shared" ref="Z72:Z135" si="13">SUMPRODUCT(C72:Y72,$C$1:$Y$1)</f>
        <v>360</v>
      </c>
      <c r="AA72" s="41">
        <f t="shared" ref="AA72:AA135" si="14">SUMPRODUCT($C$2:$Y$2,C72:Y72)</f>
        <v>82</v>
      </c>
      <c r="AB72" s="41">
        <f t="shared" ref="AB72:AB135" si="15">SUMPRODUCT($C$3:$Y$3,C72:Y72)</f>
        <v>92</v>
      </c>
      <c r="AC72" s="41">
        <f t="shared" ref="AC72:AC135" si="16">SUMPRODUCT($C$3:$Y$3,C72:Y72)</f>
        <v>92</v>
      </c>
      <c r="AD72" s="41">
        <f t="shared" ref="AD72:AD135" si="17">SUMPRODUCT($C$5:$Y$5,C72:Y72)</f>
        <v>18</v>
      </c>
      <c r="AE72" s="41">
        <f t="shared" ref="AE72:AE135" si="18">IFERROR(Z72/AA72,0)</f>
        <v>4.3902439024390247</v>
      </c>
      <c r="AF72" s="41">
        <f t="shared" ref="AF72:AF135" si="19">IFERROR(Z72/AB72,0)</f>
        <v>3.9130434782608696</v>
      </c>
      <c r="AG72" s="41">
        <f t="shared" ref="AG72:AG135" si="20">IFERROR(Z72/AC72,0)</f>
        <v>3.9130434782608696</v>
      </c>
      <c r="AH72" s="41">
        <f t="shared" ref="AH72:AH135" si="21">IFERROR(Z72/AD72,0)</f>
        <v>20</v>
      </c>
    </row>
    <row r="73" spans="1:34" x14ac:dyDescent="0.25">
      <c r="A73" s="41" t="str">
        <f t="shared" si="11"/>
        <v>研发一周期</v>
      </c>
      <c r="B73" s="41" t="str">
        <f t="shared" si="12"/>
        <v>32441</v>
      </c>
      <c r="C73" s="74"/>
      <c r="E73" s="59">
        <v>1</v>
      </c>
      <c r="G73" s="59"/>
      <c r="H73" s="59">
        <v>1</v>
      </c>
      <c r="N73" s="71">
        <v>1</v>
      </c>
      <c r="R73" s="70">
        <v>1</v>
      </c>
      <c r="S73" s="41">
        <v>1</v>
      </c>
      <c r="Z73" s="41">
        <f t="shared" si="13"/>
        <v>335</v>
      </c>
      <c r="AA73" s="41">
        <f t="shared" si="14"/>
        <v>76</v>
      </c>
      <c r="AB73" s="41">
        <f t="shared" si="15"/>
        <v>78</v>
      </c>
      <c r="AC73" s="41">
        <f t="shared" si="16"/>
        <v>78</v>
      </c>
      <c r="AD73" s="41">
        <f t="shared" si="17"/>
        <v>20</v>
      </c>
      <c r="AE73" s="41">
        <f t="shared" si="18"/>
        <v>4.4078947368421053</v>
      </c>
      <c r="AF73" s="41">
        <f t="shared" si="19"/>
        <v>4.2948717948717947</v>
      </c>
      <c r="AG73" s="41">
        <f t="shared" si="20"/>
        <v>4.2948717948717947</v>
      </c>
      <c r="AH73" s="41">
        <f t="shared" si="21"/>
        <v>16.75</v>
      </c>
    </row>
    <row r="74" spans="1:34" x14ac:dyDescent="0.25">
      <c r="A74" s="41" t="str">
        <f t="shared" si="11"/>
        <v>研发一周期</v>
      </c>
      <c r="B74" s="41" t="str">
        <f t="shared" si="12"/>
        <v>43241</v>
      </c>
      <c r="C74" s="74"/>
      <c r="F74" s="71">
        <v>1</v>
      </c>
      <c r="G74" s="59"/>
      <c r="I74" s="59">
        <v>1</v>
      </c>
      <c r="L74" s="59">
        <v>1</v>
      </c>
      <c r="R74" s="70">
        <v>1</v>
      </c>
      <c r="S74" s="41">
        <v>1</v>
      </c>
      <c r="Z74" s="41">
        <f t="shared" si="13"/>
        <v>335</v>
      </c>
      <c r="AA74" s="41">
        <f t="shared" si="14"/>
        <v>76</v>
      </c>
      <c r="AB74" s="41">
        <f t="shared" si="15"/>
        <v>74</v>
      </c>
      <c r="AC74" s="41">
        <f t="shared" si="16"/>
        <v>74</v>
      </c>
      <c r="AD74" s="41">
        <f t="shared" si="17"/>
        <v>20</v>
      </c>
      <c r="AE74" s="41">
        <f t="shared" si="18"/>
        <v>4.4078947368421053</v>
      </c>
      <c r="AF74" s="41">
        <f t="shared" si="19"/>
        <v>4.5270270270270272</v>
      </c>
      <c r="AG74" s="41">
        <f t="shared" si="20"/>
        <v>4.5270270270270272</v>
      </c>
      <c r="AH74" s="41">
        <f t="shared" si="21"/>
        <v>16.75</v>
      </c>
    </row>
    <row r="75" spans="1:34" x14ac:dyDescent="0.25">
      <c r="A75" s="41" t="str">
        <f t="shared" si="11"/>
        <v>研发一周期</v>
      </c>
      <c r="B75" s="41" t="str">
        <f t="shared" si="12"/>
        <v>32442</v>
      </c>
      <c r="C75" s="74"/>
      <c r="E75" s="59">
        <v>1</v>
      </c>
      <c r="G75" s="59"/>
      <c r="H75" s="59">
        <v>1</v>
      </c>
      <c r="N75" s="71">
        <v>1</v>
      </c>
      <c r="R75" s="70">
        <v>1</v>
      </c>
      <c r="T75" s="41">
        <v>1</v>
      </c>
      <c r="Z75" s="41">
        <f t="shared" si="13"/>
        <v>335</v>
      </c>
      <c r="AA75" s="41">
        <f t="shared" si="14"/>
        <v>76</v>
      </c>
      <c r="AB75" s="41">
        <f t="shared" si="15"/>
        <v>82</v>
      </c>
      <c r="AC75" s="41">
        <f t="shared" si="16"/>
        <v>82</v>
      </c>
      <c r="AD75" s="41">
        <f t="shared" si="17"/>
        <v>20</v>
      </c>
      <c r="AE75" s="41">
        <f t="shared" si="18"/>
        <v>4.4078947368421053</v>
      </c>
      <c r="AF75" s="41">
        <f t="shared" si="19"/>
        <v>4.0853658536585362</v>
      </c>
      <c r="AG75" s="41">
        <f t="shared" si="20"/>
        <v>4.0853658536585362</v>
      </c>
      <c r="AH75" s="41">
        <f t="shared" si="21"/>
        <v>16.75</v>
      </c>
    </row>
    <row r="76" spans="1:34" x14ac:dyDescent="0.25">
      <c r="A76" s="41" t="str">
        <f t="shared" si="11"/>
        <v>研发一周期</v>
      </c>
      <c r="B76" s="41" t="str">
        <f t="shared" si="12"/>
        <v>43242</v>
      </c>
      <c r="C76" s="74"/>
      <c r="F76" s="71">
        <v>1</v>
      </c>
      <c r="G76" s="59"/>
      <c r="I76" s="59">
        <v>1</v>
      </c>
      <c r="L76" s="59">
        <v>1</v>
      </c>
      <c r="R76" s="70">
        <v>1</v>
      </c>
      <c r="T76" s="41">
        <v>1</v>
      </c>
      <c r="Z76" s="41">
        <f t="shared" si="13"/>
        <v>335</v>
      </c>
      <c r="AA76" s="41">
        <f t="shared" si="14"/>
        <v>76</v>
      </c>
      <c r="AB76" s="41">
        <f t="shared" si="15"/>
        <v>78</v>
      </c>
      <c r="AC76" s="41">
        <f t="shared" si="16"/>
        <v>78</v>
      </c>
      <c r="AD76" s="41">
        <f t="shared" si="17"/>
        <v>20</v>
      </c>
      <c r="AE76" s="41">
        <f t="shared" si="18"/>
        <v>4.4078947368421053</v>
      </c>
      <c r="AF76" s="41">
        <f t="shared" si="19"/>
        <v>4.2948717948717947</v>
      </c>
      <c r="AG76" s="41">
        <f t="shared" si="20"/>
        <v>4.2948717948717947</v>
      </c>
      <c r="AH76" s="41">
        <f t="shared" si="21"/>
        <v>16.75</v>
      </c>
    </row>
    <row r="77" spans="1:34" x14ac:dyDescent="0.25">
      <c r="A77" s="41" t="str">
        <f t="shared" si="11"/>
        <v>研发一周期</v>
      </c>
      <c r="B77" s="41" t="str">
        <f t="shared" si="12"/>
        <v>22344</v>
      </c>
      <c r="C77" s="74"/>
      <c r="D77" s="59">
        <v>1</v>
      </c>
      <c r="G77" s="59"/>
      <c r="H77" s="59">
        <v>1</v>
      </c>
      <c r="M77" s="59">
        <v>1</v>
      </c>
      <c r="R77" s="70">
        <v>1</v>
      </c>
      <c r="V77" s="41">
        <v>1</v>
      </c>
      <c r="Z77" s="41">
        <f t="shared" si="13"/>
        <v>335</v>
      </c>
      <c r="AA77" s="41">
        <f t="shared" si="14"/>
        <v>76</v>
      </c>
      <c r="AB77" s="41">
        <f t="shared" si="15"/>
        <v>58</v>
      </c>
      <c r="AC77" s="41">
        <f t="shared" si="16"/>
        <v>58</v>
      </c>
      <c r="AD77" s="41">
        <f t="shared" si="17"/>
        <v>25</v>
      </c>
      <c r="AE77" s="41">
        <f t="shared" si="18"/>
        <v>4.4078947368421053</v>
      </c>
      <c r="AF77" s="41">
        <f t="shared" si="19"/>
        <v>5.7758620689655169</v>
      </c>
      <c r="AG77" s="41">
        <f t="shared" si="20"/>
        <v>5.7758620689655169</v>
      </c>
      <c r="AH77" s="41">
        <f t="shared" si="21"/>
        <v>13.4</v>
      </c>
    </row>
    <row r="78" spans="1:34" x14ac:dyDescent="0.25">
      <c r="A78" s="41" t="str">
        <f t="shared" si="11"/>
        <v>研发一周期</v>
      </c>
      <c r="B78" s="41" t="str">
        <f t="shared" si="12"/>
        <v>31444</v>
      </c>
      <c r="C78" s="74"/>
      <c r="E78" s="59">
        <v>1</v>
      </c>
      <c r="G78" s="59">
        <v>1</v>
      </c>
      <c r="N78" s="71">
        <v>1</v>
      </c>
      <c r="R78" s="70">
        <v>1</v>
      </c>
      <c r="V78" s="41">
        <v>1</v>
      </c>
      <c r="Z78" s="41">
        <f t="shared" si="13"/>
        <v>335</v>
      </c>
      <c r="AA78" s="41">
        <f t="shared" si="14"/>
        <v>76</v>
      </c>
      <c r="AB78" s="41">
        <f t="shared" si="15"/>
        <v>64</v>
      </c>
      <c r="AC78" s="41">
        <f t="shared" si="16"/>
        <v>64</v>
      </c>
      <c r="AD78" s="41">
        <f t="shared" si="17"/>
        <v>26</v>
      </c>
      <c r="AE78" s="41">
        <f t="shared" si="18"/>
        <v>4.4078947368421053</v>
      </c>
      <c r="AF78" s="41">
        <f t="shared" si="19"/>
        <v>5.234375</v>
      </c>
      <c r="AG78" s="41">
        <f t="shared" si="20"/>
        <v>5.234375</v>
      </c>
      <c r="AH78" s="41">
        <f t="shared" si="21"/>
        <v>12.884615384615385</v>
      </c>
    </row>
    <row r="79" spans="1:34" x14ac:dyDescent="0.25">
      <c r="A79" s="41" t="str">
        <f t="shared" si="11"/>
        <v>研发一周期</v>
      </c>
      <c r="B79" s="41" t="str">
        <f t="shared" si="12"/>
        <v>42334</v>
      </c>
      <c r="C79" s="74"/>
      <c r="F79" s="71">
        <v>1</v>
      </c>
      <c r="G79" s="59"/>
      <c r="H79" s="59">
        <v>1</v>
      </c>
      <c r="M79" s="59">
        <v>1</v>
      </c>
      <c r="Q79" s="41">
        <v>1</v>
      </c>
      <c r="V79" s="41">
        <v>1</v>
      </c>
      <c r="Z79" s="41">
        <f t="shared" si="13"/>
        <v>335</v>
      </c>
      <c r="AA79" s="41">
        <f t="shared" si="14"/>
        <v>76</v>
      </c>
      <c r="AB79" s="41">
        <f t="shared" si="15"/>
        <v>68</v>
      </c>
      <c r="AC79" s="41">
        <f t="shared" si="16"/>
        <v>68</v>
      </c>
      <c r="AD79" s="41">
        <f t="shared" si="17"/>
        <v>24</v>
      </c>
      <c r="AE79" s="41">
        <f t="shared" si="18"/>
        <v>4.4078947368421053</v>
      </c>
      <c r="AF79" s="41">
        <f t="shared" si="19"/>
        <v>4.9264705882352944</v>
      </c>
      <c r="AG79" s="41">
        <f t="shared" si="20"/>
        <v>4.9264705882352944</v>
      </c>
      <c r="AH79" s="41">
        <f t="shared" si="21"/>
        <v>13.958333333333334</v>
      </c>
    </row>
    <row r="80" spans="1:34" x14ac:dyDescent="0.25">
      <c r="A80" s="41" t="str">
        <f t="shared" si="11"/>
        <v>研发一周期</v>
      </c>
      <c r="B80" s="41" t="str">
        <f t="shared" si="12"/>
        <v>32444</v>
      </c>
      <c r="C80" s="74"/>
      <c r="E80" s="59">
        <v>1</v>
      </c>
      <c r="G80" s="59"/>
      <c r="H80" s="59">
        <v>1</v>
      </c>
      <c r="N80" s="71">
        <v>1</v>
      </c>
      <c r="R80" s="70">
        <v>1</v>
      </c>
      <c r="Y80" s="70">
        <v>1</v>
      </c>
      <c r="Z80" s="41">
        <f t="shared" si="13"/>
        <v>335</v>
      </c>
      <c r="AA80" s="41">
        <f t="shared" si="14"/>
        <v>76</v>
      </c>
      <c r="AB80" s="41">
        <f t="shared" si="15"/>
        <v>82</v>
      </c>
      <c r="AC80" s="41">
        <f t="shared" si="16"/>
        <v>82</v>
      </c>
      <c r="AD80" s="41">
        <f t="shared" si="17"/>
        <v>20</v>
      </c>
      <c r="AE80" s="41">
        <f t="shared" si="18"/>
        <v>4.4078947368421053</v>
      </c>
      <c r="AF80" s="41">
        <f t="shared" si="19"/>
        <v>4.0853658536585362</v>
      </c>
      <c r="AG80" s="41">
        <f t="shared" si="20"/>
        <v>4.0853658536585362</v>
      </c>
      <c r="AH80" s="41">
        <f t="shared" si="21"/>
        <v>16.75</v>
      </c>
    </row>
    <row r="81" spans="1:34" x14ac:dyDescent="0.25">
      <c r="A81" s="41" t="str">
        <f t="shared" si="11"/>
        <v>研发一周期</v>
      </c>
      <c r="B81" s="41" t="str">
        <f t="shared" si="12"/>
        <v>43244</v>
      </c>
      <c r="C81" s="74"/>
      <c r="F81" s="71">
        <v>1</v>
      </c>
      <c r="G81" s="59"/>
      <c r="I81" s="59">
        <v>1</v>
      </c>
      <c r="L81" s="59">
        <v>1</v>
      </c>
      <c r="R81" s="70">
        <v>1</v>
      </c>
      <c r="Y81" s="70">
        <v>1</v>
      </c>
      <c r="Z81" s="41">
        <f t="shared" si="13"/>
        <v>335</v>
      </c>
      <c r="AA81" s="41">
        <f t="shared" si="14"/>
        <v>76</v>
      </c>
      <c r="AB81" s="41">
        <f t="shared" si="15"/>
        <v>78</v>
      </c>
      <c r="AC81" s="41">
        <f t="shared" si="16"/>
        <v>78</v>
      </c>
      <c r="AD81" s="41">
        <f t="shared" si="17"/>
        <v>20</v>
      </c>
      <c r="AE81" s="41">
        <f t="shared" si="18"/>
        <v>4.4078947368421053</v>
      </c>
      <c r="AF81" s="41">
        <f t="shared" si="19"/>
        <v>4.2948717948717947</v>
      </c>
      <c r="AG81" s="41">
        <f t="shared" si="20"/>
        <v>4.2948717948717947</v>
      </c>
      <c r="AH81" s="41">
        <f t="shared" si="21"/>
        <v>16.75</v>
      </c>
    </row>
    <row r="82" spans="1:34" x14ac:dyDescent="0.25">
      <c r="A82" s="41" t="str">
        <f t="shared" si="11"/>
        <v>研发二周期</v>
      </c>
      <c r="B82" s="41" t="str">
        <f t="shared" si="12"/>
        <v>34434</v>
      </c>
      <c r="C82" s="74"/>
      <c r="E82" s="59">
        <v>1</v>
      </c>
      <c r="G82" s="59"/>
      <c r="J82" s="71">
        <v>1</v>
      </c>
      <c r="N82" s="71">
        <v>1</v>
      </c>
      <c r="Q82" s="41">
        <v>1</v>
      </c>
      <c r="V82" s="41">
        <v>1</v>
      </c>
      <c r="Z82" s="41">
        <f t="shared" si="13"/>
        <v>380</v>
      </c>
      <c r="AA82" s="41">
        <f t="shared" si="14"/>
        <v>86</v>
      </c>
      <c r="AB82" s="41">
        <f t="shared" si="15"/>
        <v>84</v>
      </c>
      <c r="AC82" s="41">
        <f t="shared" si="16"/>
        <v>84</v>
      </c>
      <c r="AD82" s="41">
        <f t="shared" si="17"/>
        <v>20</v>
      </c>
      <c r="AE82" s="41">
        <f t="shared" si="18"/>
        <v>4.4186046511627906</v>
      </c>
      <c r="AF82" s="41">
        <f t="shared" si="19"/>
        <v>4.5238095238095237</v>
      </c>
      <c r="AG82" s="41">
        <f t="shared" si="20"/>
        <v>4.5238095238095237</v>
      </c>
      <c r="AH82" s="41">
        <f t="shared" si="21"/>
        <v>19</v>
      </c>
    </row>
    <row r="83" spans="1:34" x14ac:dyDescent="0.25">
      <c r="A83" s="41" t="str">
        <f t="shared" si="11"/>
        <v>研发二周期</v>
      </c>
      <c r="B83" s="41" t="str">
        <f t="shared" si="12"/>
        <v>44343</v>
      </c>
      <c r="F83" s="71">
        <v>1</v>
      </c>
      <c r="G83" s="59"/>
      <c r="J83" s="71">
        <v>1</v>
      </c>
      <c r="M83" s="59">
        <v>1</v>
      </c>
      <c r="R83" s="70">
        <v>1</v>
      </c>
      <c r="U83" s="41">
        <v>1</v>
      </c>
      <c r="Z83" s="41">
        <f t="shared" si="13"/>
        <v>425</v>
      </c>
      <c r="AA83" s="41">
        <f t="shared" si="14"/>
        <v>96</v>
      </c>
      <c r="AB83" s="41">
        <f t="shared" si="15"/>
        <v>66</v>
      </c>
      <c r="AC83" s="41">
        <f t="shared" si="16"/>
        <v>66</v>
      </c>
      <c r="AD83" s="41">
        <f t="shared" si="17"/>
        <v>16</v>
      </c>
      <c r="AE83" s="41">
        <f t="shared" si="18"/>
        <v>4.427083333333333</v>
      </c>
      <c r="AF83" s="41">
        <f t="shared" si="19"/>
        <v>6.4393939393939394</v>
      </c>
      <c r="AG83" s="41">
        <f t="shared" si="20"/>
        <v>6.4393939393939394</v>
      </c>
      <c r="AH83" s="41">
        <f t="shared" si="21"/>
        <v>26.5625</v>
      </c>
    </row>
    <row r="84" spans="1:34" x14ac:dyDescent="0.25">
      <c r="A84" s="41" t="str">
        <f t="shared" si="11"/>
        <v>研发一周期</v>
      </c>
      <c r="B84" s="41" t="str">
        <f t="shared" si="12"/>
        <v>42241</v>
      </c>
      <c r="C84" s="74"/>
      <c r="F84" s="71">
        <v>1</v>
      </c>
      <c r="G84" s="59"/>
      <c r="H84" s="59">
        <v>1</v>
      </c>
      <c r="L84" s="59">
        <v>1</v>
      </c>
      <c r="R84" s="70">
        <v>1</v>
      </c>
      <c r="S84" s="41">
        <v>1</v>
      </c>
      <c r="Z84" s="41">
        <f t="shared" si="13"/>
        <v>310</v>
      </c>
      <c r="AA84" s="41">
        <f t="shared" si="14"/>
        <v>70</v>
      </c>
      <c r="AB84" s="41">
        <f t="shared" si="15"/>
        <v>64</v>
      </c>
      <c r="AC84" s="41">
        <f t="shared" si="16"/>
        <v>64</v>
      </c>
      <c r="AD84" s="41">
        <f t="shared" si="17"/>
        <v>22</v>
      </c>
      <c r="AE84" s="41">
        <f t="shared" si="18"/>
        <v>4.4285714285714288</v>
      </c>
      <c r="AF84" s="41">
        <f t="shared" si="19"/>
        <v>4.84375</v>
      </c>
      <c r="AG84" s="41">
        <f t="shared" si="20"/>
        <v>4.84375</v>
      </c>
      <c r="AH84" s="41">
        <f t="shared" si="21"/>
        <v>14.090909090909092</v>
      </c>
    </row>
    <row r="85" spans="1:34" x14ac:dyDescent="0.25">
      <c r="A85" s="41" t="str">
        <f t="shared" si="11"/>
        <v>研发一周期</v>
      </c>
      <c r="B85" s="41" t="str">
        <f t="shared" si="12"/>
        <v>42242</v>
      </c>
      <c r="C85" s="74"/>
      <c r="F85" s="71">
        <v>1</v>
      </c>
      <c r="G85" s="59"/>
      <c r="H85" s="59">
        <v>1</v>
      </c>
      <c r="L85" s="59">
        <v>1</v>
      </c>
      <c r="R85" s="70">
        <v>1</v>
      </c>
      <c r="T85" s="41">
        <v>1</v>
      </c>
      <c r="Z85" s="41">
        <f t="shared" si="13"/>
        <v>310</v>
      </c>
      <c r="AA85" s="41">
        <f t="shared" si="14"/>
        <v>70</v>
      </c>
      <c r="AB85" s="41">
        <f t="shared" si="15"/>
        <v>68</v>
      </c>
      <c r="AC85" s="41">
        <f t="shared" si="16"/>
        <v>68</v>
      </c>
      <c r="AD85" s="41">
        <f t="shared" si="17"/>
        <v>22</v>
      </c>
      <c r="AE85" s="41">
        <f t="shared" si="18"/>
        <v>4.4285714285714288</v>
      </c>
      <c r="AF85" s="41">
        <f t="shared" si="19"/>
        <v>4.5588235294117645</v>
      </c>
      <c r="AG85" s="41">
        <f t="shared" si="20"/>
        <v>4.5588235294117645</v>
      </c>
      <c r="AH85" s="41">
        <f t="shared" si="21"/>
        <v>14.090909090909092</v>
      </c>
    </row>
    <row r="86" spans="1:34" x14ac:dyDescent="0.25">
      <c r="A86" s="41" t="str">
        <f t="shared" si="11"/>
        <v>研发一周期</v>
      </c>
      <c r="B86" s="41" t="str">
        <f t="shared" si="12"/>
        <v>41244</v>
      </c>
      <c r="C86" s="74"/>
      <c r="F86" s="71">
        <v>1</v>
      </c>
      <c r="G86" s="59">
        <v>1</v>
      </c>
      <c r="L86" s="59">
        <v>1</v>
      </c>
      <c r="R86" s="70">
        <v>1</v>
      </c>
      <c r="V86" s="41">
        <v>1</v>
      </c>
      <c r="Z86" s="41">
        <f t="shared" si="13"/>
        <v>310</v>
      </c>
      <c r="AA86" s="41">
        <f t="shared" si="14"/>
        <v>70</v>
      </c>
      <c r="AB86" s="41">
        <f t="shared" si="15"/>
        <v>50</v>
      </c>
      <c r="AC86" s="41">
        <f t="shared" si="16"/>
        <v>50</v>
      </c>
      <c r="AD86" s="41">
        <f t="shared" si="17"/>
        <v>28</v>
      </c>
      <c r="AE86" s="41">
        <f t="shared" si="18"/>
        <v>4.4285714285714288</v>
      </c>
      <c r="AF86" s="41">
        <f t="shared" si="19"/>
        <v>6.2</v>
      </c>
      <c r="AG86" s="41">
        <f t="shared" si="20"/>
        <v>6.2</v>
      </c>
      <c r="AH86" s="41">
        <f t="shared" si="21"/>
        <v>11.071428571428571</v>
      </c>
    </row>
    <row r="87" spans="1:34" x14ac:dyDescent="0.25">
      <c r="A87" s="41" t="str">
        <f t="shared" si="11"/>
        <v>研发一周期</v>
      </c>
      <c r="B87" s="41" t="str">
        <f t="shared" si="12"/>
        <v>42244</v>
      </c>
      <c r="C87" s="74"/>
      <c r="F87" s="71">
        <v>1</v>
      </c>
      <c r="G87" s="59"/>
      <c r="H87" s="59">
        <v>1</v>
      </c>
      <c r="L87" s="59">
        <v>1</v>
      </c>
      <c r="R87" s="70">
        <v>1</v>
      </c>
      <c r="Y87" s="70">
        <v>1</v>
      </c>
      <c r="Z87" s="41">
        <f t="shared" si="13"/>
        <v>310</v>
      </c>
      <c r="AA87" s="41">
        <f t="shared" si="14"/>
        <v>70</v>
      </c>
      <c r="AB87" s="41">
        <f t="shared" si="15"/>
        <v>68</v>
      </c>
      <c r="AC87" s="41">
        <f t="shared" si="16"/>
        <v>68</v>
      </c>
      <c r="AD87" s="41">
        <f t="shared" si="17"/>
        <v>22</v>
      </c>
      <c r="AE87" s="41">
        <f t="shared" si="18"/>
        <v>4.4285714285714288</v>
      </c>
      <c r="AF87" s="41">
        <f t="shared" si="19"/>
        <v>4.5588235294117645</v>
      </c>
      <c r="AG87" s="41">
        <f t="shared" si="20"/>
        <v>4.5588235294117645</v>
      </c>
      <c r="AH87" s="41">
        <f t="shared" si="21"/>
        <v>14.090909090909092</v>
      </c>
    </row>
    <row r="88" spans="1:34" x14ac:dyDescent="0.25">
      <c r="A88" s="41" t="str">
        <f t="shared" si="11"/>
        <v>研发二周期</v>
      </c>
      <c r="B88" s="41" t="str">
        <f t="shared" si="12"/>
        <v>44445</v>
      </c>
      <c r="F88" s="71">
        <v>1</v>
      </c>
      <c r="G88" s="59"/>
      <c r="J88" s="71">
        <v>1</v>
      </c>
      <c r="N88" s="71">
        <v>1</v>
      </c>
      <c r="R88" s="70">
        <v>1</v>
      </c>
      <c r="W88" s="41">
        <v>1</v>
      </c>
      <c r="Z88" s="41">
        <f t="shared" si="13"/>
        <v>390</v>
      </c>
      <c r="AA88" s="41">
        <f t="shared" si="14"/>
        <v>88</v>
      </c>
      <c r="AB88" s="41">
        <f t="shared" si="15"/>
        <v>76</v>
      </c>
      <c r="AC88" s="41">
        <f t="shared" si="16"/>
        <v>76</v>
      </c>
      <c r="AD88" s="41">
        <f t="shared" si="17"/>
        <v>12</v>
      </c>
      <c r="AE88" s="41">
        <f t="shared" si="18"/>
        <v>4.4318181818181817</v>
      </c>
      <c r="AF88" s="41">
        <f t="shared" si="19"/>
        <v>5.1315789473684212</v>
      </c>
      <c r="AG88" s="41">
        <f t="shared" si="20"/>
        <v>5.1315789473684212</v>
      </c>
      <c r="AH88" s="41">
        <f t="shared" si="21"/>
        <v>32.5</v>
      </c>
    </row>
    <row r="89" spans="1:34" x14ac:dyDescent="0.25">
      <c r="A89" s="41" t="str">
        <f t="shared" si="11"/>
        <v>研发一周期</v>
      </c>
      <c r="B89" s="41" t="str">
        <f t="shared" si="12"/>
        <v>4444</v>
      </c>
      <c r="F89" s="71">
        <v>1</v>
      </c>
      <c r="G89" s="59"/>
      <c r="J89" s="71">
        <v>1</v>
      </c>
      <c r="N89" s="71">
        <v>1</v>
      </c>
      <c r="R89" s="70">
        <v>1</v>
      </c>
      <c r="Z89" s="41">
        <f t="shared" si="13"/>
        <v>355</v>
      </c>
      <c r="AA89" s="41">
        <f t="shared" si="14"/>
        <v>80</v>
      </c>
      <c r="AB89" s="41">
        <f t="shared" si="15"/>
        <v>64</v>
      </c>
      <c r="AC89" s="41">
        <f t="shared" si="16"/>
        <v>64</v>
      </c>
      <c r="AD89" s="41">
        <f t="shared" si="17"/>
        <v>2</v>
      </c>
      <c r="AE89" s="41">
        <f t="shared" si="18"/>
        <v>4.4375</v>
      </c>
      <c r="AF89" s="41">
        <f t="shared" si="19"/>
        <v>5.546875</v>
      </c>
      <c r="AG89" s="41">
        <f t="shared" si="20"/>
        <v>5.546875</v>
      </c>
      <c r="AH89" s="41">
        <f t="shared" si="21"/>
        <v>177.5</v>
      </c>
    </row>
    <row r="90" spans="1:34" x14ac:dyDescent="0.25">
      <c r="A90" s="41" t="str">
        <f t="shared" si="11"/>
        <v>研发一周期</v>
      </c>
      <c r="B90" s="41" t="str">
        <f t="shared" si="12"/>
        <v>24244</v>
      </c>
      <c r="C90" s="74"/>
      <c r="D90" s="59">
        <v>1</v>
      </c>
      <c r="G90" s="59"/>
      <c r="J90" s="71">
        <v>1</v>
      </c>
      <c r="L90" s="59">
        <v>1</v>
      </c>
      <c r="R90" s="70">
        <v>1</v>
      </c>
      <c r="V90" s="41">
        <v>1</v>
      </c>
      <c r="Z90" s="41">
        <f t="shared" si="13"/>
        <v>355</v>
      </c>
      <c r="AA90" s="41">
        <f t="shared" si="14"/>
        <v>80</v>
      </c>
      <c r="AB90" s="41">
        <f t="shared" si="15"/>
        <v>60</v>
      </c>
      <c r="AC90" s="41">
        <f t="shared" si="16"/>
        <v>60</v>
      </c>
      <c r="AD90" s="41">
        <f t="shared" si="17"/>
        <v>23</v>
      </c>
      <c r="AE90" s="41">
        <f t="shared" si="18"/>
        <v>4.4375</v>
      </c>
      <c r="AF90" s="41">
        <f t="shared" si="19"/>
        <v>5.916666666666667</v>
      </c>
      <c r="AG90" s="41">
        <f t="shared" si="20"/>
        <v>5.916666666666667</v>
      </c>
      <c r="AH90" s="41">
        <f t="shared" si="21"/>
        <v>15.434782608695652</v>
      </c>
    </row>
    <row r="91" spans="1:34" x14ac:dyDescent="0.25">
      <c r="A91" s="41" t="str">
        <f t="shared" si="11"/>
        <v>研发一周期</v>
      </c>
      <c r="B91" s="41" t="str">
        <f t="shared" si="12"/>
        <v>44234</v>
      </c>
      <c r="C91" s="74"/>
      <c r="F91" s="71">
        <v>1</v>
      </c>
      <c r="G91" s="59"/>
      <c r="J91" s="71">
        <v>1</v>
      </c>
      <c r="L91" s="59">
        <v>1</v>
      </c>
      <c r="Q91" s="41">
        <v>1</v>
      </c>
      <c r="V91" s="41">
        <v>1</v>
      </c>
      <c r="Z91" s="41">
        <f t="shared" si="13"/>
        <v>355</v>
      </c>
      <c r="AA91" s="41">
        <f t="shared" si="14"/>
        <v>80</v>
      </c>
      <c r="AB91" s="41">
        <f t="shared" si="15"/>
        <v>70</v>
      </c>
      <c r="AC91" s="41">
        <f t="shared" si="16"/>
        <v>70</v>
      </c>
      <c r="AD91" s="41">
        <f t="shared" si="17"/>
        <v>22</v>
      </c>
      <c r="AE91" s="41">
        <f t="shared" si="18"/>
        <v>4.4375</v>
      </c>
      <c r="AF91" s="41">
        <f t="shared" si="19"/>
        <v>5.0714285714285712</v>
      </c>
      <c r="AG91" s="41">
        <f t="shared" si="20"/>
        <v>5.0714285714285712</v>
      </c>
      <c r="AH91" s="41">
        <f t="shared" si="21"/>
        <v>16.136363636363637</v>
      </c>
    </row>
    <row r="92" spans="1:34" x14ac:dyDescent="0.25">
      <c r="A92" s="41" t="str">
        <f t="shared" si="11"/>
        <v>研发一周期</v>
      </c>
      <c r="B92" s="41" t="str">
        <f t="shared" si="12"/>
        <v>34341</v>
      </c>
      <c r="C92" s="74"/>
      <c r="E92" s="59">
        <v>1</v>
      </c>
      <c r="G92" s="59"/>
      <c r="J92" s="71">
        <v>1</v>
      </c>
      <c r="M92" s="59">
        <v>1</v>
      </c>
      <c r="R92" s="70">
        <v>1</v>
      </c>
      <c r="S92" s="41">
        <v>1</v>
      </c>
      <c r="Z92" s="41">
        <f t="shared" si="13"/>
        <v>365</v>
      </c>
      <c r="AA92" s="41">
        <f t="shared" si="14"/>
        <v>82</v>
      </c>
      <c r="AB92" s="41">
        <f t="shared" si="15"/>
        <v>78</v>
      </c>
      <c r="AC92" s="41">
        <f t="shared" si="16"/>
        <v>78</v>
      </c>
      <c r="AD92" s="41">
        <f t="shared" si="17"/>
        <v>20</v>
      </c>
      <c r="AE92" s="41">
        <f t="shared" si="18"/>
        <v>4.4512195121951219</v>
      </c>
      <c r="AF92" s="41">
        <f t="shared" si="19"/>
        <v>4.6794871794871797</v>
      </c>
      <c r="AG92" s="41">
        <f t="shared" si="20"/>
        <v>4.6794871794871797</v>
      </c>
      <c r="AH92" s="41">
        <f t="shared" si="21"/>
        <v>18.25</v>
      </c>
    </row>
    <row r="93" spans="1:34" x14ac:dyDescent="0.25">
      <c r="A93" s="41" t="str">
        <f t="shared" si="11"/>
        <v>研发一周期</v>
      </c>
      <c r="B93" s="41" t="str">
        <f t="shared" si="12"/>
        <v>34342</v>
      </c>
      <c r="C93" s="74"/>
      <c r="E93" s="59">
        <v>1</v>
      </c>
      <c r="G93" s="59"/>
      <c r="J93" s="71">
        <v>1</v>
      </c>
      <c r="M93" s="59">
        <v>1</v>
      </c>
      <c r="R93" s="70">
        <v>1</v>
      </c>
      <c r="T93" s="41">
        <v>1</v>
      </c>
      <c r="Z93" s="41">
        <f t="shared" si="13"/>
        <v>365</v>
      </c>
      <c r="AA93" s="41">
        <f t="shared" si="14"/>
        <v>82</v>
      </c>
      <c r="AB93" s="41">
        <f t="shared" si="15"/>
        <v>82</v>
      </c>
      <c r="AC93" s="41">
        <f t="shared" si="16"/>
        <v>82</v>
      </c>
      <c r="AD93" s="41">
        <f t="shared" si="17"/>
        <v>20</v>
      </c>
      <c r="AE93" s="41">
        <f t="shared" si="18"/>
        <v>4.4512195121951219</v>
      </c>
      <c r="AF93" s="41">
        <f t="shared" si="19"/>
        <v>4.4512195121951219</v>
      </c>
      <c r="AG93" s="41">
        <f t="shared" si="20"/>
        <v>4.4512195121951219</v>
      </c>
      <c r="AH93" s="41">
        <f t="shared" si="21"/>
        <v>18.25</v>
      </c>
    </row>
    <row r="94" spans="1:34" x14ac:dyDescent="0.25">
      <c r="A94" s="41" t="str">
        <f t="shared" si="11"/>
        <v>研发一周期</v>
      </c>
      <c r="B94" s="41" t="str">
        <f t="shared" si="12"/>
        <v>33434</v>
      </c>
      <c r="C94" s="74"/>
      <c r="E94" s="59">
        <v>1</v>
      </c>
      <c r="G94" s="59"/>
      <c r="I94" s="59">
        <v>1</v>
      </c>
      <c r="N94" s="71">
        <v>1</v>
      </c>
      <c r="Q94" s="41">
        <v>1</v>
      </c>
      <c r="V94" s="41">
        <v>1</v>
      </c>
      <c r="Z94" s="41">
        <f t="shared" si="13"/>
        <v>365</v>
      </c>
      <c r="AA94" s="41">
        <f t="shared" si="14"/>
        <v>82</v>
      </c>
      <c r="AB94" s="41">
        <f t="shared" si="15"/>
        <v>88</v>
      </c>
      <c r="AC94" s="41">
        <f t="shared" si="16"/>
        <v>88</v>
      </c>
      <c r="AD94" s="41">
        <f t="shared" si="17"/>
        <v>22</v>
      </c>
      <c r="AE94" s="41">
        <f t="shared" si="18"/>
        <v>4.4512195121951219</v>
      </c>
      <c r="AF94" s="41">
        <f t="shared" si="19"/>
        <v>4.1477272727272725</v>
      </c>
      <c r="AG94" s="41">
        <f t="shared" si="20"/>
        <v>4.1477272727272725</v>
      </c>
      <c r="AH94" s="41">
        <f t="shared" si="21"/>
        <v>16.59090909090909</v>
      </c>
    </row>
    <row r="95" spans="1:34" x14ac:dyDescent="0.25">
      <c r="A95" s="41" t="str">
        <f t="shared" si="11"/>
        <v>研发一周期</v>
      </c>
      <c r="B95" s="41" t="str">
        <f t="shared" si="12"/>
        <v>34344</v>
      </c>
      <c r="C95" s="74"/>
      <c r="E95" s="59">
        <v>1</v>
      </c>
      <c r="G95" s="59"/>
      <c r="J95" s="71">
        <v>1</v>
      </c>
      <c r="M95" s="59">
        <v>1</v>
      </c>
      <c r="R95" s="70">
        <v>1</v>
      </c>
      <c r="Y95" s="70">
        <v>1</v>
      </c>
      <c r="Z95" s="41">
        <f t="shared" si="13"/>
        <v>365</v>
      </c>
      <c r="AA95" s="41">
        <f t="shared" si="14"/>
        <v>82</v>
      </c>
      <c r="AB95" s="41">
        <f t="shared" si="15"/>
        <v>82</v>
      </c>
      <c r="AC95" s="41">
        <f t="shared" si="16"/>
        <v>82</v>
      </c>
      <c r="AD95" s="41">
        <f t="shared" si="17"/>
        <v>20</v>
      </c>
      <c r="AE95" s="41">
        <f t="shared" si="18"/>
        <v>4.4512195121951219</v>
      </c>
      <c r="AF95" s="41">
        <f t="shared" si="19"/>
        <v>4.4512195121951219</v>
      </c>
      <c r="AG95" s="41">
        <f t="shared" si="20"/>
        <v>4.4512195121951219</v>
      </c>
      <c r="AH95" s="41">
        <f t="shared" si="21"/>
        <v>18.25</v>
      </c>
    </row>
    <row r="96" spans="1:34" x14ac:dyDescent="0.25">
      <c r="A96" s="41" t="str">
        <f t="shared" si="11"/>
        <v>研发一周期</v>
      </c>
      <c r="B96" s="41" t="str">
        <f t="shared" si="12"/>
        <v>43343</v>
      </c>
      <c r="C96" s="74"/>
      <c r="F96" s="71">
        <v>1</v>
      </c>
      <c r="G96" s="59"/>
      <c r="I96" s="59">
        <v>1</v>
      </c>
      <c r="M96" s="59">
        <v>1</v>
      </c>
      <c r="R96" s="70">
        <v>1</v>
      </c>
      <c r="U96" s="41">
        <v>1</v>
      </c>
      <c r="Z96" s="41">
        <f t="shared" si="13"/>
        <v>410</v>
      </c>
      <c r="AA96" s="41">
        <f t="shared" si="14"/>
        <v>92</v>
      </c>
      <c r="AB96" s="41">
        <f t="shared" si="15"/>
        <v>70</v>
      </c>
      <c r="AC96" s="41">
        <f t="shared" si="16"/>
        <v>70</v>
      </c>
      <c r="AD96" s="41">
        <f t="shared" si="17"/>
        <v>18</v>
      </c>
      <c r="AE96" s="41">
        <f t="shared" si="18"/>
        <v>4.4565217391304346</v>
      </c>
      <c r="AF96" s="41">
        <f t="shared" si="19"/>
        <v>5.8571428571428568</v>
      </c>
      <c r="AG96" s="41">
        <f t="shared" si="20"/>
        <v>5.8571428571428568</v>
      </c>
      <c r="AH96" s="41">
        <f t="shared" si="21"/>
        <v>22.777777777777779</v>
      </c>
    </row>
    <row r="97" spans="1:34" x14ac:dyDescent="0.25">
      <c r="A97" s="41" t="str">
        <f t="shared" si="11"/>
        <v>研发二周期</v>
      </c>
      <c r="B97" s="41" t="str">
        <f t="shared" si="12"/>
        <v>43445</v>
      </c>
      <c r="C97" s="74"/>
      <c r="F97" s="71">
        <v>1</v>
      </c>
      <c r="G97" s="59"/>
      <c r="I97" s="59">
        <v>1</v>
      </c>
      <c r="N97" s="71">
        <v>1</v>
      </c>
      <c r="R97" s="70">
        <v>1</v>
      </c>
      <c r="W97" s="41">
        <v>1</v>
      </c>
      <c r="Z97" s="41">
        <f t="shared" si="13"/>
        <v>375</v>
      </c>
      <c r="AA97" s="41">
        <f t="shared" si="14"/>
        <v>84</v>
      </c>
      <c r="AB97" s="41">
        <f t="shared" si="15"/>
        <v>80</v>
      </c>
      <c r="AC97" s="41">
        <f t="shared" si="16"/>
        <v>80</v>
      </c>
      <c r="AD97" s="41">
        <f t="shared" si="17"/>
        <v>14</v>
      </c>
      <c r="AE97" s="41">
        <f t="shared" si="18"/>
        <v>4.4642857142857144</v>
      </c>
      <c r="AF97" s="41">
        <f t="shared" si="19"/>
        <v>4.6875</v>
      </c>
      <c r="AG97" s="41">
        <f t="shared" si="20"/>
        <v>4.6875</v>
      </c>
      <c r="AH97" s="41">
        <f t="shared" si="21"/>
        <v>26.785714285714285</v>
      </c>
    </row>
    <row r="98" spans="1:34" x14ac:dyDescent="0.25">
      <c r="A98" s="41" t="str">
        <f t="shared" si="11"/>
        <v>研发一周期</v>
      </c>
      <c r="B98" s="41" t="str">
        <f t="shared" si="12"/>
        <v>4344</v>
      </c>
      <c r="C98" s="74"/>
      <c r="F98" s="71">
        <v>1</v>
      </c>
      <c r="G98" s="59"/>
      <c r="I98" s="59">
        <v>1</v>
      </c>
      <c r="N98" s="71">
        <v>1</v>
      </c>
      <c r="R98" s="70">
        <v>1</v>
      </c>
      <c r="Z98" s="41">
        <f t="shared" si="13"/>
        <v>340</v>
      </c>
      <c r="AA98" s="41">
        <f t="shared" si="14"/>
        <v>76</v>
      </c>
      <c r="AB98" s="41">
        <f t="shared" si="15"/>
        <v>68</v>
      </c>
      <c r="AC98" s="41">
        <f t="shared" si="16"/>
        <v>68</v>
      </c>
      <c r="AD98" s="41">
        <f t="shared" si="17"/>
        <v>4</v>
      </c>
      <c r="AE98" s="41">
        <f t="shared" si="18"/>
        <v>4.4736842105263159</v>
      </c>
      <c r="AF98" s="41">
        <f t="shared" si="19"/>
        <v>5</v>
      </c>
      <c r="AG98" s="41">
        <f t="shared" si="20"/>
        <v>5</v>
      </c>
      <c r="AH98" s="41">
        <f t="shared" si="21"/>
        <v>85</v>
      </c>
    </row>
    <row r="99" spans="1:34" x14ac:dyDescent="0.25">
      <c r="A99" s="41" t="str">
        <f t="shared" si="11"/>
        <v>研发一周期</v>
      </c>
      <c r="B99" s="41" t="str">
        <f t="shared" si="12"/>
        <v>23244</v>
      </c>
      <c r="C99" s="74"/>
      <c r="D99" s="59">
        <v>1</v>
      </c>
      <c r="G99" s="59"/>
      <c r="I99" s="59">
        <v>1</v>
      </c>
      <c r="L99" s="59">
        <v>1</v>
      </c>
      <c r="R99" s="70">
        <v>1</v>
      </c>
      <c r="V99" s="41">
        <v>1</v>
      </c>
      <c r="Z99" s="41">
        <f t="shared" si="13"/>
        <v>340</v>
      </c>
      <c r="AA99" s="41">
        <f t="shared" si="14"/>
        <v>76</v>
      </c>
      <c r="AB99" s="41">
        <f t="shared" si="15"/>
        <v>64</v>
      </c>
      <c r="AC99" s="41">
        <f t="shared" si="16"/>
        <v>64</v>
      </c>
      <c r="AD99" s="41">
        <f t="shared" si="17"/>
        <v>25</v>
      </c>
      <c r="AE99" s="41">
        <f t="shared" si="18"/>
        <v>4.4736842105263159</v>
      </c>
      <c r="AF99" s="41">
        <f t="shared" si="19"/>
        <v>5.3125</v>
      </c>
      <c r="AG99" s="41">
        <f t="shared" si="20"/>
        <v>5.3125</v>
      </c>
      <c r="AH99" s="41">
        <f t="shared" si="21"/>
        <v>13.6</v>
      </c>
    </row>
    <row r="100" spans="1:34" x14ac:dyDescent="0.25">
      <c r="A100" s="41" t="str">
        <f t="shared" si="11"/>
        <v>研发一周期</v>
      </c>
      <c r="B100" s="41" t="str">
        <f t="shared" si="12"/>
        <v>32434</v>
      </c>
      <c r="C100" s="74"/>
      <c r="E100" s="59">
        <v>1</v>
      </c>
      <c r="G100" s="59"/>
      <c r="H100" s="59">
        <v>1</v>
      </c>
      <c r="N100" s="71">
        <v>1</v>
      </c>
      <c r="Q100" s="41">
        <v>1</v>
      </c>
      <c r="V100" s="41">
        <v>1</v>
      </c>
      <c r="Z100" s="41">
        <f t="shared" si="13"/>
        <v>340</v>
      </c>
      <c r="AA100" s="41">
        <f t="shared" si="14"/>
        <v>76</v>
      </c>
      <c r="AB100" s="41">
        <f t="shared" si="15"/>
        <v>78</v>
      </c>
      <c r="AC100" s="41">
        <f t="shared" si="16"/>
        <v>78</v>
      </c>
      <c r="AD100" s="41">
        <f t="shared" si="17"/>
        <v>24</v>
      </c>
      <c r="AE100" s="41">
        <f t="shared" si="18"/>
        <v>4.4736842105263159</v>
      </c>
      <c r="AF100" s="41">
        <f t="shared" si="19"/>
        <v>4.3589743589743586</v>
      </c>
      <c r="AG100" s="41">
        <f t="shared" si="20"/>
        <v>4.3589743589743586</v>
      </c>
      <c r="AH100" s="41">
        <f t="shared" si="21"/>
        <v>14.166666666666666</v>
      </c>
    </row>
    <row r="101" spans="1:34" x14ac:dyDescent="0.25">
      <c r="A101" s="41" t="str">
        <f t="shared" si="11"/>
        <v>研发一周期</v>
      </c>
      <c r="B101" s="41" t="str">
        <f t="shared" si="12"/>
        <v>34144</v>
      </c>
      <c r="C101" s="74"/>
      <c r="E101" s="59">
        <v>1</v>
      </c>
      <c r="G101" s="59"/>
      <c r="J101" s="71">
        <v>1</v>
      </c>
      <c r="K101" s="59">
        <v>1</v>
      </c>
      <c r="R101" s="70">
        <v>1</v>
      </c>
      <c r="V101" s="41">
        <v>1</v>
      </c>
      <c r="Z101" s="41">
        <f t="shared" si="13"/>
        <v>340</v>
      </c>
      <c r="AA101" s="41">
        <f t="shared" si="14"/>
        <v>76</v>
      </c>
      <c r="AB101" s="41">
        <f t="shared" si="15"/>
        <v>60</v>
      </c>
      <c r="AC101" s="41">
        <f t="shared" si="16"/>
        <v>60</v>
      </c>
      <c r="AD101" s="41">
        <f t="shared" si="17"/>
        <v>26</v>
      </c>
      <c r="AE101" s="41">
        <f t="shared" si="18"/>
        <v>4.4736842105263159</v>
      </c>
      <c r="AF101" s="41">
        <f t="shared" si="19"/>
        <v>5.666666666666667</v>
      </c>
      <c r="AG101" s="41">
        <f t="shared" si="20"/>
        <v>5.666666666666667</v>
      </c>
      <c r="AH101" s="41">
        <f t="shared" si="21"/>
        <v>13.076923076923077</v>
      </c>
    </row>
    <row r="102" spans="1:34" x14ac:dyDescent="0.25">
      <c r="A102" s="41" t="str">
        <f t="shared" si="11"/>
        <v>研发一周期</v>
      </c>
      <c r="B102" s="41" t="str">
        <f t="shared" si="12"/>
        <v>43234</v>
      </c>
      <c r="C102" s="74"/>
      <c r="F102" s="71">
        <v>1</v>
      </c>
      <c r="G102" s="59"/>
      <c r="I102" s="59">
        <v>1</v>
      </c>
      <c r="L102" s="59">
        <v>1</v>
      </c>
      <c r="Q102" s="41">
        <v>1</v>
      </c>
      <c r="V102" s="41">
        <v>1</v>
      </c>
      <c r="Z102" s="41">
        <f t="shared" si="13"/>
        <v>340</v>
      </c>
      <c r="AA102" s="41">
        <f t="shared" si="14"/>
        <v>76</v>
      </c>
      <c r="AB102" s="41">
        <f t="shared" si="15"/>
        <v>74</v>
      </c>
      <c r="AC102" s="41">
        <f t="shared" si="16"/>
        <v>74</v>
      </c>
      <c r="AD102" s="41">
        <f t="shared" si="17"/>
        <v>24</v>
      </c>
      <c r="AE102" s="41">
        <f t="shared" si="18"/>
        <v>4.4736842105263159</v>
      </c>
      <c r="AF102" s="41">
        <f t="shared" si="19"/>
        <v>4.5945945945945947</v>
      </c>
      <c r="AG102" s="41">
        <f t="shared" si="20"/>
        <v>4.5945945945945947</v>
      </c>
      <c r="AH102" s="41">
        <f t="shared" si="21"/>
        <v>14.166666666666666</v>
      </c>
    </row>
    <row r="103" spans="1:34" x14ac:dyDescent="0.25">
      <c r="A103" s="41" t="str">
        <f t="shared" si="11"/>
        <v>研发一周期</v>
      </c>
      <c r="B103" s="41" t="str">
        <f t="shared" si="12"/>
        <v>42343</v>
      </c>
      <c r="C103" s="74"/>
      <c r="F103" s="71">
        <v>1</v>
      </c>
      <c r="G103" s="59"/>
      <c r="H103" s="59">
        <v>1</v>
      </c>
      <c r="M103" s="59">
        <v>1</v>
      </c>
      <c r="R103" s="70">
        <v>1</v>
      </c>
      <c r="U103" s="41">
        <v>1</v>
      </c>
      <c r="Z103" s="41">
        <f t="shared" si="13"/>
        <v>385</v>
      </c>
      <c r="AA103" s="41">
        <f t="shared" si="14"/>
        <v>86</v>
      </c>
      <c r="AB103" s="41">
        <f t="shared" si="15"/>
        <v>60</v>
      </c>
      <c r="AC103" s="41">
        <f t="shared" si="16"/>
        <v>60</v>
      </c>
      <c r="AD103" s="41">
        <f t="shared" si="17"/>
        <v>20</v>
      </c>
      <c r="AE103" s="41">
        <f t="shared" si="18"/>
        <v>4.4767441860465116</v>
      </c>
      <c r="AF103" s="41">
        <f t="shared" si="19"/>
        <v>6.416666666666667</v>
      </c>
      <c r="AG103" s="41">
        <f t="shared" si="20"/>
        <v>6.416666666666667</v>
      </c>
      <c r="AH103" s="41">
        <f t="shared" si="21"/>
        <v>19.25</v>
      </c>
    </row>
    <row r="104" spans="1:34" x14ac:dyDescent="0.25">
      <c r="A104" s="41" t="str">
        <f t="shared" si="11"/>
        <v>研发二周期</v>
      </c>
      <c r="B104" s="41" t="str">
        <f t="shared" si="12"/>
        <v>34443</v>
      </c>
      <c r="C104" s="74"/>
      <c r="E104" s="59">
        <v>1</v>
      </c>
      <c r="G104" s="59"/>
      <c r="J104" s="71">
        <v>1</v>
      </c>
      <c r="N104" s="71">
        <v>1</v>
      </c>
      <c r="R104" s="70">
        <v>1</v>
      </c>
      <c r="U104" s="41">
        <v>1</v>
      </c>
      <c r="Z104" s="41">
        <f t="shared" si="13"/>
        <v>430</v>
      </c>
      <c r="AA104" s="41">
        <f t="shared" si="14"/>
        <v>96</v>
      </c>
      <c r="AB104" s="41">
        <f t="shared" si="15"/>
        <v>76</v>
      </c>
      <c r="AC104" s="41">
        <f t="shared" si="16"/>
        <v>76</v>
      </c>
      <c r="AD104" s="41">
        <f t="shared" si="17"/>
        <v>16</v>
      </c>
      <c r="AE104" s="41">
        <f t="shared" si="18"/>
        <v>4.479166666666667</v>
      </c>
      <c r="AF104" s="41">
        <f t="shared" si="19"/>
        <v>5.6578947368421053</v>
      </c>
      <c r="AG104" s="41">
        <f t="shared" si="20"/>
        <v>5.6578947368421053</v>
      </c>
      <c r="AH104" s="41">
        <f t="shared" si="21"/>
        <v>26.875</v>
      </c>
    </row>
    <row r="105" spans="1:34" x14ac:dyDescent="0.25">
      <c r="A105" s="41" t="str">
        <f t="shared" si="11"/>
        <v>研发一周期</v>
      </c>
      <c r="B105" s="41" t="str">
        <f t="shared" si="12"/>
        <v>33341</v>
      </c>
      <c r="C105" s="74"/>
      <c r="E105" s="59">
        <v>1</v>
      </c>
      <c r="G105" s="59"/>
      <c r="I105" s="59">
        <v>1</v>
      </c>
      <c r="M105" s="59">
        <v>1</v>
      </c>
      <c r="R105" s="70">
        <v>1</v>
      </c>
      <c r="S105" s="41">
        <v>1</v>
      </c>
      <c r="Z105" s="41">
        <f t="shared" si="13"/>
        <v>350</v>
      </c>
      <c r="AA105" s="41">
        <f t="shared" si="14"/>
        <v>78</v>
      </c>
      <c r="AB105" s="41">
        <f t="shared" si="15"/>
        <v>82</v>
      </c>
      <c r="AC105" s="41">
        <f t="shared" si="16"/>
        <v>82</v>
      </c>
      <c r="AD105" s="41">
        <f t="shared" si="17"/>
        <v>22</v>
      </c>
      <c r="AE105" s="41">
        <f t="shared" si="18"/>
        <v>4.4871794871794872</v>
      </c>
      <c r="AF105" s="41">
        <f t="shared" si="19"/>
        <v>4.2682926829268295</v>
      </c>
      <c r="AG105" s="41">
        <f t="shared" si="20"/>
        <v>4.2682926829268295</v>
      </c>
      <c r="AH105" s="41">
        <f t="shared" si="21"/>
        <v>15.909090909090908</v>
      </c>
    </row>
    <row r="106" spans="1:34" x14ac:dyDescent="0.25">
      <c r="A106" s="41" t="str">
        <f t="shared" si="11"/>
        <v>研发一周期</v>
      </c>
      <c r="B106" s="41" t="str">
        <f t="shared" si="12"/>
        <v>33342</v>
      </c>
      <c r="C106" s="74"/>
      <c r="E106" s="59">
        <v>1</v>
      </c>
      <c r="G106" s="59"/>
      <c r="I106" s="59">
        <v>1</v>
      </c>
      <c r="M106" s="59">
        <v>1</v>
      </c>
      <c r="R106" s="70">
        <v>1</v>
      </c>
      <c r="T106" s="41">
        <v>1</v>
      </c>
      <c r="Z106" s="41">
        <f t="shared" si="13"/>
        <v>350</v>
      </c>
      <c r="AA106" s="41">
        <f t="shared" si="14"/>
        <v>78</v>
      </c>
      <c r="AB106" s="41">
        <f t="shared" si="15"/>
        <v>86</v>
      </c>
      <c r="AC106" s="41">
        <f t="shared" si="16"/>
        <v>86</v>
      </c>
      <c r="AD106" s="41">
        <f t="shared" si="17"/>
        <v>22</v>
      </c>
      <c r="AE106" s="41">
        <f t="shared" si="18"/>
        <v>4.4871794871794872</v>
      </c>
      <c r="AF106" s="41">
        <f t="shared" si="19"/>
        <v>4.0697674418604652</v>
      </c>
      <c r="AG106" s="41">
        <f t="shared" si="20"/>
        <v>4.0697674418604652</v>
      </c>
      <c r="AH106" s="41">
        <f t="shared" si="21"/>
        <v>15.909090909090908</v>
      </c>
    </row>
    <row r="107" spans="1:34" x14ac:dyDescent="0.25">
      <c r="A107" s="41" t="str">
        <f t="shared" si="11"/>
        <v>研发一周期</v>
      </c>
      <c r="B107" s="41" t="str">
        <f t="shared" si="12"/>
        <v>42445</v>
      </c>
      <c r="C107" s="74"/>
      <c r="F107" s="71">
        <v>1</v>
      </c>
      <c r="G107" s="59"/>
      <c r="H107" s="59">
        <v>1</v>
      </c>
      <c r="N107" s="71">
        <v>1</v>
      </c>
      <c r="R107" s="70">
        <v>1</v>
      </c>
      <c r="W107" s="41">
        <v>1</v>
      </c>
      <c r="Z107" s="41">
        <f t="shared" si="13"/>
        <v>350</v>
      </c>
      <c r="AA107" s="41">
        <f t="shared" si="14"/>
        <v>78</v>
      </c>
      <c r="AB107" s="41">
        <f t="shared" si="15"/>
        <v>70</v>
      </c>
      <c r="AC107" s="41">
        <f t="shared" si="16"/>
        <v>70</v>
      </c>
      <c r="AD107" s="41">
        <f t="shared" si="17"/>
        <v>16</v>
      </c>
      <c r="AE107" s="41">
        <f t="shared" si="18"/>
        <v>4.4871794871794872</v>
      </c>
      <c r="AF107" s="41">
        <f t="shared" si="19"/>
        <v>5</v>
      </c>
      <c r="AG107" s="41">
        <f t="shared" si="20"/>
        <v>5</v>
      </c>
      <c r="AH107" s="41">
        <f t="shared" si="21"/>
        <v>21.875</v>
      </c>
    </row>
    <row r="108" spans="1:34" x14ac:dyDescent="0.25">
      <c r="A108" s="41" t="str">
        <f t="shared" si="11"/>
        <v>研发一周期</v>
      </c>
      <c r="B108" s="41" t="str">
        <f t="shared" si="12"/>
        <v>33344</v>
      </c>
      <c r="C108" s="74"/>
      <c r="E108" s="59">
        <v>1</v>
      </c>
      <c r="G108" s="59"/>
      <c r="I108" s="59">
        <v>1</v>
      </c>
      <c r="M108" s="59">
        <v>1</v>
      </c>
      <c r="R108" s="70">
        <v>1</v>
      </c>
      <c r="Y108" s="70">
        <v>1</v>
      </c>
      <c r="Z108" s="41">
        <f t="shared" si="13"/>
        <v>350</v>
      </c>
      <c r="AA108" s="41">
        <f t="shared" si="14"/>
        <v>78</v>
      </c>
      <c r="AB108" s="41">
        <f t="shared" si="15"/>
        <v>86</v>
      </c>
      <c r="AC108" s="41">
        <f t="shared" si="16"/>
        <v>86</v>
      </c>
      <c r="AD108" s="41">
        <f t="shared" si="17"/>
        <v>22</v>
      </c>
      <c r="AE108" s="41">
        <f t="shared" si="18"/>
        <v>4.4871794871794872</v>
      </c>
      <c r="AF108" s="41">
        <f t="shared" si="19"/>
        <v>4.0697674418604652</v>
      </c>
      <c r="AG108" s="41">
        <f t="shared" si="20"/>
        <v>4.0697674418604652</v>
      </c>
      <c r="AH108" s="41">
        <f t="shared" si="21"/>
        <v>15.909090909090908</v>
      </c>
    </row>
    <row r="109" spans="1:34" x14ac:dyDescent="0.25">
      <c r="A109" s="41" t="str">
        <f t="shared" si="11"/>
        <v>研发一周期</v>
      </c>
      <c r="B109" s="41" t="str">
        <f t="shared" si="12"/>
        <v>4244</v>
      </c>
      <c r="C109" s="74"/>
      <c r="F109" s="71">
        <v>1</v>
      </c>
      <c r="G109" s="59"/>
      <c r="H109" s="59">
        <v>1</v>
      </c>
      <c r="N109" s="71">
        <v>1</v>
      </c>
      <c r="R109" s="70">
        <v>1</v>
      </c>
      <c r="Z109" s="41">
        <f t="shared" si="13"/>
        <v>315</v>
      </c>
      <c r="AA109" s="41">
        <f t="shared" si="14"/>
        <v>70</v>
      </c>
      <c r="AB109" s="41">
        <f t="shared" si="15"/>
        <v>58</v>
      </c>
      <c r="AC109" s="41">
        <f t="shared" si="16"/>
        <v>58</v>
      </c>
      <c r="AD109" s="41">
        <f t="shared" si="17"/>
        <v>6</v>
      </c>
      <c r="AE109" s="41">
        <f t="shared" si="18"/>
        <v>4.5</v>
      </c>
      <c r="AF109" s="41">
        <f t="shared" si="19"/>
        <v>5.431034482758621</v>
      </c>
      <c r="AG109" s="41">
        <f t="shared" si="20"/>
        <v>5.431034482758621</v>
      </c>
      <c r="AH109" s="41">
        <f t="shared" si="21"/>
        <v>52.5</v>
      </c>
    </row>
    <row r="110" spans="1:34" x14ac:dyDescent="0.25">
      <c r="A110" s="41" t="str">
        <f t="shared" si="11"/>
        <v>研发一周期</v>
      </c>
      <c r="B110" s="41" t="str">
        <f t="shared" si="12"/>
        <v>44243</v>
      </c>
      <c r="C110" s="74"/>
      <c r="F110" s="71">
        <v>1</v>
      </c>
      <c r="G110" s="59"/>
      <c r="J110" s="71">
        <v>1</v>
      </c>
      <c r="L110" s="59">
        <v>1</v>
      </c>
      <c r="R110" s="70">
        <v>1</v>
      </c>
      <c r="U110" s="41">
        <v>1</v>
      </c>
      <c r="Z110" s="41">
        <f t="shared" si="13"/>
        <v>405</v>
      </c>
      <c r="AA110" s="41">
        <f t="shared" si="14"/>
        <v>90</v>
      </c>
      <c r="AB110" s="41">
        <f t="shared" si="15"/>
        <v>62</v>
      </c>
      <c r="AC110" s="41">
        <f t="shared" si="16"/>
        <v>62</v>
      </c>
      <c r="AD110" s="41">
        <f t="shared" si="17"/>
        <v>18</v>
      </c>
      <c r="AE110" s="41">
        <f t="shared" si="18"/>
        <v>4.5</v>
      </c>
      <c r="AF110" s="41">
        <f t="shared" si="19"/>
        <v>6.532258064516129</v>
      </c>
      <c r="AG110" s="41">
        <f t="shared" si="20"/>
        <v>6.532258064516129</v>
      </c>
      <c r="AH110" s="41">
        <f t="shared" si="21"/>
        <v>22.5</v>
      </c>
    </row>
    <row r="111" spans="1:34" x14ac:dyDescent="0.25">
      <c r="A111" s="41" t="str">
        <f t="shared" si="11"/>
        <v>研发一周期</v>
      </c>
      <c r="B111" s="41" t="str">
        <f t="shared" si="12"/>
        <v>22244</v>
      </c>
      <c r="C111" s="74"/>
      <c r="D111" s="59">
        <v>1</v>
      </c>
      <c r="G111" s="59"/>
      <c r="H111" s="59">
        <v>1</v>
      </c>
      <c r="L111" s="59">
        <v>1</v>
      </c>
      <c r="R111" s="70">
        <v>1</v>
      </c>
      <c r="V111" s="41">
        <v>1</v>
      </c>
      <c r="Z111" s="41">
        <f t="shared" si="13"/>
        <v>315</v>
      </c>
      <c r="AA111" s="41">
        <f t="shared" si="14"/>
        <v>70</v>
      </c>
      <c r="AB111" s="41">
        <f t="shared" si="15"/>
        <v>54</v>
      </c>
      <c r="AC111" s="41">
        <f t="shared" si="16"/>
        <v>54</v>
      </c>
      <c r="AD111" s="41">
        <f t="shared" si="17"/>
        <v>27</v>
      </c>
      <c r="AE111" s="41">
        <f t="shared" si="18"/>
        <v>4.5</v>
      </c>
      <c r="AF111" s="41">
        <f t="shared" si="19"/>
        <v>5.833333333333333</v>
      </c>
      <c r="AG111" s="41">
        <f t="shared" si="20"/>
        <v>5.833333333333333</v>
      </c>
      <c r="AH111" s="41">
        <f t="shared" si="21"/>
        <v>11.666666666666666</v>
      </c>
    </row>
    <row r="112" spans="1:34" x14ac:dyDescent="0.25">
      <c r="A112" s="41" t="str">
        <f t="shared" si="11"/>
        <v>研发一周期</v>
      </c>
      <c r="B112" s="41" t="str">
        <f t="shared" si="12"/>
        <v>42234</v>
      </c>
      <c r="C112" s="74"/>
      <c r="F112" s="71">
        <v>1</v>
      </c>
      <c r="G112" s="59"/>
      <c r="H112" s="59">
        <v>1</v>
      </c>
      <c r="L112" s="59">
        <v>1</v>
      </c>
      <c r="Q112" s="41">
        <v>1</v>
      </c>
      <c r="V112" s="41">
        <v>1</v>
      </c>
      <c r="Z112" s="41">
        <f t="shared" si="13"/>
        <v>315</v>
      </c>
      <c r="AA112" s="41">
        <f t="shared" si="14"/>
        <v>70</v>
      </c>
      <c r="AB112" s="41">
        <f t="shared" si="15"/>
        <v>64</v>
      </c>
      <c r="AC112" s="41">
        <f t="shared" si="16"/>
        <v>64</v>
      </c>
      <c r="AD112" s="41">
        <f t="shared" si="17"/>
        <v>26</v>
      </c>
      <c r="AE112" s="41">
        <f t="shared" si="18"/>
        <v>4.5</v>
      </c>
      <c r="AF112" s="41">
        <f t="shared" si="19"/>
        <v>4.921875</v>
      </c>
      <c r="AG112" s="41">
        <f t="shared" si="20"/>
        <v>4.921875</v>
      </c>
      <c r="AH112" s="41">
        <f t="shared" si="21"/>
        <v>12.115384615384615</v>
      </c>
    </row>
    <row r="113" spans="1:34" x14ac:dyDescent="0.25">
      <c r="A113" s="41" t="str">
        <f t="shared" si="11"/>
        <v>研发一周期</v>
      </c>
      <c r="B113" s="41" t="str">
        <f t="shared" si="12"/>
        <v>33443</v>
      </c>
      <c r="C113" s="74"/>
      <c r="E113" s="59">
        <v>1</v>
      </c>
      <c r="G113" s="59"/>
      <c r="I113" s="59">
        <v>1</v>
      </c>
      <c r="N113" s="71">
        <v>1</v>
      </c>
      <c r="R113" s="70">
        <v>1</v>
      </c>
      <c r="U113" s="41">
        <v>1</v>
      </c>
      <c r="Z113" s="41">
        <f t="shared" si="13"/>
        <v>415</v>
      </c>
      <c r="AA113" s="41">
        <f t="shared" si="14"/>
        <v>92</v>
      </c>
      <c r="AB113" s="41">
        <f t="shared" si="15"/>
        <v>80</v>
      </c>
      <c r="AC113" s="41">
        <f t="shared" si="16"/>
        <v>80</v>
      </c>
      <c r="AD113" s="41">
        <f t="shared" si="17"/>
        <v>18</v>
      </c>
      <c r="AE113" s="41">
        <f t="shared" si="18"/>
        <v>4.5108695652173916</v>
      </c>
      <c r="AF113" s="41">
        <f t="shared" si="19"/>
        <v>5.1875</v>
      </c>
      <c r="AG113" s="41">
        <f t="shared" si="20"/>
        <v>5.1875</v>
      </c>
      <c r="AH113" s="41">
        <f t="shared" si="21"/>
        <v>23.055555555555557</v>
      </c>
    </row>
    <row r="114" spans="1:34" x14ac:dyDescent="0.25">
      <c r="A114" s="41" t="str">
        <f t="shared" si="11"/>
        <v>研发一周期</v>
      </c>
      <c r="B114" s="41" t="str">
        <f t="shared" si="12"/>
        <v>34334</v>
      </c>
      <c r="C114" s="74"/>
      <c r="E114" s="59">
        <v>1</v>
      </c>
      <c r="G114" s="59"/>
      <c r="J114" s="71">
        <v>1</v>
      </c>
      <c r="M114" s="59">
        <v>1</v>
      </c>
      <c r="Q114" s="41">
        <v>1</v>
      </c>
      <c r="V114" s="41">
        <v>1</v>
      </c>
      <c r="Z114" s="41">
        <f t="shared" si="13"/>
        <v>370</v>
      </c>
      <c r="AA114" s="41">
        <f t="shared" si="14"/>
        <v>82</v>
      </c>
      <c r="AB114" s="41">
        <f t="shared" si="15"/>
        <v>78</v>
      </c>
      <c r="AC114" s="41">
        <f t="shared" si="16"/>
        <v>78</v>
      </c>
      <c r="AD114" s="41">
        <f t="shared" si="17"/>
        <v>24</v>
      </c>
      <c r="AE114" s="41">
        <f t="shared" si="18"/>
        <v>4.5121951219512191</v>
      </c>
      <c r="AF114" s="41">
        <f t="shared" si="19"/>
        <v>4.7435897435897436</v>
      </c>
      <c r="AG114" s="41">
        <f t="shared" si="20"/>
        <v>4.7435897435897436</v>
      </c>
      <c r="AH114" s="41">
        <f t="shared" si="21"/>
        <v>15.416666666666666</v>
      </c>
    </row>
    <row r="115" spans="1:34" x14ac:dyDescent="0.25">
      <c r="A115" s="41" t="str">
        <f t="shared" si="11"/>
        <v>研发一周期</v>
      </c>
      <c r="B115" s="41" t="str">
        <f t="shared" si="12"/>
        <v>32341</v>
      </c>
      <c r="C115" s="74"/>
      <c r="E115" s="59">
        <v>1</v>
      </c>
      <c r="G115" s="59"/>
      <c r="H115" s="59">
        <v>1</v>
      </c>
      <c r="M115" s="59">
        <v>1</v>
      </c>
      <c r="R115" s="70">
        <v>1</v>
      </c>
      <c r="S115" s="41">
        <v>1</v>
      </c>
      <c r="Z115" s="41">
        <f t="shared" si="13"/>
        <v>325</v>
      </c>
      <c r="AA115" s="41">
        <f t="shared" si="14"/>
        <v>72</v>
      </c>
      <c r="AB115" s="41">
        <f t="shared" si="15"/>
        <v>72</v>
      </c>
      <c r="AC115" s="41">
        <f t="shared" si="16"/>
        <v>72</v>
      </c>
      <c r="AD115" s="41">
        <f t="shared" si="17"/>
        <v>24</v>
      </c>
      <c r="AE115" s="41">
        <f t="shared" si="18"/>
        <v>4.5138888888888893</v>
      </c>
      <c r="AF115" s="41">
        <f t="shared" si="19"/>
        <v>4.5138888888888893</v>
      </c>
      <c r="AG115" s="41">
        <f t="shared" si="20"/>
        <v>4.5138888888888893</v>
      </c>
      <c r="AH115" s="41">
        <f t="shared" si="21"/>
        <v>13.541666666666666</v>
      </c>
    </row>
    <row r="116" spans="1:34" x14ac:dyDescent="0.25">
      <c r="A116" s="41" t="str">
        <f t="shared" si="11"/>
        <v>研发一周期</v>
      </c>
      <c r="B116" s="41" t="str">
        <f t="shared" si="12"/>
        <v>32342</v>
      </c>
      <c r="C116" s="74"/>
      <c r="E116" s="59">
        <v>1</v>
      </c>
      <c r="G116" s="59"/>
      <c r="H116" s="59">
        <v>1</v>
      </c>
      <c r="M116" s="59">
        <v>1</v>
      </c>
      <c r="R116" s="70">
        <v>1</v>
      </c>
      <c r="T116" s="41">
        <v>1</v>
      </c>
      <c r="Z116" s="41">
        <f t="shared" si="13"/>
        <v>325</v>
      </c>
      <c r="AA116" s="41">
        <f t="shared" si="14"/>
        <v>72</v>
      </c>
      <c r="AB116" s="41">
        <f t="shared" si="15"/>
        <v>76</v>
      </c>
      <c r="AC116" s="41">
        <f t="shared" si="16"/>
        <v>76</v>
      </c>
      <c r="AD116" s="41">
        <f t="shared" si="17"/>
        <v>24</v>
      </c>
      <c r="AE116" s="41">
        <f t="shared" si="18"/>
        <v>4.5138888888888893</v>
      </c>
      <c r="AF116" s="41">
        <f t="shared" si="19"/>
        <v>4.2763157894736841</v>
      </c>
      <c r="AG116" s="41">
        <f t="shared" si="20"/>
        <v>4.2763157894736841</v>
      </c>
      <c r="AH116" s="41">
        <f t="shared" si="21"/>
        <v>13.541666666666666</v>
      </c>
    </row>
    <row r="117" spans="1:34" x14ac:dyDescent="0.25">
      <c r="A117" s="41" t="str">
        <f t="shared" si="11"/>
        <v>研发一周期</v>
      </c>
      <c r="B117" s="41" t="str">
        <f t="shared" si="12"/>
        <v>31344</v>
      </c>
      <c r="C117" s="74"/>
      <c r="E117" s="59">
        <v>1</v>
      </c>
      <c r="G117" s="59">
        <v>1</v>
      </c>
      <c r="M117" s="59">
        <v>1</v>
      </c>
      <c r="R117" s="70">
        <v>1</v>
      </c>
      <c r="V117" s="41">
        <v>1</v>
      </c>
      <c r="Z117" s="41">
        <f t="shared" si="13"/>
        <v>325</v>
      </c>
      <c r="AA117" s="41">
        <f t="shared" si="14"/>
        <v>72</v>
      </c>
      <c r="AB117" s="41">
        <f t="shared" si="15"/>
        <v>58</v>
      </c>
      <c r="AC117" s="41">
        <f t="shared" si="16"/>
        <v>58</v>
      </c>
      <c r="AD117" s="41">
        <f t="shared" si="17"/>
        <v>30</v>
      </c>
      <c r="AE117" s="41">
        <f t="shared" si="18"/>
        <v>4.5138888888888893</v>
      </c>
      <c r="AF117" s="41">
        <f t="shared" si="19"/>
        <v>5.6034482758620694</v>
      </c>
      <c r="AG117" s="41">
        <f t="shared" si="20"/>
        <v>5.6034482758620694</v>
      </c>
      <c r="AH117" s="41">
        <f t="shared" si="21"/>
        <v>10.833333333333334</v>
      </c>
    </row>
    <row r="118" spans="1:34" x14ac:dyDescent="0.25">
      <c r="A118" s="41" t="str">
        <f t="shared" si="11"/>
        <v>研发一周期</v>
      </c>
      <c r="B118" s="41" t="str">
        <f t="shared" si="12"/>
        <v>33144</v>
      </c>
      <c r="C118" s="74"/>
      <c r="E118" s="59">
        <v>1</v>
      </c>
      <c r="G118" s="59"/>
      <c r="I118" s="59">
        <v>1</v>
      </c>
      <c r="K118" s="59">
        <v>1</v>
      </c>
      <c r="R118" s="70">
        <v>1</v>
      </c>
      <c r="V118" s="41">
        <v>1</v>
      </c>
      <c r="Z118" s="41">
        <f t="shared" si="13"/>
        <v>325</v>
      </c>
      <c r="AA118" s="41">
        <f t="shared" si="14"/>
        <v>72</v>
      </c>
      <c r="AB118" s="41">
        <f t="shared" si="15"/>
        <v>64</v>
      </c>
      <c r="AC118" s="41">
        <f t="shared" si="16"/>
        <v>64</v>
      </c>
      <c r="AD118" s="41">
        <f t="shared" si="17"/>
        <v>28</v>
      </c>
      <c r="AE118" s="41">
        <f t="shared" si="18"/>
        <v>4.5138888888888893</v>
      </c>
      <c r="AF118" s="41">
        <f t="shared" si="19"/>
        <v>5.078125</v>
      </c>
      <c r="AG118" s="41">
        <f t="shared" si="20"/>
        <v>5.078125</v>
      </c>
      <c r="AH118" s="41">
        <f t="shared" si="21"/>
        <v>11.607142857142858</v>
      </c>
    </row>
    <row r="119" spans="1:34" x14ac:dyDescent="0.25">
      <c r="A119" s="41" t="str">
        <f t="shared" si="11"/>
        <v>研发一周期</v>
      </c>
      <c r="B119" s="41" t="str">
        <f t="shared" si="12"/>
        <v>32344</v>
      </c>
      <c r="C119" s="74"/>
      <c r="E119" s="59">
        <v>1</v>
      </c>
      <c r="G119" s="59"/>
      <c r="H119" s="59">
        <v>1</v>
      </c>
      <c r="M119" s="59">
        <v>1</v>
      </c>
      <c r="R119" s="70">
        <v>1</v>
      </c>
      <c r="Y119" s="70">
        <v>1</v>
      </c>
      <c r="Z119" s="41">
        <f t="shared" si="13"/>
        <v>325</v>
      </c>
      <c r="AA119" s="41">
        <f t="shared" si="14"/>
        <v>72</v>
      </c>
      <c r="AB119" s="41">
        <f t="shared" si="15"/>
        <v>76</v>
      </c>
      <c r="AC119" s="41">
        <f t="shared" si="16"/>
        <v>76</v>
      </c>
      <c r="AD119" s="41">
        <f t="shared" si="17"/>
        <v>24</v>
      </c>
      <c r="AE119" s="41">
        <f t="shared" si="18"/>
        <v>4.5138888888888893</v>
      </c>
      <c r="AF119" s="41">
        <f t="shared" si="19"/>
        <v>4.2763157894736841</v>
      </c>
      <c r="AG119" s="41">
        <f t="shared" si="20"/>
        <v>4.2763157894736841</v>
      </c>
      <c r="AH119" s="41">
        <f t="shared" si="21"/>
        <v>13.541666666666666</v>
      </c>
    </row>
    <row r="120" spans="1:34" x14ac:dyDescent="0.25">
      <c r="A120" s="41" t="str">
        <f t="shared" si="11"/>
        <v>研发二周期</v>
      </c>
      <c r="B120" s="41" t="str">
        <f t="shared" si="12"/>
        <v>44345</v>
      </c>
      <c r="F120" s="71">
        <v>1</v>
      </c>
      <c r="G120" s="59"/>
      <c r="J120" s="71">
        <v>1</v>
      </c>
      <c r="M120" s="59">
        <v>1</v>
      </c>
      <c r="R120" s="70">
        <v>1</v>
      </c>
      <c r="W120" s="41">
        <v>1</v>
      </c>
      <c r="Z120" s="41">
        <f t="shared" si="13"/>
        <v>380</v>
      </c>
      <c r="AA120" s="41">
        <f t="shared" si="14"/>
        <v>84</v>
      </c>
      <c r="AB120" s="41">
        <f t="shared" si="15"/>
        <v>70</v>
      </c>
      <c r="AC120" s="41">
        <f t="shared" si="16"/>
        <v>70</v>
      </c>
      <c r="AD120" s="41">
        <f t="shared" si="17"/>
        <v>16</v>
      </c>
      <c r="AE120" s="41">
        <f t="shared" si="18"/>
        <v>4.5238095238095237</v>
      </c>
      <c r="AF120" s="41">
        <f t="shared" si="19"/>
        <v>5.4285714285714288</v>
      </c>
      <c r="AG120" s="41">
        <f t="shared" si="20"/>
        <v>5.4285714285714288</v>
      </c>
      <c r="AH120" s="41">
        <f t="shared" si="21"/>
        <v>23.75</v>
      </c>
    </row>
    <row r="121" spans="1:34" x14ac:dyDescent="0.25">
      <c r="A121" s="41" t="str">
        <f t="shared" si="11"/>
        <v>研发二周期</v>
      </c>
      <c r="B121" s="41" t="str">
        <f t="shared" si="12"/>
        <v>44446</v>
      </c>
      <c r="F121" s="71">
        <v>1</v>
      </c>
      <c r="G121" s="59"/>
      <c r="J121" s="71">
        <v>1</v>
      </c>
      <c r="N121" s="71">
        <v>1</v>
      </c>
      <c r="R121" s="70">
        <v>1</v>
      </c>
      <c r="X121" s="41">
        <v>1</v>
      </c>
      <c r="Z121" s="41">
        <f t="shared" si="13"/>
        <v>380</v>
      </c>
      <c r="AA121" s="41">
        <f t="shared" si="14"/>
        <v>84</v>
      </c>
      <c r="AB121" s="41">
        <f t="shared" si="15"/>
        <v>74</v>
      </c>
      <c r="AC121" s="41">
        <f t="shared" si="16"/>
        <v>74</v>
      </c>
      <c r="AD121" s="41">
        <f t="shared" si="17"/>
        <v>12</v>
      </c>
      <c r="AE121" s="41">
        <f t="shared" si="18"/>
        <v>4.5238095238095237</v>
      </c>
      <c r="AF121" s="41">
        <f t="shared" si="19"/>
        <v>5.1351351351351351</v>
      </c>
      <c r="AG121" s="41">
        <f t="shared" si="20"/>
        <v>5.1351351351351351</v>
      </c>
      <c r="AH121" s="41">
        <f t="shared" si="21"/>
        <v>31.666666666666668</v>
      </c>
    </row>
    <row r="122" spans="1:34" x14ac:dyDescent="0.25">
      <c r="A122" s="41" t="str">
        <f t="shared" si="11"/>
        <v>研发一周期</v>
      </c>
      <c r="B122" s="41" t="str">
        <f t="shared" si="12"/>
        <v>32443</v>
      </c>
      <c r="C122" s="74"/>
      <c r="E122" s="59">
        <v>1</v>
      </c>
      <c r="G122" s="59"/>
      <c r="H122" s="59">
        <v>1</v>
      </c>
      <c r="N122" s="71">
        <v>1</v>
      </c>
      <c r="R122" s="70">
        <v>1</v>
      </c>
      <c r="U122" s="41">
        <v>1</v>
      </c>
      <c r="Z122" s="41">
        <f t="shared" si="13"/>
        <v>390</v>
      </c>
      <c r="AA122" s="41">
        <f t="shared" si="14"/>
        <v>86</v>
      </c>
      <c r="AB122" s="41">
        <f t="shared" si="15"/>
        <v>70</v>
      </c>
      <c r="AC122" s="41">
        <f t="shared" si="16"/>
        <v>70</v>
      </c>
      <c r="AD122" s="41">
        <f t="shared" si="17"/>
        <v>20</v>
      </c>
      <c r="AE122" s="41">
        <f t="shared" si="18"/>
        <v>4.5348837209302326</v>
      </c>
      <c r="AF122" s="41">
        <f t="shared" si="19"/>
        <v>5.5714285714285712</v>
      </c>
      <c r="AG122" s="41">
        <f t="shared" si="20"/>
        <v>5.5714285714285712</v>
      </c>
      <c r="AH122" s="41">
        <f t="shared" si="21"/>
        <v>19.5</v>
      </c>
    </row>
    <row r="123" spans="1:34" x14ac:dyDescent="0.25">
      <c r="A123" s="41" t="str">
        <f t="shared" si="11"/>
        <v>研发一周期</v>
      </c>
      <c r="B123" s="41" t="str">
        <f t="shared" si="12"/>
        <v>43243</v>
      </c>
      <c r="C123" s="74"/>
      <c r="F123" s="71">
        <v>1</v>
      </c>
      <c r="G123" s="59"/>
      <c r="I123" s="59">
        <v>1</v>
      </c>
      <c r="L123" s="59">
        <v>1</v>
      </c>
      <c r="R123" s="70">
        <v>1</v>
      </c>
      <c r="U123" s="41">
        <v>1</v>
      </c>
      <c r="Z123" s="41">
        <f t="shared" si="13"/>
        <v>390</v>
      </c>
      <c r="AA123" s="41">
        <f t="shared" si="14"/>
        <v>86</v>
      </c>
      <c r="AB123" s="41">
        <f t="shared" si="15"/>
        <v>66</v>
      </c>
      <c r="AC123" s="41">
        <f t="shared" si="16"/>
        <v>66</v>
      </c>
      <c r="AD123" s="41">
        <f t="shared" si="17"/>
        <v>20</v>
      </c>
      <c r="AE123" s="41">
        <f t="shared" si="18"/>
        <v>4.5348837209302326</v>
      </c>
      <c r="AF123" s="41">
        <f t="shared" si="19"/>
        <v>5.9090909090909092</v>
      </c>
      <c r="AG123" s="41">
        <f t="shared" si="20"/>
        <v>5.9090909090909092</v>
      </c>
      <c r="AH123" s="41">
        <f t="shared" si="21"/>
        <v>19.5</v>
      </c>
    </row>
    <row r="124" spans="1:34" x14ac:dyDescent="0.25">
      <c r="A124" s="41" t="str">
        <f t="shared" si="11"/>
        <v>研发一周期</v>
      </c>
      <c r="B124" s="41" t="str">
        <f t="shared" si="12"/>
        <v>4434</v>
      </c>
      <c r="F124" s="71">
        <v>1</v>
      </c>
      <c r="G124" s="59"/>
      <c r="J124" s="71">
        <v>1</v>
      </c>
      <c r="M124" s="59">
        <v>1</v>
      </c>
      <c r="R124" s="70">
        <v>1</v>
      </c>
      <c r="Z124" s="41">
        <f t="shared" si="13"/>
        <v>345</v>
      </c>
      <c r="AA124" s="41">
        <f t="shared" si="14"/>
        <v>76</v>
      </c>
      <c r="AB124" s="41">
        <f t="shared" si="15"/>
        <v>58</v>
      </c>
      <c r="AC124" s="41">
        <f t="shared" si="16"/>
        <v>58</v>
      </c>
      <c r="AD124" s="41">
        <f t="shared" si="17"/>
        <v>6</v>
      </c>
      <c r="AE124" s="41">
        <f t="shared" si="18"/>
        <v>4.5394736842105265</v>
      </c>
      <c r="AF124" s="41">
        <f t="shared" si="19"/>
        <v>5.9482758620689653</v>
      </c>
      <c r="AG124" s="41">
        <f t="shared" si="20"/>
        <v>5.9482758620689653</v>
      </c>
      <c r="AH124" s="41">
        <f t="shared" si="21"/>
        <v>57.5</v>
      </c>
    </row>
    <row r="125" spans="1:34" x14ac:dyDescent="0.25">
      <c r="A125" s="41" t="str">
        <f t="shared" si="11"/>
        <v>研发一周期</v>
      </c>
      <c r="B125" s="41" t="str">
        <f t="shared" si="12"/>
        <v>34241</v>
      </c>
      <c r="C125" s="74"/>
      <c r="E125" s="59">
        <v>1</v>
      </c>
      <c r="G125" s="59"/>
      <c r="J125" s="71">
        <v>1</v>
      </c>
      <c r="L125" s="59">
        <v>1</v>
      </c>
      <c r="R125" s="70">
        <v>1</v>
      </c>
      <c r="S125" s="41">
        <v>1</v>
      </c>
      <c r="Z125" s="41">
        <f t="shared" si="13"/>
        <v>345</v>
      </c>
      <c r="AA125" s="41">
        <f t="shared" si="14"/>
        <v>76</v>
      </c>
      <c r="AB125" s="41">
        <f t="shared" si="15"/>
        <v>74</v>
      </c>
      <c r="AC125" s="41">
        <f t="shared" si="16"/>
        <v>74</v>
      </c>
      <c r="AD125" s="41">
        <f t="shared" si="17"/>
        <v>22</v>
      </c>
      <c r="AE125" s="41">
        <f t="shared" si="18"/>
        <v>4.5394736842105265</v>
      </c>
      <c r="AF125" s="41">
        <f t="shared" si="19"/>
        <v>4.6621621621621623</v>
      </c>
      <c r="AG125" s="41">
        <f t="shared" si="20"/>
        <v>4.6621621621621623</v>
      </c>
      <c r="AH125" s="41">
        <f t="shared" si="21"/>
        <v>15.681818181818182</v>
      </c>
    </row>
    <row r="126" spans="1:34" x14ac:dyDescent="0.25">
      <c r="A126" s="41" t="str">
        <f t="shared" si="11"/>
        <v>研发一周期</v>
      </c>
      <c r="B126" s="41" t="str">
        <f t="shared" si="12"/>
        <v>34242</v>
      </c>
      <c r="C126" s="74"/>
      <c r="E126" s="59">
        <v>1</v>
      </c>
      <c r="G126" s="59"/>
      <c r="J126" s="71">
        <v>1</v>
      </c>
      <c r="L126" s="59">
        <v>1</v>
      </c>
      <c r="R126" s="70">
        <v>1</v>
      </c>
      <c r="T126" s="41">
        <v>1</v>
      </c>
      <c r="Z126" s="41">
        <f t="shared" si="13"/>
        <v>345</v>
      </c>
      <c r="AA126" s="41">
        <f t="shared" si="14"/>
        <v>76</v>
      </c>
      <c r="AB126" s="41">
        <f t="shared" si="15"/>
        <v>78</v>
      </c>
      <c r="AC126" s="41">
        <f t="shared" si="16"/>
        <v>78</v>
      </c>
      <c r="AD126" s="41">
        <f t="shared" si="17"/>
        <v>22</v>
      </c>
      <c r="AE126" s="41">
        <f t="shared" si="18"/>
        <v>4.5394736842105265</v>
      </c>
      <c r="AF126" s="41">
        <f t="shared" si="19"/>
        <v>4.4230769230769234</v>
      </c>
      <c r="AG126" s="41">
        <f t="shared" si="20"/>
        <v>4.4230769230769234</v>
      </c>
      <c r="AH126" s="41">
        <f t="shared" si="21"/>
        <v>15.681818181818182</v>
      </c>
    </row>
    <row r="127" spans="1:34" x14ac:dyDescent="0.25">
      <c r="A127" s="41" t="str">
        <f t="shared" si="11"/>
        <v>研发一周期</v>
      </c>
      <c r="B127" s="41" t="str">
        <f t="shared" si="12"/>
        <v>34244</v>
      </c>
      <c r="C127" s="74"/>
      <c r="E127" s="59">
        <v>1</v>
      </c>
      <c r="G127" s="59"/>
      <c r="J127" s="71">
        <v>1</v>
      </c>
      <c r="L127" s="59">
        <v>1</v>
      </c>
      <c r="R127" s="70">
        <v>1</v>
      </c>
      <c r="Y127" s="70">
        <v>1</v>
      </c>
      <c r="Z127" s="41">
        <f t="shared" si="13"/>
        <v>345</v>
      </c>
      <c r="AA127" s="41">
        <f t="shared" si="14"/>
        <v>76</v>
      </c>
      <c r="AB127" s="41">
        <f t="shared" si="15"/>
        <v>78</v>
      </c>
      <c r="AC127" s="41">
        <f t="shared" si="16"/>
        <v>78</v>
      </c>
      <c r="AD127" s="41">
        <f t="shared" si="17"/>
        <v>22</v>
      </c>
      <c r="AE127" s="41">
        <f t="shared" si="18"/>
        <v>4.5394736842105265</v>
      </c>
      <c r="AF127" s="41">
        <f t="shared" si="19"/>
        <v>4.4230769230769234</v>
      </c>
      <c r="AG127" s="41">
        <f t="shared" si="20"/>
        <v>4.4230769230769234</v>
      </c>
      <c r="AH127" s="41">
        <f t="shared" si="21"/>
        <v>15.681818181818182</v>
      </c>
    </row>
    <row r="128" spans="1:34" x14ac:dyDescent="0.25">
      <c r="A128" s="41" t="str">
        <f t="shared" si="11"/>
        <v>研发一周期</v>
      </c>
      <c r="B128" s="41" t="str">
        <f t="shared" si="12"/>
        <v>32144</v>
      </c>
      <c r="C128" s="74"/>
      <c r="E128" s="59">
        <v>1</v>
      </c>
      <c r="G128" s="59"/>
      <c r="H128" s="59">
        <v>1</v>
      </c>
      <c r="K128" s="59">
        <v>1</v>
      </c>
      <c r="R128" s="70">
        <v>1</v>
      </c>
      <c r="V128" s="41">
        <v>1</v>
      </c>
      <c r="Z128" s="41">
        <f t="shared" si="13"/>
        <v>300</v>
      </c>
      <c r="AA128" s="41">
        <f t="shared" si="14"/>
        <v>66</v>
      </c>
      <c r="AB128" s="41">
        <f t="shared" si="15"/>
        <v>54</v>
      </c>
      <c r="AC128" s="41">
        <f t="shared" si="16"/>
        <v>54</v>
      </c>
      <c r="AD128" s="41">
        <f t="shared" si="17"/>
        <v>30</v>
      </c>
      <c r="AE128" s="41">
        <f t="shared" si="18"/>
        <v>4.5454545454545459</v>
      </c>
      <c r="AF128" s="41">
        <f t="shared" si="19"/>
        <v>5.5555555555555554</v>
      </c>
      <c r="AG128" s="41">
        <f t="shared" si="20"/>
        <v>5.5555555555555554</v>
      </c>
      <c r="AH128" s="41">
        <f t="shared" si="21"/>
        <v>10</v>
      </c>
    </row>
    <row r="129" spans="1:34" x14ac:dyDescent="0.25">
      <c r="A129" s="41" t="str">
        <f t="shared" si="11"/>
        <v>研发一周期</v>
      </c>
      <c r="B129" s="41" t="str">
        <f t="shared" si="12"/>
        <v>33334</v>
      </c>
      <c r="C129" s="74"/>
      <c r="E129" s="59">
        <v>1</v>
      </c>
      <c r="G129" s="59"/>
      <c r="I129" s="59">
        <v>1</v>
      </c>
      <c r="M129" s="59">
        <v>1</v>
      </c>
      <c r="Q129" s="41">
        <v>1</v>
      </c>
      <c r="V129" s="41">
        <v>1</v>
      </c>
      <c r="Z129" s="41">
        <f t="shared" si="13"/>
        <v>355</v>
      </c>
      <c r="AA129" s="41">
        <f t="shared" si="14"/>
        <v>78</v>
      </c>
      <c r="AB129" s="41">
        <f t="shared" si="15"/>
        <v>82</v>
      </c>
      <c r="AC129" s="41">
        <f t="shared" si="16"/>
        <v>82</v>
      </c>
      <c r="AD129" s="41">
        <f t="shared" si="17"/>
        <v>26</v>
      </c>
      <c r="AE129" s="41">
        <f t="shared" si="18"/>
        <v>4.5512820512820511</v>
      </c>
      <c r="AF129" s="41">
        <f t="shared" si="19"/>
        <v>4.3292682926829267</v>
      </c>
      <c r="AG129" s="41">
        <f t="shared" si="20"/>
        <v>4.3292682926829267</v>
      </c>
      <c r="AH129" s="41">
        <f t="shared" si="21"/>
        <v>13.653846153846153</v>
      </c>
    </row>
    <row r="130" spans="1:34" x14ac:dyDescent="0.25">
      <c r="A130" s="41" t="str">
        <f t="shared" si="11"/>
        <v>研发一周期</v>
      </c>
      <c r="B130" s="41" t="str">
        <f t="shared" si="12"/>
        <v>24441</v>
      </c>
      <c r="C130" s="74"/>
      <c r="D130" s="59">
        <v>1</v>
      </c>
      <c r="G130" s="59"/>
      <c r="J130" s="71">
        <v>1</v>
      </c>
      <c r="N130" s="71">
        <v>1</v>
      </c>
      <c r="R130" s="70">
        <v>1</v>
      </c>
      <c r="S130" s="41">
        <v>1</v>
      </c>
      <c r="Z130" s="41">
        <f t="shared" si="13"/>
        <v>365</v>
      </c>
      <c r="AA130" s="41">
        <f t="shared" si="14"/>
        <v>80</v>
      </c>
      <c r="AB130" s="41">
        <f t="shared" si="15"/>
        <v>74</v>
      </c>
      <c r="AC130" s="41">
        <f t="shared" si="16"/>
        <v>74</v>
      </c>
      <c r="AD130" s="41">
        <f t="shared" si="17"/>
        <v>17</v>
      </c>
      <c r="AE130" s="41">
        <f t="shared" si="18"/>
        <v>4.5625</v>
      </c>
      <c r="AF130" s="41">
        <f t="shared" si="19"/>
        <v>4.9324324324324325</v>
      </c>
      <c r="AG130" s="41">
        <f t="shared" si="20"/>
        <v>4.9324324324324325</v>
      </c>
      <c r="AH130" s="41">
        <f t="shared" si="21"/>
        <v>21.470588235294116</v>
      </c>
    </row>
    <row r="131" spans="1:34" x14ac:dyDescent="0.25">
      <c r="A131" s="41" t="str">
        <f t="shared" si="11"/>
        <v>研发二周期</v>
      </c>
      <c r="B131" s="41" t="str">
        <f t="shared" si="12"/>
        <v>44431</v>
      </c>
      <c r="F131" s="71">
        <v>1</v>
      </c>
      <c r="G131" s="59"/>
      <c r="J131" s="71">
        <v>1</v>
      </c>
      <c r="N131" s="71">
        <v>1</v>
      </c>
      <c r="Q131" s="41">
        <v>1</v>
      </c>
      <c r="S131" s="41">
        <v>1</v>
      </c>
      <c r="Z131" s="41">
        <f t="shared" si="13"/>
        <v>365</v>
      </c>
      <c r="AA131" s="41">
        <f t="shared" si="14"/>
        <v>80</v>
      </c>
      <c r="AB131" s="41">
        <f t="shared" si="15"/>
        <v>84</v>
      </c>
      <c r="AC131" s="41">
        <f t="shared" si="16"/>
        <v>84</v>
      </c>
      <c r="AD131" s="41">
        <f t="shared" si="17"/>
        <v>16</v>
      </c>
      <c r="AE131" s="41">
        <f t="shared" si="18"/>
        <v>4.5625</v>
      </c>
      <c r="AF131" s="41">
        <f t="shared" si="19"/>
        <v>4.3452380952380949</v>
      </c>
      <c r="AG131" s="41">
        <f t="shared" si="20"/>
        <v>4.3452380952380949</v>
      </c>
      <c r="AH131" s="41">
        <f t="shared" si="21"/>
        <v>22.8125</v>
      </c>
    </row>
    <row r="132" spans="1:34" x14ac:dyDescent="0.25">
      <c r="A132" s="41" t="str">
        <f t="shared" si="11"/>
        <v>研发一周期</v>
      </c>
      <c r="B132" s="41" t="str">
        <f t="shared" si="12"/>
        <v>24442</v>
      </c>
      <c r="C132" s="74"/>
      <c r="D132" s="59">
        <v>1</v>
      </c>
      <c r="G132" s="59"/>
      <c r="J132" s="71">
        <v>1</v>
      </c>
      <c r="N132" s="71">
        <v>1</v>
      </c>
      <c r="R132" s="70">
        <v>1</v>
      </c>
      <c r="T132" s="41">
        <v>1</v>
      </c>
      <c r="Z132" s="41">
        <f t="shared" si="13"/>
        <v>365</v>
      </c>
      <c r="AA132" s="41">
        <f t="shared" si="14"/>
        <v>80</v>
      </c>
      <c r="AB132" s="41">
        <f t="shared" si="15"/>
        <v>78</v>
      </c>
      <c r="AC132" s="41">
        <f t="shared" si="16"/>
        <v>78</v>
      </c>
      <c r="AD132" s="41">
        <f t="shared" si="17"/>
        <v>17</v>
      </c>
      <c r="AE132" s="41">
        <f t="shared" si="18"/>
        <v>4.5625</v>
      </c>
      <c r="AF132" s="41">
        <f t="shared" si="19"/>
        <v>4.6794871794871797</v>
      </c>
      <c r="AG132" s="41">
        <f t="shared" si="20"/>
        <v>4.6794871794871797</v>
      </c>
      <c r="AH132" s="41">
        <f t="shared" si="21"/>
        <v>21.470588235294116</v>
      </c>
    </row>
    <row r="133" spans="1:34" x14ac:dyDescent="0.25">
      <c r="A133" s="41" t="str">
        <f t="shared" si="11"/>
        <v>研发二周期</v>
      </c>
      <c r="B133" s="41" t="str">
        <f t="shared" si="12"/>
        <v>44432</v>
      </c>
      <c r="F133" s="71">
        <v>1</v>
      </c>
      <c r="G133" s="59"/>
      <c r="J133" s="71">
        <v>1</v>
      </c>
      <c r="N133" s="71">
        <v>1</v>
      </c>
      <c r="Q133" s="41">
        <v>1</v>
      </c>
      <c r="T133" s="41">
        <v>1</v>
      </c>
      <c r="Z133" s="41">
        <f t="shared" si="13"/>
        <v>365</v>
      </c>
      <c r="AA133" s="41">
        <f t="shared" si="14"/>
        <v>80</v>
      </c>
      <c r="AB133" s="41">
        <f t="shared" si="15"/>
        <v>88</v>
      </c>
      <c r="AC133" s="41">
        <f t="shared" si="16"/>
        <v>88</v>
      </c>
      <c r="AD133" s="41">
        <f t="shared" si="17"/>
        <v>16</v>
      </c>
      <c r="AE133" s="41">
        <f t="shared" si="18"/>
        <v>4.5625</v>
      </c>
      <c r="AF133" s="41">
        <f t="shared" si="19"/>
        <v>4.1477272727272725</v>
      </c>
      <c r="AG133" s="41">
        <f t="shared" si="20"/>
        <v>4.1477272727272725</v>
      </c>
      <c r="AH133" s="41">
        <f t="shared" si="21"/>
        <v>22.8125</v>
      </c>
    </row>
    <row r="134" spans="1:34" x14ac:dyDescent="0.25">
      <c r="A134" s="41" t="str">
        <f t="shared" si="11"/>
        <v>研发一周期</v>
      </c>
      <c r="B134" s="41" t="str">
        <f t="shared" si="12"/>
        <v>42243</v>
      </c>
      <c r="C134" s="74"/>
      <c r="F134" s="71">
        <v>1</v>
      </c>
      <c r="G134" s="59"/>
      <c r="H134" s="59">
        <v>1</v>
      </c>
      <c r="L134" s="59">
        <v>1</v>
      </c>
      <c r="R134" s="70">
        <v>1</v>
      </c>
      <c r="U134" s="41">
        <v>1</v>
      </c>
      <c r="Z134" s="41">
        <f t="shared" si="13"/>
        <v>365</v>
      </c>
      <c r="AA134" s="41">
        <f t="shared" si="14"/>
        <v>80</v>
      </c>
      <c r="AB134" s="41">
        <f t="shared" si="15"/>
        <v>56</v>
      </c>
      <c r="AC134" s="41">
        <f t="shared" si="16"/>
        <v>56</v>
      </c>
      <c r="AD134" s="41">
        <f t="shared" si="17"/>
        <v>22</v>
      </c>
      <c r="AE134" s="41">
        <f t="shared" si="18"/>
        <v>4.5625</v>
      </c>
      <c r="AF134" s="41">
        <f t="shared" si="19"/>
        <v>6.5178571428571432</v>
      </c>
      <c r="AG134" s="41">
        <f t="shared" si="20"/>
        <v>6.5178571428571432</v>
      </c>
      <c r="AH134" s="41">
        <f t="shared" si="21"/>
        <v>16.59090909090909</v>
      </c>
    </row>
    <row r="135" spans="1:34" x14ac:dyDescent="0.25">
      <c r="A135" s="41" t="str">
        <f t="shared" si="11"/>
        <v>研发二周期</v>
      </c>
      <c r="B135" s="41" t="str">
        <f t="shared" si="12"/>
        <v>44414</v>
      </c>
      <c r="F135" s="71">
        <v>1</v>
      </c>
      <c r="G135" s="59"/>
      <c r="J135" s="71">
        <v>1</v>
      </c>
      <c r="N135" s="71">
        <v>1</v>
      </c>
      <c r="O135" s="59">
        <v>1</v>
      </c>
      <c r="R135" s="71"/>
      <c r="V135" s="41">
        <v>1</v>
      </c>
      <c r="Z135" s="41">
        <f t="shared" si="13"/>
        <v>365</v>
      </c>
      <c r="AA135" s="41">
        <f t="shared" si="14"/>
        <v>80</v>
      </c>
      <c r="AB135" s="41">
        <f t="shared" si="15"/>
        <v>64</v>
      </c>
      <c r="AC135" s="41">
        <f t="shared" si="16"/>
        <v>64</v>
      </c>
      <c r="AD135" s="41">
        <f t="shared" si="17"/>
        <v>20</v>
      </c>
      <c r="AE135" s="41">
        <f t="shared" si="18"/>
        <v>4.5625</v>
      </c>
      <c r="AF135" s="41">
        <f t="shared" si="19"/>
        <v>5.703125</v>
      </c>
      <c r="AG135" s="41">
        <f t="shared" si="20"/>
        <v>5.703125</v>
      </c>
      <c r="AH135" s="41">
        <f t="shared" si="21"/>
        <v>18.25</v>
      </c>
    </row>
    <row r="136" spans="1:34" x14ac:dyDescent="0.25">
      <c r="A136" s="41" t="str">
        <f t="shared" ref="A136:A199" si="22">IF(SUMPRODUCT(C136:Y136,$C$6:$Y$6)&lt;0.45,"不研发",IF(SUMPRODUCT(C136:Y136,$C$6:$Y$6)&lt;1.45,"研发一周期","研发二周期"))</f>
        <v>研发一周期</v>
      </c>
      <c r="B136" s="41" t="str">
        <f t="shared" ref="B136:B199" si="23">IF(C136=1,1,IF(D136=1,2,IF(E136=1,3,IF(F136=1,4,""))))&amp;IF(G136=1,1,IF(H136=1,2,IF(I136=1,3,IF(J136=1,4,""))))&amp;IF(K136=1,1,IF(L136=1,2,IF(M136=1,3,IF(N136=1,4,""))))&amp;IF(O136=1,1,IF(P136=1,2,IF(Q136=1,3,IF(R136=1,4,""))))&amp;IF(S136=1,1,"")&amp;IF(T136=1,2,"")&amp;IF(U136=1,3,"")&amp;IF(V136=1,4,"")&amp;IF(W136=1,5,"")&amp;IF(X136=1,6,"")&amp;IF(Y136=1,4,"")</f>
        <v>43345</v>
      </c>
      <c r="C136" s="74"/>
      <c r="F136" s="71">
        <v>1</v>
      </c>
      <c r="G136" s="59"/>
      <c r="I136" s="59">
        <v>1</v>
      </c>
      <c r="M136" s="59">
        <v>1</v>
      </c>
      <c r="R136" s="70">
        <v>1</v>
      </c>
      <c r="W136" s="41">
        <v>1</v>
      </c>
      <c r="Z136" s="41">
        <f t="shared" ref="Z136:Z199" si="24">SUMPRODUCT(C136:Y136,$C$1:$Y$1)</f>
        <v>365</v>
      </c>
      <c r="AA136" s="41">
        <f t="shared" ref="AA136:AA199" si="25">SUMPRODUCT($C$2:$Y$2,C136:Y136)</f>
        <v>80</v>
      </c>
      <c r="AB136" s="41">
        <f t="shared" ref="AB136:AB199" si="26">SUMPRODUCT($C$3:$Y$3,C136:Y136)</f>
        <v>74</v>
      </c>
      <c r="AC136" s="41">
        <f t="shared" ref="AC136:AC199" si="27">SUMPRODUCT($C$3:$Y$3,C136:Y136)</f>
        <v>74</v>
      </c>
      <c r="AD136" s="41">
        <f t="shared" ref="AD136:AD199" si="28">SUMPRODUCT($C$5:$Y$5,C136:Y136)</f>
        <v>18</v>
      </c>
      <c r="AE136" s="41">
        <f t="shared" ref="AE136:AE199" si="29">IFERROR(Z136/AA136,0)</f>
        <v>4.5625</v>
      </c>
      <c r="AF136" s="41">
        <f t="shared" ref="AF136:AF199" si="30">IFERROR(Z136/AB136,0)</f>
        <v>4.9324324324324325</v>
      </c>
      <c r="AG136" s="41">
        <f t="shared" ref="AG136:AG199" si="31">IFERROR(Z136/AC136,0)</f>
        <v>4.9324324324324325</v>
      </c>
      <c r="AH136" s="41">
        <f t="shared" ref="AH136:AH199" si="32">IFERROR(Z136/AD136,0)</f>
        <v>20.277777777777779</v>
      </c>
    </row>
    <row r="137" spans="1:34" x14ac:dyDescent="0.25">
      <c r="A137" s="41" t="str">
        <f t="shared" si="22"/>
        <v>研发二周期</v>
      </c>
      <c r="B137" s="41" t="str">
        <f t="shared" si="23"/>
        <v>43446</v>
      </c>
      <c r="C137" s="74"/>
      <c r="F137" s="71">
        <v>1</v>
      </c>
      <c r="G137" s="59"/>
      <c r="I137" s="59">
        <v>1</v>
      </c>
      <c r="N137" s="71">
        <v>1</v>
      </c>
      <c r="R137" s="70">
        <v>1</v>
      </c>
      <c r="X137" s="41">
        <v>1</v>
      </c>
      <c r="Z137" s="41">
        <f t="shared" si="24"/>
        <v>365</v>
      </c>
      <c r="AA137" s="41">
        <f t="shared" si="25"/>
        <v>80</v>
      </c>
      <c r="AB137" s="41">
        <f t="shared" si="26"/>
        <v>78</v>
      </c>
      <c r="AC137" s="41">
        <f t="shared" si="27"/>
        <v>78</v>
      </c>
      <c r="AD137" s="41">
        <f t="shared" si="28"/>
        <v>14</v>
      </c>
      <c r="AE137" s="41">
        <f t="shared" si="29"/>
        <v>4.5625</v>
      </c>
      <c r="AF137" s="41">
        <f t="shared" si="30"/>
        <v>4.6794871794871797</v>
      </c>
      <c r="AG137" s="41">
        <f t="shared" si="31"/>
        <v>4.6794871794871797</v>
      </c>
      <c r="AH137" s="41">
        <f t="shared" si="32"/>
        <v>26.071428571428573</v>
      </c>
    </row>
    <row r="138" spans="1:34" x14ac:dyDescent="0.25">
      <c r="A138" s="41" t="str">
        <f t="shared" si="22"/>
        <v>研发一周期</v>
      </c>
      <c r="B138" s="41" t="str">
        <f t="shared" si="23"/>
        <v>24444</v>
      </c>
      <c r="C138" s="74"/>
      <c r="D138" s="59">
        <v>1</v>
      </c>
      <c r="G138" s="59"/>
      <c r="J138" s="71">
        <v>1</v>
      </c>
      <c r="N138" s="71">
        <v>1</v>
      </c>
      <c r="R138" s="70">
        <v>1</v>
      </c>
      <c r="Y138" s="70">
        <v>1</v>
      </c>
      <c r="Z138" s="41">
        <f t="shared" si="24"/>
        <v>365</v>
      </c>
      <c r="AA138" s="41">
        <f t="shared" si="25"/>
        <v>80</v>
      </c>
      <c r="AB138" s="41">
        <f t="shared" si="26"/>
        <v>78</v>
      </c>
      <c r="AC138" s="41">
        <f t="shared" si="27"/>
        <v>78</v>
      </c>
      <c r="AD138" s="41">
        <f t="shared" si="28"/>
        <v>17</v>
      </c>
      <c r="AE138" s="41">
        <f t="shared" si="29"/>
        <v>4.5625</v>
      </c>
      <c r="AF138" s="41">
        <f t="shared" si="30"/>
        <v>4.6794871794871797</v>
      </c>
      <c r="AG138" s="41">
        <f t="shared" si="31"/>
        <v>4.6794871794871797</v>
      </c>
      <c r="AH138" s="41">
        <f t="shared" si="32"/>
        <v>21.470588235294116</v>
      </c>
    </row>
    <row r="139" spans="1:34" x14ac:dyDescent="0.25">
      <c r="A139" s="41" t="str">
        <f t="shared" si="22"/>
        <v>研发二周期</v>
      </c>
      <c r="B139" s="41" t="str">
        <f t="shared" si="23"/>
        <v>44434</v>
      </c>
      <c r="F139" s="71">
        <v>1</v>
      </c>
      <c r="G139" s="59"/>
      <c r="J139" s="71">
        <v>1</v>
      </c>
      <c r="N139" s="71">
        <v>1</v>
      </c>
      <c r="Q139" s="41">
        <v>1</v>
      </c>
      <c r="Y139" s="70">
        <v>1</v>
      </c>
      <c r="Z139" s="41">
        <f t="shared" si="24"/>
        <v>365</v>
      </c>
      <c r="AA139" s="41">
        <f t="shared" si="25"/>
        <v>80</v>
      </c>
      <c r="AB139" s="41">
        <f t="shared" si="26"/>
        <v>88</v>
      </c>
      <c r="AC139" s="41">
        <f t="shared" si="27"/>
        <v>88</v>
      </c>
      <c r="AD139" s="41">
        <f t="shared" si="28"/>
        <v>16</v>
      </c>
      <c r="AE139" s="41">
        <f t="shared" si="29"/>
        <v>4.5625</v>
      </c>
      <c r="AF139" s="41">
        <f t="shared" si="30"/>
        <v>4.1477272727272725</v>
      </c>
      <c r="AG139" s="41">
        <f t="shared" si="31"/>
        <v>4.1477272727272725</v>
      </c>
      <c r="AH139" s="41">
        <f t="shared" si="32"/>
        <v>22.8125</v>
      </c>
    </row>
    <row r="140" spans="1:34" x14ac:dyDescent="0.25">
      <c r="A140" s="41" t="str">
        <f t="shared" si="22"/>
        <v>研发一周期</v>
      </c>
      <c r="B140" s="41" t="str">
        <f t="shared" si="23"/>
        <v>34343</v>
      </c>
      <c r="C140" s="74"/>
      <c r="E140" s="59">
        <v>1</v>
      </c>
      <c r="G140" s="59"/>
      <c r="J140" s="71">
        <v>1</v>
      </c>
      <c r="M140" s="59">
        <v>1</v>
      </c>
      <c r="R140" s="70">
        <v>1</v>
      </c>
      <c r="U140" s="41">
        <v>1</v>
      </c>
      <c r="Z140" s="41">
        <f t="shared" si="24"/>
        <v>420</v>
      </c>
      <c r="AA140" s="41">
        <f t="shared" si="25"/>
        <v>92</v>
      </c>
      <c r="AB140" s="41">
        <f t="shared" si="26"/>
        <v>70</v>
      </c>
      <c r="AC140" s="41">
        <f t="shared" si="27"/>
        <v>70</v>
      </c>
      <c r="AD140" s="41">
        <f t="shared" si="28"/>
        <v>20</v>
      </c>
      <c r="AE140" s="41">
        <f t="shared" si="29"/>
        <v>4.5652173913043477</v>
      </c>
      <c r="AF140" s="41">
        <f t="shared" si="30"/>
        <v>6</v>
      </c>
      <c r="AG140" s="41">
        <f t="shared" si="31"/>
        <v>6</v>
      </c>
      <c r="AH140" s="41">
        <f t="shared" si="32"/>
        <v>21</v>
      </c>
    </row>
    <row r="141" spans="1:34" x14ac:dyDescent="0.25">
      <c r="A141" s="41" t="str">
        <f t="shared" si="22"/>
        <v>研发一周期</v>
      </c>
      <c r="B141" s="41" t="str">
        <f t="shared" si="23"/>
        <v>41441</v>
      </c>
      <c r="C141" s="74"/>
      <c r="F141" s="71">
        <v>1</v>
      </c>
      <c r="G141" s="59">
        <v>1</v>
      </c>
      <c r="N141" s="71">
        <v>1</v>
      </c>
      <c r="R141" s="70">
        <v>1</v>
      </c>
      <c r="S141" s="41">
        <v>1</v>
      </c>
      <c r="Z141" s="41">
        <f t="shared" si="24"/>
        <v>320</v>
      </c>
      <c r="AA141" s="41">
        <f t="shared" si="25"/>
        <v>70</v>
      </c>
      <c r="AB141" s="41">
        <f t="shared" si="26"/>
        <v>64</v>
      </c>
      <c r="AC141" s="41">
        <f t="shared" si="27"/>
        <v>64</v>
      </c>
      <c r="AD141" s="41">
        <f t="shared" si="28"/>
        <v>22</v>
      </c>
      <c r="AE141" s="41">
        <f t="shared" si="29"/>
        <v>4.5714285714285712</v>
      </c>
      <c r="AF141" s="41">
        <f t="shared" si="30"/>
        <v>5</v>
      </c>
      <c r="AG141" s="41">
        <f t="shared" si="31"/>
        <v>5</v>
      </c>
      <c r="AH141" s="41">
        <f t="shared" si="32"/>
        <v>14.545454545454545</v>
      </c>
    </row>
    <row r="142" spans="1:34" x14ac:dyDescent="0.25">
      <c r="A142" s="41" t="str">
        <f t="shared" si="22"/>
        <v>研发一周期</v>
      </c>
      <c r="B142" s="41" t="str">
        <f t="shared" si="23"/>
        <v>41442</v>
      </c>
      <c r="C142" s="74"/>
      <c r="F142" s="71">
        <v>1</v>
      </c>
      <c r="G142" s="59">
        <v>1</v>
      </c>
      <c r="N142" s="71">
        <v>1</v>
      </c>
      <c r="R142" s="70">
        <v>1</v>
      </c>
      <c r="T142" s="41">
        <v>1</v>
      </c>
      <c r="Z142" s="41">
        <f t="shared" si="24"/>
        <v>320</v>
      </c>
      <c r="AA142" s="41">
        <f t="shared" si="25"/>
        <v>70</v>
      </c>
      <c r="AB142" s="41">
        <f t="shared" si="26"/>
        <v>68</v>
      </c>
      <c r="AC142" s="41">
        <f t="shared" si="27"/>
        <v>68</v>
      </c>
      <c r="AD142" s="41">
        <f t="shared" si="28"/>
        <v>22</v>
      </c>
      <c r="AE142" s="41">
        <f t="shared" si="29"/>
        <v>4.5714285714285712</v>
      </c>
      <c r="AF142" s="41">
        <f t="shared" si="30"/>
        <v>4.7058823529411766</v>
      </c>
      <c r="AG142" s="41">
        <f t="shared" si="31"/>
        <v>4.7058823529411766</v>
      </c>
      <c r="AH142" s="41">
        <f t="shared" si="32"/>
        <v>14.545454545454545</v>
      </c>
    </row>
    <row r="143" spans="1:34" x14ac:dyDescent="0.25">
      <c r="A143" s="41" t="str">
        <f t="shared" si="22"/>
        <v>研发一周期</v>
      </c>
      <c r="B143" s="41" t="str">
        <f t="shared" si="23"/>
        <v>41444</v>
      </c>
      <c r="C143" s="74"/>
      <c r="F143" s="71">
        <v>1</v>
      </c>
      <c r="G143" s="59">
        <v>1</v>
      </c>
      <c r="N143" s="71">
        <v>1</v>
      </c>
      <c r="R143" s="70">
        <v>1</v>
      </c>
      <c r="Y143" s="70">
        <v>1</v>
      </c>
      <c r="Z143" s="41">
        <f t="shared" si="24"/>
        <v>320</v>
      </c>
      <c r="AA143" s="41">
        <f t="shared" si="25"/>
        <v>70</v>
      </c>
      <c r="AB143" s="41">
        <f t="shared" si="26"/>
        <v>68</v>
      </c>
      <c r="AC143" s="41">
        <f t="shared" si="27"/>
        <v>68</v>
      </c>
      <c r="AD143" s="41">
        <f t="shared" si="28"/>
        <v>22</v>
      </c>
      <c r="AE143" s="41">
        <f t="shared" si="29"/>
        <v>4.5714285714285712</v>
      </c>
      <c r="AF143" s="41">
        <f t="shared" si="30"/>
        <v>4.7058823529411766</v>
      </c>
      <c r="AG143" s="41">
        <f t="shared" si="31"/>
        <v>4.7058823529411766</v>
      </c>
      <c r="AH143" s="41">
        <f t="shared" si="32"/>
        <v>14.545454545454545</v>
      </c>
    </row>
    <row r="144" spans="1:34" x14ac:dyDescent="0.25">
      <c r="A144" s="41" t="str">
        <f t="shared" si="22"/>
        <v>研发一周期</v>
      </c>
      <c r="B144" s="41" t="str">
        <f t="shared" si="23"/>
        <v>4334</v>
      </c>
      <c r="C144" s="74"/>
      <c r="F144" s="71">
        <v>1</v>
      </c>
      <c r="G144" s="59"/>
      <c r="I144" s="59">
        <v>1</v>
      </c>
      <c r="M144" s="59">
        <v>1</v>
      </c>
      <c r="R144" s="70">
        <v>1</v>
      </c>
      <c r="Z144" s="41">
        <f t="shared" si="24"/>
        <v>330</v>
      </c>
      <c r="AA144" s="41">
        <f t="shared" si="25"/>
        <v>72</v>
      </c>
      <c r="AB144" s="41">
        <f t="shared" si="26"/>
        <v>62</v>
      </c>
      <c r="AC144" s="41">
        <f t="shared" si="27"/>
        <v>62</v>
      </c>
      <c r="AD144" s="41">
        <f t="shared" si="28"/>
        <v>8</v>
      </c>
      <c r="AE144" s="41">
        <f t="shared" si="29"/>
        <v>4.583333333333333</v>
      </c>
      <c r="AF144" s="41">
        <f t="shared" si="30"/>
        <v>5.32258064516129</v>
      </c>
      <c r="AG144" s="41">
        <f t="shared" si="31"/>
        <v>5.32258064516129</v>
      </c>
      <c r="AH144" s="41">
        <f t="shared" si="32"/>
        <v>41.25</v>
      </c>
    </row>
    <row r="145" spans="1:34" x14ac:dyDescent="0.25">
      <c r="A145" s="41" t="str">
        <f t="shared" si="22"/>
        <v>研发一周期</v>
      </c>
      <c r="B145" s="41" t="str">
        <f t="shared" si="23"/>
        <v>33241</v>
      </c>
      <c r="C145" s="74"/>
      <c r="E145" s="59">
        <v>1</v>
      </c>
      <c r="G145" s="59"/>
      <c r="I145" s="59">
        <v>1</v>
      </c>
      <c r="L145" s="59">
        <v>1</v>
      </c>
      <c r="R145" s="70">
        <v>1</v>
      </c>
      <c r="S145" s="41">
        <v>1</v>
      </c>
      <c r="Z145" s="41">
        <f t="shared" si="24"/>
        <v>330</v>
      </c>
      <c r="AA145" s="41">
        <f t="shared" si="25"/>
        <v>72</v>
      </c>
      <c r="AB145" s="41">
        <f t="shared" si="26"/>
        <v>78</v>
      </c>
      <c r="AC145" s="41">
        <f t="shared" si="27"/>
        <v>78</v>
      </c>
      <c r="AD145" s="41">
        <f t="shared" si="28"/>
        <v>24</v>
      </c>
      <c r="AE145" s="41">
        <f t="shared" si="29"/>
        <v>4.583333333333333</v>
      </c>
      <c r="AF145" s="41">
        <f t="shared" si="30"/>
        <v>4.2307692307692308</v>
      </c>
      <c r="AG145" s="41">
        <f t="shared" si="31"/>
        <v>4.2307692307692308</v>
      </c>
      <c r="AH145" s="41">
        <f t="shared" si="32"/>
        <v>13.75</v>
      </c>
    </row>
    <row r="146" spans="1:34" x14ac:dyDescent="0.25">
      <c r="A146" s="41" t="str">
        <f t="shared" si="22"/>
        <v>研发一周期</v>
      </c>
      <c r="B146" s="41" t="str">
        <f t="shared" si="23"/>
        <v>33242</v>
      </c>
      <c r="C146" s="74"/>
      <c r="E146" s="59">
        <v>1</v>
      </c>
      <c r="G146" s="59"/>
      <c r="I146" s="59">
        <v>1</v>
      </c>
      <c r="L146" s="59">
        <v>1</v>
      </c>
      <c r="R146" s="70">
        <v>1</v>
      </c>
      <c r="T146" s="41">
        <v>1</v>
      </c>
      <c r="Z146" s="41">
        <f t="shared" si="24"/>
        <v>330</v>
      </c>
      <c r="AA146" s="41">
        <f t="shared" si="25"/>
        <v>72</v>
      </c>
      <c r="AB146" s="41">
        <f t="shared" si="26"/>
        <v>82</v>
      </c>
      <c r="AC146" s="41">
        <f t="shared" si="27"/>
        <v>82</v>
      </c>
      <c r="AD146" s="41">
        <f t="shared" si="28"/>
        <v>24</v>
      </c>
      <c r="AE146" s="41">
        <f t="shared" si="29"/>
        <v>4.583333333333333</v>
      </c>
      <c r="AF146" s="41">
        <f t="shared" si="30"/>
        <v>4.024390243902439</v>
      </c>
      <c r="AG146" s="41">
        <f t="shared" si="31"/>
        <v>4.024390243902439</v>
      </c>
      <c r="AH146" s="41">
        <f t="shared" si="32"/>
        <v>13.75</v>
      </c>
    </row>
    <row r="147" spans="1:34" x14ac:dyDescent="0.25">
      <c r="A147" s="41" t="str">
        <f t="shared" si="22"/>
        <v>研发一周期</v>
      </c>
      <c r="B147" s="41" t="str">
        <f t="shared" si="23"/>
        <v>32334</v>
      </c>
      <c r="C147" s="74"/>
      <c r="E147" s="59">
        <v>1</v>
      </c>
      <c r="G147" s="59"/>
      <c r="H147" s="59">
        <v>1</v>
      </c>
      <c r="M147" s="59">
        <v>1</v>
      </c>
      <c r="Q147" s="41">
        <v>1</v>
      </c>
      <c r="V147" s="41">
        <v>1</v>
      </c>
      <c r="Z147" s="41">
        <f t="shared" si="24"/>
        <v>330</v>
      </c>
      <c r="AA147" s="41">
        <f t="shared" si="25"/>
        <v>72</v>
      </c>
      <c r="AB147" s="41">
        <f t="shared" si="26"/>
        <v>72</v>
      </c>
      <c r="AC147" s="41">
        <f t="shared" si="27"/>
        <v>72</v>
      </c>
      <c r="AD147" s="41">
        <f t="shared" si="28"/>
        <v>28</v>
      </c>
      <c r="AE147" s="41">
        <f t="shared" si="29"/>
        <v>4.583333333333333</v>
      </c>
      <c r="AF147" s="41">
        <f t="shared" si="30"/>
        <v>4.583333333333333</v>
      </c>
      <c r="AG147" s="41">
        <f t="shared" si="31"/>
        <v>4.583333333333333</v>
      </c>
      <c r="AH147" s="41">
        <f t="shared" si="32"/>
        <v>11.785714285714286</v>
      </c>
    </row>
    <row r="148" spans="1:34" x14ac:dyDescent="0.25">
      <c r="A148" s="41" t="str">
        <f t="shared" si="22"/>
        <v>研发二周期</v>
      </c>
      <c r="B148" s="41" t="str">
        <f t="shared" si="23"/>
        <v>34445</v>
      </c>
      <c r="C148" s="74"/>
      <c r="E148" s="59">
        <v>1</v>
      </c>
      <c r="G148" s="59"/>
      <c r="J148" s="71">
        <v>1</v>
      </c>
      <c r="N148" s="71">
        <v>1</v>
      </c>
      <c r="R148" s="70">
        <v>1</v>
      </c>
      <c r="W148" s="41">
        <v>1</v>
      </c>
      <c r="Z148" s="41">
        <f t="shared" si="24"/>
        <v>385</v>
      </c>
      <c r="AA148" s="41">
        <f t="shared" si="25"/>
        <v>84</v>
      </c>
      <c r="AB148" s="41">
        <f t="shared" si="26"/>
        <v>80</v>
      </c>
      <c r="AC148" s="41">
        <f t="shared" si="27"/>
        <v>80</v>
      </c>
      <c r="AD148" s="41">
        <f t="shared" si="28"/>
        <v>16</v>
      </c>
      <c r="AE148" s="41">
        <f t="shared" si="29"/>
        <v>4.583333333333333</v>
      </c>
      <c r="AF148" s="41">
        <f t="shared" si="30"/>
        <v>4.8125</v>
      </c>
      <c r="AG148" s="41">
        <f t="shared" si="31"/>
        <v>4.8125</v>
      </c>
      <c r="AH148" s="41">
        <f t="shared" si="32"/>
        <v>24.0625</v>
      </c>
    </row>
    <row r="149" spans="1:34" x14ac:dyDescent="0.25">
      <c r="A149" s="41" t="str">
        <f t="shared" si="22"/>
        <v>研发一周期</v>
      </c>
      <c r="B149" s="41" t="str">
        <f t="shared" si="23"/>
        <v>33244</v>
      </c>
      <c r="C149" s="74"/>
      <c r="E149" s="59">
        <v>1</v>
      </c>
      <c r="G149" s="59"/>
      <c r="I149" s="59">
        <v>1</v>
      </c>
      <c r="L149" s="59">
        <v>1</v>
      </c>
      <c r="R149" s="70">
        <v>1</v>
      </c>
      <c r="Y149" s="70">
        <v>1</v>
      </c>
      <c r="Z149" s="41">
        <f t="shared" si="24"/>
        <v>330</v>
      </c>
      <c r="AA149" s="41">
        <f t="shared" si="25"/>
        <v>72</v>
      </c>
      <c r="AB149" s="41">
        <f t="shared" si="26"/>
        <v>82</v>
      </c>
      <c r="AC149" s="41">
        <f t="shared" si="27"/>
        <v>82</v>
      </c>
      <c r="AD149" s="41">
        <f t="shared" si="28"/>
        <v>24</v>
      </c>
      <c r="AE149" s="41">
        <f t="shared" si="29"/>
        <v>4.583333333333333</v>
      </c>
      <c r="AF149" s="41">
        <f t="shared" si="30"/>
        <v>4.024390243902439</v>
      </c>
      <c r="AG149" s="41">
        <f t="shared" si="31"/>
        <v>4.024390243902439</v>
      </c>
      <c r="AH149" s="41">
        <f t="shared" si="32"/>
        <v>13.75</v>
      </c>
    </row>
    <row r="150" spans="1:34" x14ac:dyDescent="0.25">
      <c r="A150" s="41" t="str">
        <f t="shared" si="22"/>
        <v>研发一周期</v>
      </c>
      <c r="B150" s="41" t="str">
        <f t="shared" si="23"/>
        <v>42345</v>
      </c>
      <c r="C150" s="74"/>
      <c r="F150" s="71">
        <v>1</v>
      </c>
      <c r="G150" s="59"/>
      <c r="H150" s="59">
        <v>1</v>
      </c>
      <c r="M150" s="59">
        <v>1</v>
      </c>
      <c r="R150" s="70">
        <v>1</v>
      </c>
      <c r="W150" s="41">
        <v>1</v>
      </c>
      <c r="Z150" s="41">
        <f t="shared" si="24"/>
        <v>340</v>
      </c>
      <c r="AA150" s="41">
        <f t="shared" si="25"/>
        <v>74</v>
      </c>
      <c r="AB150" s="41">
        <f t="shared" si="26"/>
        <v>64</v>
      </c>
      <c r="AC150" s="41">
        <f t="shared" si="27"/>
        <v>64</v>
      </c>
      <c r="AD150" s="41">
        <f t="shared" si="28"/>
        <v>20</v>
      </c>
      <c r="AE150" s="41">
        <f t="shared" si="29"/>
        <v>4.5945945945945947</v>
      </c>
      <c r="AF150" s="41">
        <f t="shared" si="30"/>
        <v>5.3125</v>
      </c>
      <c r="AG150" s="41">
        <f t="shared" si="31"/>
        <v>5.3125</v>
      </c>
      <c r="AH150" s="41">
        <f t="shared" si="32"/>
        <v>17</v>
      </c>
    </row>
    <row r="151" spans="1:34" x14ac:dyDescent="0.25">
      <c r="A151" s="41" t="str">
        <f t="shared" si="22"/>
        <v>研发一周期</v>
      </c>
      <c r="B151" s="41" t="str">
        <f t="shared" si="23"/>
        <v>42446</v>
      </c>
      <c r="C151" s="74"/>
      <c r="F151" s="71">
        <v>1</v>
      </c>
      <c r="G151" s="59"/>
      <c r="H151" s="59">
        <v>1</v>
      </c>
      <c r="N151" s="71">
        <v>1</v>
      </c>
      <c r="R151" s="70">
        <v>1</v>
      </c>
      <c r="X151" s="41">
        <v>1</v>
      </c>
      <c r="Z151" s="41">
        <f t="shared" si="24"/>
        <v>340</v>
      </c>
      <c r="AA151" s="41">
        <f t="shared" si="25"/>
        <v>74</v>
      </c>
      <c r="AB151" s="41">
        <f t="shared" si="26"/>
        <v>68</v>
      </c>
      <c r="AC151" s="41">
        <f t="shared" si="27"/>
        <v>68</v>
      </c>
      <c r="AD151" s="41">
        <f t="shared" si="28"/>
        <v>16</v>
      </c>
      <c r="AE151" s="41">
        <f t="shared" si="29"/>
        <v>4.5945945945945947</v>
      </c>
      <c r="AF151" s="41">
        <f t="shared" si="30"/>
        <v>5</v>
      </c>
      <c r="AG151" s="41">
        <f t="shared" si="31"/>
        <v>5</v>
      </c>
      <c r="AH151" s="41">
        <f t="shared" si="32"/>
        <v>21.25</v>
      </c>
    </row>
    <row r="152" spans="1:34" x14ac:dyDescent="0.25">
      <c r="A152" s="41" t="str">
        <f t="shared" si="22"/>
        <v>研发一周期</v>
      </c>
      <c r="B152" s="41" t="str">
        <f t="shared" si="23"/>
        <v>33343</v>
      </c>
      <c r="C152" s="74"/>
      <c r="E152" s="59">
        <v>1</v>
      </c>
      <c r="G152" s="59"/>
      <c r="I152" s="59">
        <v>1</v>
      </c>
      <c r="M152" s="59">
        <v>1</v>
      </c>
      <c r="R152" s="70">
        <v>1</v>
      </c>
      <c r="U152" s="41">
        <v>1</v>
      </c>
      <c r="Z152" s="41">
        <f t="shared" si="24"/>
        <v>405</v>
      </c>
      <c r="AA152" s="41">
        <f t="shared" si="25"/>
        <v>88</v>
      </c>
      <c r="AB152" s="41">
        <f t="shared" si="26"/>
        <v>74</v>
      </c>
      <c r="AC152" s="41">
        <f t="shared" si="27"/>
        <v>74</v>
      </c>
      <c r="AD152" s="41">
        <f t="shared" si="28"/>
        <v>22</v>
      </c>
      <c r="AE152" s="41">
        <f t="shared" si="29"/>
        <v>4.6022727272727275</v>
      </c>
      <c r="AF152" s="41">
        <f t="shared" si="30"/>
        <v>5.4729729729729728</v>
      </c>
      <c r="AG152" s="41">
        <f t="shared" si="31"/>
        <v>5.4729729729729728</v>
      </c>
      <c r="AH152" s="41">
        <f t="shared" si="32"/>
        <v>18.40909090909091</v>
      </c>
    </row>
    <row r="153" spans="1:34" x14ac:dyDescent="0.25">
      <c r="A153" s="41" t="str">
        <f t="shared" si="22"/>
        <v>研发一周期</v>
      </c>
      <c r="B153" s="41" t="str">
        <f t="shared" si="23"/>
        <v>3444</v>
      </c>
      <c r="C153" s="74"/>
      <c r="E153" s="59">
        <v>1</v>
      </c>
      <c r="G153" s="59"/>
      <c r="J153" s="71">
        <v>1</v>
      </c>
      <c r="N153" s="71">
        <v>1</v>
      </c>
      <c r="R153" s="70">
        <v>1</v>
      </c>
      <c r="Z153" s="41">
        <f t="shared" si="24"/>
        <v>350</v>
      </c>
      <c r="AA153" s="41">
        <f t="shared" si="25"/>
        <v>76</v>
      </c>
      <c r="AB153" s="41">
        <f t="shared" si="26"/>
        <v>68</v>
      </c>
      <c r="AC153" s="41">
        <f t="shared" si="27"/>
        <v>68</v>
      </c>
      <c r="AD153" s="41">
        <f t="shared" si="28"/>
        <v>6</v>
      </c>
      <c r="AE153" s="41">
        <f t="shared" si="29"/>
        <v>4.6052631578947372</v>
      </c>
      <c r="AF153" s="41">
        <f t="shared" si="30"/>
        <v>5.1470588235294121</v>
      </c>
      <c r="AG153" s="41">
        <f t="shared" si="31"/>
        <v>5.1470588235294121</v>
      </c>
      <c r="AH153" s="41">
        <f t="shared" si="32"/>
        <v>58.333333333333336</v>
      </c>
    </row>
    <row r="154" spans="1:34" x14ac:dyDescent="0.25">
      <c r="A154" s="41" t="str">
        <f t="shared" si="22"/>
        <v>研发一周期</v>
      </c>
      <c r="B154" s="41" t="str">
        <f t="shared" si="23"/>
        <v>23441</v>
      </c>
      <c r="C154" s="74"/>
      <c r="D154" s="59">
        <v>1</v>
      </c>
      <c r="G154" s="59"/>
      <c r="I154" s="59">
        <v>1</v>
      </c>
      <c r="N154" s="71">
        <v>1</v>
      </c>
      <c r="R154" s="70">
        <v>1</v>
      </c>
      <c r="S154" s="41">
        <v>1</v>
      </c>
      <c r="Z154" s="41">
        <f t="shared" si="24"/>
        <v>350</v>
      </c>
      <c r="AA154" s="41">
        <f t="shared" si="25"/>
        <v>76</v>
      </c>
      <c r="AB154" s="41">
        <f t="shared" si="26"/>
        <v>78</v>
      </c>
      <c r="AC154" s="41">
        <f t="shared" si="27"/>
        <v>78</v>
      </c>
      <c r="AD154" s="41">
        <f t="shared" si="28"/>
        <v>19</v>
      </c>
      <c r="AE154" s="41">
        <f t="shared" si="29"/>
        <v>4.6052631578947372</v>
      </c>
      <c r="AF154" s="41">
        <f t="shared" si="30"/>
        <v>4.4871794871794872</v>
      </c>
      <c r="AG154" s="41">
        <f t="shared" si="31"/>
        <v>4.4871794871794872</v>
      </c>
      <c r="AH154" s="41">
        <f t="shared" si="32"/>
        <v>18.421052631578949</v>
      </c>
    </row>
    <row r="155" spans="1:34" x14ac:dyDescent="0.25">
      <c r="A155" s="41" t="str">
        <f t="shared" si="22"/>
        <v>研发二周期</v>
      </c>
      <c r="B155" s="41" t="str">
        <f t="shared" si="23"/>
        <v>43431</v>
      </c>
      <c r="C155" s="74"/>
      <c r="F155" s="71">
        <v>1</v>
      </c>
      <c r="G155" s="59"/>
      <c r="I155" s="59">
        <v>1</v>
      </c>
      <c r="N155" s="71">
        <v>1</v>
      </c>
      <c r="Q155" s="41">
        <v>1</v>
      </c>
      <c r="S155" s="41">
        <v>1</v>
      </c>
      <c r="Z155" s="41">
        <f t="shared" si="24"/>
        <v>350</v>
      </c>
      <c r="AA155" s="41">
        <f t="shared" si="25"/>
        <v>76</v>
      </c>
      <c r="AB155" s="41">
        <f t="shared" si="26"/>
        <v>88</v>
      </c>
      <c r="AC155" s="41">
        <f t="shared" si="27"/>
        <v>88</v>
      </c>
      <c r="AD155" s="41">
        <f t="shared" si="28"/>
        <v>18</v>
      </c>
      <c r="AE155" s="41">
        <f t="shared" si="29"/>
        <v>4.6052631578947372</v>
      </c>
      <c r="AF155" s="41">
        <f t="shared" si="30"/>
        <v>3.9772727272727271</v>
      </c>
      <c r="AG155" s="41">
        <f t="shared" si="31"/>
        <v>3.9772727272727271</v>
      </c>
      <c r="AH155" s="41">
        <f t="shared" si="32"/>
        <v>19.444444444444443</v>
      </c>
    </row>
    <row r="156" spans="1:34" x14ac:dyDescent="0.25">
      <c r="A156" s="41" t="str">
        <f t="shared" si="22"/>
        <v>研发一周期</v>
      </c>
      <c r="B156" s="41" t="str">
        <f t="shared" si="23"/>
        <v>23442</v>
      </c>
      <c r="C156" s="74"/>
      <c r="D156" s="59">
        <v>1</v>
      </c>
      <c r="G156" s="59"/>
      <c r="I156" s="59">
        <v>1</v>
      </c>
      <c r="N156" s="71">
        <v>1</v>
      </c>
      <c r="R156" s="70">
        <v>1</v>
      </c>
      <c r="T156" s="41">
        <v>1</v>
      </c>
      <c r="Z156" s="41">
        <f t="shared" si="24"/>
        <v>350</v>
      </c>
      <c r="AA156" s="41">
        <f t="shared" si="25"/>
        <v>76</v>
      </c>
      <c r="AB156" s="41">
        <f t="shared" si="26"/>
        <v>82</v>
      </c>
      <c r="AC156" s="41">
        <f t="shared" si="27"/>
        <v>82</v>
      </c>
      <c r="AD156" s="41">
        <f t="shared" si="28"/>
        <v>19</v>
      </c>
      <c r="AE156" s="41">
        <f t="shared" si="29"/>
        <v>4.6052631578947372</v>
      </c>
      <c r="AF156" s="41">
        <f t="shared" si="30"/>
        <v>4.2682926829268295</v>
      </c>
      <c r="AG156" s="41">
        <f t="shared" si="31"/>
        <v>4.2682926829268295</v>
      </c>
      <c r="AH156" s="41">
        <f t="shared" si="32"/>
        <v>18.421052631578949</v>
      </c>
    </row>
    <row r="157" spans="1:34" x14ac:dyDescent="0.25">
      <c r="A157" s="41" t="str">
        <f t="shared" si="22"/>
        <v>研发二周期</v>
      </c>
      <c r="B157" s="41" t="str">
        <f t="shared" si="23"/>
        <v>43432</v>
      </c>
      <c r="C157" s="74"/>
      <c r="F157" s="71">
        <v>1</v>
      </c>
      <c r="G157" s="59"/>
      <c r="I157" s="59">
        <v>1</v>
      </c>
      <c r="N157" s="71">
        <v>1</v>
      </c>
      <c r="Q157" s="41">
        <v>1</v>
      </c>
      <c r="T157" s="41">
        <v>1</v>
      </c>
      <c r="Z157" s="41">
        <f t="shared" si="24"/>
        <v>350</v>
      </c>
      <c r="AA157" s="41">
        <f t="shared" si="25"/>
        <v>76</v>
      </c>
      <c r="AB157" s="41">
        <f t="shared" si="26"/>
        <v>92</v>
      </c>
      <c r="AC157" s="41">
        <f t="shared" si="27"/>
        <v>92</v>
      </c>
      <c r="AD157" s="41">
        <f t="shared" si="28"/>
        <v>18</v>
      </c>
      <c r="AE157" s="41">
        <f t="shared" si="29"/>
        <v>4.6052631578947372</v>
      </c>
      <c r="AF157" s="41">
        <f t="shared" si="30"/>
        <v>3.8043478260869565</v>
      </c>
      <c r="AG157" s="41">
        <f t="shared" si="31"/>
        <v>3.8043478260869565</v>
      </c>
      <c r="AH157" s="41">
        <f t="shared" si="32"/>
        <v>19.444444444444443</v>
      </c>
    </row>
    <row r="158" spans="1:34" x14ac:dyDescent="0.25">
      <c r="A158" s="41" t="str">
        <f t="shared" si="22"/>
        <v>研发一周期</v>
      </c>
      <c r="B158" s="41" t="str">
        <f t="shared" si="23"/>
        <v>34234</v>
      </c>
      <c r="C158" s="74"/>
      <c r="E158" s="59">
        <v>1</v>
      </c>
      <c r="G158" s="59"/>
      <c r="J158" s="71">
        <v>1</v>
      </c>
      <c r="L158" s="59">
        <v>1</v>
      </c>
      <c r="Q158" s="41">
        <v>1</v>
      </c>
      <c r="V158" s="41">
        <v>1</v>
      </c>
      <c r="Z158" s="41">
        <f t="shared" si="24"/>
        <v>350</v>
      </c>
      <c r="AA158" s="41">
        <f t="shared" si="25"/>
        <v>76</v>
      </c>
      <c r="AB158" s="41">
        <f t="shared" si="26"/>
        <v>74</v>
      </c>
      <c r="AC158" s="41">
        <f t="shared" si="27"/>
        <v>74</v>
      </c>
      <c r="AD158" s="41">
        <f t="shared" si="28"/>
        <v>26</v>
      </c>
      <c r="AE158" s="41">
        <f t="shared" si="29"/>
        <v>4.6052631578947372</v>
      </c>
      <c r="AF158" s="41">
        <f t="shared" si="30"/>
        <v>4.7297297297297298</v>
      </c>
      <c r="AG158" s="41">
        <f t="shared" si="31"/>
        <v>4.7297297297297298</v>
      </c>
      <c r="AH158" s="41">
        <f t="shared" si="32"/>
        <v>13.461538461538462</v>
      </c>
    </row>
    <row r="159" spans="1:34" x14ac:dyDescent="0.25">
      <c r="A159" s="41" t="str">
        <f t="shared" si="22"/>
        <v>研发二周期</v>
      </c>
      <c r="B159" s="41" t="str">
        <f t="shared" si="23"/>
        <v>43414</v>
      </c>
      <c r="C159" s="74"/>
      <c r="F159" s="71">
        <v>1</v>
      </c>
      <c r="G159" s="59"/>
      <c r="I159" s="59">
        <v>1</v>
      </c>
      <c r="N159" s="71">
        <v>1</v>
      </c>
      <c r="O159" s="59">
        <v>1</v>
      </c>
      <c r="R159" s="71"/>
      <c r="V159" s="41">
        <v>1</v>
      </c>
      <c r="Z159" s="41">
        <f t="shared" si="24"/>
        <v>350</v>
      </c>
      <c r="AA159" s="41">
        <f t="shared" si="25"/>
        <v>76</v>
      </c>
      <c r="AB159" s="41">
        <f t="shared" si="26"/>
        <v>68</v>
      </c>
      <c r="AC159" s="41">
        <f t="shared" si="27"/>
        <v>68</v>
      </c>
      <c r="AD159" s="41">
        <f t="shared" si="28"/>
        <v>22</v>
      </c>
      <c r="AE159" s="41">
        <f t="shared" si="29"/>
        <v>4.6052631578947372</v>
      </c>
      <c r="AF159" s="41">
        <f t="shared" si="30"/>
        <v>5.1470588235294121</v>
      </c>
      <c r="AG159" s="41">
        <f t="shared" si="31"/>
        <v>5.1470588235294121</v>
      </c>
      <c r="AH159" s="41">
        <f t="shared" si="32"/>
        <v>15.909090909090908</v>
      </c>
    </row>
    <row r="160" spans="1:34" x14ac:dyDescent="0.25">
      <c r="A160" s="41" t="str">
        <f t="shared" si="22"/>
        <v>研发一周期</v>
      </c>
      <c r="B160" s="41" t="str">
        <f t="shared" si="23"/>
        <v>23444</v>
      </c>
      <c r="C160" s="74"/>
      <c r="D160" s="59">
        <v>1</v>
      </c>
      <c r="G160" s="59"/>
      <c r="I160" s="59">
        <v>1</v>
      </c>
      <c r="N160" s="71">
        <v>1</v>
      </c>
      <c r="R160" s="70">
        <v>1</v>
      </c>
      <c r="Y160" s="70">
        <v>1</v>
      </c>
      <c r="Z160" s="41">
        <f t="shared" si="24"/>
        <v>350</v>
      </c>
      <c r="AA160" s="41">
        <f t="shared" si="25"/>
        <v>76</v>
      </c>
      <c r="AB160" s="41">
        <f t="shared" si="26"/>
        <v>82</v>
      </c>
      <c r="AC160" s="41">
        <f t="shared" si="27"/>
        <v>82</v>
      </c>
      <c r="AD160" s="41">
        <f t="shared" si="28"/>
        <v>19</v>
      </c>
      <c r="AE160" s="41">
        <f t="shared" si="29"/>
        <v>4.6052631578947372</v>
      </c>
      <c r="AF160" s="41">
        <f t="shared" si="30"/>
        <v>4.2682926829268295</v>
      </c>
      <c r="AG160" s="41">
        <f t="shared" si="31"/>
        <v>4.2682926829268295</v>
      </c>
      <c r="AH160" s="41">
        <f t="shared" si="32"/>
        <v>18.421052631578949</v>
      </c>
    </row>
    <row r="161" spans="1:34" x14ac:dyDescent="0.25">
      <c r="A161" s="41" t="str">
        <f t="shared" si="22"/>
        <v>研发二周期</v>
      </c>
      <c r="B161" s="41" t="str">
        <f t="shared" si="23"/>
        <v>43434</v>
      </c>
      <c r="C161" s="74"/>
      <c r="F161" s="71">
        <v>1</v>
      </c>
      <c r="G161" s="59"/>
      <c r="I161" s="59">
        <v>1</v>
      </c>
      <c r="N161" s="71">
        <v>1</v>
      </c>
      <c r="Q161" s="41">
        <v>1</v>
      </c>
      <c r="Y161" s="70">
        <v>1</v>
      </c>
      <c r="Z161" s="41">
        <f t="shared" si="24"/>
        <v>350</v>
      </c>
      <c r="AA161" s="41">
        <f t="shared" si="25"/>
        <v>76</v>
      </c>
      <c r="AB161" s="41">
        <f t="shared" si="26"/>
        <v>92</v>
      </c>
      <c r="AC161" s="41">
        <f t="shared" si="27"/>
        <v>92</v>
      </c>
      <c r="AD161" s="41">
        <f t="shared" si="28"/>
        <v>18</v>
      </c>
      <c r="AE161" s="41">
        <f t="shared" si="29"/>
        <v>4.6052631578947372</v>
      </c>
      <c r="AF161" s="41">
        <f t="shared" si="30"/>
        <v>3.8043478260869565</v>
      </c>
      <c r="AG161" s="41">
        <f t="shared" si="31"/>
        <v>3.8043478260869565</v>
      </c>
      <c r="AH161" s="41">
        <f t="shared" si="32"/>
        <v>19.444444444444443</v>
      </c>
    </row>
    <row r="162" spans="1:34" x14ac:dyDescent="0.25">
      <c r="A162" s="41" t="str">
        <f t="shared" si="22"/>
        <v>研发一周期</v>
      </c>
      <c r="B162" s="41" t="str">
        <f t="shared" si="23"/>
        <v>44245</v>
      </c>
      <c r="C162" s="74"/>
      <c r="F162" s="71">
        <v>1</v>
      </c>
      <c r="G162" s="59"/>
      <c r="J162" s="71">
        <v>1</v>
      </c>
      <c r="L162" s="59">
        <v>1</v>
      </c>
      <c r="R162" s="70">
        <v>1</v>
      </c>
      <c r="W162" s="41">
        <v>1</v>
      </c>
      <c r="Z162" s="41">
        <f t="shared" si="24"/>
        <v>360</v>
      </c>
      <c r="AA162" s="41">
        <f t="shared" si="25"/>
        <v>78</v>
      </c>
      <c r="AB162" s="41">
        <f t="shared" si="26"/>
        <v>66</v>
      </c>
      <c r="AC162" s="41">
        <f t="shared" si="27"/>
        <v>66</v>
      </c>
      <c r="AD162" s="41">
        <f t="shared" si="28"/>
        <v>18</v>
      </c>
      <c r="AE162" s="41">
        <f t="shared" si="29"/>
        <v>4.615384615384615</v>
      </c>
      <c r="AF162" s="41">
        <f t="shared" si="30"/>
        <v>5.4545454545454541</v>
      </c>
      <c r="AG162" s="41">
        <f t="shared" si="31"/>
        <v>5.4545454545454541</v>
      </c>
      <c r="AH162" s="41">
        <f t="shared" si="32"/>
        <v>20</v>
      </c>
    </row>
    <row r="163" spans="1:34" x14ac:dyDescent="0.25">
      <c r="A163" s="41" t="str">
        <f t="shared" si="22"/>
        <v>研发一周期</v>
      </c>
      <c r="B163" s="41" t="str">
        <f t="shared" si="23"/>
        <v>4234</v>
      </c>
      <c r="C163" s="74"/>
      <c r="F163" s="71">
        <v>1</v>
      </c>
      <c r="G163" s="59"/>
      <c r="H163" s="59">
        <v>1</v>
      </c>
      <c r="M163" s="59">
        <v>1</v>
      </c>
      <c r="R163" s="70">
        <v>1</v>
      </c>
      <c r="Z163" s="41">
        <f t="shared" si="24"/>
        <v>305</v>
      </c>
      <c r="AA163" s="41">
        <f t="shared" si="25"/>
        <v>66</v>
      </c>
      <c r="AB163" s="41">
        <f t="shared" si="26"/>
        <v>52</v>
      </c>
      <c r="AC163" s="41">
        <f t="shared" si="27"/>
        <v>52</v>
      </c>
      <c r="AD163" s="41">
        <f t="shared" si="28"/>
        <v>10</v>
      </c>
      <c r="AE163" s="41">
        <f t="shared" si="29"/>
        <v>4.6212121212121211</v>
      </c>
      <c r="AF163" s="41">
        <f t="shared" si="30"/>
        <v>5.865384615384615</v>
      </c>
      <c r="AG163" s="41">
        <f t="shared" si="31"/>
        <v>5.865384615384615</v>
      </c>
      <c r="AH163" s="41">
        <f t="shared" si="32"/>
        <v>30.5</v>
      </c>
    </row>
    <row r="164" spans="1:34" x14ac:dyDescent="0.25">
      <c r="A164" s="41" t="str">
        <f t="shared" si="22"/>
        <v>研发一周期</v>
      </c>
      <c r="B164" s="41" t="str">
        <f t="shared" si="23"/>
        <v>32241</v>
      </c>
      <c r="C164" s="74"/>
      <c r="E164" s="59">
        <v>1</v>
      </c>
      <c r="G164" s="59"/>
      <c r="H164" s="59">
        <v>1</v>
      </c>
      <c r="L164" s="59">
        <v>1</v>
      </c>
      <c r="R164" s="70">
        <v>1</v>
      </c>
      <c r="S164" s="41">
        <v>1</v>
      </c>
      <c r="Z164" s="41">
        <f t="shared" si="24"/>
        <v>305</v>
      </c>
      <c r="AA164" s="41">
        <f t="shared" si="25"/>
        <v>66</v>
      </c>
      <c r="AB164" s="41">
        <f t="shared" si="26"/>
        <v>68</v>
      </c>
      <c r="AC164" s="41">
        <f t="shared" si="27"/>
        <v>68</v>
      </c>
      <c r="AD164" s="41">
        <f t="shared" si="28"/>
        <v>26</v>
      </c>
      <c r="AE164" s="41">
        <f t="shared" si="29"/>
        <v>4.6212121212121211</v>
      </c>
      <c r="AF164" s="41">
        <f t="shared" si="30"/>
        <v>4.4852941176470589</v>
      </c>
      <c r="AG164" s="41">
        <f t="shared" si="31"/>
        <v>4.4852941176470589</v>
      </c>
      <c r="AH164" s="41">
        <f t="shared" si="32"/>
        <v>11.73076923076923</v>
      </c>
    </row>
    <row r="165" spans="1:34" x14ac:dyDescent="0.25">
      <c r="A165" s="41" t="str">
        <f t="shared" si="22"/>
        <v>研发一周期</v>
      </c>
      <c r="B165" s="41" t="str">
        <f t="shared" si="23"/>
        <v>32242</v>
      </c>
      <c r="C165" s="74"/>
      <c r="E165" s="59">
        <v>1</v>
      </c>
      <c r="G165" s="59"/>
      <c r="H165" s="59">
        <v>1</v>
      </c>
      <c r="L165" s="59">
        <v>1</v>
      </c>
      <c r="R165" s="70">
        <v>1</v>
      </c>
      <c r="T165" s="41">
        <v>1</v>
      </c>
      <c r="Z165" s="41">
        <f t="shared" si="24"/>
        <v>305</v>
      </c>
      <c r="AA165" s="41">
        <f t="shared" si="25"/>
        <v>66</v>
      </c>
      <c r="AB165" s="41">
        <f t="shared" si="26"/>
        <v>72</v>
      </c>
      <c r="AC165" s="41">
        <f t="shared" si="27"/>
        <v>72</v>
      </c>
      <c r="AD165" s="41">
        <f t="shared" si="28"/>
        <v>26</v>
      </c>
      <c r="AE165" s="41">
        <f t="shared" si="29"/>
        <v>4.6212121212121211</v>
      </c>
      <c r="AF165" s="41">
        <f t="shared" si="30"/>
        <v>4.2361111111111107</v>
      </c>
      <c r="AG165" s="41">
        <f t="shared" si="31"/>
        <v>4.2361111111111107</v>
      </c>
      <c r="AH165" s="41">
        <f t="shared" si="32"/>
        <v>11.73076923076923</v>
      </c>
    </row>
    <row r="166" spans="1:34" x14ac:dyDescent="0.25">
      <c r="A166" s="41" t="str">
        <f t="shared" si="22"/>
        <v>研发一周期</v>
      </c>
      <c r="B166" s="41" t="str">
        <f t="shared" si="23"/>
        <v>31244</v>
      </c>
      <c r="C166" s="74"/>
      <c r="E166" s="59">
        <v>1</v>
      </c>
      <c r="G166" s="59">
        <v>1</v>
      </c>
      <c r="L166" s="59">
        <v>1</v>
      </c>
      <c r="R166" s="70">
        <v>1</v>
      </c>
      <c r="V166" s="41">
        <v>1</v>
      </c>
      <c r="Z166" s="41">
        <f t="shared" si="24"/>
        <v>305</v>
      </c>
      <c r="AA166" s="41">
        <f t="shared" si="25"/>
        <v>66</v>
      </c>
      <c r="AB166" s="41">
        <f t="shared" si="26"/>
        <v>54</v>
      </c>
      <c r="AC166" s="41">
        <f t="shared" si="27"/>
        <v>54</v>
      </c>
      <c r="AD166" s="41">
        <f t="shared" si="28"/>
        <v>32</v>
      </c>
      <c r="AE166" s="41">
        <f t="shared" si="29"/>
        <v>4.6212121212121211</v>
      </c>
      <c r="AF166" s="41">
        <f t="shared" si="30"/>
        <v>5.6481481481481479</v>
      </c>
      <c r="AG166" s="41">
        <f t="shared" si="31"/>
        <v>5.6481481481481479</v>
      </c>
      <c r="AH166" s="41">
        <f t="shared" si="32"/>
        <v>9.53125</v>
      </c>
    </row>
    <row r="167" spans="1:34" x14ac:dyDescent="0.25">
      <c r="A167" s="41" t="str">
        <f t="shared" si="22"/>
        <v>研发一周期</v>
      </c>
      <c r="B167" s="41" t="str">
        <f t="shared" si="23"/>
        <v>32244</v>
      </c>
      <c r="C167" s="74"/>
      <c r="E167" s="59">
        <v>1</v>
      </c>
      <c r="G167" s="59"/>
      <c r="H167" s="59">
        <v>1</v>
      </c>
      <c r="L167" s="59">
        <v>1</v>
      </c>
      <c r="R167" s="70">
        <v>1</v>
      </c>
      <c r="Y167" s="70">
        <v>1</v>
      </c>
      <c r="Z167" s="41">
        <f t="shared" si="24"/>
        <v>305</v>
      </c>
      <c r="AA167" s="41">
        <f t="shared" si="25"/>
        <v>66</v>
      </c>
      <c r="AB167" s="41">
        <f t="shared" si="26"/>
        <v>72</v>
      </c>
      <c r="AC167" s="41">
        <f t="shared" si="27"/>
        <v>72</v>
      </c>
      <c r="AD167" s="41">
        <f t="shared" si="28"/>
        <v>26</v>
      </c>
      <c r="AE167" s="41">
        <f t="shared" si="29"/>
        <v>4.6212121212121211</v>
      </c>
      <c r="AF167" s="41">
        <f t="shared" si="30"/>
        <v>4.2361111111111107</v>
      </c>
      <c r="AG167" s="41">
        <f t="shared" si="31"/>
        <v>4.2361111111111107</v>
      </c>
      <c r="AH167" s="41">
        <f t="shared" si="32"/>
        <v>11.73076923076923</v>
      </c>
    </row>
    <row r="168" spans="1:34" x14ac:dyDescent="0.25">
      <c r="A168" s="41" t="str">
        <f t="shared" si="22"/>
        <v>研发一周期</v>
      </c>
      <c r="B168" s="41" t="str">
        <f t="shared" si="23"/>
        <v>14444</v>
      </c>
      <c r="C168" s="74">
        <v>1</v>
      </c>
      <c r="G168" s="59"/>
      <c r="J168" s="71">
        <v>1</v>
      </c>
      <c r="N168" s="71">
        <v>1</v>
      </c>
      <c r="R168" s="70">
        <v>1</v>
      </c>
      <c r="V168" s="41">
        <v>1</v>
      </c>
      <c r="Z168" s="41">
        <f t="shared" si="24"/>
        <v>370</v>
      </c>
      <c r="AA168" s="41">
        <f t="shared" si="25"/>
        <v>80</v>
      </c>
      <c r="AB168" s="41">
        <f t="shared" si="26"/>
        <v>60</v>
      </c>
      <c r="AC168" s="41">
        <f t="shared" si="27"/>
        <v>60</v>
      </c>
      <c r="AD168" s="41">
        <f t="shared" si="28"/>
        <v>22</v>
      </c>
      <c r="AE168" s="41">
        <f t="shared" si="29"/>
        <v>4.625</v>
      </c>
      <c r="AF168" s="41">
        <f t="shared" si="30"/>
        <v>6.166666666666667</v>
      </c>
      <c r="AG168" s="41">
        <f t="shared" si="31"/>
        <v>6.166666666666667</v>
      </c>
      <c r="AH168" s="41">
        <f t="shared" si="32"/>
        <v>16.818181818181817</v>
      </c>
    </row>
    <row r="169" spans="1:34" x14ac:dyDescent="0.25">
      <c r="A169" s="41" t="str">
        <f t="shared" si="22"/>
        <v>研发一周期</v>
      </c>
      <c r="B169" s="41" t="str">
        <f t="shared" si="23"/>
        <v>24434</v>
      </c>
      <c r="C169" s="74"/>
      <c r="D169" s="59">
        <v>1</v>
      </c>
      <c r="G169" s="59"/>
      <c r="J169" s="71">
        <v>1</v>
      </c>
      <c r="N169" s="71">
        <v>1</v>
      </c>
      <c r="Q169" s="41">
        <v>1</v>
      </c>
      <c r="V169" s="41">
        <v>1</v>
      </c>
      <c r="Z169" s="41">
        <f t="shared" si="24"/>
        <v>370</v>
      </c>
      <c r="AA169" s="41">
        <f t="shared" si="25"/>
        <v>80</v>
      </c>
      <c r="AB169" s="41">
        <f t="shared" si="26"/>
        <v>74</v>
      </c>
      <c r="AC169" s="41">
        <f t="shared" si="27"/>
        <v>74</v>
      </c>
      <c r="AD169" s="41">
        <f t="shared" si="28"/>
        <v>21</v>
      </c>
      <c r="AE169" s="41">
        <f t="shared" si="29"/>
        <v>4.625</v>
      </c>
      <c r="AF169" s="41">
        <f t="shared" si="30"/>
        <v>5</v>
      </c>
      <c r="AG169" s="41">
        <f t="shared" si="31"/>
        <v>5</v>
      </c>
      <c r="AH169" s="41">
        <f t="shared" si="32"/>
        <v>17.61904761904762</v>
      </c>
    </row>
    <row r="170" spans="1:34" x14ac:dyDescent="0.25">
      <c r="A170" s="41" t="str">
        <f t="shared" si="22"/>
        <v>研发一周期</v>
      </c>
      <c r="B170" s="41" t="str">
        <f t="shared" si="23"/>
        <v>33445</v>
      </c>
      <c r="C170" s="74"/>
      <c r="E170" s="59">
        <v>1</v>
      </c>
      <c r="G170" s="59"/>
      <c r="I170" s="59">
        <v>1</v>
      </c>
      <c r="N170" s="71">
        <v>1</v>
      </c>
      <c r="R170" s="70">
        <v>1</v>
      </c>
      <c r="W170" s="41">
        <v>1</v>
      </c>
      <c r="Z170" s="41">
        <f t="shared" si="24"/>
        <v>370</v>
      </c>
      <c r="AA170" s="41">
        <f t="shared" si="25"/>
        <v>80</v>
      </c>
      <c r="AB170" s="41">
        <f t="shared" si="26"/>
        <v>84</v>
      </c>
      <c r="AC170" s="41">
        <f t="shared" si="27"/>
        <v>84</v>
      </c>
      <c r="AD170" s="41">
        <f t="shared" si="28"/>
        <v>18</v>
      </c>
      <c r="AE170" s="41">
        <f t="shared" si="29"/>
        <v>4.625</v>
      </c>
      <c r="AF170" s="41">
        <f t="shared" si="30"/>
        <v>4.4047619047619051</v>
      </c>
      <c r="AG170" s="41">
        <f t="shared" si="31"/>
        <v>4.4047619047619051</v>
      </c>
      <c r="AH170" s="41">
        <f t="shared" si="32"/>
        <v>20.555555555555557</v>
      </c>
    </row>
    <row r="171" spans="1:34" x14ac:dyDescent="0.25">
      <c r="A171" s="41" t="str">
        <f t="shared" si="22"/>
        <v>研发二周期</v>
      </c>
      <c r="B171" s="41" t="str">
        <f t="shared" si="23"/>
        <v>44346</v>
      </c>
      <c r="F171" s="71">
        <v>1</v>
      </c>
      <c r="G171" s="59"/>
      <c r="J171" s="71">
        <v>1</v>
      </c>
      <c r="M171" s="59">
        <v>1</v>
      </c>
      <c r="R171" s="70">
        <v>1</v>
      </c>
      <c r="X171" s="41">
        <v>1</v>
      </c>
      <c r="Z171" s="41">
        <f t="shared" si="24"/>
        <v>370</v>
      </c>
      <c r="AA171" s="41">
        <f t="shared" si="25"/>
        <v>80</v>
      </c>
      <c r="AB171" s="41">
        <f t="shared" si="26"/>
        <v>68</v>
      </c>
      <c r="AC171" s="41">
        <f t="shared" si="27"/>
        <v>68</v>
      </c>
      <c r="AD171" s="41">
        <f t="shared" si="28"/>
        <v>16</v>
      </c>
      <c r="AE171" s="41">
        <f t="shared" si="29"/>
        <v>4.625</v>
      </c>
      <c r="AF171" s="41">
        <f t="shared" si="30"/>
        <v>5.4411764705882355</v>
      </c>
      <c r="AG171" s="41">
        <f t="shared" si="31"/>
        <v>5.4411764705882355</v>
      </c>
      <c r="AH171" s="41">
        <f t="shared" si="32"/>
        <v>23.125</v>
      </c>
    </row>
    <row r="172" spans="1:34" x14ac:dyDescent="0.25">
      <c r="A172" s="41" t="str">
        <f t="shared" si="22"/>
        <v>研发一周期</v>
      </c>
      <c r="B172" s="41" t="str">
        <f t="shared" si="23"/>
        <v>32343</v>
      </c>
      <c r="C172" s="74"/>
      <c r="E172" s="59">
        <v>1</v>
      </c>
      <c r="G172" s="59"/>
      <c r="H172" s="59">
        <v>1</v>
      </c>
      <c r="M172" s="59">
        <v>1</v>
      </c>
      <c r="R172" s="70">
        <v>1</v>
      </c>
      <c r="U172" s="41">
        <v>1</v>
      </c>
      <c r="Z172" s="41">
        <f t="shared" si="24"/>
        <v>380</v>
      </c>
      <c r="AA172" s="41">
        <f t="shared" si="25"/>
        <v>82</v>
      </c>
      <c r="AB172" s="41">
        <f t="shared" si="26"/>
        <v>64</v>
      </c>
      <c r="AC172" s="41">
        <f t="shared" si="27"/>
        <v>64</v>
      </c>
      <c r="AD172" s="41">
        <f t="shared" si="28"/>
        <v>24</v>
      </c>
      <c r="AE172" s="41">
        <f t="shared" si="29"/>
        <v>4.6341463414634143</v>
      </c>
      <c r="AF172" s="41">
        <f t="shared" si="30"/>
        <v>5.9375</v>
      </c>
      <c r="AG172" s="41">
        <f t="shared" si="31"/>
        <v>5.9375</v>
      </c>
      <c r="AH172" s="41">
        <f t="shared" si="32"/>
        <v>15.833333333333334</v>
      </c>
    </row>
    <row r="173" spans="1:34" x14ac:dyDescent="0.25">
      <c r="A173" s="41" t="str">
        <f t="shared" si="22"/>
        <v>研发一周期</v>
      </c>
      <c r="B173" s="41" t="str">
        <f t="shared" si="23"/>
        <v>4424</v>
      </c>
      <c r="C173" s="74"/>
      <c r="F173" s="71">
        <v>1</v>
      </c>
      <c r="G173" s="59"/>
      <c r="J173" s="71">
        <v>1</v>
      </c>
      <c r="L173" s="59">
        <v>1</v>
      </c>
      <c r="R173" s="70">
        <v>1</v>
      </c>
      <c r="Z173" s="41">
        <f t="shared" si="24"/>
        <v>325</v>
      </c>
      <c r="AA173" s="41">
        <f t="shared" si="25"/>
        <v>70</v>
      </c>
      <c r="AB173" s="41">
        <f t="shared" si="26"/>
        <v>54</v>
      </c>
      <c r="AC173" s="41">
        <f t="shared" si="27"/>
        <v>54</v>
      </c>
      <c r="AD173" s="41">
        <f t="shared" si="28"/>
        <v>8</v>
      </c>
      <c r="AE173" s="41">
        <f t="shared" si="29"/>
        <v>4.6428571428571432</v>
      </c>
      <c r="AF173" s="41">
        <f t="shared" si="30"/>
        <v>6.0185185185185182</v>
      </c>
      <c r="AG173" s="41">
        <f t="shared" si="31"/>
        <v>6.0185185185185182</v>
      </c>
      <c r="AH173" s="41">
        <f t="shared" si="32"/>
        <v>40.625</v>
      </c>
    </row>
    <row r="174" spans="1:34" x14ac:dyDescent="0.25">
      <c r="A174" s="41" t="str">
        <f t="shared" si="22"/>
        <v>研发一周期</v>
      </c>
      <c r="B174" s="41" t="str">
        <f t="shared" si="23"/>
        <v>22441</v>
      </c>
      <c r="C174" s="74"/>
      <c r="D174" s="59">
        <v>1</v>
      </c>
      <c r="G174" s="59"/>
      <c r="H174" s="59">
        <v>1</v>
      </c>
      <c r="N174" s="71">
        <v>1</v>
      </c>
      <c r="R174" s="70">
        <v>1</v>
      </c>
      <c r="S174" s="41">
        <v>1</v>
      </c>
      <c r="Z174" s="41">
        <f t="shared" si="24"/>
        <v>325</v>
      </c>
      <c r="AA174" s="41">
        <f t="shared" si="25"/>
        <v>70</v>
      </c>
      <c r="AB174" s="41">
        <f t="shared" si="26"/>
        <v>68</v>
      </c>
      <c r="AC174" s="41">
        <f t="shared" si="27"/>
        <v>68</v>
      </c>
      <c r="AD174" s="41">
        <f t="shared" si="28"/>
        <v>21</v>
      </c>
      <c r="AE174" s="41">
        <f t="shared" si="29"/>
        <v>4.6428571428571432</v>
      </c>
      <c r="AF174" s="41">
        <f t="shared" si="30"/>
        <v>4.7794117647058822</v>
      </c>
      <c r="AG174" s="41">
        <f t="shared" si="31"/>
        <v>4.7794117647058822</v>
      </c>
      <c r="AH174" s="41">
        <f t="shared" si="32"/>
        <v>15.476190476190476</v>
      </c>
    </row>
    <row r="175" spans="1:34" x14ac:dyDescent="0.25">
      <c r="A175" s="41" t="str">
        <f t="shared" si="22"/>
        <v>研发一周期</v>
      </c>
      <c r="B175" s="41" t="str">
        <f t="shared" si="23"/>
        <v>42431</v>
      </c>
      <c r="C175" s="74"/>
      <c r="F175" s="71">
        <v>1</v>
      </c>
      <c r="G175" s="59"/>
      <c r="H175" s="59">
        <v>1</v>
      </c>
      <c r="N175" s="71">
        <v>1</v>
      </c>
      <c r="Q175" s="41">
        <v>1</v>
      </c>
      <c r="S175" s="41">
        <v>1</v>
      </c>
      <c r="Z175" s="41">
        <f t="shared" si="24"/>
        <v>325</v>
      </c>
      <c r="AA175" s="41">
        <f t="shared" si="25"/>
        <v>70</v>
      </c>
      <c r="AB175" s="41">
        <f t="shared" si="26"/>
        <v>78</v>
      </c>
      <c r="AC175" s="41">
        <f t="shared" si="27"/>
        <v>78</v>
      </c>
      <c r="AD175" s="41">
        <f t="shared" si="28"/>
        <v>20</v>
      </c>
      <c r="AE175" s="41">
        <f t="shared" si="29"/>
        <v>4.6428571428571432</v>
      </c>
      <c r="AF175" s="41">
        <f t="shared" si="30"/>
        <v>4.166666666666667</v>
      </c>
      <c r="AG175" s="41">
        <f t="shared" si="31"/>
        <v>4.166666666666667</v>
      </c>
      <c r="AH175" s="41">
        <f t="shared" si="32"/>
        <v>16.25</v>
      </c>
    </row>
    <row r="176" spans="1:34" x14ac:dyDescent="0.25">
      <c r="A176" s="41" t="str">
        <f t="shared" si="22"/>
        <v>研发一周期</v>
      </c>
      <c r="B176" s="41" t="str">
        <f t="shared" si="23"/>
        <v>44141</v>
      </c>
      <c r="C176" s="74"/>
      <c r="F176" s="71">
        <v>1</v>
      </c>
      <c r="G176" s="59"/>
      <c r="J176" s="71">
        <v>1</v>
      </c>
      <c r="K176" s="59">
        <v>1</v>
      </c>
      <c r="R176" s="70">
        <v>1</v>
      </c>
      <c r="S176" s="41">
        <v>1</v>
      </c>
      <c r="Z176" s="41">
        <f t="shared" si="24"/>
        <v>325</v>
      </c>
      <c r="AA176" s="41">
        <f t="shared" si="25"/>
        <v>70</v>
      </c>
      <c r="AB176" s="41">
        <f t="shared" si="26"/>
        <v>60</v>
      </c>
      <c r="AC176" s="41">
        <f t="shared" si="27"/>
        <v>60</v>
      </c>
      <c r="AD176" s="41">
        <f t="shared" si="28"/>
        <v>22</v>
      </c>
      <c r="AE176" s="41">
        <f t="shared" si="29"/>
        <v>4.6428571428571432</v>
      </c>
      <c r="AF176" s="41">
        <f t="shared" si="30"/>
        <v>5.416666666666667</v>
      </c>
      <c r="AG176" s="41">
        <f t="shared" si="31"/>
        <v>5.416666666666667</v>
      </c>
      <c r="AH176" s="41">
        <f t="shared" si="32"/>
        <v>14.772727272727273</v>
      </c>
    </row>
    <row r="177" spans="1:34" x14ac:dyDescent="0.25">
      <c r="A177" s="41" t="str">
        <f t="shared" si="22"/>
        <v>研发一周期</v>
      </c>
      <c r="B177" s="41" t="str">
        <f t="shared" si="23"/>
        <v>22442</v>
      </c>
      <c r="C177" s="74"/>
      <c r="D177" s="59">
        <v>1</v>
      </c>
      <c r="G177" s="59"/>
      <c r="H177" s="59">
        <v>1</v>
      </c>
      <c r="N177" s="71">
        <v>1</v>
      </c>
      <c r="R177" s="70">
        <v>1</v>
      </c>
      <c r="T177" s="41">
        <v>1</v>
      </c>
      <c r="Z177" s="41">
        <f t="shared" si="24"/>
        <v>325</v>
      </c>
      <c r="AA177" s="41">
        <f t="shared" si="25"/>
        <v>70</v>
      </c>
      <c r="AB177" s="41">
        <f t="shared" si="26"/>
        <v>72</v>
      </c>
      <c r="AC177" s="41">
        <f t="shared" si="27"/>
        <v>72</v>
      </c>
      <c r="AD177" s="41">
        <f t="shared" si="28"/>
        <v>21</v>
      </c>
      <c r="AE177" s="41">
        <f t="shared" si="29"/>
        <v>4.6428571428571432</v>
      </c>
      <c r="AF177" s="41">
        <f t="shared" si="30"/>
        <v>4.5138888888888893</v>
      </c>
      <c r="AG177" s="41">
        <f t="shared" si="31"/>
        <v>4.5138888888888893</v>
      </c>
      <c r="AH177" s="41">
        <f t="shared" si="32"/>
        <v>15.476190476190476</v>
      </c>
    </row>
    <row r="178" spans="1:34" x14ac:dyDescent="0.25">
      <c r="A178" s="41" t="str">
        <f t="shared" si="22"/>
        <v>研发一周期</v>
      </c>
      <c r="B178" s="41" t="str">
        <f t="shared" si="23"/>
        <v>42432</v>
      </c>
      <c r="C178" s="74"/>
      <c r="F178" s="71">
        <v>1</v>
      </c>
      <c r="G178" s="59"/>
      <c r="H178" s="59">
        <v>1</v>
      </c>
      <c r="N178" s="71">
        <v>1</v>
      </c>
      <c r="Q178" s="41">
        <v>1</v>
      </c>
      <c r="T178" s="41">
        <v>1</v>
      </c>
      <c r="Z178" s="41">
        <f t="shared" si="24"/>
        <v>325</v>
      </c>
      <c r="AA178" s="41">
        <f t="shared" si="25"/>
        <v>70</v>
      </c>
      <c r="AB178" s="41">
        <f t="shared" si="26"/>
        <v>82</v>
      </c>
      <c r="AC178" s="41">
        <f t="shared" si="27"/>
        <v>82</v>
      </c>
      <c r="AD178" s="41">
        <f t="shared" si="28"/>
        <v>20</v>
      </c>
      <c r="AE178" s="41">
        <f t="shared" si="29"/>
        <v>4.6428571428571432</v>
      </c>
      <c r="AF178" s="41">
        <f t="shared" si="30"/>
        <v>3.9634146341463414</v>
      </c>
      <c r="AG178" s="41">
        <f t="shared" si="31"/>
        <v>3.9634146341463414</v>
      </c>
      <c r="AH178" s="41">
        <f t="shared" si="32"/>
        <v>16.25</v>
      </c>
    </row>
    <row r="179" spans="1:34" x14ac:dyDescent="0.25">
      <c r="A179" s="41" t="str">
        <f t="shared" si="22"/>
        <v>研发一周期</v>
      </c>
      <c r="B179" s="41" t="str">
        <f t="shared" si="23"/>
        <v>44142</v>
      </c>
      <c r="C179" s="74"/>
      <c r="F179" s="71">
        <v>1</v>
      </c>
      <c r="G179" s="59"/>
      <c r="J179" s="71">
        <v>1</v>
      </c>
      <c r="K179" s="59">
        <v>1</v>
      </c>
      <c r="R179" s="70">
        <v>1</v>
      </c>
      <c r="T179" s="41">
        <v>1</v>
      </c>
      <c r="Z179" s="41">
        <f t="shared" si="24"/>
        <v>325</v>
      </c>
      <c r="AA179" s="41">
        <f t="shared" si="25"/>
        <v>70</v>
      </c>
      <c r="AB179" s="41">
        <f t="shared" si="26"/>
        <v>64</v>
      </c>
      <c r="AC179" s="41">
        <f t="shared" si="27"/>
        <v>64</v>
      </c>
      <c r="AD179" s="41">
        <f t="shared" si="28"/>
        <v>22</v>
      </c>
      <c r="AE179" s="41">
        <f t="shared" si="29"/>
        <v>4.6428571428571432</v>
      </c>
      <c r="AF179" s="41">
        <f t="shared" si="30"/>
        <v>5.078125</v>
      </c>
      <c r="AG179" s="41">
        <f t="shared" si="31"/>
        <v>5.078125</v>
      </c>
      <c r="AH179" s="41">
        <f t="shared" si="32"/>
        <v>14.772727272727273</v>
      </c>
    </row>
    <row r="180" spans="1:34" x14ac:dyDescent="0.25">
      <c r="A180" s="41" t="str">
        <f t="shared" si="22"/>
        <v>研发一周期</v>
      </c>
      <c r="B180" s="41" t="str">
        <f t="shared" si="23"/>
        <v>21444</v>
      </c>
      <c r="C180" s="74"/>
      <c r="D180" s="59">
        <v>1</v>
      </c>
      <c r="G180" s="59">
        <v>1</v>
      </c>
      <c r="N180" s="71">
        <v>1</v>
      </c>
      <c r="R180" s="70">
        <v>1</v>
      </c>
      <c r="V180" s="41">
        <v>1</v>
      </c>
      <c r="Z180" s="41">
        <f t="shared" si="24"/>
        <v>325</v>
      </c>
      <c r="AA180" s="41">
        <f t="shared" si="25"/>
        <v>70</v>
      </c>
      <c r="AB180" s="41">
        <f t="shared" si="26"/>
        <v>54</v>
      </c>
      <c r="AC180" s="41">
        <f t="shared" si="27"/>
        <v>54</v>
      </c>
      <c r="AD180" s="41">
        <f t="shared" si="28"/>
        <v>27</v>
      </c>
      <c r="AE180" s="41">
        <f t="shared" si="29"/>
        <v>4.6428571428571432</v>
      </c>
      <c r="AF180" s="41">
        <f t="shared" si="30"/>
        <v>6.0185185185185182</v>
      </c>
      <c r="AG180" s="41">
        <f t="shared" si="31"/>
        <v>6.0185185185185182</v>
      </c>
      <c r="AH180" s="41">
        <f t="shared" si="32"/>
        <v>12.037037037037036</v>
      </c>
    </row>
    <row r="181" spans="1:34" x14ac:dyDescent="0.25">
      <c r="A181" s="41" t="str">
        <f t="shared" si="22"/>
        <v>研发一周期</v>
      </c>
      <c r="B181" s="41" t="str">
        <f t="shared" si="23"/>
        <v>41434</v>
      </c>
      <c r="C181" s="74"/>
      <c r="F181" s="71">
        <v>1</v>
      </c>
      <c r="G181" s="59">
        <v>1</v>
      </c>
      <c r="N181" s="71">
        <v>1</v>
      </c>
      <c r="Q181" s="41">
        <v>1</v>
      </c>
      <c r="V181" s="41">
        <v>1</v>
      </c>
      <c r="Z181" s="41">
        <f t="shared" si="24"/>
        <v>325</v>
      </c>
      <c r="AA181" s="41">
        <f t="shared" si="25"/>
        <v>70</v>
      </c>
      <c r="AB181" s="41">
        <f t="shared" si="26"/>
        <v>64</v>
      </c>
      <c r="AC181" s="41">
        <f t="shared" si="27"/>
        <v>64</v>
      </c>
      <c r="AD181" s="41">
        <f t="shared" si="28"/>
        <v>26</v>
      </c>
      <c r="AE181" s="41">
        <f t="shared" si="29"/>
        <v>4.6428571428571432</v>
      </c>
      <c r="AF181" s="41">
        <f t="shared" si="30"/>
        <v>5.078125</v>
      </c>
      <c r="AG181" s="41">
        <f t="shared" si="31"/>
        <v>5.078125</v>
      </c>
      <c r="AH181" s="41">
        <f t="shared" si="32"/>
        <v>12.5</v>
      </c>
    </row>
    <row r="182" spans="1:34" x14ac:dyDescent="0.25">
      <c r="A182" s="41" t="str">
        <f t="shared" si="22"/>
        <v>研发一周期</v>
      </c>
      <c r="B182" s="41" t="str">
        <f t="shared" si="23"/>
        <v>42414</v>
      </c>
      <c r="C182" s="74"/>
      <c r="F182" s="71">
        <v>1</v>
      </c>
      <c r="G182" s="59"/>
      <c r="H182" s="59">
        <v>1</v>
      </c>
      <c r="N182" s="71">
        <v>1</v>
      </c>
      <c r="O182" s="59">
        <v>1</v>
      </c>
      <c r="R182" s="71"/>
      <c r="V182" s="41">
        <v>1</v>
      </c>
      <c r="Z182" s="41">
        <f t="shared" si="24"/>
        <v>325</v>
      </c>
      <c r="AA182" s="41">
        <f t="shared" si="25"/>
        <v>70</v>
      </c>
      <c r="AB182" s="41">
        <f t="shared" si="26"/>
        <v>58</v>
      </c>
      <c r="AC182" s="41">
        <f t="shared" si="27"/>
        <v>58</v>
      </c>
      <c r="AD182" s="41">
        <f t="shared" si="28"/>
        <v>24</v>
      </c>
      <c r="AE182" s="41">
        <f t="shared" si="29"/>
        <v>4.6428571428571432</v>
      </c>
      <c r="AF182" s="41">
        <f t="shared" si="30"/>
        <v>5.6034482758620694</v>
      </c>
      <c r="AG182" s="41">
        <f t="shared" si="31"/>
        <v>5.6034482758620694</v>
      </c>
      <c r="AH182" s="41">
        <f t="shared" si="32"/>
        <v>13.541666666666666</v>
      </c>
    </row>
    <row r="183" spans="1:34" x14ac:dyDescent="0.25">
      <c r="A183" s="41" t="str">
        <f t="shared" si="22"/>
        <v>研发一周期</v>
      </c>
      <c r="B183" s="41" t="str">
        <f t="shared" si="23"/>
        <v>22444</v>
      </c>
      <c r="C183" s="74"/>
      <c r="D183" s="59">
        <v>1</v>
      </c>
      <c r="G183" s="59"/>
      <c r="H183" s="59">
        <v>1</v>
      </c>
      <c r="N183" s="71">
        <v>1</v>
      </c>
      <c r="R183" s="70">
        <v>1</v>
      </c>
      <c r="Y183" s="70">
        <v>1</v>
      </c>
      <c r="Z183" s="41">
        <f t="shared" si="24"/>
        <v>325</v>
      </c>
      <c r="AA183" s="41">
        <f t="shared" si="25"/>
        <v>70</v>
      </c>
      <c r="AB183" s="41">
        <f t="shared" si="26"/>
        <v>72</v>
      </c>
      <c r="AC183" s="41">
        <f t="shared" si="27"/>
        <v>72</v>
      </c>
      <c r="AD183" s="41">
        <f t="shared" si="28"/>
        <v>21</v>
      </c>
      <c r="AE183" s="41">
        <f t="shared" si="29"/>
        <v>4.6428571428571432</v>
      </c>
      <c r="AF183" s="41">
        <f t="shared" si="30"/>
        <v>4.5138888888888893</v>
      </c>
      <c r="AG183" s="41">
        <f t="shared" si="31"/>
        <v>4.5138888888888893</v>
      </c>
      <c r="AH183" s="41">
        <f t="shared" si="32"/>
        <v>15.476190476190476</v>
      </c>
    </row>
    <row r="184" spans="1:34" x14ac:dyDescent="0.25">
      <c r="A184" s="41" t="str">
        <f t="shared" si="22"/>
        <v>研发一周期</v>
      </c>
      <c r="B184" s="41" t="str">
        <f t="shared" si="23"/>
        <v>42434</v>
      </c>
      <c r="C184" s="74"/>
      <c r="F184" s="71">
        <v>1</v>
      </c>
      <c r="G184" s="59"/>
      <c r="H184" s="59">
        <v>1</v>
      </c>
      <c r="N184" s="71">
        <v>1</v>
      </c>
      <c r="Q184" s="41">
        <v>1</v>
      </c>
      <c r="Y184" s="70">
        <v>1</v>
      </c>
      <c r="Z184" s="41">
        <f t="shared" si="24"/>
        <v>325</v>
      </c>
      <c r="AA184" s="41">
        <f t="shared" si="25"/>
        <v>70</v>
      </c>
      <c r="AB184" s="41">
        <f t="shared" si="26"/>
        <v>82</v>
      </c>
      <c r="AC184" s="41">
        <f t="shared" si="27"/>
        <v>82</v>
      </c>
      <c r="AD184" s="41">
        <f t="shared" si="28"/>
        <v>20</v>
      </c>
      <c r="AE184" s="41">
        <f t="shared" si="29"/>
        <v>4.6428571428571432</v>
      </c>
      <c r="AF184" s="41">
        <f t="shared" si="30"/>
        <v>3.9634146341463414</v>
      </c>
      <c r="AG184" s="41">
        <f t="shared" si="31"/>
        <v>3.9634146341463414</v>
      </c>
      <c r="AH184" s="41">
        <f t="shared" si="32"/>
        <v>16.25</v>
      </c>
    </row>
    <row r="185" spans="1:34" x14ac:dyDescent="0.25">
      <c r="A185" s="41" t="str">
        <f t="shared" si="22"/>
        <v>研发一周期</v>
      </c>
      <c r="B185" s="41" t="str">
        <f t="shared" si="23"/>
        <v>44144</v>
      </c>
      <c r="C185" s="74"/>
      <c r="F185" s="71">
        <v>1</v>
      </c>
      <c r="G185" s="59"/>
      <c r="J185" s="71">
        <v>1</v>
      </c>
      <c r="K185" s="59">
        <v>1</v>
      </c>
      <c r="R185" s="70">
        <v>1</v>
      </c>
      <c r="Y185" s="70">
        <v>1</v>
      </c>
      <c r="Z185" s="41">
        <f t="shared" si="24"/>
        <v>325</v>
      </c>
      <c r="AA185" s="41">
        <f t="shared" si="25"/>
        <v>70</v>
      </c>
      <c r="AB185" s="41">
        <f t="shared" si="26"/>
        <v>64</v>
      </c>
      <c r="AC185" s="41">
        <f t="shared" si="27"/>
        <v>64</v>
      </c>
      <c r="AD185" s="41">
        <f t="shared" si="28"/>
        <v>22</v>
      </c>
      <c r="AE185" s="41">
        <f t="shared" si="29"/>
        <v>4.6428571428571432</v>
      </c>
      <c r="AF185" s="41">
        <f t="shared" si="30"/>
        <v>5.078125</v>
      </c>
      <c r="AG185" s="41">
        <f t="shared" si="31"/>
        <v>5.078125</v>
      </c>
      <c r="AH185" s="41">
        <f t="shared" si="32"/>
        <v>14.772727272727273</v>
      </c>
    </row>
    <row r="186" spans="1:34" x14ac:dyDescent="0.25">
      <c r="A186" s="41" t="str">
        <f t="shared" si="22"/>
        <v>研发一周期</v>
      </c>
      <c r="B186" s="41" t="str">
        <f t="shared" si="23"/>
        <v>34243</v>
      </c>
      <c r="C186" s="74"/>
      <c r="E186" s="59">
        <v>1</v>
      </c>
      <c r="G186" s="59"/>
      <c r="J186" s="71">
        <v>1</v>
      </c>
      <c r="L186" s="59">
        <v>1</v>
      </c>
      <c r="R186" s="70">
        <v>1</v>
      </c>
      <c r="U186" s="41">
        <v>1</v>
      </c>
      <c r="Z186" s="41">
        <f t="shared" si="24"/>
        <v>400</v>
      </c>
      <c r="AA186" s="41">
        <f t="shared" si="25"/>
        <v>86</v>
      </c>
      <c r="AB186" s="41">
        <f t="shared" si="26"/>
        <v>66</v>
      </c>
      <c r="AC186" s="41">
        <f t="shared" si="27"/>
        <v>66</v>
      </c>
      <c r="AD186" s="41">
        <f t="shared" si="28"/>
        <v>22</v>
      </c>
      <c r="AE186" s="41">
        <f t="shared" si="29"/>
        <v>4.6511627906976747</v>
      </c>
      <c r="AF186" s="41">
        <f t="shared" si="30"/>
        <v>6.0606060606060606</v>
      </c>
      <c r="AG186" s="41">
        <f t="shared" si="31"/>
        <v>6.0606060606060606</v>
      </c>
      <c r="AH186" s="41">
        <f t="shared" si="32"/>
        <v>18.181818181818183</v>
      </c>
    </row>
    <row r="187" spans="1:34" x14ac:dyDescent="0.25">
      <c r="A187" s="41" t="str">
        <f t="shared" si="22"/>
        <v>研发一周期</v>
      </c>
      <c r="B187" s="41" t="str">
        <f t="shared" si="23"/>
        <v>3344</v>
      </c>
      <c r="C187" s="74"/>
      <c r="E187" s="59">
        <v>1</v>
      </c>
      <c r="G187" s="59"/>
      <c r="I187" s="59">
        <v>1</v>
      </c>
      <c r="N187" s="71">
        <v>1</v>
      </c>
      <c r="R187" s="70">
        <v>1</v>
      </c>
      <c r="Z187" s="41">
        <f t="shared" si="24"/>
        <v>335</v>
      </c>
      <c r="AA187" s="41">
        <f t="shared" si="25"/>
        <v>72</v>
      </c>
      <c r="AB187" s="41">
        <f t="shared" si="26"/>
        <v>72</v>
      </c>
      <c r="AC187" s="41">
        <f t="shared" si="27"/>
        <v>72</v>
      </c>
      <c r="AD187" s="41">
        <f t="shared" si="28"/>
        <v>8</v>
      </c>
      <c r="AE187" s="41">
        <f t="shared" si="29"/>
        <v>4.6527777777777777</v>
      </c>
      <c r="AF187" s="41">
        <f t="shared" si="30"/>
        <v>4.6527777777777777</v>
      </c>
      <c r="AG187" s="41">
        <f t="shared" si="31"/>
        <v>4.6527777777777777</v>
      </c>
      <c r="AH187" s="41">
        <f t="shared" si="32"/>
        <v>41.875</v>
      </c>
    </row>
    <row r="188" spans="1:34" x14ac:dyDescent="0.25">
      <c r="A188" s="41" t="str">
        <f t="shared" si="22"/>
        <v>研发一周期</v>
      </c>
      <c r="B188" s="41" t="str">
        <f t="shared" si="23"/>
        <v>33234</v>
      </c>
      <c r="C188" s="74"/>
      <c r="E188" s="59">
        <v>1</v>
      </c>
      <c r="G188" s="59"/>
      <c r="I188" s="59">
        <v>1</v>
      </c>
      <c r="L188" s="59">
        <v>1</v>
      </c>
      <c r="Q188" s="41">
        <v>1</v>
      </c>
      <c r="V188" s="41">
        <v>1</v>
      </c>
      <c r="Z188" s="41">
        <f t="shared" si="24"/>
        <v>335</v>
      </c>
      <c r="AA188" s="41">
        <f t="shared" si="25"/>
        <v>72</v>
      </c>
      <c r="AB188" s="41">
        <f t="shared" si="26"/>
        <v>78</v>
      </c>
      <c r="AC188" s="41">
        <f t="shared" si="27"/>
        <v>78</v>
      </c>
      <c r="AD188" s="41">
        <f t="shared" si="28"/>
        <v>28</v>
      </c>
      <c r="AE188" s="41">
        <f t="shared" si="29"/>
        <v>4.6527777777777777</v>
      </c>
      <c r="AF188" s="41">
        <f t="shared" si="30"/>
        <v>4.2948717948717947</v>
      </c>
      <c r="AG188" s="41">
        <f t="shared" si="31"/>
        <v>4.2948717948717947</v>
      </c>
      <c r="AH188" s="41">
        <f t="shared" si="32"/>
        <v>11.964285714285714</v>
      </c>
    </row>
    <row r="189" spans="1:34" x14ac:dyDescent="0.25">
      <c r="A189" s="41" t="str">
        <f t="shared" si="22"/>
        <v>研发一周期</v>
      </c>
      <c r="B189" s="41" t="str">
        <f t="shared" si="23"/>
        <v>32445</v>
      </c>
      <c r="C189" s="74"/>
      <c r="E189" s="59">
        <v>1</v>
      </c>
      <c r="G189" s="59"/>
      <c r="H189" s="59">
        <v>1</v>
      </c>
      <c r="N189" s="71">
        <v>1</v>
      </c>
      <c r="R189" s="70">
        <v>1</v>
      </c>
      <c r="W189" s="41">
        <v>1</v>
      </c>
      <c r="Z189" s="41">
        <f t="shared" si="24"/>
        <v>345</v>
      </c>
      <c r="AA189" s="41">
        <f t="shared" si="25"/>
        <v>74</v>
      </c>
      <c r="AB189" s="41">
        <f t="shared" si="26"/>
        <v>74</v>
      </c>
      <c r="AC189" s="41">
        <f t="shared" si="27"/>
        <v>74</v>
      </c>
      <c r="AD189" s="41">
        <f t="shared" si="28"/>
        <v>20</v>
      </c>
      <c r="AE189" s="41">
        <f t="shared" si="29"/>
        <v>4.6621621621621623</v>
      </c>
      <c r="AF189" s="41">
        <f t="shared" si="30"/>
        <v>4.6621621621621623</v>
      </c>
      <c r="AG189" s="41">
        <f t="shared" si="31"/>
        <v>4.6621621621621623</v>
      </c>
      <c r="AH189" s="41">
        <f t="shared" si="32"/>
        <v>17.25</v>
      </c>
    </row>
    <row r="190" spans="1:34" x14ac:dyDescent="0.25">
      <c r="A190" s="41" t="str">
        <f t="shared" si="22"/>
        <v>研发一周期</v>
      </c>
      <c r="B190" s="41" t="str">
        <f t="shared" si="23"/>
        <v>43245</v>
      </c>
      <c r="C190" s="74"/>
      <c r="F190" s="71">
        <v>1</v>
      </c>
      <c r="G190" s="59"/>
      <c r="I190" s="59">
        <v>1</v>
      </c>
      <c r="L190" s="59">
        <v>1</v>
      </c>
      <c r="R190" s="70">
        <v>1</v>
      </c>
      <c r="W190" s="41">
        <v>1</v>
      </c>
      <c r="Z190" s="41">
        <f t="shared" si="24"/>
        <v>345</v>
      </c>
      <c r="AA190" s="41">
        <f t="shared" si="25"/>
        <v>74</v>
      </c>
      <c r="AB190" s="41">
        <f t="shared" si="26"/>
        <v>70</v>
      </c>
      <c r="AC190" s="41">
        <f t="shared" si="27"/>
        <v>70</v>
      </c>
      <c r="AD190" s="41">
        <f t="shared" si="28"/>
        <v>20</v>
      </c>
      <c r="AE190" s="41">
        <f t="shared" si="29"/>
        <v>4.6621621621621623</v>
      </c>
      <c r="AF190" s="41">
        <f t="shared" si="30"/>
        <v>4.9285714285714288</v>
      </c>
      <c r="AG190" s="41">
        <f t="shared" si="31"/>
        <v>4.9285714285714288</v>
      </c>
      <c r="AH190" s="41">
        <f t="shared" si="32"/>
        <v>17.25</v>
      </c>
    </row>
    <row r="191" spans="1:34" x14ac:dyDescent="0.25">
      <c r="A191" s="41" t="str">
        <f t="shared" si="22"/>
        <v>研发一周期</v>
      </c>
      <c r="B191" s="41" t="str">
        <f t="shared" si="23"/>
        <v>24443</v>
      </c>
      <c r="C191" s="74"/>
      <c r="D191" s="59">
        <v>1</v>
      </c>
      <c r="G191" s="59"/>
      <c r="J191" s="71">
        <v>1</v>
      </c>
      <c r="N191" s="71">
        <v>1</v>
      </c>
      <c r="R191" s="70">
        <v>1</v>
      </c>
      <c r="U191" s="41">
        <v>1</v>
      </c>
      <c r="Z191" s="41">
        <f t="shared" si="24"/>
        <v>420</v>
      </c>
      <c r="AA191" s="41">
        <f t="shared" si="25"/>
        <v>90</v>
      </c>
      <c r="AB191" s="41">
        <f t="shared" si="26"/>
        <v>66</v>
      </c>
      <c r="AC191" s="41">
        <f t="shared" si="27"/>
        <v>66</v>
      </c>
      <c r="AD191" s="41">
        <f t="shared" si="28"/>
        <v>17</v>
      </c>
      <c r="AE191" s="41">
        <f t="shared" si="29"/>
        <v>4.666666666666667</v>
      </c>
      <c r="AF191" s="41">
        <f t="shared" si="30"/>
        <v>6.3636363636363633</v>
      </c>
      <c r="AG191" s="41">
        <f t="shared" si="31"/>
        <v>6.3636363636363633</v>
      </c>
      <c r="AH191" s="41">
        <f t="shared" si="32"/>
        <v>24.705882352941178</v>
      </c>
    </row>
    <row r="192" spans="1:34" x14ac:dyDescent="0.25">
      <c r="A192" s="41" t="str">
        <f t="shared" si="22"/>
        <v>研发二周期</v>
      </c>
      <c r="B192" s="41" t="str">
        <f t="shared" si="23"/>
        <v>44433</v>
      </c>
      <c r="F192" s="71">
        <v>1</v>
      </c>
      <c r="G192" s="59"/>
      <c r="J192" s="71">
        <v>1</v>
      </c>
      <c r="N192" s="71">
        <v>1</v>
      </c>
      <c r="Q192" s="41">
        <v>1</v>
      </c>
      <c r="U192" s="41">
        <v>1</v>
      </c>
      <c r="Z192" s="41">
        <f t="shared" si="24"/>
        <v>420</v>
      </c>
      <c r="AA192" s="41">
        <f t="shared" si="25"/>
        <v>90</v>
      </c>
      <c r="AB192" s="41">
        <f t="shared" si="26"/>
        <v>76</v>
      </c>
      <c r="AC192" s="41">
        <f t="shared" si="27"/>
        <v>76</v>
      </c>
      <c r="AD192" s="41">
        <f t="shared" si="28"/>
        <v>16</v>
      </c>
      <c r="AE192" s="41">
        <f t="shared" si="29"/>
        <v>4.666666666666667</v>
      </c>
      <c r="AF192" s="41">
        <f t="shared" si="30"/>
        <v>5.5263157894736841</v>
      </c>
      <c r="AG192" s="41">
        <f t="shared" si="31"/>
        <v>5.5263157894736841</v>
      </c>
      <c r="AH192" s="41">
        <f t="shared" si="32"/>
        <v>26.25</v>
      </c>
    </row>
    <row r="193" spans="1:34" x14ac:dyDescent="0.25">
      <c r="A193" s="41" t="str">
        <f t="shared" si="22"/>
        <v>研发一周期</v>
      </c>
      <c r="B193" s="41" t="str">
        <f t="shared" si="23"/>
        <v>24341</v>
      </c>
      <c r="C193" s="74"/>
      <c r="D193" s="59">
        <v>1</v>
      </c>
      <c r="G193" s="59"/>
      <c r="J193" s="71">
        <v>1</v>
      </c>
      <c r="M193" s="59">
        <v>1</v>
      </c>
      <c r="R193" s="70">
        <v>1</v>
      </c>
      <c r="S193" s="41">
        <v>1</v>
      </c>
      <c r="Z193" s="41">
        <f t="shared" si="24"/>
        <v>355</v>
      </c>
      <c r="AA193" s="41">
        <f t="shared" si="25"/>
        <v>76</v>
      </c>
      <c r="AB193" s="41">
        <f t="shared" si="26"/>
        <v>68</v>
      </c>
      <c r="AC193" s="41">
        <f t="shared" si="27"/>
        <v>68</v>
      </c>
      <c r="AD193" s="41">
        <f t="shared" si="28"/>
        <v>21</v>
      </c>
      <c r="AE193" s="41">
        <f t="shared" si="29"/>
        <v>4.6710526315789478</v>
      </c>
      <c r="AF193" s="41">
        <f t="shared" si="30"/>
        <v>5.2205882352941178</v>
      </c>
      <c r="AG193" s="41">
        <f t="shared" si="31"/>
        <v>5.2205882352941178</v>
      </c>
      <c r="AH193" s="41">
        <f t="shared" si="32"/>
        <v>16.904761904761905</v>
      </c>
    </row>
    <row r="194" spans="1:34" x14ac:dyDescent="0.25">
      <c r="A194" s="41" t="str">
        <f t="shared" si="22"/>
        <v>研发二周期</v>
      </c>
      <c r="B194" s="41" t="str">
        <f t="shared" si="23"/>
        <v>44331</v>
      </c>
      <c r="F194" s="71">
        <v>1</v>
      </c>
      <c r="G194" s="59"/>
      <c r="J194" s="71">
        <v>1</v>
      </c>
      <c r="M194" s="59">
        <v>1</v>
      </c>
      <c r="Q194" s="41">
        <v>1</v>
      </c>
      <c r="S194" s="41">
        <v>1</v>
      </c>
      <c r="Z194" s="41">
        <f t="shared" si="24"/>
        <v>355</v>
      </c>
      <c r="AA194" s="41">
        <f t="shared" si="25"/>
        <v>76</v>
      </c>
      <c r="AB194" s="41">
        <f t="shared" si="26"/>
        <v>78</v>
      </c>
      <c r="AC194" s="41">
        <f t="shared" si="27"/>
        <v>78</v>
      </c>
      <c r="AD194" s="41">
        <f t="shared" si="28"/>
        <v>20</v>
      </c>
      <c r="AE194" s="41">
        <f t="shared" si="29"/>
        <v>4.6710526315789478</v>
      </c>
      <c r="AF194" s="41">
        <f t="shared" si="30"/>
        <v>4.5512820512820511</v>
      </c>
      <c r="AG194" s="41">
        <f t="shared" si="31"/>
        <v>4.5512820512820511</v>
      </c>
      <c r="AH194" s="41">
        <f t="shared" si="32"/>
        <v>17.75</v>
      </c>
    </row>
    <row r="195" spans="1:34" x14ac:dyDescent="0.25">
      <c r="A195" s="41" t="str">
        <f t="shared" si="22"/>
        <v>研发一周期</v>
      </c>
      <c r="B195" s="41" t="str">
        <f t="shared" si="23"/>
        <v>24342</v>
      </c>
      <c r="C195" s="74"/>
      <c r="D195" s="59">
        <v>1</v>
      </c>
      <c r="G195" s="59"/>
      <c r="J195" s="71">
        <v>1</v>
      </c>
      <c r="M195" s="59">
        <v>1</v>
      </c>
      <c r="R195" s="70">
        <v>1</v>
      </c>
      <c r="T195" s="41">
        <v>1</v>
      </c>
      <c r="Z195" s="41">
        <f t="shared" si="24"/>
        <v>355</v>
      </c>
      <c r="AA195" s="41">
        <f t="shared" si="25"/>
        <v>76</v>
      </c>
      <c r="AB195" s="41">
        <f t="shared" si="26"/>
        <v>72</v>
      </c>
      <c r="AC195" s="41">
        <f t="shared" si="27"/>
        <v>72</v>
      </c>
      <c r="AD195" s="41">
        <f t="shared" si="28"/>
        <v>21</v>
      </c>
      <c r="AE195" s="41">
        <f t="shared" si="29"/>
        <v>4.6710526315789478</v>
      </c>
      <c r="AF195" s="41">
        <f t="shared" si="30"/>
        <v>4.9305555555555554</v>
      </c>
      <c r="AG195" s="41">
        <f t="shared" si="31"/>
        <v>4.9305555555555554</v>
      </c>
      <c r="AH195" s="41">
        <f t="shared" si="32"/>
        <v>16.904761904761905</v>
      </c>
    </row>
    <row r="196" spans="1:34" x14ac:dyDescent="0.25">
      <c r="A196" s="41" t="str">
        <f t="shared" si="22"/>
        <v>研发二周期</v>
      </c>
      <c r="B196" s="41" t="str">
        <f t="shared" si="23"/>
        <v>44332</v>
      </c>
      <c r="F196" s="71">
        <v>1</v>
      </c>
      <c r="G196" s="59"/>
      <c r="J196" s="71">
        <v>1</v>
      </c>
      <c r="M196" s="59">
        <v>1</v>
      </c>
      <c r="Q196" s="41">
        <v>1</v>
      </c>
      <c r="T196" s="41">
        <v>1</v>
      </c>
      <c r="Z196" s="41">
        <f t="shared" si="24"/>
        <v>355</v>
      </c>
      <c r="AA196" s="41">
        <f t="shared" si="25"/>
        <v>76</v>
      </c>
      <c r="AB196" s="41">
        <f t="shared" si="26"/>
        <v>82</v>
      </c>
      <c r="AC196" s="41">
        <f t="shared" si="27"/>
        <v>82</v>
      </c>
      <c r="AD196" s="41">
        <f t="shared" si="28"/>
        <v>20</v>
      </c>
      <c r="AE196" s="41">
        <f t="shared" si="29"/>
        <v>4.6710526315789478</v>
      </c>
      <c r="AF196" s="41">
        <f t="shared" si="30"/>
        <v>4.3292682926829267</v>
      </c>
      <c r="AG196" s="41">
        <f t="shared" si="31"/>
        <v>4.3292682926829267</v>
      </c>
      <c r="AH196" s="41">
        <f t="shared" si="32"/>
        <v>17.75</v>
      </c>
    </row>
    <row r="197" spans="1:34" x14ac:dyDescent="0.25">
      <c r="A197" s="41" t="str">
        <f t="shared" si="22"/>
        <v>研发一周期</v>
      </c>
      <c r="B197" s="41" t="str">
        <f t="shared" si="23"/>
        <v>13444</v>
      </c>
      <c r="C197" s="74">
        <v>1</v>
      </c>
      <c r="G197" s="59"/>
      <c r="I197" s="59">
        <v>1</v>
      </c>
      <c r="N197" s="71">
        <v>1</v>
      </c>
      <c r="R197" s="70">
        <v>1</v>
      </c>
      <c r="V197" s="41">
        <v>1</v>
      </c>
      <c r="Z197" s="41">
        <f t="shared" si="24"/>
        <v>355</v>
      </c>
      <c r="AA197" s="41">
        <f t="shared" si="25"/>
        <v>76</v>
      </c>
      <c r="AB197" s="41">
        <f t="shared" si="26"/>
        <v>64</v>
      </c>
      <c r="AC197" s="41">
        <f t="shared" si="27"/>
        <v>64</v>
      </c>
      <c r="AD197" s="41">
        <f t="shared" si="28"/>
        <v>24</v>
      </c>
      <c r="AE197" s="41">
        <f t="shared" si="29"/>
        <v>4.6710526315789478</v>
      </c>
      <c r="AF197" s="41">
        <f t="shared" si="30"/>
        <v>5.546875</v>
      </c>
      <c r="AG197" s="41">
        <f t="shared" si="31"/>
        <v>5.546875</v>
      </c>
      <c r="AH197" s="41">
        <f t="shared" si="32"/>
        <v>14.791666666666666</v>
      </c>
    </row>
    <row r="198" spans="1:34" x14ac:dyDescent="0.25">
      <c r="A198" s="41" t="str">
        <f t="shared" si="22"/>
        <v>研发一周期</v>
      </c>
      <c r="B198" s="41" t="str">
        <f t="shared" si="23"/>
        <v>23434</v>
      </c>
      <c r="C198" s="74"/>
      <c r="D198" s="59">
        <v>1</v>
      </c>
      <c r="G198" s="59"/>
      <c r="I198" s="59">
        <v>1</v>
      </c>
      <c r="N198" s="71">
        <v>1</v>
      </c>
      <c r="Q198" s="41">
        <v>1</v>
      </c>
      <c r="V198" s="41">
        <v>1</v>
      </c>
      <c r="Z198" s="41">
        <f t="shared" si="24"/>
        <v>355</v>
      </c>
      <c r="AA198" s="41">
        <f t="shared" si="25"/>
        <v>76</v>
      </c>
      <c r="AB198" s="41">
        <f t="shared" si="26"/>
        <v>78</v>
      </c>
      <c r="AC198" s="41">
        <f t="shared" si="27"/>
        <v>78</v>
      </c>
      <c r="AD198" s="41">
        <f t="shared" si="28"/>
        <v>23</v>
      </c>
      <c r="AE198" s="41">
        <f t="shared" si="29"/>
        <v>4.6710526315789478</v>
      </c>
      <c r="AF198" s="41">
        <f t="shared" si="30"/>
        <v>4.5512820512820511</v>
      </c>
      <c r="AG198" s="41">
        <f t="shared" si="31"/>
        <v>4.5512820512820511</v>
      </c>
      <c r="AH198" s="41">
        <f t="shared" si="32"/>
        <v>15.434782608695652</v>
      </c>
    </row>
    <row r="199" spans="1:34" x14ac:dyDescent="0.25">
      <c r="A199" s="41" t="str">
        <f t="shared" si="22"/>
        <v>研发二周期</v>
      </c>
      <c r="B199" s="41" t="str">
        <f t="shared" si="23"/>
        <v>44314</v>
      </c>
      <c r="C199" s="74"/>
      <c r="F199" s="71">
        <v>1</v>
      </c>
      <c r="G199" s="59"/>
      <c r="J199" s="71">
        <v>1</v>
      </c>
      <c r="M199" s="59">
        <v>1</v>
      </c>
      <c r="O199" s="59">
        <v>1</v>
      </c>
      <c r="R199" s="71"/>
      <c r="V199" s="41">
        <v>1</v>
      </c>
      <c r="Z199" s="41">
        <f t="shared" si="24"/>
        <v>355</v>
      </c>
      <c r="AA199" s="41">
        <f t="shared" si="25"/>
        <v>76</v>
      </c>
      <c r="AB199" s="41">
        <f t="shared" si="26"/>
        <v>58</v>
      </c>
      <c r="AC199" s="41">
        <f t="shared" si="27"/>
        <v>58</v>
      </c>
      <c r="AD199" s="41">
        <f t="shared" si="28"/>
        <v>24</v>
      </c>
      <c r="AE199" s="41">
        <f t="shared" si="29"/>
        <v>4.6710526315789478</v>
      </c>
      <c r="AF199" s="41">
        <f t="shared" si="30"/>
        <v>6.1206896551724137</v>
      </c>
      <c r="AG199" s="41">
        <f t="shared" si="31"/>
        <v>6.1206896551724137</v>
      </c>
      <c r="AH199" s="41">
        <f t="shared" si="32"/>
        <v>14.791666666666666</v>
      </c>
    </row>
    <row r="200" spans="1:34" x14ac:dyDescent="0.25">
      <c r="A200" s="41" t="str">
        <f t="shared" ref="A200:A263" si="33">IF(SUMPRODUCT(C200:Y200,$C$6:$Y$6)&lt;0.45,"不研发",IF(SUMPRODUCT(C200:Y200,$C$6:$Y$6)&lt;1.45,"研发一周期","研发二周期"))</f>
        <v>研发一周期</v>
      </c>
      <c r="B200" s="41" t="str">
        <f t="shared" ref="B200:B263" si="34">IF(C200=1,1,IF(D200=1,2,IF(E200=1,3,IF(F200=1,4,""))))&amp;IF(G200=1,1,IF(H200=1,2,IF(I200=1,3,IF(J200=1,4,""))))&amp;IF(K200=1,1,IF(L200=1,2,IF(M200=1,3,IF(N200=1,4,""))))&amp;IF(O200=1,1,IF(P200=1,2,IF(Q200=1,3,IF(R200=1,4,""))))&amp;IF(S200=1,1,"")&amp;IF(T200=1,2,"")&amp;IF(U200=1,3,"")&amp;IF(V200=1,4,"")&amp;IF(W200=1,5,"")&amp;IF(X200=1,6,"")&amp;IF(Y200=1,4,"")</f>
        <v>43346</v>
      </c>
      <c r="C200" s="74"/>
      <c r="F200" s="71">
        <v>1</v>
      </c>
      <c r="G200" s="59"/>
      <c r="I200" s="59">
        <v>1</v>
      </c>
      <c r="M200" s="59">
        <v>1</v>
      </c>
      <c r="R200" s="70">
        <v>1</v>
      </c>
      <c r="X200" s="41">
        <v>1</v>
      </c>
      <c r="Z200" s="41">
        <f t="shared" ref="Z200:Z263" si="35">SUMPRODUCT(C200:Y200,$C$1:$Y$1)</f>
        <v>355</v>
      </c>
      <c r="AA200" s="41">
        <f t="shared" ref="AA200:AA263" si="36">SUMPRODUCT($C$2:$Y$2,C200:Y200)</f>
        <v>76</v>
      </c>
      <c r="AB200" s="41">
        <f t="shared" ref="AB200:AB263" si="37">SUMPRODUCT($C$3:$Y$3,C200:Y200)</f>
        <v>72</v>
      </c>
      <c r="AC200" s="41">
        <f t="shared" ref="AC200:AC263" si="38">SUMPRODUCT($C$3:$Y$3,C200:Y200)</f>
        <v>72</v>
      </c>
      <c r="AD200" s="41">
        <f t="shared" ref="AD200:AD263" si="39">SUMPRODUCT($C$5:$Y$5,C200:Y200)</f>
        <v>18</v>
      </c>
      <c r="AE200" s="41">
        <f t="shared" ref="AE200:AE263" si="40">IFERROR(Z200/AA200,0)</f>
        <v>4.6710526315789478</v>
      </c>
      <c r="AF200" s="41">
        <f t="shared" ref="AF200:AF263" si="41">IFERROR(Z200/AB200,0)</f>
        <v>4.9305555555555554</v>
      </c>
      <c r="AG200" s="41">
        <f t="shared" ref="AG200:AG263" si="42">IFERROR(Z200/AC200,0)</f>
        <v>4.9305555555555554</v>
      </c>
      <c r="AH200" s="41">
        <f t="shared" ref="AH200:AH263" si="43">IFERROR(Z200/AD200,0)</f>
        <v>19.722222222222221</v>
      </c>
    </row>
    <row r="201" spans="1:34" x14ac:dyDescent="0.25">
      <c r="A201" s="41" t="str">
        <f t="shared" si="33"/>
        <v>研发一周期</v>
      </c>
      <c r="B201" s="41" t="str">
        <f t="shared" si="34"/>
        <v>24344</v>
      </c>
      <c r="C201" s="74"/>
      <c r="D201" s="59">
        <v>1</v>
      </c>
      <c r="G201" s="59"/>
      <c r="J201" s="71">
        <v>1</v>
      </c>
      <c r="M201" s="59">
        <v>1</v>
      </c>
      <c r="R201" s="70">
        <v>1</v>
      </c>
      <c r="Y201" s="70">
        <v>1</v>
      </c>
      <c r="Z201" s="41">
        <f t="shared" si="35"/>
        <v>355</v>
      </c>
      <c r="AA201" s="41">
        <f t="shared" si="36"/>
        <v>76</v>
      </c>
      <c r="AB201" s="41">
        <f t="shared" si="37"/>
        <v>72</v>
      </c>
      <c r="AC201" s="41">
        <f t="shared" si="38"/>
        <v>72</v>
      </c>
      <c r="AD201" s="41">
        <f t="shared" si="39"/>
        <v>21</v>
      </c>
      <c r="AE201" s="41">
        <f t="shared" si="40"/>
        <v>4.6710526315789478</v>
      </c>
      <c r="AF201" s="41">
        <f t="shared" si="41"/>
        <v>4.9305555555555554</v>
      </c>
      <c r="AG201" s="41">
        <f t="shared" si="42"/>
        <v>4.9305555555555554</v>
      </c>
      <c r="AH201" s="41">
        <f t="shared" si="43"/>
        <v>16.904761904761905</v>
      </c>
    </row>
    <row r="202" spans="1:34" x14ac:dyDescent="0.25">
      <c r="A202" s="41" t="str">
        <f t="shared" si="33"/>
        <v>研发二周期</v>
      </c>
      <c r="B202" s="41" t="str">
        <f t="shared" si="34"/>
        <v>44334</v>
      </c>
      <c r="F202" s="71">
        <v>1</v>
      </c>
      <c r="G202" s="59"/>
      <c r="J202" s="71">
        <v>1</v>
      </c>
      <c r="M202" s="59">
        <v>1</v>
      </c>
      <c r="Q202" s="41">
        <v>1</v>
      </c>
      <c r="Y202" s="70">
        <v>1</v>
      </c>
      <c r="Z202" s="41">
        <f t="shared" si="35"/>
        <v>355</v>
      </c>
      <c r="AA202" s="41">
        <f t="shared" si="36"/>
        <v>76</v>
      </c>
      <c r="AB202" s="41">
        <f t="shared" si="37"/>
        <v>82</v>
      </c>
      <c r="AC202" s="41">
        <f t="shared" si="38"/>
        <v>82</v>
      </c>
      <c r="AD202" s="41">
        <f t="shared" si="39"/>
        <v>20</v>
      </c>
      <c r="AE202" s="41">
        <f t="shared" si="40"/>
        <v>4.6710526315789478</v>
      </c>
      <c r="AF202" s="41">
        <f t="shared" si="41"/>
        <v>4.3292682926829267</v>
      </c>
      <c r="AG202" s="41">
        <f t="shared" si="42"/>
        <v>4.3292682926829267</v>
      </c>
      <c r="AH202" s="41">
        <f t="shared" si="43"/>
        <v>17.75</v>
      </c>
    </row>
    <row r="203" spans="1:34" x14ac:dyDescent="0.25">
      <c r="A203" s="41" t="str">
        <f t="shared" si="33"/>
        <v>研发一周期</v>
      </c>
      <c r="B203" s="41" t="str">
        <f t="shared" si="34"/>
        <v>41443</v>
      </c>
      <c r="C203" s="74"/>
      <c r="F203" s="71">
        <v>1</v>
      </c>
      <c r="G203" s="59">
        <v>1</v>
      </c>
      <c r="N203" s="71">
        <v>1</v>
      </c>
      <c r="R203" s="70">
        <v>1</v>
      </c>
      <c r="U203" s="41">
        <v>1</v>
      </c>
      <c r="Z203" s="41">
        <f t="shared" si="35"/>
        <v>375</v>
      </c>
      <c r="AA203" s="41">
        <f t="shared" si="36"/>
        <v>80</v>
      </c>
      <c r="AB203" s="41">
        <f t="shared" si="37"/>
        <v>56</v>
      </c>
      <c r="AC203" s="41">
        <f t="shared" si="38"/>
        <v>56</v>
      </c>
      <c r="AD203" s="41">
        <f t="shared" si="39"/>
        <v>22</v>
      </c>
      <c r="AE203" s="41">
        <f t="shared" si="40"/>
        <v>4.6875</v>
      </c>
      <c r="AF203" s="41">
        <f t="shared" si="41"/>
        <v>6.6964285714285712</v>
      </c>
      <c r="AG203" s="41">
        <f t="shared" si="42"/>
        <v>6.6964285714285712</v>
      </c>
      <c r="AH203" s="41">
        <f t="shared" si="43"/>
        <v>17.045454545454547</v>
      </c>
    </row>
    <row r="204" spans="1:34" x14ac:dyDescent="0.25">
      <c r="A204" s="41" t="str">
        <f t="shared" si="33"/>
        <v>研发二周期</v>
      </c>
      <c r="B204" s="41" t="str">
        <f t="shared" si="34"/>
        <v>44424</v>
      </c>
      <c r="F204" s="71">
        <v>1</v>
      </c>
      <c r="G204" s="59"/>
      <c r="J204" s="71">
        <v>1</v>
      </c>
      <c r="N204" s="71">
        <v>1</v>
      </c>
      <c r="P204" s="59">
        <v>1</v>
      </c>
      <c r="V204" s="41">
        <v>1</v>
      </c>
      <c r="Z204" s="41">
        <f t="shared" si="35"/>
        <v>375</v>
      </c>
      <c r="AA204" s="41">
        <f t="shared" si="36"/>
        <v>80</v>
      </c>
      <c r="AB204" s="41">
        <f t="shared" si="37"/>
        <v>84</v>
      </c>
      <c r="AC204" s="41">
        <f t="shared" si="38"/>
        <v>84</v>
      </c>
      <c r="AD204" s="41">
        <f t="shared" si="39"/>
        <v>17</v>
      </c>
      <c r="AE204" s="41">
        <f t="shared" si="40"/>
        <v>4.6875</v>
      </c>
      <c r="AF204" s="41">
        <f t="shared" si="41"/>
        <v>4.4642857142857144</v>
      </c>
      <c r="AG204" s="41">
        <f t="shared" si="42"/>
        <v>4.4642857142857144</v>
      </c>
      <c r="AH204" s="41">
        <f t="shared" si="43"/>
        <v>22.058823529411764</v>
      </c>
    </row>
    <row r="205" spans="1:34" x14ac:dyDescent="0.25">
      <c r="A205" s="41" t="str">
        <f t="shared" si="33"/>
        <v>研发一周期</v>
      </c>
      <c r="B205" s="41" t="str">
        <f t="shared" si="34"/>
        <v>34345</v>
      </c>
      <c r="C205" s="74"/>
      <c r="E205" s="59">
        <v>1</v>
      </c>
      <c r="G205" s="59"/>
      <c r="J205" s="71">
        <v>1</v>
      </c>
      <c r="M205" s="59">
        <v>1</v>
      </c>
      <c r="R205" s="70">
        <v>1</v>
      </c>
      <c r="W205" s="41">
        <v>1</v>
      </c>
      <c r="Z205" s="41">
        <f t="shared" si="35"/>
        <v>375</v>
      </c>
      <c r="AA205" s="41">
        <f t="shared" si="36"/>
        <v>80</v>
      </c>
      <c r="AB205" s="41">
        <f t="shared" si="37"/>
        <v>74</v>
      </c>
      <c r="AC205" s="41">
        <f t="shared" si="38"/>
        <v>74</v>
      </c>
      <c r="AD205" s="41">
        <f t="shared" si="39"/>
        <v>20</v>
      </c>
      <c r="AE205" s="41">
        <f t="shared" si="40"/>
        <v>4.6875</v>
      </c>
      <c r="AF205" s="41">
        <f t="shared" si="41"/>
        <v>5.0675675675675675</v>
      </c>
      <c r="AG205" s="41">
        <f t="shared" si="42"/>
        <v>5.0675675675675675</v>
      </c>
      <c r="AH205" s="41">
        <f t="shared" si="43"/>
        <v>18.75</v>
      </c>
    </row>
    <row r="206" spans="1:34" x14ac:dyDescent="0.25">
      <c r="A206" s="41" t="str">
        <f t="shared" si="33"/>
        <v>研发二周期</v>
      </c>
      <c r="B206" s="41" t="str">
        <f t="shared" si="34"/>
        <v>34446</v>
      </c>
      <c r="C206" s="74"/>
      <c r="E206" s="59">
        <v>1</v>
      </c>
      <c r="G206" s="59"/>
      <c r="J206" s="71">
        <v>1</v>
      </c>
      <c r="N206" s="71">
        <v>1</v>
      </c>
      <c r="R206" s="70">
        <v>1</v>
      </c>
      <c r="X206" s="41">
        <v>1</v>
      </c>
      <c r="Z206" s="41">
        <f t="shared" si="35"/>
        <v>375</v>
      </c>
      <c r="AA206" s="41">
        <f t="shared" si="36"/>
        <v>80</v>
      </c>
      <c r="AB206" s="41">
        <f t="shared" si="37"/>
        <v>78</v>
      </c>
      <c r="AC206" s="41">
        <f t="shared" si="38"/>
        <v>78</v>
      </c>
      <c r="AD206" s="41">
        <f t="shared" si="39"/>
        <v>16</v>
      </c>
      <c r="AE206" s="41">
        <f t="shared" si="40"/>
        <v>4.6875</v>
      </c>
      <c r="AF206" s="41">
        <f t="shared" si="41"/>
        <v>4.8076923076923075</v>
      </c>
      <c r="AG206" s="41">
        <f t="shared" si="42"/>
        <v>4.8076923076923075</v>
      </c>
      <c r="AH206" s="41">
        <f t="shared" si="43"/>
        <v>23.4375</v>
      </c>
    </row>
    <row r="207" spans="1:34" x14ac:dyDescent="0.25">
      <c r="A207" s="41" t="str">
        <f t="shared" si="33"/>
        <v>研发一周期</v>
      </c>
      <c r="B207" s="41" t="str">
        <f t="shared" si="34"/>
        <v>33243</v>
      </c>
      <c r="C207" s="74"/>
      <c r="E207" s="59">
        <v>1</v>
      </c>
      <c r="G207" s="59"/>
      <c r="I207" s="59">
        <v>1</v>
      </c>
      <c r="L207" s="59">
        <v>1</v>
      </c>
      <c r="R207" s="70">
        <v>1</v>
      </c>
      <c r="U207" s="41">
        <v>1</v>
      </c>
      <c r="Z207" s="41">
        <f t="shared" si="35"/>
        <v>385</v>
      </c>
      <c r="AA207" s="41">
        <f t="shared" si="36"/>
        <v>82</v>
      </c>
      <c r="AB207" s="41">
        <f t="shared" si="37"/>
        <v>70</v>
      </c>
      <c r="AC207" s="41">
        <f t="shared" si="38"/>
        <v>70</v>
      </c>
      <c r="AD207" s="41">
        <f t="shared" si="39"/>
        <v>24</v>
      </c>
      <c r="AE207" s="41">
        <f t="shared" si="40"/>
        <v>4.6951219512195124</v>
      </c>
      <c r="AF207" s="41">
        <f t="shared" si="41"/>
        <v>5.5</v>
      </c>
      <c r="AG207" s="41">
        <f t="shared" si="42"/>
        <v>5.5</v>
      </c>
      <c r="AH207" s="41">
        <f t="shared" si="43"/>
        <v>16.041666666666668</v>
      </c>
    </row>
    <row r="208" spans="1:34" x14ac:dyDescent="0.25">
      <c r="A208" s="41" t="str">
        <f t="shared" si="33"/>
        <v>研发一周期</v>
      </c>
      <c r="B208" s="41" t="str">
        <f t="shared" si="34"/>
        <v>3244</v>
      </c>
      <c r="C208" s="74"/>
      <c r="E208" s="59">
        <v>1</v>
      </c>
      <c r="G208" s="59"/>
      <c r="H208" s="59">
        <v>1</v>
      </c>
      <c r="N208" s="71">
        <v>1</v>
      </c>
      <c r="R208" s="70">
        <v>1</v>
      </c>
      <c r="Z208" s="41">
        <f t="shared" si="35"/>
        <v>310</v>
      </c>
      <c r="AA208" s="41">
        <f t="shared" si="36"/>
        <v>66</v>
      </c>
      <c r="AB208" s="41">
        <f t="shared" si="37"/>
        <v>62</v>
      </c>
      <c r="AC208" s="41">
        <f t="shared" si="38"/>
        <v>62</v>
      </c>
      <c r="AD208" s="41">
        <f t="shared" si="39"/>
        <v>10</v>
      </c>
      <c r="AE208" s="41">
        <f t="shared" si="40"/>
        <v>4.6969696969696972</v>
      </c>
      <c r="AF208" s="41">
        <f t="shared" si="41"/>
        <v>5</v>
      </c>
      <c r="AG208" s="41">
        <f t="shared" si="42"/>
        <v>5</v>
      </c>
      <c r="AH208" s="41">
        <f t="shared" si="43"/>
        <v>31</v>
      </c>
    </row>
    <row r="209" spans="1:34" x14ac:dyDescent="0.25">
      <c r="A209" s="41" t="str">
        <f t="shared" si="33"/>
        <v>研发一周期</v>
      </c>
      <c r="B209" s="41" t="str">
        <f t="shared" si="34"/>
        <v>4324</v>
      </c>
      <c r="C209" s="74"/>
      <c r="F209" s="71">
        <v>1</v>
      </c>
      <c r="G209" s="59"/>
      <c r="I209" s="59">
        <v>1</v>
      </c>
      <c r="L209" s="59">
        <v>1</v>
      </c>
      <c r="R209" s="70">
        <v>1</v>
      </c>
      <c r="Z209" s="41">
        <f t="shared" si="35"/>
        <v>310</v>
      </c>
      <c r="AA209" s="41">
        <f t="shared" si="36"/>
        <v>66</v>
      </c>
      <c r="AB209" s="41">
        <f t="shared" si="37"/>
        <v>58</v>
      </c>
      <c r="AC209" s="41">
        <f t="shared" si="38"/>
        <v>58</v>
      </c>
      <c r="AD209" s="41">
        <f t="shared" si="39"/>
        <v>10</v>
      </c>
      <c r="AE209" s="41">
        <f t="shared" si="40"/>
        <v>4.6969696969696972</v>
      </c>
      <c r="AF209" s="41">
        <f t="shared" si="41"/>
        <v>5.3448275862068968</v>
      </c>
      <c r="AG209" s="41">
        <f t="shared" si="42"/>
        <v>5.3448275862068968</v>
      </c>
      <c r="AH209" s="41">
        <f t="shared" si="43"/>
        <v>31</v>
      </c>
    </row>
    <row r="210" spans="1:34" x14ac:dyDescent="0.25">
      <c r="A210" s="41" t="str">
        <f t="shared" si="33"/>
        <v>研发一周期</v>
      </c>
      <c r="B210" s="41" t="str">
        <f t="shared" si="34"/>
        <v>41341</v>
      </c>
      <c r="C210" s="74"/>
      <c r="F210" s="71">
        <v>1</v>
      </c>
      <c r="G210" s="59">
        <v>1</v>
      </c>
      <c r="M210" s="59">
        <v>1</v>
      </c>
      <c r="R210" s="70">
        <v>1</v>
      </c>
      <c r="S210" s="41">
        <v>1</v>
      </c>
      <c r="Z210" s="41">
        <f t="shared" si="35"/>
        <v>310</v>
      </c>
      <c r="AA210" s="41">
        <f t="shared" si="36"/>
        <v>66</v>
      </c>
      <c r="AB210" s="41">
        <f t="shared" si="37"/>
        <v>58</v>
      </c>
      <c r="AC210" s="41">
        <f t="shared" si="38"/>
        <v>58</v>
      </c>
      <c r="AD210" s="41">
        <f t="shared" si="39"/>
        <v>26</v>
      </c>
      <c r="AE210" s="41">
        <f t="shared" si="40"/>
        <v>4.6969696969696972</v>
      </c>
      <c r="AF210" s="41">
        <f t="shared" si="41"/>
        <v>5.3448275862068968</v>
      </c>
      <c r="AG210" s="41">
        <f t="shared" si="42"/>
        <v>5.3448275862068968</v>
      </c>
      <c r="AH210" s="41">
        <f t="shared" si="43"/>
        <v>11.923076923076923</v>
      </c>
    </row>
    <row r="211" spans="1:34" x14ac:dyDescent="0.25">
      <c r="A211" s="41" t="str">
        <f t="shared" si="33"/>
        <v>研发一周期</v>
      </c>
      <c r="B211" s="41" t="str">
        <f t="shared" si="34"/>
        <v>43141</v>
      </c>
      <c r="C211" s="74"/>
      <c r="F211" s="71">
        <v>1</v>
      </c>
      <c r="G211" s="59"/>
      <c r="I211" s="59">
        <v>1</v>
      </c>
      <c r="K211" s="59">
        <v>1</v>
      </c>
      <c r="R211" s="70">
        <v>1</v>
      </c>
      <c r="S211" s="41">
        <v>1</v>
      </c>
      <c r="Z211" s="41">
        <f t="shared" si="35"/>
        <v>310</v>
      </c>
      <c r="AA211" s="41">
        <f t="shared" si="36"/>
        <v>66</v>
      </c>
      <c r="AB211" s="41">
        <f t="shared" si="37"/>
        <v>64</v>
      </c>
      <c r="AC211" s="41">
        <f t="shared" si="38"/>
        <v>64</v>
      </c>
      <c r="AD211" s="41">
        <f t="shared" si="39"/>
        <v>24</v>
      </c>
      <c r="AE211" s="41">
        <f t="shared" si="40"/>
        <v>4.6969696969696972</v>
      </c>
      <c r="AF211" s="41">
        <f t="shared" si="41"/>
        <v>4.84375</v>
      </c>
      <c r="AG211" s="41">
        <f t="shared" si="42"/>
        <v>4.84375</v>
      </c>
      <c r="AH211" s="41">
        <f t="shared" si="43"/>
        <v>12.916666666666666</v>
      </c>
    </row>
    <row r="212" spans="1:34" x14ac:dyDescent="0.25">
      <c r="A212" s="41" t="str">
        <f t="shared" si="33"/>
        <v>研发一周期</v>
      </c>
      <c r="B212" s="41" t="str">
        <f t="shared" si="34"/>
        <v>41342</v>
      </c>
      <c r="C212" s="74"/>
      <c r="F212" s="71">
        <v>1</v>
      </c>
      <c r="G212" s="59">
        <v>1</v>
      </c>
      <c r="M212" s="59">
        <v>1</v>
      </c>
      <c r="R212" s="70">
        <v>1</v>
      </c>
      <c r="T212" s="41">
        <v>1</v>
      </c>
      <c r="Z212" s="41">
        <f t="shared" si="35"/>
        <v>310</v>
      </c>
      <c r="AA212" s="41">
        <f t="shared" si="36"/>
        <v>66</v>
      </c>
      <c r="AB212" s="41">
        <f t="shared" si="37"/>
        <v>62</v>
      </c>
      <c r="AC212" s="41">
        <f t="shared" si="38"/>
        <v>62</v>
      </c>
      <c r="AD212" s="41">
        <f t="shared" si="39"/>
        <v>26</v>
      </c>
      <c r="AE212" s="41">
        <f t="shared" si="40"/>
        <v>4.6969696969696972</v>
      </c>
      <c r="AF212" s="41">
        <f t="shared" si="41"/>
        <v>5</v>
      </c>
      <c r="AG212" s="41">
        <f t="shared" si="42"/>
        <v>5</v>
      </c>
      <c r="AH212" s="41">
        <f t="shared" si="43"/>
        <v>11.923076923076923</v>
      </c>
    </row>
    <row r="213" spans="1:34" x14ac:dyDescent="0.25">
      <c r="A213" s="41" t="str">
        <f t="shared" si="33"/>
        <v>研发一周期</v>
      </c>
      <c r="B213" s="41" t="str">
        <f t="shared" si="34"/>
        <v>43142</v>
      </c>
      <c r="C213" s="74"/>
      <c r="F213" s="71">
        <v>1</v>
      </c>
      <c r="G213" s="59"/>
      <c r="I213" s="59">
        <v>1</v>
      </c>
      <c r="K213" s="59">
        <v>1</v>
      </c>
      <c r="R213" s="70">
        <v>1</v>
      </c>
      <c r="T213" s="41">
        <v>1</v>
      </c>
      <c r="Z213" s="41">
        <f t="shared" si="35"/>
        <v>310</v>
      </c>
      <c r="AA213" s="41">
        <f t="shared" si="36"/>
        <v>66</v>
      </c>
      <c r="AB213" s="41">
        <f t="shared" si="37"/>
        <v>68</v>
      </c>
      <c r="AC213" s="41">
        <f t="shared" si="38"/>
        <v>68</v>
      </c>
      <c r="AD213" s="41">
        <f t="shared" si="39"/>
        <v>24</v>
      </c>
      <c r="AE213" s="41">
        <f t="shared" si="40"/>
        <v>4.6969696969696972</v>
      </c>
      <c r="AF213" s="41">
        <f t="shared" si="41"/>
        <v>4.5588235294117645</v>
      </c>
      <c r="AG213" s="41">
        <f t="shared" si="42"/>
        <v>4.5588235294117645</v>
      </c>
      <c r="AH213" s="41">
        <f t="shared" si="43"/>
        <v>12.916666666666666</v>
      </c>
    </row>
    <row r="214" spans="1:34" x14ac:dyDescent="0.25">
      <c r="A214" s="41" t="str">
        <f t="shared" si="33"/>
        <v>研发一周期</v>
      </c>
      <c r="B214" s="41" t="str">
        <f t="shared" si="34"/>
        <v>32234</v>
      </c>
      <c r="C214" s="74"/>
      <c r="E214" s="59">
        <v>1</v>
      </c>
      <c r="G214" s="59"/>
      <c r="H214" s="59">
        <v>1</v>
      </c>
      <c r="L214" s="59">
        <v>1</v>
      </c>
      <c r="Q214" s="41">
        <v>1</v>
      </c>
      <c r="V214" s="41">
        <v>1</v>
      </c>
      <c r="Z214" s="41">
        <f t="shared" si="35"/>
        <v>310</v>
      </c>
      <c r="AA214" s="41">
        <f t="shared" si="36"/>
        <v>66</v>
      </c>
      <c r="AB214" s="41">
        <f t="shared" si="37"/>
        <v>68</v>
      </c>
      <c r="AC214" s="41">
        <f t="shared" si="38"/>
        <v>68</v>
      </c>
      <c r="AD214" s="41">
        <f t="shared" si="39"/>
        <v>30</v>
      </c>
      <c r="AE214" s="41">
        <f t="shared" si="40"/>
        <v>4.6969696969696972</v>
      </c>
      <c r="AF214" s="41">
        <f t="shared" si="41"/>
        <v>4.5588235294117645</v>
      </c>
      <c r="AG214" s="41">
        <f t="shared" si="42"/>
        <v>4.5588235294117645</v>
      </c>
      <c r="AH214" s="41">
        <f t="shared" si="43"/>
        <v>10.333333333333334</v>
      </c>
    </row>
    <row r="215" spans="1:34" x14ac:dyDescent="0.25">
      <c r="A215" s="41" t="str">
        <f t="shared" si="33"/>
        <v>研发一周期</v>
      </c>
      <c r="B215" s="41" t="str">
        <f t="shared" si="34"/>
        <v>41344</v>
      </c>
      <c r="C215" s="74"/>
      <c r="F215" s="71">
        <v>1</v>
      </c>
      <c r="G215" s="59">
        <v>1</v>
      </c>
      <c r="M215" s="59">
        <v>1</v>
      </c>
      <c r="R215" s="70">
        <v>1</v>
      </c>
      <c r="Y215" s="70">
        <v>1</v>
      </c>
      <c r="Z215" s="41">
        <f t="shared" si="35"/>
        <v>310</v>
      </c>
      <c r="AA215" s="41">
        <f t="shared" si="36"/>
        <v>66</v>
      </c>
      <c r="AB215" s="41">
        <f t="shared" si="37"/>
        <v>62</v>
      </c>
      <c r="AC215" s="41">
        <f t="shared" si="38"/>
        <v>62</v>
      </c>
      <c r="AD215" s="41">
        <f t="shared" si="39"/>
        <v>26</v>
      </c>
      <c r="AE215" s="41">
        <f t="shared" si="40"/>
        <v>4.6969696969696972</v>
      </c>
      <c r="AF215" s="41">
        <f t="shared" si="41"/>
        <v>5</v>
      </c>
      <c r="AG215" s="41">
        <f t="shared" si="42"/>
        <v>5</v>
      </c>
      <c r="AH215" s="41">
        <f t="shared" si="43"/>
        <v>11.923076923076923</v>
      </c>
    </row>
    <row r="216" spans="1:34" x14ac:dyDescent="0.25">
      <c r="A216" s="41" t="str">
        <f t="shared" si="33"/>
        <v>研发一周期</v>
      </c>
      <c r="B216" s="41" t="str">
        <f t="shared" si="34"/>
        <v>43144</v>
      </c>
      <c r="C216" s="74"/>
      <c r="F216" s="71">
        <v>1</v>
      </c>
      <c r="G216" s="59"/>
      <c r="I216" s="59">
        <v>1</v>
      </c>
      <c r="K216" s="59">
        <v>1</v>
      </c>
      <c r="R216" s="70">
        <v>1</v>
      </c>
      <c r="Y216" s="70">
        <v>1</v>
      </c>
      <c r="Z216" s="41">
        <f t="shared" si="35"/>
        <v>310</v>
      </c>
      <c r="AA216" s="41">
        <f t="shared" si="36"/>
        <v>66</v>
      </c>
      <c r="AB216" s="41">
        <f t="shared" si="37"/>
        <v>68</v>
      </c>
      <c r="AC216" s="41">
        <f t="shared" si="38"/>
        <v>68</v>
      </c>
      <c r="AD216" s="41">
        <f t="shared" si="39"/>
        <v>24</v>
      </c>
      <c r="AE216" s="41">
        <f t="shared" si="40"/>
        <v>4.6969696969696972</v>
      </c>
      <c r="AF216" s="41">
        <f t="shared" si="41"/>
        <v>4.5588235294117645</v>
      </c>
      <c r="AG216" s="41">
        <f t="shared" si="42"/>
        <v>4.5588235294117645</v>
      </c>
      <c r="AH216" s="41">
        <f t="shared" si="43"/>
        <v>12.916666666666666</v>
      </c>
    </row>
    <row r="217" spans="1:34" x14ac:dyDescent="0.25">
      <c r="A217" s="41" t="str">
        <f t="shared" si="33"/>
        <v>研发一周期</v>
      </c>
      <c r="B217" s="41" t="str">
        <f t="shared" si="34"/>
        <v>42245</v>
      </c>
      <c r="C217" s="74"/>
      <c r="F217" s="71">
        <v>1</v>
      </c>
      <c r="G217" s="59"/>
      <c r="H217" s="59">
        <v>1</v>
      </c>
      <c r="L217" s="59">
        <v>1</v>
      </c>
      <c r="R217" s="70">
        <v>1</v>
      </c>
      <c r="W217" s="41">
        <v>1</v>
      </c>
      <c r="Z217" s="41">
        <f t="shared" si="35"/>
        <v>320</v>
      </c>
      <c r="AA217" s="41">
        <f t="shared" si="36"/>
        <v>68</v>
      </c>
      <c r="AB217" s="41">
        <f t="shared" si="37"/>
        <v>60</v>
      </c>
      <c r="AC217" s="41">
        <f t="shared" si="38"/>
        <v>60</v>
      </c>
      <c r="AD217" s="41">
        <f t="shared" si="39"/>
        <v>22</v>
      </c>
      <c r="AE217" s="41">
        <f t="shared" si="40"/>
        <v>4.7058823529411766</v>
      </c>
      <c r="AF217" s="41">
        <f t="shared" si="41"/>
        <v>5.333333333333333</v>
      </c>
      <c r="AG217" s="41">
        <f t="shared" si="42"/>
        <v>5.333333333333333</v>
      </c>
      <c r="AH217" s="41">
        <f t="shared" si="43"/>
        <v>14.545454545454545</v>
      </c>
    </row>
    <row r="218" spans="1:34" x14ac:dyDescent="0.25">
      <c r="A218" s="41" t="str">
        <f t="shared" si="33"/>
        <v>研发一周期</v>
      </c>
      <c r="B218" s="41" t="str">
        <f t="shared" si="34"/>
        <v>23443</v>
      </c>
      <c r="C218" s="74"/>
      <c r="D218" s="59">
        <v>1</v>
      </c>
      <c r="G218" s="59"/>
      <c r="I218" s="59">
        <v>1</v>
      </c>
      <c r="N218" s="71">
        <v>1</v>
      </c>
      <c r="R218" s="70">
        <v>1</v>
      </c>
      <c r="U218" s="41">
        <v>1</v>
      </c>
      <c r="Z218" s="41">
        <f t="shared" si="35"/>
        <v>405</v>
      </c>
      <c r="AA218" s="41">
        <f t="shared" si="36"/>
        <v>86</v>
      </c>
      <c r="AB218" s="41">
        <f t="shared" si="37"/>
        <v>70</v>
      </c>
      <c r="AC218" s="41">
        <f t="shared" si="38"/>
        <v>70</v>
      </c>
      <c r="AD218" s="41">
        <f t="shared" si="39"/>
        <v>19</v>
      </c>
      <c r="AE218" s="41">
        <f t="shared" si="40"/>
        <v>4.7093023255813957</v>
      </c>
      <c r="AF218" s="41">
        <f t="shared" si="41"/>
        <v>5.7857142857142856</v>
      </c>
      <c r="AG218" s="41">
        <f t="shared" si="42"/>
        <v>5.7857142857142856</v>
      </c>
      <c r="AH218" s="41">
        <f t="shared" si="43"/>
        <v>21.315789473684209</v>
      </c>
    </row>
    <row r="219" spans="1:34" x14ac:dyDescent="0.25">
      <c r="A219" s="41" t="str">
        <f t="shared" si="33"/>
        <v>研发二周期</v>
      </c>
      <c r="B219" s="41" t="str">
        <f t="shared" si="34"/>
        <v>43433</v>
      </c>
      <c r="C219" s="74"/>
      <c r="F219" s="71">
        <v>1</v>
      </c>
      <c r="G219" s="59"/>
      <c r="I219" s="59">
        <v>1</v>
      </c>
      <c r="N219" s="71">
        <v>1</v>
      </c>
      <c r="Q219" s="41">
        <v>1</v>
      </c>
      <c r="U219" s="41">
        <v>1</v>
      </c>
      <c r="Z219" s="41">
        <f t="shared" si="35"/>
        <v>405</v>
      </c>
      <c r="AA219" s="41">
        <f t="shared" si="36"/>
        <v>86</v>
      </c>
      <c r="AB219" s="41">
        <f t="shared" si="37"/>
        <v>80</v>
      </c>
      <c r="AC219" s="41">
        <f t="shared" si="38"/>
        <v>80</v>
      </c>
      <c r="AD219" s="41">
        <f t="shared" si="39"/>
        <v>18</v>
      </c>
      <c r="AE219" s="41">
        <f t="shared" si="40"/>
        <v>4.7093023255813957</v>
      </c>
      <c r="AF219" s="41">
        <f t="shared" si="41"/>
        <v>5.0625</v>
      </c>
      <c r="AG219" s="41">
        <f t="shared" si="42"/>
        <v>5.0625</v>
      </c>
      <c r="AH219" s="41">
        <f t="shared" si="43"/>
        <v>22.5</v>
      </c>
    </row>
    <row r="220" spans="1:34" x14ac:dyDescent="0.25">
      <c r="A220" s="41" t="str">
        <f t="shared" si="33"/>
        <v>研发一周期</v>
      </c>
      <c r="B220" s="41" t="str">
        <f t="shared" si="34"/>
        <v>12444</v>
      </c>
      <c r="C220" s="74">
        <v>1</v>
      </c>
      <c r="G220" s="59"/>
      <c r="H220" s="59">
        <v>1</v>
      </c>
      <c r="N220" s="71">
        <v>1</v>
      </c>
      <c r="R220" s="70">
        <v>1</v>
      </c>
      <c r="V220" s="41">
        <v>1</v>
      </c>
      <c r="Z220" s="41">
        <f t="shared" si="35"/>
        <v>330</v>
      </c>
      <c r="AA220" s="41">
        <f t="shared" si="36"/>
        <v>70</v>
      </c>
      <c r="AB220" s="41">
        <f t="shared" si="37"/>
        <v>54</v>
      </c>
      <c r="AC220" s="41">
        <f t="shared" si="38"/>
        <v>54</v>
      </c>
      <c r="AD220" s="41">
        <f t="shared" si="39"/>
        <v>26</v>
      </c>
      <c r="AE220" s="41">
        <f t="shared" si="40"/>
        <v>4.7142857142857144</v>
      </c>
      <c r="AF220" s="41">
        <f t="shared" si="41"/>
        <v>6.1111111111111107</v>
      </c>
      <c r="AG220" s="41">
        <f t="shared" si="42"/>
        <v>6.1111111111111107</v>
      </c>
      <c r="AH220" s="41">
        <f t="shared" si="43"/>
        <v>12.692307692307692</v>
      </c>
    </row>
    <row r="221" spans="1:34" x14ac:dyDescent="0.25">
      <c r="A221" s="41" t="str">
        <f t="shared" si="33"/>
        <v>研发一周期</v>
      </c>
      <c r="B221" s="41" t="str">
        <f t="shared" si="34"/>
        <v>22434</v>
      </c>
      <c r="C221" s="74"/>
      <c r="D221" s="59">
        <v>1</v>
      </c>
      <c r="G221" s="59"/>
      <c r="H221" s="59">
        <v>1</v>
      </c>
      <c r="N221" s="71">
        <v>1</v>
      </c>
      <c r="Q221" s="41">
        <v>1</v>
      </c>
      <c r="V221" s="41">
        <v>1</v>
      </c>
      <c r="Z221" s="41">
        <f t="shared" si="35"/>
        <v>330</v>
      </c>
      <c r="AA221" s="41">
        <f t="shared" si="36"/>
        <v>70</v>
      </c>
      <c r="AB221" s="41">
        <f t="shared" si="37"/>
        <v>68</v>
      </c>
      <c r="AC221" s="41">
        <f t="shared" si="38"/>
        <v>68</v>
      </c>
      <c r="AD221" s="41">
        <f t="shared" si="39"/>
        <v>25</v>
      </c>
      <c r="AE221" s="41">
        <f t="shared" si="40"/>
        <v>4.7142857142857144</v>
      </c>
      <c r="AF221" s="41">
        <f t="shared" si="41"/>
        <v>4.8529411764705879</v>
      </c>
      <c r="AG221" s="41">
        <f t="shared" si="42"/>
        <v>4.8529411764705879</v>
      </c>
      <c r="AH221" s="41">
        <f t="shared" si="43"/>
        <v>13.2</v>
      </c>
    </row>
    <row r="222" spans="1:34" x14ac:dyDescent="0.25">
      <c r="A222" s="41" t="str">
        <f t="shared" si="33"/>
        <v>研发一周期</v>
      </c>
      <c r="B222" s="41" t="str">
        <f t="shared" si="34"/>
        <v>24144</v>
      </c>
      <c r="C222" s="74"/>
      <c r="D222" s="59">
        <v>1</v>
      </c>
      <c r="G222" s="59"/>
      <c r="J222" s="71">
        <v>1</v>
      </c>
      <c r="K222" s="59">
        <v>1</v>
      </c>
      <c r="R222" s="70">
        <v>1</v>
      </c>
      <c r="V222" s="41">
        <v>1</v>
      </c>
      <c r="Z222" s="41">
        <f t="shared" si="35"/>
        <v>330</v>
      </c>
      <c r="AA222" s="41">
        <f t="shared" si="36"/>
        <v>70</v>
      </c>
      <c r="AB222" s="41">
        <f t="shared" si="37"/>
        <v>50</v>
      </c>
      <c r="AC222" s="41">
        <f t="shared" si="38"/>
        <v>50</v>
      </c>
      <c r="AD222" s="41">
        <f t="shared" si="39"/>
        <v>27</v>
      </c>
      <c r="AE222" s="41">
        <f t="shared" si="40"/>
        <v>4.7142857142857144</v>
      </c>
      <c r="AF222" s="41">
        <f t="shared" si="41"/>
        <v>6.6</v>
      </c>
      <c r="AG222" s="41">
        <f t="shared" si="42"/>
        <v>6.6</v>
      </c>
      <c r="AH222" s="41">
        <f t="shared" si="43"/>
        <v>12.222222222222221</v>
      </c>
    </row>
    <row r="223" spans="1:34" x14ac:dyDescent="0.25">
      <c r="A223" s="41" t="str">
        <f t="shared" si="33"/>
        <v>研发一周期</v>
      </c>
      <c r="B223" s="41" t="str">
        <f t="shared" si="34"/>
        <v>44134</v>
      </c>
      <c r="C223" s="74"/>
      <c r="F223" s="71">
        <v>1</v>
      </c>
      <c r="G223" s="59"/>
      <c r="J223" s="71">
        <v>1</v>
      </c>
      <c r="K223" s="59">
        <v>1</v>
      </c>
      <c r="Q223" s="41">
        <v>1</v>
      </c>
      <c r="V223" s="41">
        <v>1</v>
      </c>
      <c r="Z223" s="41">
        <f t="shared" si="35"/>
        <v>330</v>
      </c>
      <c r="AA223" s="41">
        <f t="shared" si="36"/>
        <v>70</v>
      </c>
      <c r="AB223" s="41">
        <f t="shared" si="37"/>
        <v>60</v>
      </c>
      <c r="AC223" s="41">
        <f t="shared" si="38"/>
        <v>60</v>
      </c>
      <c r="AD223" s="41">
        <f t="shared" si="39"/>
        <v>26</v>
      </c>
      <c r="AE223" s="41">
        <f t="shared" si="40"/>
        <v>4.7142857142857144</v>
      </c>
      <c r="AF223" s="41">
        <f t="shared" si="41"/>
        <v>5.5</v>
      </c>
      <c r="AG223" s="41">
        <f t="shared" si="42"/>
        <v>5.5</v>
      </c>
      <c r="AH223" s="41">
        <f t="shared" si="43"/>
        <v>12.692307692307692</v>
      </c>
    </row>
    <row r="224" spans="1:34" x14ac:dyDescent="0.25">
      <c r="A224" s="41" t="str">
        <f t="shared" si="33"/>
        <v>研发一周期</v>
      </c>
      <c r="B224" s="41" t="str">
        <f t="shared" si="34"/>
        <v>42346</v>
      </c>
      <c r="C224" s="74"/>
      <c r="F224" s="71">
        <v>1</v>
      </c>
      <c r="G224" s="59"/>
      <c r="H224" s="59">
        <v>1</v>
      </c>
      <c r="M224" s="59">
        <v>1</v>
      </c>
      <c r="R224" s="70">
        <v>1</v>
      </c>
      <c r="X224" s="41">
        <v>1</v>
      </c>
      <c r="Z224" s="41">
        <f t="shared" si="35"/>
        <v>330</v>
      </c>
      <c r="AA224" s="41">
        <f t="shared" si="36"/>
        <v>70</v>
      </c>
      <c r="AB224" s="41">
        <f t="shared" si="37"/>
        <v>62</v>
      </c>
      <c r="AC224" s="41">
        <f t="shared" si="38"/>
        <v>62</v>
      </c>
      <c r="AD224" s="41">
        <f t="shared" si="39"/>
        <v>20</v>
      </c>
      <c r="AE224" s="41">
        <f t="shared" si="40"/>
        <v>4.7142857142857144</v>
      </c>
      <c r="AF224" s="41">
        <f t="shared" si="41"/>
        <v>5.32258064516129</v>
      </c>
      <c r="AG224" s="41">
        <f t="shared" si="42"/>
        <v>5.32258064516129</v>
      </c>
      <c r="AH224" s="41">
        <f t="shared" si="43"/>
        <v>16.5</v>
      </c>
    </row>
    <row r="225" spans="1:34" x14ac:dyDescent="0.25">
      <c r="A225" s="41" t="str">
        <f t="shared" si="33"/>
        <v>研发一周期</v>
      </c>
      <c r="B225" s="41" t="str">
        <f t="shared" si="34"/>
        <v>3434</v>
      </c>
      <c r="C225" s="74"/>
      <c r="E225" s="59">
        <v>1</v>
      </c>
      <c r="G225" s="59"/>
      <c r="J225" s="71">
        <v>1</v>
      </c>
      <c r="M225" s="59">
        <v>1</v>
      </c>
      <c r="R225" s="70">
        <v>1</v>
      </c>
      <c r="Z225" s="41">
        <f t="shared" si="35"/>
        <v>340</v>
      </c>
      <c r="AA225" s="41">
        <f t="shared" si="36"/>
        <v>72</v>
      </c>
      <c r="AB225" s="41">
        <f t="shared" si="37"/>
        <v>62</v>
      </c>
      <c r="AC225" s="41">
        <f t="shared" si="38"/>
        <v>62</v>
      </c>
      <c r="AD225" s="41">
        <f t="shared" si="39"/>
        <v>10</v>
      </c>
      <c r="AE225" s="41">
        <f t="shared" si="40"/>
        <v>4.7222222222222223</v>
      </c>
      <c r="AF225" s="41">
        <f t="shared" si="41"/>
        <v>5.4838709677419351</v>
      </c>
      <c r="AG225" s="41">
        <f t="shared" si="42"/>
        <v>5.4838709677419351</v>
      </c>
      <c r="AH225" s="41">
        <f t="shared" si="43"/>
        <v>34</v>
      </c>
    </row>
    <row r="226" spans="1:34" x14ac:dyDescent="0.25">
      <c r="A226" s="41" t="str">
        <f t="shared" si="33"/>
        <v>研发一周期</v>
      </c>
      <c r="B226" s="41" t="str">
        <f t="shared" si="34"/>
        <v>23341</v>
      </c>
      <c r="C226" s="74"/>
      <c r="D226" s="59">
        <v>1</v>
      </c>
      <c r="G226" s="59"/>
      <c r="I226" s="59">
        <v>1</v>
      </c>
      <c r="M226" s="59">
        <v>1</v>
      </c>
      <c r="R226" s="70">
        <v>1</v>
      </c>
      <c r="S226" s="41">
        <v>1</v>
      </c>
      <c r="Z226" s="41">
        <f t="shared" si="35"/>
        <v>340</v>
      </c>
      <c r="AA226" s="41">
        <f t="shared" si="36"/>
        <v>72</v>
      </c>
      <c r="AB226" s="41">
        <f t="shared" si="37"/>
        <v>72</v>
      </c>
      <c r="AC226" s="41">
        <f t="shared" si="38"/>
        <v>72</v>
      </c>
      <c r="AD226" s="41">
        <f t="shared" si="39"/>
        <v>23</v>
      </c>
      <c r="AE226" s="41">
        <f t="shared" si="40"/>
        <v>4.7222222222222223</v>
      </c>
      <c r="AF226" s="41">
        <f t="shared" si="41"/>
        <v>4.7222222222222223</v>
      </c>
      <c r="AG226" s="41">
        <f t="shared" si="42"/>
        <v>4.7222222222222223</v>
      </c>
      <c r="AH226" s="41">
        <f t="shared" si="43"/>
        <v>14.782608695652174</v>
      </c>
    </row>
    <row r="227" spans="1:34" x14ac:dyDescent="0.25">
      <c r="A227" s="41" t="str">
        <f t="shared" si="33"/>
        <v>研发一周期</v>
      </c>
      <c r="B227" s="41" t="str">
        <f t="shared" si="34"/>
        <v>43331</v>
      </c>
      <c r="C227" s="74"/>
      <c r="F227" s="71">
        <v>1</v>
      </c>
      <c r="G227" s="59"/>
      <c r="I227" s="59">
        <v>1</v>
      </c>
      <c r="M227" s="59">
        <v>1</v>
      </c>
      <c r="Q227" s="41">
        <v>1</v>
      </c>
      <c r="S227" s="41">
        <v>1</v>
      </c>
      <c r="Z227" s="41">
        <f t="shared" si="35"/>
        <v>340</v>
      </c>
      <c r="AA227" s="41">
        <f t="shared" si="36"/>
        <v>72</v>
      </c>
      <c r="AB227" s="41">
        <f t="shared" si="37"/>
        <v>82</v>
      </c>
      <c r="AC227" s="41">
        <f t="shared" si="38"/>
        <v>82</v>
      </c>
      <c r="AD227" s="41">
        <f t="shared" si="39"/>
        <v>22</v>
      </c>
      <c r="AE227" s="41">
        <f t="shared" si="40"/>
        <v>4.7222222222222223</v>
      </c>
      <c r="AF227" s="41">
        <f t="shared" si="41"/>
        <v>4.1463414634146343</v>
      </c>
      <c r="AG227" s="41">
        <f t="shared" si="42"/>
        <v>4.1463414634146343</v>
      </c>
      <c r="AH227" s="41">
        <f t="shared" si="43"/>
        <v>15.454545454545455</v>
      </c>
    </row>
    <row r="228" spans="1:34" x14ac:dyDescent="0.25">
      <c r="A228" s="41" t="str">
        <f t="shared" si="33"/>
        <v>研发一周期</v>
      </c>
      <c r="B228" s="41" t="str">
        <f t="shared" si="34"/>
        <v>23342</v>
      </c>
      <c r="C228" s="74"/>
      <c r="D228" s="59">
        <v>1</v>
      </c>
      <c r="G228" s="59"/>
      <c r="I228" s="59">
        <v>1</v>
      </c>
      <c r="M228" s="59">
        <v>1</v>
      </c>
      <c r="R228" s="70">
        <v>1</v>
      </c>
      <c r="T228" s="41">
        <v>1</v>
      </c>
      <c r="Z228" s="41">
        <f t="shared" si="35"/>
        <v>340</v>
      </c>
      <c r="AA228" s="41">
        <f t="shared" si="36"/>
        <v>72</v>
      </c>
      <c r="AB228" s="41">
        <f t="shared" si="37"/>
        <v>76</v>
      </c>
      <c r="AC228" s="41">
        <f t="shared" si="38"/>
        <v>76</v>
      </c>
      <c r="AD228" s="41">
        <f t="shared" si="39"/>
        <v>23</v>
      </c>
      <c r="AE228" s="41">
        <f t="shared" si="40"/>
        <v>4.7222222222222223</v>
      </c>
      <c r="AF228" s="41">
        <f t="shared" si="41"/>
        <v>4.4736842105263159</v>
      </c>
      <c r="AG228" s="41">
        <f t="shared" si="42"/>
        <v>4.4736842105263159</v>
      </c>
      <c r="AH228" s="41">
        <f t="shared" si="43"/>
        <v>14.782608695652174</v>
      </c>
    </row>
    <row r="229" spans="1:34" x14ac:dyDescent="0.25">
      <c r="A229" s="41" t="str">
        <f t="shared" si="33"/>
        <v>研发一周期</v>
      </c>
      <c r="B229" s="41" t="str">
        <f t="shared" si="34"/>
        <v>43332</v>
      </c>
      <c r="C229" s="74"/>
      <c r="F229" s="71">
        <v>1</v>
      </c>
      <c r="G229" s="59"/>
      <c r="I229" s="59">
        <v>1</v>
      </c>
      <c r="M229" s="59">
        <v>1</v>
      </c>
      <c r="Q229" s="41">
        <v>1</v>
      </c>
      <c r="T229" s="41">
        <v>1</v>
      </c>
      <c r="Z229" s="41">
        <f t="shared" si="35"/>
        <v>340</v>
      </c>
      <c r="AA229" s="41">
        <f t="shared" si="36"/>
        <v>72</v>
      </c>
      <c r="AB229" s="41">
        <f t="shared" si="37"/>
        <v>86</v>
      </c>
      <c r="AC229" s="41">
        <f t="shared" si="38"/>
        <v>86</v>
      </c>
      <c r="AD229" s="41">
        <f t="shared" si="39"/>
        <v>22</v>
      </c>
      <c r="AE229" s="41">
        <f t="shared" si="40"/>
        <v>4.7222222222222223</v>
      </c>
      <c r="AF229" s="41">
        <f t="shared" si="41"/>
        <v>3.9534883720930232</v>
      </c>
      <c r="AG229" s="41">
        <f t="shared" si="42"/>
        <v>3.9534883720930232</v>
      </c>
      <c r="AH229" s="41">
        <f t="shared" si="43"/>
        <v>15.454545454545455</v>
      </c>
    </row>
    <row r="230" spans="1:34" x14ac:dyDescent="0.25">
      <c r="A230" s="41" t="str">
        <f t="shared" si="33"/>
        <v>研发一周期</v>
      </c>
      <c r="B230" s="41" t="str">
        <f t="shared" si="34"/>
        <v>43314</v>
      </c>
      <c r="C230" s="74"/>
      <c r="F230" s="71">
        <v>1</v>
      </c>
      <c r="G230" s="59"/>
      <c r="I230" s="59">
        <v>1</v>
      </c>
      <c r="M230" s="59">
        <v>1</v>
      </c>
      <c r="O230" s="59">
        <v>1</v>
      </c>
      <c r="R230" s="71"/>
      <c r="V230" s="41">
        <v>1</v>
      </c>
      <c r="Z230" s="41">
        <f t="shared" si="35"/>
        <v>340</v>
      </c>
      <c r="AA230" s="41">
        <f t="shared" si="36"/>
        <v>72</v>
      </c>
      <c r="AB230" s="41">
        <f t="shared" si="37"/>
        <v>62</v>
      </c>
      <c r="AC230" s="41">
        <f t="shared" si="38"/>
        <v>62</v>
      </c>
      <c r="AD230" s="41">
        <f t="shared" si="39"/>
        <v>26</v>
      </c>
      <c r="AE230" s="41">
        <f t="shared" si="40"/>
        <v>4.7222222222222223</v>
      </c>
      <c r="AF230" s="41">
        <f t="shared" si="41"/>
        <v>5.4838709677419351</v>
      </c>
      <c r="AG230" s="41">
        <f t="shared" si="42"/>
        <v>5.4838709677419351</v>
      </c>
      <c r="AH230" s="41">
        <f t="shared" si="43"/>
        <v>13.076923076923077</v>
      </c>
    </row>
    <row r="231" spans="1:34" x14ac:dyDescent="0.25">
      <c r="A231" s="41" t="str">
        <f t="shared" si="33"/>
        <v>研发一周期</v>
      </c>
      <c r="B231" s="41" t="str">
        <f t="shared" si="34"/>
        <v>23344</v>
      </c>
      <c r="C231" s="74"/>
      <c r="D231" s="59">
        <v>1</v>
      </c>
      <c r="G231" s="59"/>
      <c r="I231" s="59">
        <v>1</v>
      </c>
      <c r="M231" s="59">
        <v>1</v>
      </c>
      <c r="R231" s="70">
        <v>1</v>
      </c>
      <c r="Y231" s="70">
        <v>1</v>
      </c>
      <c r="Z231" s="41">
        <f t="shared" si="35"/>
        <v>340</v>
      </c>
      <c r="AA231" s="41">
        <f t="shared" si="36"/>
        <v>72</v>
      </c>
      <c r="AB231" s="41">
        <f t="shared" si="37"/>
        <v>76</v>
      </c>
      <c r="AC231" s="41">
        <f t="shared" si="38"/>
        <v>76</v>
      </c>
      <c r="AD231" s="41">
        <f t="shared" si="39"/>
        <v>23</v>
      </c>
      <c r="AE231" s="41">
        <f t="shared" si="40"/>
        <v>4.7222222222222223</v>
      </c>
      <c r="AF231" s="41">
        <f t="shared" si="41"/>
        <v>4.4736842105263159</v>
      </c>
      <c r="AG231" s="41">
        <f t="shared" si="42"/>
        <v>4.4736842105263159</v>
      </c>
      <c r="AH231" s="41">
        <f t="shared" si="43"/>
        <v>14.782608695652174</v>
      </c>
    </row>
    <row r="232" spans="1:34" x14ac:dyDescent="0.25">
      <c r="A232" s="41" t="str">
        <f t="shared" si="33"/>
        <v>研发一周期</v>
      </c>
      <c r="B232" s="41" t="str">
        <f t="shared" si="34"/>
        <v>43334</v>
      </c>
      <c r="C232" s="74"/>
      <c r="F232" s="71">
        <v>1</v>
      </c>
      <c r="G232" s="59"/>
      <c r="I232" s="59">
        <v>1</v>
      </c>
      <c r="M232" s="59">
        <v>1</v>
      </c>
      <c r="Q232" s="41">
        <v>1</v>
      </c>
      <c r="Y232" s="70">
        <v>1</v>
      </c>
      <c r="Z232" s="41">
        <f t="shared" si="35"/>
        <v>340</v>
      </c>
      <c r="AA232" s="41">
        <f t="shared" si="36"/>
        <v>72</v>
      </c>
      <c r="AB232" s="41">
        <f t="shared" si="37"/>
        <v>86</v>
      </c>
      <c r="AC232" s="41">
        <f t="shared" si="38"/>
        <v>86</v>
      </c>
      <c r="AD232" s="41">
        <f t="shared" si="39"/>
        <v>22</v>
      </c>
      <c r="AE232" s="41">
        <f t="shared" si="40"/>
        <v>4.7222222222222223</v>
      </c>
      <c r="AF232" s="41">
        <f t="shared" si="41"/>
        <v>3.9534883720930232</v>
      </c>
      <c r="AG232" s="41">
        <f t="shared" si="42"/>
        <v>3.9534883720930232</v>
      </c>
      <c r="AH232" s="41">
        <f t="shared" si="43"/>
        <v>15.454545454545455</v>
      </c>
    </row>
    <row r="233" spans="1:34" x14ac:dyDescent="0.25">
      <c r="A233" s="41" t="str">
        <f t="shared" si="33"/>
        <v>研发一周期</v>
      </c>
      <c r="B233" s="41" t="str">
        <f t="shared" si="34"/>
        <v>44246</v>
      </c>
      <c r="C233" s="74"/>
      <c r="F233" s="71">
        <v>1</v>
      </c>
      <c r="G233" s="59"/>
      <c r="J233" s="71">
        <v>1</v>
      </c>
      <c r="L233" s="59">
        <v>1</v>
      </c>
      <c r="R233" s="70">
        <v>1</v>
      </c>
      <c r="X233" s="41">
        <v>1</v>
      </c>
      <c r="Z233" s="41">
        <f t="shared" si="35"/>
        <v>350</v>
      </c>
      <c r="AA233" s="41">
        <f t="shared" si="36"/>
        <v>74</v>
      </c>
      <c r="AB233" s="41">
        <f t="shared" si="37"/>
        <v>64</v>
      </c>
      <c r="AC233" s="41">
        <f t="shared" si="38"/>
        <v>64</v>
      </c>
      <c r="AD233" s="41">
        <f t="shared" si="39"/>
        <v>18</v>
      </c>
      <c r="AE233" s="41">
        <f t="shared" si="40"/>
        <v>4.7297297297297298</v>
      </c>
      <c r="AF233" s="41">
        <f t="shared" si="41"/>
        <v>5.46875</v>
      </c>
      <c r="AG233" s="41">
        <f t="shared" si="42"/>
        <v>5.46875</v>
      </c>
      <c r="AH233" s="41">
        <f t="shared" si="43"/>
        <v>19.444444444444443</v>
      </c>
    </row>
    <row r="234" spans="1:34" x14ac:dyDescent="0.25">
      <c r="A234" s="41" t="str">
        <f t="shared" si="33"/>
        <v>研发二周期</v>
      </c>
      <c r="B234" s="41" t="str">
        <f t="shared" si="34"/>
        <v>34431</v>
      </c>
      <c r="C234" s="74"/>
      <c r="E234" s="59">
        <v>1</v>
      </c>
      <c r="G234" s="59"/>
      <c r="J234" s="71">
        <v>1</v>
      </c>
      <c r="N234" s="71">
        <v>1</v>
      </c>
      <c r="Q234" s="41">
        <v>1</v>
      </c>
      <c r="S234" s="41">
        <v>1</v>
      </c>
      <c r="Z234" s="41">
        <f t="shared" si="35"/>
        <v>360</v>
      </c>
      <c r="AA234" s="41">
        <f t="shared" si="36"/>
        <v>76</v>
      </c>
      <c r="AB234" s="41">
        <f t="shared" si="37"/>
        <v>88</v>
      </c>
      <c r="AC234" s="41">
        <f t="shared" si="38"/>
        <v>88</v>
      </c>
      <c r="AD234" s="41">
        <f t="shared" si="39"/>
        <v>20</v>
      </c>
      <c r="AE234" s="41">
        <f t="shared" si="40"/>
        <v>4.7368421052631575</v>
      </c>
      <c r="AF234" s="41">
        <f t="shared" si="41"/>
        <v>4.0909090909090908</v>
      </c>
      <c r="AG234" s="41">
        <f t="shared" si="42"/>
        <v>4.0909090909090908</v>
      </c>
      <c r="AH234" s="41">
        <f t="shared" si="43"/>
        <v>18</v>
      </c>
    </row>
    <row r="235" spans="1:34" x14ac:dyDescent="0.25">
      <c r="A235" s="41" t="str">
        <f t="shared" si="33"/>
        <v>研发二周期</v>
      </c>
      <c r="B235" s="41" t="str">
        <f t="shared" si="34"/>
        <v>34432</v>
      </c>
      <c r="C235" s="74"/>
      <c r="E235" s="59">
        <v>1</v>
      </c>
      <c r="G235" s="59"/>
      <c r="J235" s="71">
        <v>1</v>
      </c>
      <c r="N235" s="71">
        <v>1</v>
      </c>
      <c r="Q235" s="41">
        <v>1</v>
      </c>
      <c r="T235" s="41">
        <v>1</v>
      </c>
      <c r="Z235" s="41">
        <f t="shared" si="35"/>
        <v>360</v>
      </c>
      <c r="AA235" s="41">
        <f t="shared" si="36"/>
        <v>76</v>
      </c>
      <c r="AB235" s="41">
        <f t="shared" si="37"/>
        <v>92</v>
      </c>
      <c r="AC235" s="41">
        <f t="shared" si="38"/>
        <v>92</v>
      </c>
      <c r="AD235" s="41">
        <f t="shared" si="39"/>
        <v>20</v>
      </c>
      <c r="AE235" s="41">
        <f t="shared" si="40"/>
        <v>4.7368421052631575</v>
      </c>
      <c r="AF235" s="41">
        <f t="shared" si="41"/>
        <v>3.9130434782608696</v>
      </c>
      <c r="AG235" s="41">
        <f t="shared" si="42"/>
        <v>3.9130434782608696</v>
      </c>
      <c r="AH235" s="41">
        <f t="shared" si="43"/>
        <v>18</v>
      </c>
    </row>
    <row r="236" spans="1:34" x14ac:dyDescent="0.25">
      <c r="A236" s="41" t="str">
        <f t="shared" si="33"/>
        <v>研发一周期</v>
      </c>
      <c r="B236" s="41" t="str">
        <f t="shared" si="34"/>
        <v>32243</v>
      </c>
      <c r="C236" s="74"/>
      <c r="E236" s="59">
        <v>1</v>
      </c>
      <c r="G236" s="59"/>
      <c r="H236" s="59">
        <v>1</v>
      </c>
      <c r="L236" s="59">
        <v>1</v>
      </c>
      <c r="R236" s="70">
        <v>1</v>
      </c>
      <c r="U236" s="41">
        <v>1</v>
      </c>
      <c r="Z236" s="41">
        <f t="shared" si="35"/>
        <v>360</v>
      </c>
      <c r="AA236" s="41">
        <f t="shared" si="36"/>
        <v>76</v>
      </c>
      <c r="AB236" s="41">
        <f t="shared" si="37"/>
        <v>60</v>
      </c>
      <c r="AC236" s="41">
        <f t="shared" si="38"/>
        <v>60</v>
      </c>
      <c r="AD236" s="41">
        <f t="shared" si="39"/>
        <v>26</v>
      </c>
      <c r="AE236" s="41">
        <f t="shared" si="40"/>
        <v>4.7368421052631575</v>
      </c>
      <c r="AF236" s="41">
        <f t="shared" si="41"/>
        <v>6</v>
      </c>
      <c r="AG236" s="41">
        <f t="shared" si="42"/>
        <v>6</v>
      </c>
      <c r="AH236" s="41">
        <f t="shared" si="43"/>
        <v>13.846153846153847</v>
      </c>
    </row>
    <row r="237" spans="1:34" x14ac:dyDescent="0.25">
      <c r="A237" s="41" t="str">
        <f t="shared" si="33"/>
        <v>研发一周期</v>
      </c>
      <c r="B237" s="41" t="str">
        <f t="shared" si="34"/>
        <v>14344</v>
      </c>
      <c r="C237" s="74">
        <v>1</v>
      </c>
      <c r="G237" s="59"/>
      <c r="J237" s="71">
        <v>1</v>
      </c>
      <c r="M237" s="59">
        <v>1</v>
      </c>
      <c r="R237" s="70">
        <v>1</v>
      </c>
      <c r="V237" s="41">
        <v>1</v>
      </c>
      <c r="Z237" s="41">
        <f t="shared" si="35"/>
        <v>360</v>
      </c>
      <c r="AA237" s="41">
        <f t="shared" si="36"/>
        <v>76</v>
      </c>
      <c r="AB237" s="41">
        <f t="shared" si="37"/>
        <v>54</v>
      </c>
      <c r="AC237" s="41">
        <f t="shared" si="38"/>
        <v>54</v>
      </c>
      <c r="AD237" s="41">
        <f t="shared" si="39"/>
        <v>26</v>
      </c>
      <c r="AE237" s="41">
        <f t="shared" si="40"/>
        <v>4.7368421052631575</v>
      </c>
      <c r="AF237" s="41">
        <f t="shared" si="41"/>
        <v>6.666666666666667</v>
      </c>
      <c r="AG237" s="41">
        <f t="shared" si="42"/>
        <v>6.666666666666667</v>
      </c>
      <c r="AH237" s="41">
        <f t="shared" si="43"/>
        <v>13.846153846153847</v>
      </c>
    </row>
    <row r="238" spans="1:34" x14ac:dyDescent="0.25">
      <c r="A238" s="41" t="str">
        <f t="shared" si="33"/>
        <v>研发一周期</v>
      </c>
      <c r="B238" s="41" t="str">
        <f t="shared" si="34"/>
        <v>24334</v>
      </c>
      <c r="C238" s="74"/>
      <c r="D238" s="59">
        <v>1</v>
      </c>
      <c r="G238" s="59"/>
      <c r="J238" s="71">
        <v>1</v>
      </c>
      <c r="M238" s="59">
        <v>1</v>
      </c>
      <c r="Q238" s="41">
        <v>1</v>
      </c>
      <c r="V238" s="41">
        <v>1</v>
      </c>
      <c r="Z238" s="41">
        <f t="shared" si="35"/>
        <v>360</v>
      </c>
      <c r="AA238" s="41">
        <f t="shared" si="36"/>
        <v>76</v>
      </c>
      <c r="AB238" s="41">
        <f t="shared" si="37"/>
        <v>68</v>
      </c>
      <c r="AC238" s="41">
        <f t="shared" si="38"/>
        <v>68</v>
      </c>
      <c r="AD238" s="41">
        <f t="shared" si="39"/>
        <v>25</v>
      </c>
      <c r="AE238" s="41">
        <f t="shared" si="40"/>
        <v>4.7368421052631575</v>
      </c>
      <c r="AF238" s="41">
        <f t="shared" si="41"/>
        <v>5.2941176470588234</v>
      </c>
      <c r="AG238" s="41">
        <f t="shared" si="42"/>
        <v>5.2941176470588234</v>
      </c>
      <c r="AH238" s="41">
        <f t="shared" si="43"/>
        <v>14.4</v>
      </c>
    </row>
    <row r="239" spans="1:34" x14ac:dyDescent="0.25">
      <c r="A239" s="41" t="str">
        <f t="shared" si="33"/>
        <v>研发二周期</v>
      </c>
      <c r="B239" s="41" t="str">
        <f t="shared" si="34"/>
        <v>34414</v>
      </c>
      <c r="C239" s="74"/>
      <c r="E239" s="59">
        <v>1</v>
      </c>
      <c r="G239" s="59"/>
      <c r="J239" s="71">
        <v>1</v>
      </c>
      <c r="N239" s="71">
        <v>1</v>
      </c>
      <c r="O239" s="59">
        <v>1</v>
      </c>
      <c r="R239" s="71"/>
      <c r="V239" s="41">
        <v>1</v>
      </c>
      <c r="Z239" s="41">
        <f t="shared" si="35"/>
        <v>360</v>
      </c>
      <c r="AA239" s="41">
        <f t="shared" si="36"/>
        <v>76</v>
      </c>
      <c r="AB239" s="41">
        <f t="shared" si="37"/>
        <v>68</v>
      </c>
      <c r="AC239" s="41">
        <f t="shared" si="38"/>
        <v>68</v>
      </c>
      <c r="AD239" s="41">
        <f t="shared" si="39"/>
        <v>24</v>
      </c>
      <c r="AE239" s="41">
        <f t="shared" si="40"/>
        <v>4.7368421052631575</v>
      </c>
      <c r="AF239" s="41">
        <f t="shared" si="41"/>
        <v>5.2941176470588234</v>
      </c>
      <c r="AG239" s="41">
        <f t="shared" si="42"/>
        <v>5.2941176470588234</v>
      </c>
      <c r="AH239" s="41">
        <f t="shared" si="43"/>
        <v>15</v>
      </c>
    </row>
    <row r="240" spans="1:34" x14ac:dyDescent="0.25">
      <c r="A240" s="41" t="str">
        <f t="shared" si="33"/>
        <v>研发二周期</v>
      </c>
      <c r="B240" s="41" t="str">
        <f t="shared" si="34"/>
        <v>43424</v>
      </c>
      <c r="C240" s="74"/>
      <c r="F240" s="71">
        <v>1</v>
      </c>
      <c r="G240" s="59"/>
      <c r="I240" s="59">
        <v>1</v>
      </c>
      <c r="N240" s="71">
        <v>1</v>
      </c>
      <c r="P240" s="59">
        <v>1</v>
      </c>
      <c r="V240" s="41">
        <v>1</v>
      </c>
      <c r="Z240" s="41">
        <f t="shared" si="35"/>
        <v>360</v>
      </c>
      <c r="AA240" s="41">
        <f t="shared" si="36"/>
        <v>76</v>
      </c>
      <c r="AB240" s="41">
        <f t="shared" si="37"/>
        <v>88</v>
      </c>
      <c r="AC240" s="41">
        <f t="shared" si="38"/>
        <v>88</v>
      </c>
      <c r="AD240" s="41">
        <f t="shared" si="39"/>
        <v>19</v>
      </c>
      <c r="AE240" s="41">
        <f t="shared" si="40"/>
        <v>4.7368421052631575</v>
      </c>
      <c r="AF240" s="41">
        <f t="shared" si="41"/>
        <v>4.0909090909090908</v>
      </c>
      <c r="AG240" s="41">
        <f t="shared" si="42"/>
        <v>4.0909090909090908</v>
      </c>
      <c r="AH240" s="41">
        <f t="shared" si="43"/>
        <v>18.94736842105263</v>
      </c>
    </row>
    <row r="241" spans="1:34" x14ac:dyDescent="0.25">
      <c r="A241" s="41" t="str">
        <f t="shared" si="33"/>
        <v>研发一周期</v>
      </c>
      <c r="B241" s="41" t="str">
        <f t="shared" si="34"/>
        <v>33345</v>
      </c>
      <c r="C241" s="74"/>
      <c r="E241" s="59">
        <v>1</v>
      </c>
      <c r="G241" s="59"/>
      <c r="I241" s="59">
        <v>1</v>
      </c>
      <c r="M241" s="59">
        <v>1</v>
      </c>
      <c r="R241" s="70">
        <v>1</v>
      </c>
      <c r="W241" s="41">
        <v>1</v>
      </c>
      <c r="Z241" s="41">
        <f t="shared" si="35"/>
        <v>360</v>
      </c>
      <c r="AA241" s="41">
        <f t="shared" si="36"/>
        <v>76</v>
      </c>
      <c r="AB241" s="41">
        <f t="shared" si="37"/>
        <v>78</v>
      </c>
      <c r="AC241" s="41">
        <f t="shared" si="38"/>
        <v>78</v>
      </c>
      <c r="AD241" s="41">
        <f t="shared" si="39"/>
        <v>22</v>
      </c>
      <c r="AE241" s="41">
        <f t="shared" si="40"/>
        <v>4.7368421052631575</v>
      </c>
      <c r="AF241" s="41">
        <f t="shared" si="41"/>
        <v>4.615384615384615</v>
      </c>
      <c r="AG241" s="41">
        <f t="shared" si="42"/>
        <v>4.615384615384615</v>
      </c>
      <c r="AH241" s="41">
        <f t="shared" si="43"/>
        <v>16.363636363636363</v>
      </c>
    </row>
    <row r="242" spans="1:34" x14ac:dyDescent="0.25">
      <c r="A242" s="41" t="str">
        <f t="shared" si="33"/>
        <v>研发一周期</v>
      </c>
      <c r="B242" s="41" t="str">
        <f t="shared" si="34"/>
        <v>33446</v>
      </c>
      <c r="C242" s="74"/>
      <c r="E242" s="59">
        <v>1</v>
      </c>
      <c r="G242" s="59"/>
      <c r="I242" s="59">
        <v>1</v>
      </c>
      <c r="N242" s="71">
        <v>1</v>
      </c>
      <c r="R242" s="70">
        <v>1</v>
      </c>
      <c r="X242" s="41">
        <v>1</v>
      </c>
      <c r="Z242" s="41">
        <f t="shared" si="35"/>
        <v>360</v>
      </c>
      <c r="AA242" s="41">
        <f t="shared" si="36"/>
        <v>76</v>
      </c>
      <c r="AB242" s="41">
        <f t="shared" si="37"/>
        <v>82</v>
      </c>
      <c r="AC242" s="41">
        <f t="shared" si="38"/>
        <v>82</v>
      </c>
      <c r="AD242" s="41">
        <f t="shared" si="39"/>
        <v>18</v>
      </c>
      <c r="AE242" s="41">
        <f t="shared" si="40"/>
        <v>4.7368421052631575</v>
      </c>
      <c r="AF242" s="41">
        <f t="shared" si="41"/>
        <v>4.3902439024390247</v>
      </c>
      <c r="AG242" s="41">
        <f t="shared" si="42"/>
        <v>4.3902439024390247</v>
      </c>
      <c r="AH242" s="41">
        <f t="shared" si="43"/>
        <v>20</v>
      </c>
    </row>
    <row r="243" spans="1:34" x14ac:dyDescent="0.25">
      <c r="A243" s="41" t="str">
        <f t="shared" si="33"/>
        <v>研发二周期</v>
      </c>
      <c r="B243" s="41" t="str">
        <f t="shared" si="34"/>
        <v>34434</v>
      </c>
      <c r="C243" s="74"/>
      <c r="E243" s="59">
        <v>1</v>
      </c>
      <c r="G243" s="59"/>
      <c r="J243" s="71">
        <v>1</v>
      </c>
      <c r="N243" s="71">
        <v>1</v>
      </c>
      <c r="Q243" s="41">
        <v>1</v>
      </c>
      <c r="Y243" s="70">
        <v>1</v>
      </c>
      <c r="Z243" s="41">
        <f t="shared" si="35"/>
        <v>360</v>
      </c>
      <c r="AA243" s="41">
        <f t="shared" si="36"/>
        <v>76</v>
      </c>
      <c r="AB243" s="41">
        <f t="shared" si="37"/>
        <v>92</v>
      </c>
      <c r="AC243" s="41">
        <f t="shared" si="38"/>
        <v>92</v>
      </c>
      <c r="AD243" s="41">
        <f t="shared" si="39"/>
        <v>20</v>
      </c>
      <c r="AE243" s="41">
        <f t="shared" si="40"/>
        <v>4.7368421052631575</v>
      </c>
      <c r="AF243" s="41">
        <f t="shared" si="41"/>
        <v>3.9130434782608696</v>
      </c>
      <c r="AG243" s="41">
        <f t="shared" si="42"/>
        <v>3.9130434782608696</v>
      </c>
      <c r="AH243" s="41">
        <f t="shared" si="43"/>
        <v>18</v>
      </c>
    </row>
    <row r="244" spans="1:34" x14ac:dyDescent="0.25">
      <c r="A244" s="41" t="str">
        <f t="shared" si="33"/>
        <v>研发一周期</v>
      </c>
      <c r="B244" s="41" t="str">
        <f t="shared" si="34"/>
        <v>4224</v>
      </c>
      <c r="C244" s="74"/>
      <c r="F244" s="71">
        <v>1</v>
      </c>
      <c r="G244" s="59"/>
      <c r="H244" s="59">
        <v>1</v>
      </c>
      <c r="L244" s="59">
        <v>1</v>
      </c>
      <c r="R244" s="70">
        <v>1</v>
      </c>
      <c r="Z244" s="41">
        <f t="shared" si="35"/>
        <v>285</v>
      </c>
      <c r="AA244" s="41">
        <f t="shared" si="36"/>
        <v>60</v>
      </c>
      <c r="AB244" s="41">
        <f t="shared" si="37"/>
        <v>48</v>
      </c>
      <c r="AC244" s="41">
        <f t="shared" si="38"/>
        <v>48</v>
      </c>
      <c r="AD244" s="41">
        <f t="shared" si="39"/>
        <v>12</v>
      </c>
      <c r="AE244" s="41">
        <f t="shared" si="40"/>
        <v>4.75</v>
      </c>
      <c r="AF244" s="41">
        <f t="shared" si="41"/>
        <v>5.9375</v>
      </c>
      <c r="AG244" s="41">
        <f t="shared" si="42"/>
        <v>5.9375</v>
      </c>
      <c r="AH244" s="41">
        <f t="shared" si="43"/>
        <v>23.75</v>
      </c>
    </row>
    <row r="245" spans="1:34" x14ac:dyDescent="0.25">
      <c r="A245" s="41" t="str">
        <f t="shared" si="33"/>
        <v>研发一周期</v>
      </c>
      <c r="B245" s="41" t="str">
        <f t="shared" si="34"/>
        <v>42141</v>
      </c>
      <c r="C245" s="74"/>
      <c r="F245" s="71">
        <v>1</v>
      </c>
      <c r="G245" s="59"/>
      <c r="H245" s="59">
        <v>1</v>
      </c>
      <c r="K245" s="59">
        <v>1</v>
      </c>
      <c r="R245" s="70">
        <v>1</v>
      </c>
      <c r="S245" s="41">
        <v>1</v>
      </c>
      <c r="Z245" s="41">
        <f t="shared" si="35"/>
        <v>285</v>
      </c>
      <c r="AA245" s="41">
        <f t="shared" si="36"/>
        <v>60</v>
      </c>
      <c r="AB245" s="41">
        <f t="shared" si="37"/>
        <v>54</v>
      </c>
      <c r="AC245" s="41">
        <f t="shared" si="38"/>
        <v>54</v>
      </c>
      <c r="AD245" s="41">
        <f t="shared" si="39"/>
        <v>26</v>
      </c>
      <c r="AE245" s="41">
        <f t="shared" si="40"/>
        <v>4.75</v>
      </c>
      <c r="AF245" s="41">
        <f t="shared" si="41"/>
        <v>5.2777777777777777</v>
      </c>
      <c r="AG245" s="41">
        <f t="shared" si="42"/>
        <v>5.2777777777777777</v>
      </c>
      <c r="AH245" s="41">
        <f t="shared" si="43"/>
        <v>10.961538461538462</v>
      </c>
    </row>
    <row r="246" spans="1:34" x14ac:dyDescent="0.25">
      <c r="A246" s="41" t="str">
        <f t="shared" si="33"/>
        <v>研发一周期</v>
      </c>
      <c r="B246" s="41" t="str">
        <f t="shared" si="34"/>
        <v>42142</v>
      </c>
      <c r="C246" s="74"/>
      <c r="F246" s="71">
        <v>1</v>
      </c>
      <c r="G246" s="59"/>
      <c r="H246" s="59">
        <v>1</v>
      </c>
      <c r="K246" s="59">
        <v>1</v>
      </c>
      <c r="R246" s="70">
        <v>1</v>
      </c>
      <c r="T246" s="41">
        <v>1</v>
      </c>
      <c r="Z246" s="41">
        <f t="shared" si="35"/>
        <v>285</v>
      </c>
      <c r="AA246" s="41">
        <f t="shared" si="36"/>
        <v>60</v>
      </c>
      <c r="AB246" s="41">
        <f t="shared" si="37"/>
        <v>58</v>
      </c>
      <c r="AC246" s="41">
        <f t="shared" si="38"/>
        <v>58</v>
      </c>
      <c r="AD246" s="41">
        <f t="shared" si="39"/>
        <v>26</v>
      </c>
      <c r="AE246" s="41">
        <f t="shared" si="40"/>
        <v>4.75</v>
      </c>
      <c r="AF246" s="41">
        <f t="shared" si="41"/>
        <v>4.9137931034482758</v>
      </c>
      <c r="AG246" s="41">
        <f t="shared" si="42"/>
        <v>4.9137931034482758</v>
      </c>
      <c r="AH246" s="41">
        <f t="shared" si="43"/>
        <v>10.961538461538462</v>
      </c>
    </row>
    <row r="247" spans="1:34" x14ac:dyDescent="0.25">
      <c r="A247" s="41" t="str">
        <f t="shared" si="33"/>
        <v>研发一周期</v>
      </c>
      <c r="B247" s="41" t="str">
        <f t="shared" si="34"/>
        <v>22443</v>
      </c>
      <c r="C247" s="74"/>
      <c r="D247" s="59">
        <v>1</v>
      </c>
      <c r="G247" s="59"/>
      <c r="H247" s="59">
        <v>1</v>
      </c>
      <c r="N247" s="71">
        <v>1</v>
      </c>
      <c r="R247" s="70">
        <v>1</v>
      </c>
      <c r="U247" s="41">
        <v>1</v>
      </c>
      <c r="Z247" s="41">
        <f t="shared" si="35"/>
        <v>380</v>
      </c>
      <c r="AA247" s="41">
        <f t="shared" si="36"/>
        <v>80</v>
      </c>
      <c r="AB247" s="41">
        <f t="shared" si="37"/>
        <v>60</v>
      </c>
      <c r="AC247" s="41">
        <f t="shared" si="38"/>
        <v>60</v>
      </c>
      <c r="AD247" s="41">
        <f t="shared" si="39"/>
        <v>21</v>
      </c>
      <c r="AE247" s="41">
        <f t="shared" si="40"/>
        <v>4.75</v>
      </c>
      <c r="AF247" s="41">
        <f t="shared" si="41"/>
        <v>6.333333333333333</v>
      </c>
      <c r="AG247" s="41">
        <f t="shared" si="42"/>
        <v>6.333333333333333</v>
      </c>
      <c r="AH247" s="41">
        <f t="shared" si="43"/>
        <v>18.095238095238095</v>
      </c>
    </row>
    <row r="248" spans="1:34" x14ac:dyDescent="0.25">
      <c r="A248" s="41" t="str">
        <f t="shared" si="33"/>
        <v>研发一周期</v>
      </c>
      <c r="B248" s="41" t="str">
        <f t="shared" si="34"/>
        <v>42433</v>
      </c>
      <c r="C248" s="74"/>
      <c r="F248" s="71">
        <v>1</v>
      </c>
      <c r="G248" s="59"/>
      <c r="H248" s="59">
        <v>1</v>
      </c>
      <c r="N248" s="71">
        <v>1</v>
      </c>
      <c r="Q248" s="41">
        <v>1</v>
      </c>
      <c r="U248" s="41">
        <v>1</v>
      </c>
      <c r="Z248" s="41">
        <f t="shared" si="35"/>
        <v>380</v>
      </c>
      <c r="AA248" s="41">
        <f t="shared" si="36"/>
        <v>80</v>
      </c>
      <c r="AB248" s="41">
        <f t="shared" si="37"/>
        <v>70</v>
      </c>
      <c r="AC248" s="41">
        <f t="shared" si="38"/>
        <v>70</v>
      </c>
      <c r="AD248" s="41">
        <f t="shared" si="39"/>
        <v>20</v>
      </c>
      <c r="AE248" s="41">
        <f t="shared" si="40"/>
        <v>4.75</v>
      </c>
      <c r="AF248" s="41">
        <f t="shared" si="41"/>
        <v>5.4285714285714288</v>
      </c>
      <c r="AG248" s="41">
        <f t="shared" si="42"/>
        <v>5.4285714285714288</v>
      </c>
      <c r="AH248" s="41">
        <f t="shared" si="43"/>
        <v>19</v>
      </c>
    </row>
    <row r="249" spans="1:34" x14ac:dyDescent="0.25">
      <c r="A249" s="41" t="str">
        <f t="shared" si="33"/>
        <v>研发一周期</v>
      </c>
      <c r="B249" s="41" t="str">
        <f t="shared" si="34"/>
        <v>44143</v>
      </c>
      <c r="C249" s="74"/>
      <c r="F249" s="71">
        <v>1</v>
      </c>
      <c r="G249" s="59"/>
      <c r="J249" s="71">
        <v>1</v>
      </c>
      <c r="K249" s="59">
        <v>1</v>
      </c>
      <c r="R249" s="70">
        <v>1</v>
      </c>
      <c r="U249" s="41">
        <v>1</v>
      </c>
      <c r="Z249" s="41">
        <f t="shared" si="35"/>
        <v>380</v>
      </c>
      <c r="AA249" s="41">
        <f t="shared" si="36"/>
        <v>80</v>
      </c>
      <c r="AB249" s="41">
        <f t="shared" si="37"/>
        <v>52</v>
      </c>
      <c r="AC249" s="41">
        <f t="shared" si="38"/>
        <v>52</v>
      </c>
      <c r="AD249" s="41">
        <f t="shared" si="39"/>
        <v>22</v>
      </c>
      <c r="AE249" s="41">
        <f t="shared" si="40"/>
        <v>4.75</v>
      </c>
      <c r="AF249" s="41">
        <f t="shared" si="41"/>
        <v>7.3076923076923075</v>
      </c>
      <c r="AG249" s="41">
        <f t="shared" si="42"/>
        <v>7.3076923076923075</v>
      </c>
      <c r="AH249" s="41">
        <f t="shared" si="43"/>
        <v>17.272727272727273</v>
      </c>
    </row>
    <row r="250" spans="1:34" x14ac:dyDescent="0.25">
      <c r="A250" s="41" t="str">
        <f t="shared" si="33"/>
        <v>研发一周期</v>
      </c>
      <c r="B250" s="41" t="str">
        <f t="shared" si="34"/>
        <v>41144</v>
      </c>
      <c r="C250" s="74"/>
      <c r="F250" s="71">
        <v>1</v>
      </c>
      <c r="G250" s="59">
        <v>1</v>
      </c>
      <c r="K250" s="59">
        <v>1</v>
      </c>
      <c r="R250" s="70">
        <v>1</v>
      </c>
      <c r="V250" s="41">
        <v>1</v>
      </c>
      <c r="Z250" s="41">
        <f t="shared" si="35"/>
        <v>285</v>
      </c>
      <c r="AA250" s="41">
        <f t="shared" si="36"/>
        <v>60</v>
      </c>
      <c r="AB250" s="41">
        <f t="shared" si="37"/>
        <v>40</v>
      </c>
      <c r="AC250" s="41">
        <f t="shared" si="38"/>
        <v>40</v>
      </c>
      <c r="AD250" s="41">
        <f t="shared" si="39"/>
        <v>32</v>
      </c>
      <c r="AE250" s="41">
        <f t="shared" si="40"/>
        <v>4.75</v>
      </c>
      <c r="AF250" s="41">
        <f t="shared" si="41"/>
        <v>7.125</v>
      </c>
      <c r="AG250" s="41">
        <f t="shared" si="42"/>
        <v>7.125</v>
      </c>
      <c r="AH250" s="41">
        <f t="shared" si="43"/>
        <v>8.90625</v>
      </c>
    </row>
    <row r="251" spans="1:34" x14ac:dyDescent="0.25">
      <c r="A251" s="41" t="str">
        <f t="shared" si="33"/>
        <v>研发一周期</v>
      </c>
      <c r="B251" s="41" t="str">
        <f t="shared" si="34"/>
        <v>42144</v>
      </c>
      <c r="C251" s="74"/>
      <c r="F251" s="71">
        <v>1</v>
      </c>
      <c r="G251" s="59"/>
      <c r="H251" s="59">
        <v>1</v>
      </c>
      <c r="K251" s="59">
        <v>1</v>
      </c>
      <c r="R251" s="70">
        <v>1</v>
      </c>
      <c r="Y251" s="70">
        <v>1</v>
      </c>
      <c r="Z251" s="41">
        <f t="shared" si="35"/>
        <v>285</v>
      </c>
      <c r="AA251" s="41">
        <f t="shared" si="36"/>
        <v>60</v>
      </c>
      <c r="AB251" s="41">
        <f t="shared" si="37"/>
        <v>58</v>
      </c>
      <c r="AC251" s="41">
        <f t="shared" si="38"/>
        <v>58</v>
      </c>
      <c r="AD251" s="41">
        <f t="shared" si="39"/>
        <v>26</v>
      </c>
      <c r="AE251" s="41">
        <f t="shared" si="40"/>
        <v>4.75</v>
      </c>
      <c r="AF251" s="41">
        <f t="shared" si="41"/>
        <v>4.9137931034482758</v>
      </c>
      <c r="AG251" s="41">
        <f t="shared" si="42"/>
        <v>4.9137931034482758</v>
      </c>
      <c r="AH251" s="41">
        <f t="shared" si="43"/>
        <v>10.961538461538462</v>
      </c>
    </row>
    <row r="252" spans="1:34" x14ac:dyDescent="0.25">
      <c r="A252" s="41" t="str">
        <f t="shared" si="33"/>
        <v>研发一周期</v>
      </c>
      <c r="B252" s="41" t="str">
        <f t="shared" si="34"/>
        <v>24343</v>
      </c>
      <c r="C252" s="74"/>
      <c r="D252" s="59">
        <v>1</v>
      </c>
      <c r="G252" s="59"/>
      <c r="J252" s="71">
        <v>1</v>
      </c>
      <c r="M252" s="59">
        <v>1</v>
      </c>
      <c r="R252" s="70">
        <v>1</v>
      </c>
      <c r="U252" s="41">
        <v>1</v>
      </c>
      <c r="Z252" s="41">
        <f t="shared" si="35"/>
        <v>410</v>
      </c>
      <c r="AA252" s="41">
        <f t="shared" si="36"/>
        <v>86</v>
      </c>
      <c r="AB252" s="41">
        <f t="shared" si="37"/>
        <v>60</v>
      </c>
      <c r="AC252" s="41">
        <f t="shared" si="38"/>
        <v>60</v>
      </c>
      <c r="AD252" s="41">
        <f t="shared" si="39"/>
        <v>21</v>
      </c>
      <c r="AE252" s="41">
        <f t="shared" si="40"/>
        <v>4.7674418604651159</v>
      </c>
      <c r="AF252" s="41">
        <f t="shared" si="41"/>
        <v>6.833333333333333</v>
      </c>
      <c r="AG252" s="41">
        <f t="shared" si="42"/>
        <v>6.833333333333333</v>
      </c>
      <c r="AH252" s="41">
        <f t="shared" si="43"/>
        <v>19.523809523809526</v>
      </c>
    </row>
    <row r="253" spans="1:34" x14ac:dyDescent="0.25">
      <c r="A253" s="41" t="str">
        <f t="shared" si="33"/>
        <v>研发二周期</v>
      </c>
      <c r="B253" s="41" t="str">
        <f t="shared" si="34"/>
        <v>44333</v>
      </c>
      <c r="F253" s="71">
        <v>1</v>
      </c>
      <c r="G253" s="59"/>
      <c r="J253" s="71">
        <v>1</v>
      </c>
      <c r="M253" s="59">
        <v>1</v>
      </c>
      <c r="Q253" s="41">
        <v>1</v>
      </c>
      <c r="U253" s="41">
        <v>1</v>
      </c>
      <c r="Z253" s="41">
        <f t="shared" si="35"/>
        <v>410</v>
      </c>
      <c r="AA253" s="41">
        <f t="shared" si="36"/>
        <v>86</v>
      </c>
      <c r="AB253" s="41">
        <f t="shared" si="37"/>
        <v>70</v>
      </c>
      <c r="AC253" s="41">
        <f t="shared" si="38"/>
        <v>70</v>
      </c>
      <c r="AD253" s="41">
        <f t="shared" si="39"/>
        <v>20</v>
      </c>
      <c r="AE253" s="41">
        <f t="shared" si="40"/>
        <v>4.7674418604651159</v>
      </c>
      <c r="AF253" s="41">
        <f t="shared" si="41"/>
        <v>5.8571428571428568</v>
      </c>
      <c r="AG253" s="41">
        <f t="shared" si="42"/>
        <v>5.8571428571428568</v>
      </c>
      <c r="AH253" s="41">
        <f t="shared" si="43"/>
        <v>20.5</v>
      </c>
    </row>
    <row r="254" spans="1:34" x14ac:dyDescent="0.25">
      <c r="A254" s="41" t="str">
        <f t="shared" si="33"/>
        <v>研发一周期</v>
      </c>
      <c r="B254" s="41" t="str">
        <f t="shared" si="34"/>
        <v>22341</v>
      </c>
      <c r="C254" s="74"/>
      <c r="D254" s="59">
        <v>1</v>
      </c>
      <c r="G254" s="59"/>
      <c r="H254" s="59">
        <v>1</v>
      </c>
      <c r="M254" s="59">
        <v>1</v>
      </c>
      <c r="R254" s="70">
        <v>1</v>
      </c>
      <c r="S254" s="41">
        <v>1</v>
      </c>
      <c r="Z254" s="41">
        <f t="shared" si="35"/>
        <v>315</v>
      </c>
      <c r="AA254" s="41">
        <f t="shared" si="36"/>
        <v>66</v>
      </c>
      <c r="AB254" s="41">
        <f t="shared" si="37"/>
        <v>62</v>
      </c>
      <c r="AC254" s="41">
        <f t="shared" si="38"/>
        <v>62</v>
      </c>
      <c r="AD254" s="41">
        <f t="shared" si="39"/>
        <v>25</v>
      </c>
      <c r="AE254" s="41">
        <f t="shared" si="40"/>
        <v>4.7727272727272725</v>
      </c>
      <c r="AF254" s="41">
        <f t="shared" si="41"/>
        <v>5.080645161290323</v>
      </c>
      <c r="AG254" s="41">
        <f t="shared" si="42"/>
        <v>5.080645161290323</v>
      </c>
      <c r="AH254" s="41">
        <f t="shared" si="43"/>
        <v>12.6</v>
      </c>
    </row>
    <row r="255" spans="1:34" x14ac:dyDescent="0.25">
      <c r="A255" s="41" t="str">
        <f t="shared" si="33"/>
        <v>研发一周期</v>
      </c>
      <c r="B255" s="41" t="str">
        <f t="shared" si="34"/>
        <v>31441</v>
      </c>
      <c r="C255" s="74"/>
      <c r="E255" s="59">
        <v>1</v>
      </c>
      <c r="G255" s="59">
        <v>1</v>
      </c>
      <c r="N255" s="71">
        <v>1</v>
      </c>
      <c r="R255" s="70">
        <v>1</v>
      </c>
      <c r="S255" s="41">
        <v>1</v>
      </c>
      <c r="Z255" s="41">
        <f t="shared" si="35"/>
        <v>315</v>
      </c>
      <c r="AA255" s="41">
        <f t="shared" si="36"/>
        <v>66</v>
      </c>
      <c r="AB255" s="41">
        <f t="shared" si="37"/>
        <v>68</v>
      </c>
      <c r="AC255" s="41">
        <f t="shared" si="38"/>
        <v>68</v>
      </c>
      <c r="AD255" s="41">
        <f t="shared" si="39"/>
        <v>26</v>
      </c>
      <c r="AE255" s="41">
        <f t="shared" si="40"/>
        <v>4.7727272727272725</v>
      </c>
      <c r="AF255" s="41">
        <f t="shared" si="41"/>
        <v>4.632352941176471</v>
      </c>
      <c r="AG255" s="41">
        <f t="shared" si="42"/>
        <v>4.632352941176471</v>
      </c>
      <c r="AH255" s="41">
        <f t="shared" si="43"/>
        <v>12.115384615384615</v>
      </c>
    </row>
    <row r="256" spans="1:34" x14ac:dyDescent="0.25">
      <c r="A256" s="41" t="str">
        <f t="shared" si="33"/>
        <v>研发一周期</v>
      </c>
      <c r="B256" s="41" t="str">
        <f t="shared" si="34"/>
        <v>42331</v>
      </c>
      <c r="C256" s="74"/>
      <c r="F256" s="71">
        <v>1</v>
      </c>
      <c r="G256" s="59"/>
      <c r="H256" s="59">
        <v>1</v>
      </c>
      <c r="M256" s="59">
        <v>1</v>
      </c>
      <c r="Q256" s="41">
        <v>1</v>
      </c>
      <c r="S256" s="41">
        <v>1</v>
      </c>
      <c r="Z256" s="41">
        <f t="shared" si="35"/>
        <v>315</v>
      </c>
      <c r="AA256" s="41">
        <f t="shared" si="36"/>
        <v>66</v>
      </c>
      <c r="AB256" s="41">
        <f t="shared" si="37"/>
        <v>72</v>
      </c>
      <c r="AC256" s="41">
        <f t="shared" si="38"/>
        <v>72</v>
      </c>
      <c r="AD256" s="41">
        <f t="shared" si="39"/>
        <v>24</v>
      </c>
      <c r="AE256" s="41">
        <f t="shared" si="40"/>
        <v>4.7727272727272725</v>
      </c>
      <c r="AF256" s="41">
        <f t="shared" si="41"/>
        <v>4.375</v>
      </c>
      <c r="AG256" s="41">
        <f t="shared" si="42"/>
        <v>4.375</v>
      </c>
      <c r="AH256" s="41">
        <f t="shared" si="43"/>
        <v>13.125</v>
      </c>
    </row>
    <row r="257" spans="1:34" x14ac:dyDescent="0.25">
      <c r="A257" s="41" t="str">
        <f t="shared" si="33"/>
        <v>研发一周期</v>
      </c>
      <c r="B257" s="41" t="str">
        <f t="shared" si="34"/>
        <v>22342</v>
      </c>
      <c r="C257" s="74"/>
      <c r="D257" s="59">
        <v>1</v>
      </c>
      <c r="G257" s="59"/>
      <c r="H257" s="59">
        <v>1</v>
      </c>
      <c r="M257" s="59">
        <v>1</v>
      </c>
      <c r="R257" s="70">
        <v>1</v>
      </c>
      <c r="T257" s="41">
        <v>1</v>
      </c>
      <c r="Z257" s="41">
        <f t="shared" si="35"/>
        <v>315</v>
      </c>
      <c r="AA257" s="41">
        <f t="shared" si="36"/>
        <v>66</v>
      </c>
      <c r="AB257" s="41">
        <f t="shared" si="37"/>
        <v>66</v>
      </c>
      <c r="AC257" s="41">
        <f t="shared" si="38"/>
        <v>66</v>
      </c>
      <c r="AD257" s="41">
        <f t="shared" si="39"/>
        <v>25</v>
      </c>
      <c r="AE257" s="41">
        <f t="shared" si="40"/>
        <v>4.7727272727272725</v>
      </c>
      <c r="AF257" s="41">
        <f t="shared" si="41"/>
        <v>4.7727272727272725</v>
      </c>
      <c r="AG257" s="41">
        <f t="shared" si="42"/>
        <v>4.7727272727272725</v>
      </c>
      <c r="AH257" s="41">
        <f t="shared" si="43"/>
        <v>12.6</v>
      </c>
    </row>
    <row r="258" spans="1:34" x14ac:dyDescent="0.25">
      <c r="A258" s="41" t="str">
        <f t="shared" si="33"/>
        <v>研发一周期</v>
      </c>
      <c r="B258" s="41" t="str">
        <f t="shared" si="34"/>
        <v>31442</v>
      </c>
      <c r="C258" s="74"/>
      <c r="E258" s="59">
        <v>1</v>
      </c>
      <c r="G258" s="59">
        <v>1</v>
      </c>
      <c r="N258" s="71">
        <v>1</v>
      </c>
      <c r="R258" s="70">
        <v>1</v>
      </c>
      <c r="T258" s="41">
        <v>1</v>
      </c>
      <c r="Z258" s="41">
        <f t="shared" si="35"/>
        <v>315</v>
      </c>
      <c r="AA258" s="41">
        <f t="shared" si="36"/>
        <v>66</v>
      </c>
      <c r="AB258" s="41">
        <f t="shared" si="37"/>
        <v>72</v>
      </c>
      <c r="AC258" s="41">
        <f t="shared" si="38"/>
        <v>72</v>
      </c>
      <c r="AD258" s="41">
        <f t="shared" si="39"/>
        <v>26</v>
      </c>
      <c r="AE258" s="41">
        <f t="shared" si="40"/>
        <v>4.7727272727272725</v>
      </c>
      <c r="AF258" s="41">
        <f t="shared" si="41"/>
        <v>4.375</v>
      </c>
      <c r="AG258" s="41">
        <f t="shared" si="42"/>
        <v>4.375</v>
      </c>
      <c r="AH258" s="41">
        <f t="shared" si="43"/>
        <v>12.115384615384615</v>
      </c>
    </row>
    <row r="259" spans="1:34" x14ac:dyDescent="0.25">
      <c r="A259" s="41" t="str">
        <f t="shared" si="33"/>
        <v>研发一周期</v>
      </c>
      <c r="B259" s="41" t="str">
        <f t="shared" si="34"/>
        <v>42332</v>
      </c>
      <c r="C259" s="74"/>
      <c r="F259" s="71">
        <v>1</v>
      </c>
      <c r="G259" s="59"/>
      <c r="H259" s="59">
        <v>1</v>
      </c>
      <c r="M259" s="59">
        <v>1</v>
      </c>
      <c r="Q259" s="41">
        <v>1</v>
      </c>
      <c r="T259" s="41">
        <v>1</v>
      </c>
      <c r="Z259" s="41">
        <f t="shared" si="35"/>
        <v>315</v>
      </c>
      <c r="AA259" s="41">
        <f t="shared" si="36"/>
        <v>66</v>
      </c>
      <c r="AB259" s="41">
        <f t="shared" si="37"/>
        <v>76</v>
      </c>
      <c r="AC259" s="41">
        <f t="shared" si="38"/>
        <v>76</v>
      </c>
      <c r="AD259" s="41">
        <f t="shared" si="39"/>
        <v>24</v>
      </c>
      <c r="AE259" s="41">
        <f t="shared" si="40"/>
        <v>4.7727272727272725</v>
      </c>
      <c r="AF259" s="41">
        <f t="shared" si="41"/>
        <v>4.1447368421052628</v>
      </c>
      <c r="AG259" s="41">
        <f t="shared" si="42"/>
        <v>4.1447368421052628</v>
      </c>
      <c r="AH259" s="41">
        <f t="shared" si="43"/>
        <v>13.125</v>
      </c>
    </row>
    <row r="260" spans="1:34" x14ac:dyDescent="0.25">
      <c r="A260" s="41" t="str">
        <f t="shared" si="33"/>
        <v>研发一周期</v>
      </c>
      <c r="B260" s="41" t="str">
        <f t="shared" si="34"/>
        <v>21344</v>
      </c>
      <c r="C260" s="74"/>
      <c r="D260" s="59">
        <v>1</v>
      </c>
      <c r="G260" s="59">
        <v>1</v>
      </c>
      <c r="M260" s="59">
        <v>1</v>
      </c>
      <c r="R260" s="70">
        <v>1</v>
      </c>
      <c r="V260" s="41">
        <v>1</v>
      </c>
      <c r="Z260" s="41">
        <f t="shared" si="35"/>
        <v>315</v>
      </c>
      <c r="AA260" s="41">
        <f t="shared" si="36"/>
        <v>66</v>
      </c>
      <c r="AB260" s="41">
        <f t="shared" si="37"/>
        <v>48</v>
      </c>
      <c r="AC260" s="41">
        <f t="shared" si="38"/>
        <v>48</v>
      </c>
      <c r="AD260" s="41">
        <f t="shared" si="39"/>
        <v>31</v>
      </c>
      <c r="AE260" s="41">
        <f t="shared" si="40"/>
        <v>4.7727272727272725</v>
      </c>
      <c r="AF260" s="41">
        <f t="shared" si="41"/>
        <v>6.5625</v>
      </c>
      <c r="AG260" s="41">
        <f t="shared" si="42"/>
        <v>6.5625</v>
      </c>
      <c r="AH260" s="41">
        <f t="shared" si="43"/>
        <v>10.161290322580646</v>
      </c>
    </row>
    <row r="261" spans="1:34" x14ac:dyDescent="0.25">
      <c r="A261" s="41" t="str">
        <f t="shared" si="33"/>
        <v>研发一周期</v>
      </c>
      <c r="B261" s="41" t="str">
        <f t="shared" si="34"/>
        <v>23144</v>
      </c>
      <c r="C261" s="74"/>
      <c r="D261" s="59">
        <v>1</v>
      </c>
      <c r="G261" s="59"/>
      <c r="I261" s="59">
        <v>1</v>
      </c>
      <c r="K261" s="59">
        <v>1</v>
      </c>
      <c r="R261" s="70">
        <v>1</v>
      </c>
      <c r="V261" s="41">
        <v>1</v>
      </c>
      <c r="Z261" s="41">
        <f t="shared" si="35"/>
        <v>315</v>
      </c>
      <c r="AA261" s="41">
        <f t="shared" si="36"/>
        <v>66</v>
      </c>
      <c r="AB261" s="41">
        <f t="shared" si="37"/>
        <v>54</v>
      </c>
      <c r="AC261" s="41">
        <f t="shared" si="38"/>
        <v>54</v>
      </c>
      <c r="AD261" s="41">
        <f t="shared" si="39"/>
        <v>29</v>
      </c>
      <c r="AE261" s="41">
        <f t="shared" si="40"/>
        <v>4.7727272727272725</v>
      </c>
      <c r="AF261" s="41">
        <f t="shared" si="41"/>
        <v>5.833333333333333</v>
      </c>
      <c r="AG261" s="41">
        <f t="shared" si="42"/>
        <v>5.833333333333333</v>
      </c>
      <c r="AH261" s="41">
        <f t="shared" si="43"/>
        <v>10.862068965517242</v>
      </c>
    </row>
    <row r="262" spans="1:34" x14ac:dyDescent="0.25">
      <c r="A262" s="41" t="str">
        <f t="shared" si="33"/>
        <v>研发一周期</v>
      </c>
      <c r="B262" s="41" t="str">
        <f t="shared" si="34"/>
        <v>41334</v>
      </c>
      <c r="C262" s="74"/>
      <c r="F262" s="71">
        <v>1</v>
      </c>
      <c r="G262" s="59">
        <v>1</v>
      </c>
      <c r="M262" s="59">
        <v>1</v>
      </c>
      <c r="Q262" s="41">
        <v>1</v>
      </c>
      <c r="V262" s="41">
        <v>1</v>
      </c>
      <c r="Z262" s="41">
        <f t="shared" si="35"/>
        <v>315</v>
      </c>
      <c r="AA262" s="41">
        <f t="shared" si="36"/>
        <v>66</v>
      </c>
      <c r="AB262" s="41">
        <f t="shared" si="37"/>
        <v>58</v>
      </c>
      <c r="AC262" s="41">
        <f t="shared" si="38"/>
        <v>58</v>
      </c>
      <c r="AD262" s="41">
        <f t="shared" si="39"/>
        <v>30</v>
      </c>
      <c r="AE262" s="41">
        <f t="shared" si="40"/>
        <v>4.7727272727272725</v>
      </c>
      <c r="AF262" s="41">
        <f t="shared" si="41"/>
        <v>5.431034482758621</v>
      </c>
      <c r="AG262" s="41">
        <f t="shared" si="42"/>
        <v>5.431034482758621</v>
      </c>
      <c r="AH262" s="41">
        <f t="shared" si="43"/>
        <v>10.5</v>
      </c>
    </row>
    <row r="263" spans="1:34" x14ac:dyDescent="0.25">
      <c r="A263" s="41" t="str">
        <f t="shared" si="33"/>
        <v>研发一周期</v>
      </c>
      <c r="B263" s="41" t="str">
        <f t="shared" si="34"/>
        <v>42314</v>
      </c>
      <c r="C263" s="74"/>
      <c r="F263" s="71">
        <v>1</v>
      </c>
      <c r="G263" s="59"/>
      <c r="H263" s="59">
        <v>1</v>
      </c>
      <c r="M263" s="59">
        <v>1</v>
      </c>
      <c r="O263" s="59">
        <v>1</v>
      </c>
      <c r="R263" s="71"/>
      <c r="V263" s="41">
        <v>1</v>
      </c>
      <c r="Z263" s="41">
        <f t="shared" si="35"/>
        <v>315</v>
      </c>
      <c r="AA263" s="41">
        <f t="shared" si="36"/>
        <v>66</v>
      </c>
      <c r="AB263" s="41">
        <f t="shared" si="37"/>
        <v>52</v>
      </c>
      <c r="AC263" s="41">
        <f t="shared" si="38"/>
        <v>52</v>
      </c>
      <c r="AD263" s="41">
        <f t="shared" si="39"/>
        <v>28</v>
      </c>
      <c r="AE263" s="41">
        <f t="shared" si="40"/>
        <v>4.7727272727272725</v>
      </c>
      <c r="AF263" s="41">
        <f t="shared" si="41"/>
        <v>6.0576923076923075</v>
      </c>
      <c r="AG263" s="41">
        <f t="shared" si="42"/>
        <v>6.0576923076923075</v>
      </c>
      <c r="AH263" s="41">
        <f t="shared" si="43"/>
        <v>11.25</v>
      </c>
    </row>
    <row r="264" spans="1:34" x14ac:dyDescent="0.25">
      <c r="A264" s="41" t="str">
        <f t="shared" ref="A264:A327" si="44">IF(SUMPRODUCT(C264:Y264,$C$6:$Y$6)&lt;0.45,"不研发",IF(SUMPRODUCT(C264:Y264,$C$6:$Y$6)&lt;1.45,"研发一周期","研发二周期"))</f>
        <v>研发一周期</v>
      </c>
      <c r="B264" s="41" t="str">
        <f t="shared" ref="B264:B327" si="45">IF(C264=1,1,IF(D264=1,2,IF(E264=1,3,IF(F264=1,4,""))))&amp;IF(G264=1,1,IF(H264=1,2,IF(I264=1,3,IF(J264=1,4,""))))&amp;IF(K264=1,1,IF(L264=1,2,IF(M264=1,3,IF(N264=1,4,""))))&amp;IF(O264=1,1,IF(P264=1,2,IF(Q264=1,3,IF(R264=1,4,""))))&amp;IF(S264=1,1,"")&amp;IF(T264=1,2,"")&amp;IF(U264=1,3,"")&amp;IF(V264=1,4,"")&amp;IF(W264=1,5,"")&amp;IF(X264=1,6,"")&amp;IF(Y264=1,4,"")</f>
        <v>43134</v>
      </c>
      <c r="C264" s="74"/>
      <c r="F264" s="71">
        <v>1</v>
      </c>
      <c r="G264" s="59"/>
      <c r="I264" s="59">
        <v>1</v>
      </c>
      <c r="K264" s="59">
        <v>1</v>
      </c>
      <c r="Q264" s="41">
        <v>1</v>
      </c>
      <c r="V264" s="41">
        <v>1</v>
      </c>
      <c r="Z264" s="41">
        <f t="shared" ref="Z264:Z327" si="46">SUMPRODUCT(C264:Y264,$C$1:$Y$1)</f>
        <v>315</v>
      </c>
      <c r="AA264" s="41">
        <f t="shared" ref="AA264:AA327" si="47">SUMPRODUCT($C$2:$Y$2,C264:Y264)</f>
        <v>66</v>
      </c>
      <c r="AB264" s="41">
        <f t="shared" ref="AB264:AB327" si="48">SUMPRODUCT($C$3:$Y$3,C264:Y264)</f>
        <v>64</v>
      </c>
      <c r="AC264" s="41">
        <f t="shared" ref="AC264:AC327" si="49">SUMPRODUCT($C$3:$Y$3,C264:Y264)</f>
        <v>64</v>
      </c>
      <c r="AD264" s="41">
        <f t="shared" ref="AD264:AD327" si="50">SUMPRODUCT($C$5:$Y$5,C264:Y264)</f>
        <v>28</v>
      </c>
      <c r="AE264" s="41">
        <f t="shared" ref="AE264:AE327" si="51">IFERROR(Z264/AA264,0)</f>
        <v>4.7727272727272725</v>
      </c>
      <c r="AF264" s="41">
        <f t="shared" ref="AF264:AF327" si="52">IFERROR(Z264/AB264,0)</f>
        <v>4.921875</v>
      </c>
      <c r="AG264" s="41">
        <f t="shared" ref="AG264:AG327" si="53">IFERROR(Z264/AC264,0)</f>
        <v>4.921875</v>
      </c>
      <c r="AH264" s="41">
        <f t="shared" ref="AH264:AH327" si="54">IFERROR(Z264/AD264,0)</f>
        <v>11.25</v>
      </c>
    </row>
    <row r="265" spans="1:34" x14ac:dyDescent="0.25">
      <c r="A265" s="41" t="str">
        <f t="shared" si="44"/>
        <v>研发一周期</v>
      </c>
      <c r="B265" s="41" t="str">
        <f t="shared" si="45"/>
        <v>22344</v>
      </c>
      <c r="C265" s="74"/>
      <c r="D265" s="59">
        <v>1</v>
      </c>
      <c r="G265" s="59"/>
      <c r="H265" s="59">
        <v>1</v>
      </c>
      <c r="M265" s="59">
        <v>1</v>
      </c>
      <c r="R265" s="70">
        <v>1</v>
      </c>
      <c r="Y265" s="70">
        <v>1</v>
      </c>
      <c r="Z265" s="41">
        <f t="shared" si="46"/>
        <v>315</v>
      </c>
      <c r="AA265" s="41">
        <f t="shared" si="47"/>
        <v>66</v>
      </c>
      <c r="AB265" s="41">
        <f t="shared" si="48"/>
        <v>66</v>
      </c>
      <c r="AC265" s="41">
        <f t="shared" si="49"/>
        <v>66</v>
      </c>
      <c r="AD265" s="41">
        <f t="shared" si="50"/>
        <v>25</v>
      </c>
      <c r="AE265" s="41">
        <f t="shared" si="51"/>
        <v>4.7727272727272725</v>
      </c>
      <c r="AF265" s="41">
        <f t="shared" si="52"/>
        <v>4.7727272727272725</v>
      </c>
      <c r="AG265" s="41">
        <f t="shared" si="53"/>
        <v>4.7727272727272725</v>
      </c>
      <c r="AH265" s="41">
        <f t="shared" si="54"/>
        <v>12.6</v>
      </c>
    </row>
    <row r="266" spans="1:34" x14ac:dyDescent="0.25">
      <c r="A266" s="41" t="str">
        <f t="shared" si="44"/>
        <v>研发一周期</v>
      </c>
      <c r="B266" s="41" t="str">
        <f t="shared" si="45"/>
        <v>31444</v>
      </c>
      <c r="C266" s="74"/>
      <c r="E266" s="59">
        <v>1</v>
      </c>
      <c r="G266" s="59">
        <v>1</v>
      </c>
      <c r="N266" s="71">
        <v>1</v>
      </c>
      <c r="R266" s="70">
        <v>1</v>
      </c>
      <c r="Y266" s="70">
        <v>1</v>
      </c>
      <c r="Z266" s="41">
        <f t="shared" si="46"/>
        <v>315</v>
      </c>
      <c r="AA266" s="41">
        <f t="shared" si="47"/>
        <v>66</v>
      </c>
      <c r="AB266" s="41">
        <f t="shared" si="48"/>
        <v>72</v>
      </c>
      <c r="AC266" s="41">
        <f t="shared" si="49"/>
        <v>72</v>
      </c>
      <c r="AD266" s="41">
        <f t="shared" si="50"/>
        <v>26</v>
      </c>
      <c r="AE266" s="41">
        <f t="shared" si="51"/>
        <v>4.7727272727272725</v>
      </c>
      <c r="AF266" s="41">
        <f t="shared" si="52"/>
        <v>4.375</v>
      </c>
      <c r="AG266" s="41">
        <f t="shared" si="53"/>
        <v>4.375</v>
      </c>
      <c r="AH266" s="41">
        <f t="shared" si="54"/>
        <v>12.115384615384615</v>
      </c>
    </row>
    <row r="267" spans="1:34" x14ac:dyDescent="0.25">
      <c r="A267" s="41" t="str">
        <f t="shared" si="44"/>
        <v>研发一周期</v>
      </c>
      <c r="B267" s="41" t="str">
        <f t="shared" si="45"/>
        <v>42334</v>
      </c>
      <c r="C267" s="74"/>
      <c r="F267" s="71">
        <v>1</v>
      </c>
      <c r="G267" s="59"/>
      <c r="H267" s="59">
        <v>1</v>
      </c>
      <c r="M267" s="59">
        <v>1</v>
      </c>
      <c r="Q267" s="41">
        <v>1</v>
      </c>
      <c r="Y267" s="70">
        <v>1</v>
      </c>
      <c r="Z267" s="41">
        <f t="shared" si="46"/>
        <v>315</v>
      </c>
      <c r="AA267" s="41">
        <f t="shared" si="47"/>
        <v>66</v>
      </c>
      <c r="AB267" s="41">
        <f t="shared" si="48"/>
        <v>76</v>
      </c>
      <c r="AC267" s="41">
        <f t="shared" si="49"/>
        <v>76</v>
      </c>
      <c r="AD267" s="41">
        <f t="shared" si="50"/>
        <v>24</v>
      </c>
      <c r="AE267" s="41">
        <f t="shared" si="51"/>
        <v>4.7727272727272725</v>
      </c>
      <c r="AF267" s="41">
        <f t="shared" si="52"/>
        <v>4.1447368421052628</v>
      </c>
      <c r="AG267" s="41">
        <f t="shared" si="53"/>
        <v>4.1447368421052628</v>
      </c>
      <c r="AH267" s="41">
        <f t="shared" si="54"/>
        <v>13.125</v>
      </c>
    </row>
    <row r="268" spans="1:34" x14ac:dyDescent="0.25">
      <c r="A268" s="41" t="str">
        <f t="shared" si="44"/>
        <v>研发一周期</v>
      </c>
      <c r="B268" s="41" t="str">
        <f t="shared" si="45"/>
        <v>3334</v>
      </c>
      <c r="C268" s="74"/>
      <c r="E268" s="59">
        <v>1</v>
      </c>
      <c r="G268" s="59"/>
      <c r="I268" s="59">
        <v>1</v>
      </c>
      <c r="M268" s="59">
        <v>1</v>
      </c>
      <c r="R268" s="70">
        <v>1</v>
      </c>
      <c r="Z268" s="41">
        <f t="shared" si="46"/>
        <v>325</v>
      </c>
      <c r="AA268" s="41">
        <f t="shared" si="47"/>
        <v>68</v>
      </c>
      <c r="AB268" s="41">
        <f t="shared" si="48"/>
        <v>66</v>
      </c>
      <c r="AC268" s="41">
        <f t="shared" si="49"/>
        <v>66</v>
      </c>
      <c r="AD268" s="41">
        <f t="shared" si="50"/>
        <v>12</v>
      </c>
      <c r="AE268" s="41">
        <f t="shared" si="51"/>
        <v>4.7794117647058822</v>
      </c>
      <c r="AF268" s="41">
        <f t="shared" si="52"/>
        <v>4.9242424242424239</v>
      </c>
      <c r="AG268" s="41">
        <f t="shared" si="53"/>
        <v>4.9242424242424239</v>
      </c>
      <c r="AH268" s="41">
        <f t="shared" si="54"/>
        <v>27.083333333333332</v>
      </c>
    </row>
    <row r="269" spans="1:34" x14ac:dyDescent="0.25">
      <c r="A269" s="41" t="str">
        <f t="shared" si="44"/>
        <v>研发一周期</v>
      </c>
      <c r="B269" s="41" t="str">
        <f t="shared" si="45"/>
        <v>24241</v>
      </c>
      <c r="C269" s="74"/>
      <c r="D269" s="59">
        <v>1</v>
      </c>
      <c r="G269" s="59"/>
      <c r="J269" s="71">
        <v>1</v>
      </c>
      <c r="L269" s="59">
        <v>1</v>
      </c>
      <c r="R269" s="70">
        <v>1</v>
      </c>
      <c r="S269" s="41">
        <v>1</v>
      </c>
      <c r="Z269" s="41">
        <f t="shared" si="46"/>
        <v>335</v>
      </c>
      <c r="AA269" s="41">
        <f t="shared" si="47"/>
        <v>70</v>
      </c>
      <c r="AB269" s="41">
        <f t="shared" si="48"/>
        <v>64</v>
      </c>
      <c r="AC269" s="41">
        <f t="shared" si="49"/>
        <v>64</v>
      </c>
      <c r="AD269" s="41">
        <f t="shared" si="50"/>
        <v>23</v>
      </c>
      <c r="AE269" s="41">
        <f t="shared" si="51"/>
        <v>4.7857142857142856</v>
      </c>
      <c r="AF269" s="41">
        <f t="shared" si="52"/>
        <v>5.234375</v>
      </c>
      <c r="AG269" s="41">
        <f t="shared" si="53"/>
        <v>5.234375</v>
      </c>
      <c r="AH269" s="41">
        <f t="shared" si="54"/>
        <v>14.565217391304348</v>
      </c>
    </row>
    <row r="270" spans="1:34" x14ac:dyDescent="0.25">
      <c r="A270" s="41" t="str">
        <f t="shared" si="44"/>
        <v>研发一周期</v>
      </c>
      <c r="B270" s="41" t="str">
        <f t="shared" si="45"/>
        <v>44231</v>
      </c>
      <c r="C270" s="74"/>
      <c r="F270" s="71">
        <v>1</v>
      </c>
      <c r="G270" s="59"/>
      <c r="J270" s="71">
        <v>1</v>
      </c>
      <c r="L270" s="59">
        <v>1</v>
      </c>
      <c r="Q270" s="41">
        <v>1</v>
      </c>
      <c r="S270" s="41">
        <v>1</v>
      </c>
      <c r="Z270" s="41">
        <f t="shared" si="46"/>
        <v>335</v>
      </c>
      <c r="AA270" s="41">
        <f t="shared" si="47"/>
        <v>70</v>
      </c>
      <c r="AB270" s="41">
        <f t="shared" si="48"/>
        <v>74</v>
      </c>
      <c r="AC270" s="41">
        <f t="shared" si="49"/>
        <v>74</v>
      </c>
      <c r="AD270" s="41">
        <f t="shared" si="50"/>
        <v>22</v>
      </c>
      <c r="AE270" s="41">
        <f t="shared" si="51"/>
        <v>4.7857142857142856</v>
      </c>
      <c r="AF270" s="41">
        <f t="shared" si="52"/>
        <v>4.5270270270270272</v>
      </c>
      <c r="AG270" s="41">
        <f t="shared" si="53"/>
        <v>4.5270270270270272</v>
      </c>
      <c r="AH270" s="41">
        <f t="shared" si="54"/>
        <v>15.227272727272727</v>
      </c>
    </row>
    <row r="271" spans="1:34" x14ac:dyDescent="0.25">
      <c r="A271" s="41" t="str">
        <f t="shared" si="44"/>
        <v>研发一周期</v>
      </c>
      <c r="B271" s="41" t="str">
        <f t="shared" si="45"/>
        <v>24242</v>
      </c>
      <c r="C271" s="74"/>
      <c r="D271" s="59">
        <v>1</v>
      </c>
      <c r="G271" s="59"/>
      <c r="J271" s="71">
        <v>1</v>
      </c>
      <c r="L271" s="59">
        <v>1</v>
      </c>
      <c r="R271" s="70">
        <v>1</v>
      </c>
      <c r="T271" s="41">
        <v>1</v>
      </c>
      <c r="Z271" s="41">
        <f t="shared" si="46"/>
        <v>335</v>
      </c>
      <c r="AA271" s="41">
        <f t="shared" si="47"/>
        <v>70</v>
      </c>
      <c r="AB271" s="41">
        <f t="shared" si="48"/>
        <v>68</v>
      </c>
      <c r="AC271" s="41">
        <f t="shared" si="49"/>
        <v>68</v>
      </c>
      <c r="AD271" s="41">
        <f t="shared" si="50"/>
        <v>23</v>
      </c>
      <c r="AE271" s="41">
        <f t="shared" si="51"/>
        <v>4.7857142857142856</v>
      </c>
      <c r="AF271" s="41">
        <f t="shared" si="52"/>
        <v>4.9264705882352944</v>
      </c>
      <c r="AG271" s="41">
        <f t="shared" si="53"/>
        <v>4.9264705882352944</v>
      </c>
      <c r="AH271" s="41">
        <f t="shared" si="54"/>
        <v>14.565217391304348</v>
      </c>
    </row>
    <row r="272" spans="1:34" x14ac:dyDescent="0.25">
      <c r="A272" s="41" t="str">
        <f t="shared" si="44"/>
        <v>研发一周期</v>
      </c>
      <c r="B272" s="41" t="str">
        <f t="shared" si="45"/>
        <v>44232</v>
      </c>
      <c r="C272" s="74"/>
      <c r="F272" s="71">
        <v>1</v>
      </c>
      <c r="G272" s="59"/>
      <c r="J272" s="71">
        <v>1</v>
      </c>
      <c r="L272" s="59">
        <v>1</v>
      </c>
      <c r="Q272" s="41">
        <v>1</v>
      </c>
      <c r="T272" s="41">
        <v>1</v>
      </c>
      <c r="Z272" s="41">
        <f t="shared" si="46"/>
        <v>335</v>
      </c>
      <c r="AA272" s="41">
        <f t="shared" si="47"/>
        <v>70</v>
      </c>
      <c r="AB272" s="41">
        <f t="shared" si="48"/>
        <v>78</v>
      </c>
      <c r="AC272" s="41">
        <f t="shared" si="49"/>
        <v>78</v>
      </c>
      <c r="AD272" s="41">
        <f t="shared" si="50"/>
        <v>22</v>
      </c>
      <c r="AE272" s="41">
        <f t="shared" si="51"/>
        <v>4.7857142857142856</v>
      </c>
      <c r="AF272" s="41">
        <f t="shared" si="52"/>
        <v>4.2948717948717947</v>
      </c>
      <c r="AG272" s="41">
        <f t="shared" si="53"/>
        <v>4.2948717948717947</v>
      </c>
      <c r="AH272" s="41">
        <f t="shared" si="54"/>
        <v>15.227272727272727</v>
      </c>
    </row>
    <row r="273" spans="1:34" x14ac:dyDescent="0.25">
      <c r="A273" s="41" t="str">
        <f t="shared" si="44"/>
        <v>研发一周期</v>
      </c>
      <c r="B273" s="41" t="str">
        <f t="shared" si="45"/>
        <v>42424</v>
      </c>
      <c r="C273" s="74"/>
      <c r="F273" s="71">
        <v>1</v>
      </c>
      <c r="G273" s="59"/>
      <c r="H273" s="59">
        <v>1</v>
      </c>
      <c r="N273" s="71">
        <v>1</v>
      </c>
      <c r="P273" s="59">
        <v>1</v>
      </c>
      <c r="V273" s="41">
        <v>1</v>
      </c>
      <c r="Z273" s="41">
        <f t="shared" si="46"/>
        <v>335</v>
      </c>
      <c r="AA273" s="41">
        <f t="shared" si="47"/>
        <v>70</v>
      </c>
      <c r="AB273" s="41">
        <f t="shared" si="48"/>
        <v>78</v>
      </c>
      <c r="AC273" s="41">
        <f t="shared" si="49"/>
        <v>78</v>
      </c>
      <c r="AD273" s="41">
        <f t="shared" si="50"/>
        <v>21</v>
      </c>
      <c r="AE273" s="41">
        <f t="shared" si="51"/>
        <v>4.7857142857142856</v>
      </c>
      <c r="AF273" s="41">
        <f t="shared" si="52"/>
        <v>4.2948717948717947</v>
      </c>
      <c r="AG273" s="41">
        <f t="shared" si="53"/>
        <v>4.2948717948717947</v>
      </c>
      <c r="AH273" s="41">
        <f t="shared" si="54"/>
        <v>15.952380952380953</v>
      </c>
    </row>
    <row r="274" spans="1:34" x14ac:dyDescent="0.25">
      <c r="A274" s="41" t="str">
        <f t="shared" si="44"/>
        <v>研发一周期</v>
      </c>
      <c r="B274" s="41" t="str">
        <f t="shared" si="45"/>
        <v>44214</v>
      </c>
      <c r="C274" s="74"/>
      <c r="F274" s="71">
        <v>1</v>
      </c>
      <c r="G274" s="59"/>
      <c r="J274" s="71">
        <v>1</v>
      </c>
      <c r="L274" s="59">
        <v>1</v>
      </c>
      <c r="O274" s="59">
        <v>1</v>
      </c>
      <c r="R274" s="71"/>
      <c r="V274" s="41">
        <v>1</v>
      </c>
      <c r="Z274" s="41">
        <f t="shared" si="46"/>
        <v>335</v>
      </c>
      <c r="AA274" s="41">
        <f t="shared" si="47"/>
        <v>70</v>
      </c>
      <c r="AB274" s="41">
        <f t="shared" si="48"/>
        <v>54</v>
      </c>
      <c r="AC274" s="41">
        <f t="shared" si="49"/>
        <v>54</v>
      </c>
      <c r="AD274" s="41">
        <f t="shared" si="50"/>
        <v>26</v>
      </c>
      <c r="AE274" s="41">
        <f t="shared" si="51"/>
        <v>4.7857142857142856</v>
      </c>
      <c r="AF274" s="41">
        <f t="shared" si="52"/>
        <v>6.2037037037037033</v>
      </c>
      <c r="AG274" s="41">
        <f t="shared" si="53"/>
        <v>6.2037037037037033</v>
      </c>
      <c r="AH274" s="41">
        <f t="shared" si="54"/>
        <v>12.884615384615385</v>
      </c>
    </row>
    <row r="275" spans="1:34" x14ac:dyDescent="0.25">
      <c r="A275" s="41" t="str">
        <f t="shared" si="44"/>
        <v>研发一周期</v>
      </c>
      <c r="B275" s="41" t="str">
        <f t="shared" si="45"/>
        <v>32345</v>
      </c>
      <c r="C275" s="74"/>
      <c r="E275" s="59">
        <v>1</v>
      </c>
      <c r="G275" s="59"/>
      <c r="H275" s="59">
        <v>1</v>
      </c>
      <c r="M275" s="59">
        <v>1</v>
      </c>
      <c r="R275" s="70">
        <v>1</v>
      </c>
      <c r="W275" s="41">
        <v>1</v>
      </c>
      <c r="Z275" s="41">
        <f t="shared" si="46"/>
        <v>335</v>
      </c>
      <c r="AA275" s="41">
        <f t="shared" si="47"/>
        <v>70</v>
      </c>
      <c r="AB275" s="41">
        <f t="shared" si="48"/>
        <v>68</v>
      </c>
      <c r="AC275" s="41">
        <f t="shared" si="49"/>
        <v>68</v>
      </c>
      <c r="AD275" s="41">
        <f t="shared" si="50"/>
        <v>24</v>
      </c>
      <c r="AE275" s="41">
        <f t="shared" si="51"/>
        <v>4.7857142857142856</v>
      </c>
      <c r="AF275" s="41">
        <f t="shared" si="52"/>
        <v>4.9264705882352944</v>
      </c>
      <c r="AG275" s="41">
        <f t="shared" si="53"/>
        <v>4.9264705882352944</v>
      </c>
      <c r="AH275" s="41">
        <f t="shared" si="54"/>
        <v>13.958333333333334</v>
      </c>
    </row>
    <row r="276" spans="1:34" x14ac:dyDescent="0.25">
      <c r="A276" s="41" t="str">
        <f t="shared" si="44"/>
        <v>研发一周期</v>
      </c>
      <c r="B276" s="41" t="str">
        <f t="shared" si="45"/>
        <v>32446</v>
      </c>
      <c r="C276" s="74"/>
      <c r="E276" s="59">
        <v>1</v>
      </c>
      <c r="G276" s="59"/>
      <c r="H276" s="59">
        <v>1</v>
      </c>
      <c r="N276" s="71">
        <v>1</v>
      </c>
      <c r="R276" s="70">
        <v>1</v>
      </c>
      <c r="X276" s="41">
        <v>1</v>
      </c>
      <c r="Z276" s="41">
        <f t="shared" si="46"/>
        <v>335</v>
      </c>
      <c r="AA276" s="41">
        <f t="shared" si="47"/>
        <v>70</v>
      </c>
      <c r="AB276" s="41">
        <f t="shared" si="48"/>
        <v>72</v>
      </c>
      <c r="AC276" s="41">
        <f t="shared" si="49"/>
        <v>72</v>
      </c>
      <c r="AD276" s="41">
        <f t="shared" si="50"/>
        <v>20</v>
      </c>
      <c r="AE276" s="41">
        <f t="shared" si="51"/>
        <v>4.7857142857142856</v>
      </c>
      <c r="AF276" s="41">
        <f t="shared" si="52"/>
        <v>4.6527777777777777</v>
      </c>
      <c r="AG276" s="41">
        <f t="shared" si="53"/>
        <v>4.6527777777777777</v>
      </c>
      <c r="AH276" s="41">
        <f t="shared" si="54"/>
        <v>16.75</v>
      </c>
    </row>
    <row r="277" spans="1:34" x14ac:dyDescent="0.25">
      <c r="A277" s="41" t="str">
        <f t="shared" si="44"/>
        <v>研发一周期</v>
      </c>
      <c r="B277" s="41" t="str">
        <f t="shared" si="45"/>
        <v>43246</v>
      </c>
      <c r="C277" s="74"/>
      <c r="F277" s="71">
        <v>1</v>
      </c>
      <c r="G277" s="59"/>
      <c r="I277" s="59">
        <v>1</v>
      </c>
      <c r="L277" s="59">
        <v>1</v>
      </c>
      <c r="R277" s="70">
        <v>1</v>
      </c>
      <c r="X277" s="41">
        <v>1</v>
      </c>
      <c r="Z277" s="41">
        <f t="shared" si="46"/>
        <v>335</v>
      </c>
      <c r="AA277" s="41">
        <f t="shared" si="47"/>
        <v>70</v>
      </c>
      <c r="AB277" s="41">
        <f t="shared" si="48"/>
        <v>68</v>
      </c>
      <c r="AC277" s="41">
        <f t="shared" si="49"/>
        <v>68</v>
      </c>
      <c r="AD277" s="41">
        <f t="shared" si="50"/>
        <v>20</v>
      </c>
      <c r="AE277" s="41">
        <f t="shared" si="51"/>
        <v>4.7857142857142856</v>
      </c>
      <c r="AF277" s="41">
        <f t="shared" si="52"/>
        <v>4.9264705882352944</v>
      </c>
      <c r="AG277" s="41">
        <f t="shared" si="53"/>
        <v>4.9264705882352944</v>
      </c>
      <c r="AH277" s="41">
        <f t="shared" si="54"/>
        <v>16.75</v>
      </c>
    </row>
    <row r="278" spans="1:34" x14ac:dyDescent="0.25">
      <c r="A278" s="41" t="str">
        <f t="shared" si="44"/>
        <v>研发一周期</v>
      </c>
      <c r="B278" s="41" t="str">
        <f t="shared" si="45"/>
        <v>24244</v>
      </c>
      <c r="C278" s="74"/>
      <c r="D278" s="59">
        <v>1</v>
      </c>
      <c r="G278" s="59"/>
      <c r="J278" s="71">
        <v>1</v>
      </c>
      <c r="L278" s="59">
        <v>1</v>
      </c>
      <c r="R278" s="70">
        <v>1</v>
      </c>
      <c r="Y278" s="70">
        <v>1</v>
      </c>
      <c r="Z278" s="41">
        <f t="shared" si="46"/>
        <v>335</v>
      </c>
      <c r="AA278" s="41">
        <f t="shared" si="47"/>
        <v>70</v>
      </c>
      <c r="AB278" s="41">
        <f t="shared" si="48"/>
        <v>68</v>
      </c>
      <c r="AC278" s="41">
        <f t="shared" si="49"/>
        <v>68</v>
      </c>
      <c r="AD278" s="41">
        <f t="shared" si="50"/>
        <v>23</v>
      </c>
      <c r="AE278" s="41">
        <f t="shared" si="51"/>
        <v>4.7857142857142856</v>
      </c>
      <c r="AF278" s="41">
        <f t="shared" si="52"/>
        <v>4.9264705882352944</v>
      </c>
      <c r="AG278" s="41">
        <f t="shared" si="53"/>
        <v>4.9264705882352944</v>
      </c>
      <c r="AH278" s="41">
        <f t="shared" si="54"/>
        <v>14.565217391304348</v>
      </c>
    </row>
    <row r="279" spans="1:34" x14ac:dyDescent="0.25">
      <c r="A279" s="41" t="str">
        <f t="shared" si="44"/>
        <v>研发一周期</v>
      </c>
      <c r="B279" s="41" t="str">
        <f t="shared" si="45"/>
        <v>44234</v>
      </c>
      <c r="C279" s="74"/>
      <c r="F279" s="71">
        <v>1</v>
      </c>
      <c r="G279" s="59"/>
      <c r="J279" s="71">
        <v>1</v>
      </c>
      <c r="L279" s="59">
        <v>1</v>
      </c>
      <c r="Q279" s="41">
        <v>1</v>
      </c>
      <c r="Y279" s="70">
        <v>1</v>
      </c>
      <c r="Z279" s="41">
        <f t="shared" si="46"/>
        <v>335</v>
      </c>
      <c r="AA279" s="41">
        <f t="shared" si="47"/>
        <v>70</v>
      </c>
      <c r="AB279" s="41">
        <f t="shared" si="48"/>
        <v>78</v>
      </c>
      <c r="AC279" s="41">
        <f t="shared" si="49"/>
        <v>78</v>
      </c>
      <c r="AD279" s="41">
        <f t="shared" si="50"/>
        <v>22</v>
      </c>
      <c r="AE279" s="41">
        <f t="shared" si="51"/>
        <v>4.7857142857142856</v>
      </c>
      <c r="AF279" s="41">
        <f t="shared" si="52"/>
        <v>4.2948717948717947</v>
      </c>
      <c r="AG279" s="41">
        <f t="shared" si="53"/>
        <v>4.2948717948717947</v>
      </c>
      <c r="AH279" s="41">
        <f t="shared" si="54"/>
        <v>15.227272727272727</v>
      </c>
    </row>
    <row r="280" spans="1:34" x14ac:dyDescent="0.25">
      <c r="A280" s="41" t="str">
        <f t="shared" si="44"/>
        <v>研发一周期</v>
      </c>
      <c r="B280" s="41" t="str">
        <f t="shared" si="45"/>
        <v>33431</v>
      </c>
      <c r="C280" s="74"/>
      <c r="E280" s="59">
        <v>1</v>
      </c>
      <c r="G280" s="59"/>
      <c r="I280" s="59">
        <v>1</v>
      </c>
      <c r="N280" s="71">
        <v>1</v>
      </c>
      <c r="Q280" s="41">
        <v>1</v>
      </c>
      <c r="S280" s="41">
        <v>1</v>
      </c>
      <c r="Z280" s="41">
        <f t="shared" si="46"/>
        <v>345</v>
      </c>
      <c r="AA280" s="41">
        <f t="shared" si="47"/>
        <v>72</v>
      </c>
      <c r="AB280" s="41">
        <f t="shared" si="48"/>
        <v>92</v>
      </c>
      <c r="AC280" s="41">
        <f t="shared" si="49"/>
        <v>92</v>
      </c>
      <c r="AD280" s="41">
        <f t="shared" si="50"/>
        <v>22</v>
      </c>
      <c r="AE280" s="41">
        <f t="shared" si="51"/>
        <v>4.791666666666667</v>
      </c>
      <c r="AF280" s="41">
        <f t="shared" si="52"/>
        <v>3.75</v>
      </c>
      <c r="AG280" s="41">
        <f t="shared" si="53"/>
        <v>3.75</v>
      </c>
      <c r="AH280" s="41">
        <f t="shared" si="54"/>
        <v>15.681818181818182</v>
      </c>
    </row>
    <row r="281" spans="1:34" x14ac:dyDescent="0.25">
      <c r="A281" s="41" t="str">
        <f t="shared" si="44"/>
        <v>研发一周期</v>
      </c>
      <c r="B281" s="41" t="str">
        <f t="shared" si="45"/>
        <v>33432</v>
      </c>
      <c r="C281" s="74"/>
      <c r="E281" s="59">
        <v>1</v>
      </c>
      <c r="G281" s="59"/>
      <c r="I281" s="59">
        <v>1</v>
      </c>
      <c r="N281" s="71">
        <v>1</v>
      </c>
      <c r="Q281" s="41">
        <v>1</v>
      </c>
      <c r="T281" s="41">
        <v>1</v>
      </c>
      <c r="Z281" s="41">
        <f t="shared" si="46"/>
        <v>345</v>
      </c>
      <c r="AA281" s="41">
        <f t="shared" si="47"/>
        <v>72</v>
      </c>
      <c r="AB281" s="41">
        <f t="shared" si="48"/>
        <v>96</v>
      </c>
      <c r="AC281" s="41">
        <f t="shared" si="49"/>
        <v>96</v>
      </c>
      <c r="AD281" s="41">
        <f t="shared" si="50"/>
        <v>22</v>
      </c>
      <c r="AE281" s="41">
        <f t="shared" si="51"/>
        <v>4.791666666666667</v>
      </c>
      <c r="AF281" s="41">
        <f t="shared" si="52"/>
        <v>3.59375</v>
      </c>
      <c r="AG281" s="41">
        <f t="shared" si="53"/>
        <v>3.59375</v>
      </c>
      <c r="AH281" s="41">
        <f t="shared" si="54"/>
        <v>15.681818181818182</v>
      </c>
    </row>
    <row r="282" spans="1:34" x14ac:dyDescent="0.25">
      <c r="A282" s="41" t="str">
        <f t="shared" si="44"/>
        <v>研发一周期</v>
      </c>
      <c r="B282" s="41" t="str">
        <f t="shared" si="45"/>
        <v>13344</v>
      </c>
      <c r="C282" s="74">
        <v>1</v>
      </c>
      <c r="G282" s="59"/>
      <c r="I282" s="59">
        <v>1</v>
      </c>
      <c r="M282" s="59">
        <v>1</v>
      </c>
      <c r="R282" s="70">
        <v>1</v>
      </c>
      <c r="V282" s="41">
        <v>1</v>
      </c>
      <c r="Z282" s="41">
        <f t="shared" si="46"/>
        <v>345</v>
      </c>
      <c r="AA282" s="41">
        <f t="shared" si="47"/>
        <v>72</v>
      </c>
      <c r="AB282" s="41">
        <f t="shared" si="48"/>
        <v>58</v>
      </c>
      <c r="AC282" s="41">
        <f t="shared" si="49"/>
        <v>58</v>
      </c>
      <c r="AD282" s="41">
        <f t="shared" si="50"/>
        <v>28</v>
      </c>
      <c r="AE282" s="41">
        <f t="shared" si="51"/>
        <v>4.791666666666667</v>
      </c>
      <c r="AF282" s="41">
        <f t="shared" si="52"/>
        <v>5.9482758620689653</v>
      </c>
      <c r="AG282" s="41">
        <f t="shared" si="53"/>
        <v>5.9482758620689653</v>
      </c>
      <c r="AH282" s="41">
        <f t="shared" si="54"/>
        <v>12.321428571428571</v>
      </c>
    </row>
    <row r="283" spans="1:34" x14ac:dyDescent="0.25">
      <c r="A283" s="41" t="str">
        <f t="shared" si="44"/>
        <v>研发一周期</v>
      </c>
      <c r="B283" s="41" t="str">
        <f t="shared" si="45"/>
        <v>23334</v>
      </c>
      <c r="C283" s="74"/>
      <c r="D283" s="59">
        <v>1</v>
      </c>
      <c r="G283" s="59"/>
      <c r="I283" s="59">
        <v>1</v>
      </c>
      <c r="M283" s="59">
        <v>1</v>
      </c>
      <c r="Q283" s="41">
        <v>1</v>
      </c>
      <c r="V283" s="41">
        <v>1</v>
      </c>
      <c r="Z283" s="41">
        <f t="shared" si="46"/>
        <v>345</v>
      </c>
      <c r="AA283" s="41">
        <f t="shared" si="47"/>
        <v>72</v>
      </c>
      <c r="AB283" s="41">
        <f t="shared" si="48"/>
        <v>72</v>
      </c>
      <c r="AC283" s="41">
        <f t="shared" si="49"/>
        <v>72</v>
      </c>
      <c r="AD283" s="41">
        <f t="shared" si="50"/>
        <v>27</v>
      </c>
      <c r="AE283" s="41">
        <f t="shared" si="51"/>
        <v>4.791666666666667</v>
      </c>
      <c r="AF283" s="41">
        <f t="shared" si="52"/>
        <v>4.791666666666667</v>
      </c>
      <c r="AG283" s="41">
        <f t="shared" si="53"/>
        <v>4.791666666666667</v>
      </c>
      <c r="AH283" s="41">
        <f t="shared" si="54"/>
        <v>12.777777777777779</v>
      </c>
    </row>
    <row r="284" spans="1:34" x14ac:dyDescent="0.25">
      <c r="A284" s="41" t="str">
        <f t="shared" si="44"/>
        <v>研发一周期</v>
      </c>
      <c r="B284" s="41" t="str">
        <f t="shared" si="45"/>
        <v>33414</v>
      </c>
      <c r="C284" s="74"/>
      <c r="E284" s="59">
        <v>1</v>
      </c>
      <c r="G284" s="59"/>
      <c r="I284" s="59">
        <v>1</v>
      </c>
      <c r="N284" s="71">
        <v>1</v>
      </c>
      <c r="O284" s="59">
        <v>1</v>
      </c>
      <c r="R284" s="71"/>
      <c r="V284" s="41">
        <v>1</v>
      </c>
      <c r="Z284" s="41">
        <f t="shared" si="46"/>
        <v>345</v>
      </c>
      <c r="AA284" s="41">
        <f t="shared" si="47"/>
        <v>72</v>
      </c>
      <c r="AB284" s="41">
        <f t="shared" si="48"/>
        <v>72</v>
      </c>
      <c r="AC284" s="41">
        <f t="shared" si="49"/>
        <v>72</v>
      </c>
      <c r="AD284" s="41">
        <f t="shared" si="50"/>
        <v>26</v>
      </c>
      <c r="AE284" s="41">
        <f t="shared" si="51"/>
        <v>4.791666666666667</v>
      </c>
      <c r="AF284" s="41">
        <f t="shared" si="52"/>
        <v>4.791666666666667</v>
      </c>
      <c r="AG284" s="41">
        <f t="shared" si="53"/>
        <v>4.791666666666667</v>
      </c>
      <c r="AH284" s="41">
        <f t="shared" si="54"/>
        <v>13.26923076923077</v>
      </c>
    </row>
    <row r="285" spans="1:34" x14ac:dyDescent="0.25">
      <c r="A285" s="41" t="str">
        <f t="shared" si="44"/>
        <v>研发一周期</v>
      </c>
      <c r="B285" s="41" t="str">
        <f t="shared" si="45"/>
        <v>33434</v>
      </c>
      <c r="C285" s="74"/>
      <c r="E285" s="59">
        <v>1</v>
      </c>
      <c r="G285" s="59"/>
      <c r="I285" s="59">
        <v>1</v>
      </c>
      <c r="N285" s="71">
        <v>1</v>
      </c>
      <c r="Q285" s="41">
        <v>1</v>
      </c>
      <c r="Y285" s="70">
        <v>1</v>
      </c>
      <c r="Z285" s="41">
        <f t="shared" si="46"/>
        <v>345</v>
      </c>
      <c r="AA285" s="41">
        <f t="shared" si="47"/>
        <v>72</v>
      </c>
      <c r="AB285" s="41">
        <f t="shared" si="48"/>
        <v>96</v>
      </c>
      <c r="AC285" s="41">
        <f t="shared" si="49"/>
        <v>96</v>
      </c>
      <c r="AD285" s="41">
        <f t="shared" si="50"/>
        <v>22</v>
      </c>
      <c r="AE285" s="41">
        <f t="shared" si="51"/>
        <v>4.791666666666667</v>
      </c>
      <c r="AF285" s="41">
        <f t="shared" si="52"/>
        <v>3.59375</v>
      </c>
      <c r="AG285" s="41">
        <f t="shared" si="53"/>
        <v>3.59375</v>
      </c>
      <c r="AH285" s="41">
        <f t="shared" si="54"/>
        <v>15.681818181818182</v>
      </c>
    </row>
    <row r="286" spans="1:34" x14ac:dyDescent="0.25">
      <c r="A286" s="41" t="str">
        <f t="shared" si="44"/>
        <v>研发一周期</v>
      </c>
      <c r="B286" s="41" t="str">
        <f t="shared" si="45"/>
        <v>34245</v>
      </c>
      <c r="C286" s="74"/>
      <c r="E286" s="59">
        <v>1</v>
      </c>
      <c r="G286" s="59"/>
      <c r="J286" s="71">
        <v>1</v>
      </c>
      <c r="L286" s="59">
        <v>1</v>
      </c>
      <c r="R286" s="70">
        <v>1</v>
      </c>
      <c r="W286" s="41">
        <v>1</v>
      </c>
      <c r="Z286" s="41">
        <f t="shared" si="46"/>
        <v>355</v>
      </c>
      <c r="AA286" s="41">
        <f t="shared" si="47"/>
        <v>74</v>
      </c>
      <c r="AB286" s="41">
        <f t="shared" si="48"/>
        <v>70</v>
      </c>
      <c r="AC286" s="41">
        <f t="shared" si="49"/>
        <v>70</v>
      </c>
      <c r="AD286" s="41">
        <f t="shared" si="50"/>
        <v>22</v>
      </c>
      <c r="AE286" s="41">
        <f t="shared" si="51"/>
        <v>4.7972972972972974</v>
      </c>
      <c r="AF286" s="41">
        <f t="shared" si="52"/>
        <v>5.0714285714285712</v>
      </c>
      <c r="AG286" s="41">
        <f t="shared" si="53"/>
        <v>5.0714285714285712</v>
      </c>
      <c r="AH286" s="41">
        <f t="shared" si="54"/>
        <v>16.136363636363637</v>
      </c>
    </row>
    <row r="287" spans="1:34" x14ac:dyDescent="0.25">
      <c r="A287" s="41" t="str">
        <f t="shared" si="44"/>
        <v>研发一周期</v>
      </c>
      <c r="B287" s="41" t="str">
        <f t="shared" si="45"/>
        <v>41343</v>
      </c>
      <c r="C287" s="74"/>
      <c r="F287" s="71">
        <v>1</v>
      </c>
      <c r="G287" s="59">
        <v>1</v>
      </c>
      <c r="M287" s="59">
        <v>1</v>
      </c>
      <c r="R287" s="70">
        <v>1</v>
      </c>
      <c r="U287" s="41">
        <v>1</v>
      </c>
      <c r="Z287" s="41">
        <f t="shared" si="46"/>
        <v>365</v>
      </c>
      <c r="AA287" s="41">
        <f t="shared" si="47"/>
        <v>76</v>
      </c>
      <c r="AB287" s="41">
        <f t="shared" si="48"/>
        <v>50</v>
      </c>
      <c r="AC287" s="41">
        <f t="shared" si="49"/>
        <v>50</v>
      </c>
      <c r="AD287" s="41">
        <f t="shared" si="50"/>
        <v>26</v>
      </c>
      <c r="AE287" s="41">
        <f t="shared" si="51"/>
        <v>4.8026315789473681</v>
      </c>
      <c r="AF287" s="41">
        <f t="shared" si="52"/>
        <v>7.3</v>
      </c>
      <c r="AG287" s="41">
        <f t="shared" si="53"/>
        <v>7.3</v>
      </c>
      <c r="AH287" s="41">
        <f t="shared" si="54"/>
        <v>14.038461538461538</v>
      </c>
    </row>
    <row r="288" spans="1:34" x14ac:dyDescent="0.25">
      <c r="A288" s="41" t="str">
        <f t="shared" si="44"/>
        <v>研发一周期</v>
      </c>
      <c r="B288" s="41" t="str">
        <f t="shared" si="45"/>
        <v>43143</v>
      </c>
      <c r="C288" s="74"/>
      <c r="F288" s="71">
        <v>1</v>
      </c>
      <c r="G288" s="59"/>
      <c r="I288" s="59">
        <v>1</v>
      </c>
      <c r="K288" s="59">
        <v>1</v>
      </c>
      <c r="R288" s="70">
        <v>1</v>
      </c>
      <c r="U288" s="41">
        <v>1</v>
      </c>
      <c r="Z288" s="41">
        <f t="shared" si="46"/>
        <v>365</v>
      </c>
      <c r="AA288" s="41">
        <f t="shared" si="47"/>
        <v>76</v>
      </c>
      <c r="AB288" s="41">
        <f t="shared" si="48"/>
        <v>56</v>
      </c>
      <c r="AC288" s="41">
        <f t="shared" si="49"/>
        <v>56</v>
      </c>
      <c r="AD288" s="41">
        <f t="shared" si="50"/>
        <v>24</v>
      </c>
      <c r="AE288" s="41">
        <f t="shared" si="51"/>
        <v>4.8026315789473681</v>
      </c>
      <c r="AF288" s="41">
        <f t="shared" si="52"/>
        <v>6.5178571428571432</v>
      </c>
      <c r="AG288" s="41">
        <f t="shared" si="53"/>
        <v>6.5178571428571432</v>
      </c>
      <c r="AH288" s="41">
        <f t="shared" si="54"/>
        <v>15.208333333333334</v>
      </c>
    </row>
    <row r="289" spans="1:34" x14ac:dyDescent="0.25">
      <c r="A289" s="41" t="str">
        <f t="shared" si="44"/>
        <v>研发二周期</v>
      </c>
      <c r="B289" s="41" t="str">
        <f t="shared" si="45"/>
        <v>44324</v>
      </c>
      <c r="F289" s="71">
        <v>1</v>
      </c>
      <c r="G289" s="59"/>
      <c r="J289" s="71">
        <v>1</v>
      </c>
      <c r="M289" s="59">
        <v>1</v>
      </c>
      <c r="P289" s="59">
        <v>1</v>
      </c>
      <c r="V289" s="41">
        <v>1</v>
      </c>
      <c r="Z289" s="41">
        <f t="shared" si="46"/>
        <v>365</v>
      </c>
      <c r="AA289" s="41">
        <f t="shared" si="47"/>
        <v>76</v>
      </c>
      <c r="AB289" s="41">
        <f t="shared" si="48"/>
        <v>78</v>
      </c>
      <c r="AC289" s="41">
        <f t="shared" si="49"/>
        <v>78</v>
      </c>
      <c r="AD289" s="41">
        <f t="shared" si="50"/>
        <v>21</v>
      </c>
      <c r="AE289" s="41">
        <f t="shared" si="51"/>
        <v>4.8026315789473681</v>
      </c>
      <c r="AF289" s="41">
        <f t="shared" si="52"/>
        <v>4.6794871794871797</v>
      </c>
      <c r="AG289" s="41">
        <f t="shared" si="53"/>
        <v>4.6794871794871797</v>
      </c>
      <c r="AH289" s="41">
        <f t="shared" si="54"/>
        <v>17.38095238095238</v>
      </c>
    </row>
    <row r="290" spans="1:34" x14ac:dyDescent="0.25">
      <c r="A290" s="41" t="str">
        <f t="shared" si="44"/>
        <v>研发一周期</v>
      </c>
      <c r="B290" s="41" t="str">
        <f t="shared" si="45"/>
        <v>34346</v>
      </c>
      <c r="C290" s="74"/>
      <c r="E290" s="59">
        <v>1</v>
      </c>
      <c r="G290" s="59"/>
      <c r="J290" s="71">
        <v>1</v>
      </c>
      <c r="M290" s="59">
        <v>1</v>
      </c>
      <c r="R290" s="70">
        <v>1</v>
      </c>
      <c r="X290" s="41">
        <v>1</v>
      </c>
      <c r="Z290" s="41">
        <f t="shared" si="46"/>
        <v>365</v>
      </c>
      <c r="AA290" s="41">
        <f t="shared" si="47"/>
        <v>76</v>
      </c>
      <c r="AB290" s="41">
        <f t="shared" si="48"/>
        <v>72</v>
      </c>
      <c r="AC290" s="41">
        <f t="shared" si="49"/>
        <v>72</v>
      </c>
      <c r="AD290" s="41">
        <f t="shared" si="50"/>
        <v>20</v>
      </c>
      <c r="AE290" s="41">
        <f t="shared" si="51"/>
        <v>4.8026315789473681</v>
      </c>
      <c r="AF290" s="41">
        <f t="shared" si="52"/>
        <v>5.0694444444444446</v>
      </c>
      <c r="AG290" s="41">
        <f t="shared" si="53"/>
        <v>5.0694444444444446</v>
      </c>
      <c r="AH290" s="41">
        <f t="shared" si="54"/>
        <v>18.25</v>
      </c>
    </row>
    <row r="291" spans="1:34" x14ac:dyDescent="0.25">
      <c r="A291" s="41" t="str">
        <f t="shared" si="44"/>
        <v>研发一周期</v>
      </c>
      <c r="B291" s="41" t="str">
        <f t="shared" si="45"/>
        <v>24445</v>
      </c>
      <c r="C291" s="74"/>
      <c r="D291" s="59">
        <v>1</v>
      </c>
      <c r="G291" s="59"/>
      <c r="J291" s="71">
        <v>1</v>
      </c>
      <c r="N291" s="71">
        <v>1</v>
      </c>
      <c r="R291" s="70">
        <v>1</v>
      </c>
      <c r="W291" s="41">
        <v>1</v>
      </c>
      <c r="Z291" s="41">
        <f t="shared" si="46"/>
        <v>375</v>
      </c>
      <c r="AA291" s="41">
        <f t="shared" si="47"/>
        <v>78</v>
      </c>
      <c r="AB291" s="41">
        <f t="shared" si="48"/>
        <v>70</v>
      </c>
      <c r="AC291" s="41">
        <f t="shared" si="49"/>
        <v>70</v>
      </c>
      <c r="AD291" s="41">
        <f t="shared" si="50"/>
        <v>17</v>
      </c>
      <c r="AE291" s="41">
        <f t="shared" si="51"/>
        <v>4.8076923076923075</v>
      </c>
      <c r="AF291" s="41">
        <f t="shared" si="52"/>
        <v>5.3571428571428568</v>
      </c>
      <c r="AG291" s="41">
        <f t="shared" si="53"/>
        <v>5.3571428571428568</v>
      </c>
      <c r="AH291" s="41">
        <f t="shared" si="54"/>
        <v>22.058823529411764</v>
      </c>
    </row>
    <row r="292" spans="1:34" x14ac:dyDescent="0.25">
      <c r="A292" s="41" t="str">
        <f t="shared" si="44"/>
        <v>研发二周期</v>
      </c>
      <c r="B292" s="41" t="str">
        <f t="shared" si="45"/>
        <v>44435</v>
      </c>
      <c r="F292" s="71">
        <v>1</v>
      </c>
      <c r="G292" s="59"/>
      <c r="J292" s="71">
        <v>1</v>
      </c>
      <c r="N292" s="71">
        <v>1</v>
      </c>
      <c r="Q292" s="41">
        <v>1</v>
      </c>
      <c r="W292" s="41">
        <v>1</v>
      </c>
      <c r="Z292" s="41">
        <f t="shared" si="46"/>
        <v>375</v>
      </c>
      <c r="AA292" s="41">
        <f t="shared" si="47"/>
        <v>78</v>
      </c>
      <c r="AB292" s="41">
        <f t="shared" si="48"/>
        <v>80</v>
      </c>
      <c r="AC292" s="41">
        <f t="shared" si="49"/>
        <v>80</v>
      </c>
      <c r="AD292" s="41">
        <f t="shared" si="50"/>
        <v>16</v>
      </c>
      <c r="AE292" s="41">
        <f t="shared" si="51"/>
        <v>4.8076923076923075</v>
      </c>
      <c r="AF292" s="41">
        <f t="shared" si="52"/>
        <v>4.6875</v>
      </c>
      <c r="AG292" s="41">
        <f t="shared" si="53"/>
        <v>4.6875</v>
      </c>
      <c r="AH292" s="41">
        <f t="shared" si="54"/>
        <v>23.4375</v>
      </c>
    </row>
    <row r="293" spans="1:34" x14ac:dyDescent="0.25">
      <c r="A293" s="41" t="str">
        <f t="shared" si="44"/>
        <v>研发一周期</v>
      </c>
      <c r="B293" s="41" t="str">
        <f t="shared" si="45"/>
        <v>23343</v>
      </c>
      <c r="C293" s="74"/>
      <c r="D293" s="59">
        <v>1</v>
      </c>
      <c r="G293" s="59"/>
      <c r="I293" s="59">
        <v>1</v>
      </c>
      <c r="M293" s="59">
        <v>1</v>
      </c>
      <c r="R293" s="70">
        <v>1</v>
      </c>
      <c r="U293" s="41">
        <v>1</v>
      </c>
      <c r="Z293" s="41">
        <f t="shared" si="46"/>
        <v>395</v>
      </c>
      <c r="AA293" s="41">
        <f t="shared" si="47"/>
        <v>82</v>
      </c>
      <c r="AB293" s="41">
        <f t="shared" si="48"/>
        <v>64</v>
      </c>
      <c r="AC293" s="41">
        <f t="shared" si="49"/>
        <v>64</v>
      </c>
      <c r="AD293" s="41">
        <f t="shared" si="50"/>
        <v>23</v>
      </c>
      <c r="AE293" s="41">
        <f t="shared" si="51"/>
        <v>4.8170731707317076</v>
      </c>
      <c r="AF293" s="41">
        <f t="shared" si="52"/>
        <v>6.171875</v>
      </c>
      <c r="AG293" s="41">
        <f t="shared" si="53"/>
        <v>6.171875</v>
      </c>
      <c r="AH293" s="41">
        <f t="shared" si="54"/>
        <v>17.173913043478262</v>
      </c>
    </row>
    <row r="294" spans="1:34" x14ac:dyDescent="0.25">
      <c r="A294" s="41" t="str">
        <f t="shared" si="44"/>
        <v>研发一周期</v>
      </c>
      <c r="B294" s="41" t="str">
        <f t="shared" si="45"/>
        <v>43333</v>
      </c>
      <c r="C294" s="74"/>
      <c r="F294" s="71">
        <v>1</v>
      </c>
      <c r="G294" s="59"/>
      <c r="I294" s="59">
        <v>1</v>
      </c>
      <c r="M294" s="59">
        <v>1</v>
      </c>
      <c r="Q294" s="41">
        <v>1</v>
      </c>
      <c r="U294" s="41">
        <v>1</v>
      </c>
      <c r="Z294" s="41">
        <f t="shared" si="46"/>
        <v>395</v>
      </c>
      <c r="AA294" s="41">
        <f t="shared" si="47"/>
        <v>82</v>
      </c>
      <c r="AB294" s="41">
        <f t="shared" si="48"/>
        <v>74</v>
      </c>
      <c r="AC294" s="41">
        <f t="shared" si="49"/>
        <v>74</v>
      </c>
      <c r="AD294" s="41">
        <f t="shared" si="50"/>
        <v>22</v>
      </c>
      <c r="AE294" s="41">
        <f t="shared" si="51"/>
        <v>4.8170731707317076</v>
      </c>
      <c r="AF294" s="41">
        <f t="shared" si="52"/>
        <v>5.3378378378378377</v>
      </c>
      <c r="AG294" s="41">
        <f t="shared" si="53"/>
        <v>5.3378378378378377</v>
      </c>
      <c r="AH294" s="41">
        <f t="shared" si="54"/>
        <v>17.954545454545453</v>
      </c>
    </row>
    <row r="295" spans="1:34" x14ac:dyDescent="0.25">
      <c r="A295" s="41" t="str">
        <f t="shared" si="44"/>
        <v>研发二周期</v>
      </c>
      <c r="B295" s="41" t="str">
        <f t="shared" si="45"/>
        <v>34433</v>
      </c>
      <c r="C295" s="74"/>
      <c r="E295" s="59">
        <v>1</v>
      </c>
      <c r="G295" s="59"/>
      <c r="J295" s="71">
        <v>1</v>
      </c>
      <c r="N295" s="71">
        <v>1</v>
      </c>
      <c r="Q295" s="41">
        <v>1</v>
      </c>
      <c r="U295" s="41">
        <v>1</v>
      </c>
      <c r="Z295" s="41">
        <f t="shared" si="46"/>
        <v>415</v>
      </c>
      <c r="AA295" s="41">
        <f t="shared" si="47"/>
        <v>86</v>
      </c>
      <c r="AB295" s="41">
        <f t="shared" si="48"/>
        <v>80</v>
      </c>
      <c r="AC295" s="41">
        <f t="shared" si="49"/>
        <v>80</v>
      </c>
      <c r="AD295" s="41">
        <f t="shared" si="50"/>
        <v>20</v>
      </c>
      <c r="AE295" s="41">
        <f t="shared" si="51"/>
        <v>4.8255813953488369</v>
      </c>
      <c r="AF295" s="41">
        <f t="shared" si="52"/>
        <v>5.1875</v>
      </c>
      <c r="AG295" s="41">
        <f t="shared" si="53"/>
        <v>5.1875</v>
      </c>
      <c r="AH295" s="41">
        <f t="shared" si="54"/>
        <v>20.75</v>
      </c>
    </row>
    <row r="296" spans="1:34" x14ac:dyDescent="0.25">
      <c r="A296" s="41" t="str">
        <f t="shared" si="44"/>
        <v>研发一周期</v>
      </c>
      <c r="B296" s="41" t="str">
        <f t="shared" si="45"/>
        <v>41241</v>
      </c>
      <c r="C296" s="74"/>
      <c r="F296" s="71">
        <v>1</v>
      </c>
      <c r="G296" s="59">
        <v>1</v>
      </c>
      <c r="L296" s="59">
        <v>1</v>
      </c>
      <c r="R296" s="70">
        <v>1</v>
      </c>
      <c r="S296" s="41">
        <v>1</v>
      </c>
      <c r="Z296" s="41">
        <f t="shared" si="46"/>
        <v>290</v>
      </c>
      <c r="AA296" s="41">
        <f t="shared" si="47"/>
        <v>60</v>
      </c>
      <c r="AB296" s="41">
        <f t="shared" si="48"/>
        <v>54</v>
      </c>
      <c r="AC296" s="41">
        <f t="shared" si="49"/>
        <v>54</v>
      </c>
      <c r="AD296" s="41">
        <f t="shared" si="50"/>
        <v>28</v>
      </c>
      <c r="AE296" s="41">
        <f t="shared" si="51"/>
        <v>4.833333333333333</v>
      </c>
      <c r="AF296" s="41">
        <f t="shared" si="52"/>
        <v>5.3703703703703702</v>
      </c>
      <c r="AG296" s="41">
        <f t="shared" si="53"/>
        <v>5.3703703703703702</v>
      </c>
      <c r="AH296" s="41">
        <f t="shared" si="54"/>
        <v>10.357142857142858</v>
      </c>
    </row>
    <row r="297" spans="1:34" x14ac:dyDescent="0.25">
      <c r="A297" s="41" t="str">
        <f t="shared" si="44"/>
        <v>研发一周期</v>
      </c>
      <c r="B297" s="41" t="str">
        <f t="shared" si="45"/>
        <v>41242</v>
      </c>
      <c r="C297" s="74"/>
      <c r="F297" s="71">
        <v>1</v>
      </c>
      <c r="G297" s="59">
        <v>1</v>
      </c>
      <c r="L297" s="59">
        <v>1</v>
      </c>
      <c r="R297" s="70">
        <v>1</v>
      </c>
      <c r="T297" s="41">
        <v>1</v>
      </c>
      <c r="Z297" s="41">
        <f t="shared" si="46"/>
        <v>290</v>
      </c>
      <c r="AA297" s="41">
        <f t="shared" si="47"/>
        <v>60</v>
      </c>
      <c r="AB297" s="41">
        <f t="shared" si="48"/>
        <v>58</v>
      </c>
      <c r="AC297" s="41">
        <f t="shared" si="49"/>
        <v>58</v>
      </c>
      <c r="AD297" s="41">
        <f t="shared" si="50"/>
        <v>28</v>
      </c>
      <c r="AE297" s="41">
        <f t="shared" si="51"/>
        <v>4.833333333333333</v>
      </c>
      <c r="AF297" s="41">
        <f t="shared" si="52"/>
        <v>5</v>
      </c>
      <c r="AG297" s="41">
        <f t="shared" si="53"/>
        <v>5</v>
      </c>
      <c r="AH297" s="41">
        <f t="shared" si="54"/>
        <v>10.357142857142858</v>
      </c>
    </row>
    <row r="298" spans="1:34" x14ac:dyDescent="0.25">
      <c r="A298" s="41" t="str">
        <f t="shared" si="44"/>
        <v>研发一周期</v>
      </c>
      <c r="B298" s="41" t="str">
        <f t="shared" si="45"/>
        <v>22144</v>
      </c>
      <c r="C298" s="74"/>
      <c r="D298" s="59">
        <v>1</v>
      </c>
      <c r="G298" s="59"/>
      <c r="H298" s="59">
        <v>1</v>
      </c>
      <c r="K298" s="59">
        <v>1</v>
      </c>
      <c r="R298" s="70">
        <v>1</v>
      </c>
      <c r="V298" s="41">
        <v>1</v>
      </c>
      <c r="Z298" s="41">
        <f t="shared" si="46"/>
        <v>290</v>
      </c>
      <c r="AA298" s="41">
        <f t="shared" si="47"/>
        <v>60</v>
      </c>
      <c r="AB298" s="41">
        <f t="shared" si="48"/>
        <v>44</v>
      </c>
      <c r="AC298" s="41">
        <f t="shared" si="49"/>
        <v>44</v>
      </c>
      <c r="AD298" s="41">
        <f t="shared" si="50"/>
        <v>31</v>
      </c>
      <c r="AE298" s="41">
        <f t="shared" si="51"/>
        <v>4.833333333333333</v>
      </c>
      <c r="AF298" s="41">
        <f t="shared" si="52"/>
        <v>6.5909090909090908</v>
      </c>
      <c r="AG298" s="41">
        <f t="shared" si="53"/>
        <v>6.5909090909090908</v>
      </c>
      <c r="AH298" s="41">
        <f t="shared" si="54"/>
        <v>9.3548387096774199</v>
      </c>
    </row>
    <row r="299" spans="1:34" x14ac:dyDescent="0.25">
      <c r="A299" s="41" t="str">
        <f t="shared" si="44"/>
        <v>研发一周期</v>
      </c>
      <c r="B299" s="41" t="str">
        <f t="shared" si="45"/>
        <v>42134</v>
      </c>
      <c r="C299" s="74"/>
      <c r="F299" s="71">
        <v>1</v>
      </c>
      <c r="G299" s="59"/>
      <c r="H299" s="59">
        <v>1</v>
      </c>
      <c r="K299" s="59">
        <v>1</v>
      </c>
      <c r="Q299" s="41">
        <v>1</v>
      </c>
      <c r="V299" s="41">
        <v>1</v>
      </c>
      <c r="Z299" s="41">
        <f t="shared" si="46"/>
        <v>290</v>
      </c>
      <c r="AA299" s="41">
        <f t="shared" si="47"/>
        <v>60</v>
      </c>
      <c r="AB299" s="41">
        <f t="shared" si="48"/>
        <v>54</v>
      </c>
      <c r="AC299" s="41">
        <f t="shared" si="49"/>
        <v>54</v>
      </c>
      <c r="AD299" s="41">
        <f t="shared" si="50"/>
        <v>30</v>
      </c>
      <c r="AE299" s="41">
        <f t="shared" si="51"/>
        <v>4.833333333333333</v>
      </c>
      <c r="AF299" s="41">
        <f t="shared" si="52"/>
        <v>5.3703703703703702</v>
      </c>
      <c r="AG299" s="41">
        <f t="shared" si="53"/>
        <v>5.3703703703703702</v>
      </c>
      <c r="AH299" s="41">
        <f t="shared" si="54"/>
        <v>9.6666666666666661</v>
      </c>
    </row>
    <row r="300" spans="1:34" x14ac:dyDescent="0.25">
      <c r="A300" s="41" t="str">
        <f t="shared" si="44"/>
        <v>研发一周期</v>
      </c>
      <c r="B300" s="41" t="str">
        <f t="shared" si="45"/>
        <v>41244</v>
      </c>
      <c r="C300" s="74"/>
      <c r="F300" s="71">
        <v>1</v>
      </c>
      <c r="G300" s="59">
        <v>1</v>
      </c>
      <c r="L300" s="59">
        <v>1</v>
      </c>
      <c r="R300" s="70">
        <v>1</v>
      </c>
      <c r="Y300" s="70">
        <v>1</v>
      </c>
      <c r="Z300" s="41">
        <f t="shared" si="46"/>
        <v>290</v>
      </c>
      <c r="AA300" s="41">
        <f t="shared" si="47"/>
        <v>60</v>
      </c>
      <c r="AB300" s="41">
        <f t="shared" si="48"/>
        <v>58</v>
      </c>
      <c r="AC300" s="41">
        <f t="shared" si="49"/>
        <v>58</v>
      </c>
      <c r="AD300" s="41">
        <f t="shared" si="50"/>
        <v>28</v>
      </c>
      <c r="AE300" s="41">
        <f t="shared" si="51"/>
        <v>4.833333333333333</v>
      </c>
      <c r="AF300" s="41">
        <f t="shared" si="52"/>
        <v>5</v>
      </c>
      <c r="AG300" s="41">
        <f t="shared" si="53"/>
        <v>5</v>
      </c>
      <c r="AH300" s="41">
        <f t="shared" si="54"/>
        <v>10.357142857142858</v>
      </c>
    </row>
    <row r="301" spans="1:34" x14ac:dyDescent="0.25">
      <c r="A301" s="41" t="str">
        <f t="shared" si="44"/>
        <v>研发一周期</v>
      </c>
      <c r="B301" s="41" t="str">
        <f t="shared" si="45"/>
        <v>3234</v>
      </c>
      <c r="C301" s="74"/>
      <c r="E301" s="59">
        <v>1</v>
      </c>
      <c r="G301" s="59"/>
      <c r="H301" s="59">
        <v>1</v>
      </c>
      <c r="M301" s="59">
        <v>1</v>
      </c>
      <c r="R301" s="70">
        <v>1</v>
      </c>
      <c r="Z301" s="41">
        <f t="shared" si="46"/>
        <v>300</v>
      </c>
      <c r="AA301" s="41">
        <f t="shared" si="47"/>
        <v>62</v>
      </c>
      <c r="AB301" s="41">
        <f t="shared" si="48"/>
        <v>56</v>
      </c>
      <c r="AC301" s="41">
        <f t="shared" si="49"/>
        <v>56</v>
      </c>
      <c r="AD301" s="41">
        <f t="shared" si="50"/>
        <v>14</v>
      </c>
      <c r="AE301" s="41">
        <f t="shared" si="51"/>
        <v>4.838709677419355</v>
      </c>
      <c r="AF301" s="41">
        <f t="shared" si="52"/>
        <v>5.3571428571428568</v>
      </c>
      <c r="AG301" s="41">
        <f t="shared" si="53"/>
        <v>5.3571428571428568</v>
      </c>
      <c r="AH301" s="41">
        <f t="shared" si="54"/>
        <v>21.428571428571427</v>
      </c>
    </row>
    <row r="302" spans="1:34" x14ac:dyDescent="0.25">
      <c r="A302" s="41" t="str">
        <f t="shared" si="44"/>
        <v>研发一周期</v>
      </c>
      <c r="B302" s="41" t="str">
        <f t="shared" si="45"/>
        <v>42246</v>
      </c>
      <c r="C302" s="74"/>
      <c r="F302" s="71">
        <v>1</v>
      </c>
      <c r="G302" s="59"/>
      <c r="H302" s="59">
        <v>1</v>
      </c>
      <c r="L302" s="59">
        <v>1</v>
      </c>
      <c r="R302" s="70">
        <v>1</v>
      </c>
      <c r="X302" s="41">
        <v>1</v>
      </c>
      <c r="Z302" s="41">
        <f t="shared" si="46"/>
        <v>310</v>
      </c>
      <c r="AA302" s="41">
        <f t="shared" si="47"/>
        <v>64</v>
      </c>
      <c r="AB302" s="41">
        <f t="shared" si="48"/>
        <v>58</v>
      </c>
      <c r="AC302" s="41">
        <f t="shared" si="49"/>
        <v>58</v>
      </c>
      <c r="AD302" s="41">
        <f t="shared" si="50"/>
        <v>22</v>
      </c>
      <c r="AE302" s="41">
        <f t="shared" si="51"/>
        <v>4.84375</v>
      </c>
      <c r="AF302" s="41">
        <f t="shared" si="52"/>
        <v>5.3448275862068968</v>
      </c>
      <c r="AG302" s="41">
        <f t="shared" si="53"/>
        <v>5.3448275862068968</v>
      </c>
      <c r="AH302" s="41">
        <f t="shared" si="54"/>
        <v>14.090909090909092</v>
      </c>
    </row>
    <row r="303" spans="1:34" x14ac:dyDescent="0.25">
      <c r="A303" s="41" t="str">
        <f t="shared" si="44"/>
        <v>研发一周期</v>
      </c>
      <c r="B303" s="41" t="str">
        <f t="shared" si="45"/>
        <v>3424</v>
      </c>
      <c r="C303" s="74"/>
      <c r="E303" s="59">
        <v>1</v>
      </c>
      <c r="G303" s="59"/>
      <c r="J303" s="71">
        <v>1</v>
      </c>
      <c r="L303" s="59">
        <v>1</v>
      </c>
      <c r="R303" s="70">
        <v>1</v>
      </c>
      <c r="Z303" s="41">
        <f t="shared" si="46"/>
        <v>320</v>
      </c>
      <c r="AA303" s="41">
        <f t="shared" si="47"/>
        <v>66</v>
      </c>
      <c r="AB303" s="41">
        <f t="shared" si="48"/>
        <v>58</v>
      </c>
      <c r="AC303" s="41">
        <f t="shared" si="49"/>
        <v>58</v>
      </c>
      <c r="AD303" s="41">
        <f t="shared" si="50"/>
        <v>12</v>
      </c>
      <c r="AE303" s="41">
        <f t="shared" si="51"/>
        <v>4.8484848484848486</v>
      </c>
      <c r="AF303" s="41">
        <f t="shared" si="52"/>
        <v>5.5172413793103452</v>
      </c>
      <c r="AG303" s="41">
        <f t="shared" si="53"/>
        <v>5.5172413793103452</v>
      </c>
      <c r="AH303" s="41">
        <f t="shared" si="54"/>
        <v>26.666666666666668</v>
      </c>
    </row>
    <row r="304" spans="1:34" x14ac:dyDescent="0.25">
      <c r="A304" s="41" t="str">
        <f t="shared" si="44"/>
        <v>研发一周期</v>
      </c>
      <c r="B304" s="41" t="str">
        <f t="shared" si="45"/>
        <v>23241</v>
      </c>
      <c r="C304" s="74"/>
      <c r="D304" s="59">
        <v>1</v>
      </c>
      <c r="G304" s="59"/>
      <c r="I304" s="59">
        <v>1</v>
      </c>
      <c r="L304" s="59">
        <v>1</v>
      </c>
      <c r="R304" s="70">
        <v>1</v>
      </c>
      <c r="S304" s="41">
        <v>1</v>
      </c>
      <c r="Z304" s="41">
        <f t="shared" si="46"/>
        <v>320</v>
      </c>
      <c r="AA304" s="41">
        <f t="shared" si="47"/>
        <v>66</v>
      </c>
      <c r="AB304" s="41">
        <f t="shared" si="48"/>
        <v>68</v>
      </c>
      <c r="AC304" s="41">
        <f t="shared" si="49"/>
        <v>68</v>
      </c>
      <c r="AD304" s="41">
        <f t="shared" si="50"/>
        <v>25</v>
      </c>
      <c r="AE304" s="41">
        <f t="shared" si="51"/>
        <v>4.8484848484848486</v>
      </c>
      <c r="AF304" s="41">
        <f t="shared" si="52"/>
        <v>4.7058823529411766</v>
      </c>
      <c r="AG304" s="41">
        <f t="shared" si="53"/>
        <v>4.7058823529411766</v>
      </c>
      <c r="AH304" s="41">
        <f t="shared" si="54"/>
        <v>12.8</v>
      </c>
    </row>
    <row r="305" spans="1:34" x14ac:dyDescent="0.25">
      <c r="A305" s="41" t="str">
        <f t="shared" si="44"/>
        <v>研发一周期</v>
      </c>
      <c r="B305" s="41" t="str">
        <f t="shared" si="45"/>
        <v>32431</v>
      </c>
      <c r="C305" s="74"/>
      <c r="E305" s="59">
        <v>1</v>
      </c>
      <c r="G305" s="59"/>
      <c r="H305" s="59">
        <v>1</v>
      </c>
      <c r="N305" s="71">
        <v>1</v>
      </c>
      <c r="Q305" s="41">
        <v>1</v>
      </c>
      <c r="S305" s="41">
        <v>1</v>
      </c>
      <c r="Z305" s="41">
        <f t="shared" si="46"/>
        <v>320</v>
      </c>
      <c r="AA305" s="41">
        <f t="shared" si="47"/>
        <v>66</v>
      </c>
      <c r="AB305" s="41">
        <f t="shared" si="48"/>
        <v>82</v>
      </c>
      <c r="AC305" s="41">
        <f t="shared" si="49"/>
        <v>82</v>
      </c>
      <c r="AD305" s="41">
        <f t="shared" si="50"/>
        <v>24</v>
      </c>
      <c r="AE305" s="41">
        <f t="shared" si="51"/>
        <v>4.8484848484848486</v>
      </c>
      <c r="AF305" s="41">
        <f t="shared" si="52"/>
        <v>3.9024390243902438</v>
      </c>
      <c r="AG305" s="41">
        <f t="shared" si="53"/>
        <v>3.9024390243902438</v>
      </c>
      <c r="AH305" s="41">
        <f t="shared" si="54"/>
        <v>13.333333333333334</v>
      </c>
    </row>
    <row r="306" spans="1:34" x14ac:dyDescent="0.25">
      <c r="A306" s="41" t="str">
        <f t="shared" si="44"/>
        <v>研发一周期</v>
      </c>
      <c r="B306" s="41" t="str">
        <f t="shared" si="45"/>
        <v>34141</v>
      </c>
      <c r="C306" s="74"/>
      <c r="E306" s="59">
        <v>1</v>
      </c>
      <c r="G306" s="59"/>
      <c r="J306" s="71">
        <v>1</v>
      </c>
      <c r="K306" s="59">
        <v>1</v>
      </c>
      <c r="R306" s="70">
        <v>1</v>
      </c>
      <c r="S306" s="41">
        <v>1</v>
      </c>
      <c r="Z306" s="41">
        <f t="shared" si="46"/>
        <v>320</v>
      </c>
      <c r="AA306" s="41">
        <f t="shared" si="47"/>
        <v>66</v>
      </c>
      <c r="AB306" s="41">
        <f t="shared" si="48"/>
        <v>64</v>
      </c>
      <c r="AC306" s="41">
        <f t="shared" si="49"/>
        <v>64</v>
      </c>
      <c r="AD306" s="41">
        <f t="shared" si="50"/>
        <v>26</v>
      </c>
      <c r="AE306" s="41">
        <f t="shared" si="51"/>
        <v>4.8484848484848486</v>
      </c>
      <c r="AF306" s="41">
        <f t="shared" si="52"/>
        <v>5</v>
      </c>
      <c r="AG306" s="41">
        <f t="shared" si="53"/>
        <v>5</v>
      </c>
      <c r="AH306" s="41">
        <f t="shared" si="54"/>
        <v>12.307692307692308</v>
      </c>
    </row>
    <row r="307" spans="1:34" x14ac:dyDescent="0.25">
      <c r="A307" s="41" t="str">
        <f t="shared" si="44"/>
        <v>研发一周期</v>
      </c>
      <c r="B307" s="41" t="str">
        <f t="shared" si="45"/>
        <v>43231</v>
      </c>
      <c r="C307" s="74"/>
      <c r="F307" s="71">
        <v>1</v>
      </c>
      <c r="G307" s="59"/>
      <c r="I307" s="59">
        <v>1</v>
      </c>
      <c r="L307" s="59">
        <v>1</v>
      </c>
      <c r="Q307" s="41">
        <v>1</v>
      </c>
      <c r="S307" s="41">
        <v>1</v>
      </c>
      <c r="Z307" s="41">
        <f t="shared" si="46"/>
        <v>320</v>
      </c>
      <c r="AA307" s="41">
        <f t="shared" si="47"/>
        <v>66</v>
      </c>
      <c r="AB307" s="41">
        <f t="shared" si="48"/>
        <v>78</v>
      </c>
      <c r="AC307" s="41">
        <f t="shared" si="49"/>
        <v>78</v>
      </c>
      <c r="AD307" s="41">
        <f t="shared" si="50"/>
        <v>24</v>
      </c>
      <c r="AE307" s="41">
        <f t="shared" si="51"/>
        <v>4.8484848484848486</v>
      </c>
      <c r="AF307" s="41">
        <f t="shared" si="52"/>
        <v>4.1025641025641022</v>
      </c>
      <c r="AG307" s="41">
        <f t="shared" si="53"/>
        <v>4.1025641025641022</v>
      </c>
      <c r="AH307" s="41">
        <f t="shared" si="54"/>
        <v>13.333333333333334</v>
      </c>
    </row>
    <row r="308" spans="1:34" x14ac:dyDescent="0.25">
      <c r="A308" s="41" t="str">
        <f t="shared" si="44"/>
        <v>研发一周期</v>
      </c>
      <c r="B308" s="41" t="str">
        <f t="shared" si="45"/>
        <v>23242</v>
      </c>
      <c r="C308" s="74"/>
      <c r="D308" s="59">
        <v>1</v>
      </c>
      <c r="G308" s="59"/>
      <c r="I308" s="59">
        <v>1</v>
      </c>
      <c r="L308" s="59">
        <v>1</v>
      </c>
      <c r="R308" s="70">
        <v>1</v>
      </c>
      <c r="T308" s="41">
        <v>1</v>
      </c>
      <c r="Z308" s="41">
        <f t="shared" si="46"/>
        <v>320</v>
      </c>
      <c r="AA308" s="41">
        <f t="shared" si="47"/>
        <v>66</v>
      </c>
      <c r="AB308" s="41">
        <f t="shared" si="48"/>
        <v>72</v>
      </c>
      <c r="AC308" s="41">
        <f t="shared" si="49"/>
        <v>72</v>
      </c>
      <c r="AD308" s="41">
        <f t="shared" si="50"/>
        <v>25</v>
      </c>
      <c r="AE308" s="41">
        <f t="shared" si="51"/>
        <v>4.8484848484848486</v>
      </c>
      <c r="AF308" s="41">
        <f t="shared" si="52"/>
        <v>4.4444444444444446</v>
      </c>
      <c r="AG308" s="41">
        <f t="shared" si="53"/>
        <v>4.4444444444444446</v>
      </c>
      <c r="AH308" s="41">
        <f t="shared" si="54"/>
        <v>12.8</v>
      </c>
    </row>
    <row r="309" spans="1:34" x14ac:dyDescent="0.25">
      <c r="A309" s="41" t="str">
        <f t="shared" si="44"/>
        <v>研发一周期</v>
      </c>
      <c r="B309" s="41" t="str">
        <f t="shared" si="45"/>
        <v>32432</v>
      </c>
      <c r="C309" s="74"/>
      <c r="E309" s="59">
        <v>1</v>
      </c>
      <c r="G309" s="59"/>
      <c r="H309" s="59">
        <v>1</v>
      </c>
      <c r="N309" s="71">
        <v>1</v>
      </c>
      <c r="Q309" s="41">
        <v>1</v>
      </c>
      <c r="T309" s="41">
        <v>1</v>
      </c>
      <c r="Z309" s="41">
        <f t="shared" si="46"/>
        <v>320</v>
      </c>
      <c r="AA309" s="41">
        <f t="shared" si="47"/>
        <v>66</v>
      </c>
      <c r="AB309" s="41">
        <f t="shared" si="48"/>
        <v>86</v>
      </c>
      <c r="AC309" s="41">
        <f t="shared" si="49"/>
        <v>86</v>
      </c>
      <c r="AD309" s="41">
        <f t="shared" si="50"/>
        <v>24</v>
      </c>
      <c r="AE309" s="41">
        <f t="shared" si="51"/>
        <v>4.8484848484848486</v>
      </c>
      <c r="AF309" s="41">
        <f t="shared" si="52"/>
        <v>3.7209302325581395</v>
      </c>
      <c r="AG309" s="41">
        <f t="shared" si="53"/>
        <v>3.7209302325581395</v>
      </c>
      <c r="AH309" s="41">
        <f t="shared" si="54"/>
        <v>13.333333333333334</v>
      </c>
    </row>
    <row r="310" spans="1:34" x14ac:dyDescent="0.25">
      <c r="A310" s="41" t="str">
        <f t="shared" si="44"/>
        <v>研发一周期</v>
      </c>
      <c r="B310" s="41" t="str">
        <f t="shared" si="45"/>
        <v>34142</v>
      </c>
      <c r="C310" s="74"/>
      <c r="E310" s="59">
        <v>1</v>
      </c>
      <c r="G310" s="59"/>
      <c r="J310" s="71">
        <v>1</v>
      </c>
      <c r="K310" s="59">
        <v>1</v>
      </c>
      <c r="R310" s="70">
        <v>1</v>
      </c>
      <c r="T310" s="41">
        <v>1</v>
      </c>
      <c r="Z310" s="41">
        <f t="shared" si="46"/>
        <v>320</v>
      </c>
      <c r="AA310" s="41">
        <f t="shared" si="47"/>
        <v>66</v>
      </c>
      <c r="AB310" s="41">
        <f t="shared" si="48"/>
        <v>68</v>
      </c>
      <c r="AC310" s="41">
        <f t="shared" si="49"/>
        <v>68</v>
      </c>
      <c r="AD310" s="41">
        <f t="shared" si="50"/>
        <v>26</v>
      </c>
      <c r="AE310" s="41">
        <f t="shared" si="51"/>
        <v>4.8484848484848486</v>
      </c>
      <c r="AF310" s="41">
        <f t="shared" si="52"/>
        <v>4.7058823529411766</v>
      </c>
      <c r="AG310" s="41">
        <f t="shared" si="53"/>
        <v>4.7058823529411766</v>
      </c>
      <c r="AH310" s="41">
        <f t="shared" si="54"/>
        <v>12.307692307692308</v>
      </c>
    </row>
    <row r="311" spans="1:34" x14ac:dyDescent="0.25">
      <c r="A311" s="41" t="str">
        <f t="shared" si="44"/>
        <v>研发一周期</v>
      </c>
      <c r="B311" s="41" t="str">
        <f t="shared" si="45"/>
        <v>43232</v>
      </c>
      <c r="C311" s="74"/>
      <c r="F311" s="71">
        <v>1</v>
      </c>
      <c r="G311" s="59"/>
      <c r="I311" s="59">
        <v>1</v>
      </c>
      <c r="L311" s="59">
        <v>1</v>
      </c>
      <c r="Q311" s="41">
        <v>1</v>
      </c>
      <c r="T311" s="41">
        <v>1</v>
      </c>
      <c r="Z311" s="41">
        <f t="shared" si="46"/>
        <v>320</v>
      </c>
      <c r="AA311" s="41">
        <f t="shared" si="47"/>
        <v>66</v>
      </c>
      <c r="AB311" s="41">
        <f t="shared" si="48"/>
        <v>82</v>
      </c>
      <c r="AC311" s="41">
        <f t="shared" si="49"/>
        <v>82</v>
      </c>
      <c r="AD311" s="41">
        <f t="shared" si="50"/>
        <v>24</v>
      </c>
      <c r="AE311" s="41">
        <f t="shared" si="51"/>
        <v>4.8484848484848486</v>
      </c>
      <c r="AF311" s="41">
        <f t="shared" si="52"/>
        <v>3.9024390243902438</v>
      </c>
      <c r="AG311" s="41">
        <f t="shared" si="53"/>
        <v>3.9024390243902438</v>
      </c>
      <c r="AH311" s="41">
        <f t="shared" si="54"/>
        <v>13.333333333333334</v>
      </c>
    </row>
    <row r="312" spans="1:34" x14ac:dyDescent="0.25">
      <c r="A312" s="41" t="str">
        <f t="shared" si="44"/>
        <v>研发一周期</v>
      </c>
      <c r="B312" s="41" t="str">
        <f t="shared" si="45"/>
        <v>12344</v>
      </c>
      <c r="C312" s="74">
        <v>1</v>
      </c>
      <c r="G312" s="59"/>
      <c r="H312" s="59">
        <v>1</v>
      </c>
      <c r="M312" s="59">
        <v>1</v>
      </c>
      <c r="R312" s="70">
        <v>1</v>
      </c>
      <c r="V312" s="41">
        <v>1</v>
      </c>
      <c r="Z312" s="41">
        <f t="shared" si="46"/>
        <v>320</v>
      </c>
      <c r="AA312" s="41">
        <f t="shared" si="47"/>
        <v>66</v>
      </c>
      <c r="AB312" s="41">
        <f t="shared" si="48"/>
        <v>48</v>
      </c>
      <c r="AC312" s="41">
        <f t="shared" si="49"/>
        <v>48</v>
      </c>
      <c r="AD312" s="41">
        <f t="shared" si="50"/>
        <v>30</v>
      </c>
      <c r="AE312" s="41">
        <f t="shared" si="51"/>
        <v>4.8484848484848486</v>
      </c>
      <c r="AF312" s="41">
        <f t="shared" si="52"/>
        <v>6.666666666666667</v>
      </c>
      <c r="AG312" s="41">
        <f t="shared" si="53"/>
        <v>6.666666666666667</v>
      </c>
      <c r="AH312" s="41">
        <f t="shared" si="54"/>
        <v>10.666666666666666</v>
      </c>
    </row>
    <row r="313" spans="1:34" x14ac:dyDescent="0.25">
      <c r="A313" s="41" t="str">
        <f t="shared" si="44"/>
        <v>研发一周期</v>
      </c>
      <c r="B313" s="41" t="str">
        <f t="shared" si="45"/>
        <v>22334</v>
      </c>
      <c r="C313" s="74"/>
      <c r="D313" s="59">
        <v>1</v>
      </c>
      <c r="G313" s="59"/>
      <c r="H313" s="59">
        <v>1</v>
      </c>
      <c r="M313" s="59">
        <v>1</v>
      </c>
      <c r="Q313" s="41">
        <v>1</v>
      </c>
      <c r="V313" s="41">
        <v>1</v>
      </c>
      <c r="Z313" s="41">
        <f t="shared" si="46"/>
        <v>320</v>
      </c>
      <c r="AA313" s="41">
        <f t="shared" si="47"/>
        <v>66</v>
      </c>
      <c r="AB313" s="41">
        <f t="shared" si="48"/>
        <v>62</v>
      </c>
      <c r="AC313" s="41">
        <f t="shared" si="49"/>
        <v>62</v>
      </c>
      <c r="AD313" s="41">
        <f t="shared" si="50"/>
        <v>29</v>
      </c>
      <c r="AE313" s="41">
        <f t="shared" si="51"/>
        <v>4.8484848484848486</v>
      </c>
      <c r="AF313" s="41">
        <f t="shared" si="52"/>
        <v>5.161290322580645</v>
      </c>
      <c r="AG313" s="41">
        <f t="shared" si="53"/>
        <v>5.161290322580645</v>
      </c>
      <c r="AH313" s="41">
        <f t="shared" si="54"/>
        <v>11.03448275862069</v>
      </c>
    </row>
    <row r="314" spans="1:34" x14ac:dyDescent="0.25">
      <c r="A314" s="41" t="str">
        <f t="shared" si="44"/>
        <v>研发一周期</v>
      </c>
      <c r="B314" s="41" t="str">
        <f t="shared" si="45"/>
        <v>31434</v>
      </c>
      <c r="C314" s="74"/>
      <c r="E314" s="59">
        <v>1</v>
      </c>
      <c r="G314" s="59">
        <v>1</v>
      </c>
      <c r="N314" s="71">
        <v>1</v>
      </c>
      <c r="Q314" s="41">
        <v>1</v>
      </c>
      <c r="V314" s="41">
        <v>1</v>
      </c>
      <c r="Z314" s="41">
        <f t="shared" si="46"/>
        <v>320</v>
      </c>
      <c r="AA314" s="41">
        <f t="shared" si="47"/>
        <v>66</v>
      </c>
      <c r="AB314" s="41">
        <f t="shared" si="48"/>
        <v>68</v>
      </c>
      <c r="AC314" s="41">
        <f t="shared" si="49"/>
        <v>68</v>
      </c>
      <c r="AD314" s="41">
        <f t="shared" si="50"/>
        <v>30</v>
      </c>
      <c r="AE314" s="41">
        <f t="shared" si="51"/>
        <v>4.8484848484848486</v>
      </c>
      <c r="AF314" s="41">
        <f t="shared" si="52"/>
        <v>4.7058823529411766</v>
      </c>
      <c r="AG314" s="41">
        <f t="shared" si="53"/>
        <v>4.7058823529411766</v>
      </c>
      <c r="AH314" s="41">
        <f t="shared" si="54"/>
        <v>10.666666666666666</v>
      </c>
    </row>
    <row r="315" spans="1:34" x14ac:dyDescent="0.25">
      <c r="A315" s="41" t="str">
        <f t="shared" si="44"/>
        <v>研发一周期</v>
      </c>
      <c r="B315" s="41" t="str">
        <f t="shared" si="45"/>
        <v>32414</v>
      </c>
      <c r="C315" s="74"/>
      <c r="E315" s="59">
        <v>1</v>
      </c>
      <c r="G315" s="59"/>
      <c r="H315" s="59">
        <v>1</v>
      </c>
      <c r="N315" s="71">
        <v>1</v>
      </c>
      <c r="O315" s="59">
        <v>1</v>
      </c>
      <c r="R315" s="71"/>
      <c r="V315" s="41">
        <v>1</v>
      </c>
      <c r="Z315" s="41">
        <f t="shared" si="46"/>
        <v>320</v>
      </c>
      <c r="AA315" s="41">
        <f t="shared" si="47"/>
        <v>66</v>
      </c>
      <c r="AB315" s="41">
        <f t="shared" si="48"/>
        <v>62</v>
      </c>
      <c r="AC315" s="41">
        <f t="shared" si="49"/>
        <v>62</v>
      </c>
      <c r="AD315" s="41">
        <f t="shared" si="50"/>
        <v>28</v>
      </c>
      <c r="AE315" s="41">
        <f t="shared" si="51"/>
        <v>4.8484848484848486</v>
      </c>
      <c r="AF315" s="41">
        <f t="shared" si="52"/>
        <v>5.161290322580645</v>
      </c>
      <c r="AG315" s="41">
        <f t="shared" si="53"/>
        <v>5.161290322580645</v>
      </c>
      <c r="AH315" s="41">
        <f t="shared" si="54"/>
        <v>11.428571428571429</v>
      </c>
    </row>
    <row r="316" spans="1:34" x14ac:dyDescent="0.25">
      <c r="A316" s="41" t="str">
        <f t="shared" si="44"/>
        <v>研发一周期</v>
      </c>
      <c r="B316" s="41" t="str">
        <f t="shared" si="45"/>
        <v>43214</v>
      </c>
      <c r="C316" s="74"/>
      <c r="F316" s="71">
        <v>1</v>
      </c>
      <c r="G316" s="59"/>
      <c r="I316" s="59">
        <v>1</v>
      </c>
      <c r="L316" s="59">
        <v>1</v>
      </c>
      <c r="O316" s="59">
        <v>1</v>
      </c>
      <c r="R316" s="71"/>
      <c r="V316" s="41">
        <v>1</v>
      </c>
      <c r="Z316" s="41">
        <f t="shared" si="46"/>
        <v>320</v>
      </c>
      <c r="AA316" s="41">
        <f t="shared" si="47"/>
        <v>66</v>
      </c>
      <c r="AB316" s="41">
        <f t="shared" si="48"/>
        <v>58</v>
      </c>
      <c r="AC316" s="41">
        <f t="shared" si="49"/>
        <v>58</v>
      </c>
      <c r="AD316" s="41">
        <f t="shared" si="50"/>
        <v>28</v>
      </c>
      <c r="AE316" s="41">
        <f t="shared" si="51"/>
        <v>4.8484848484848486</v>
      </c>
      <c r="AF316" s="41">
        <f t="shared" si="52"/>
        <v>5.5172413793103452</v>
      </c>
      <c r="AG316" s="41">
        <f t="shared" si="53"/>
        <v>5.5172413793103452</v>
      </c>
      <c r="AH316" s="41">
        <f t="shared" si="54"/>
        <v>11.428571428571429</v>
      </c>
    </row>
    <row r="317" spans="1:34" x14ac:dyDescent="0.25">
      <c r="A317" s="41" t="str">
        <f t="shared" si="44"/>
        <v>研发一周期</v>
      </c>
      <c r="B317" s="41" t="str">
        <f t="shared" si="45"/>
        <v>23244</v>
      </c>
      <c r="C317" s="74"/>
      <c r="D317" s="59">
        <v>1</v>
      </c>
      <c r="G317" s="59"/>
      <c r="I317" s="59">
        <v>1</v>
      </c>
      <c r="L317" s="59">
        <v>1</v>
      </c>
      <c r="R317" s="70">
        <v>1</v>
      </c>
      <c r="Y317" s="70">
        <v>1</v>
      </c>
      <c r="Z317" s="41">
        <f t="shared" si="46"/>
        <v>320</v>
      </c>
      <c r="AA317" s="41">
        <f t="shared" si="47"/>
        <v>66</v>
      </c>
      <c r="AB317" s="41">
        <f t="shared" si="48"/>
        <v>72</v>
      </c>
      <c r="AC317" s="41">
        <f t="shared" si="49"/>
        <v>72</v>
      </c>
      <c r="AD317" s="41">
        <f t="shared" si="50"/>
        <v>25</v>
      </c>
      <c r="AE317" s="41">
        <f t="shared" si="51"/>
        <v>4.8484848484848486</v>
      </c>
      <c r="AF317" s="41">
        <f t="shared" si="52"/>
        <v>4.4444444444444446</v>
      </c>
      <c r="AG317" s="41">
        <f t="shared" si="53"/>
        <v>4.4444444444444446</v>
      </c>
      <c r="AH317" s="41">
        <f t="shared" si="54"/>
        <v>12.8</v>
      </c>
    </row>
    <row r="318" spans="1:34" x14ac:dyDescent="0.25">
      <c r="A318" s="41" t="str">
        <f t="shared" si="44"/>
        <v>研发一周期</v>
      </c>
      <c r="B318" s="41" t="str">
        <f t="shared" si="45"/>
        <v>32434</v>
      </c>
      <c r="C318" s="74"/>
      <c r="E318" s="59">
        <v>1</v>
      </c>
      <c r="G318" s="59"/>
      <c r="H318" s="59">
        <v>1</v>
      </c>
      <c r="N318" s="71">
        <v>1</v>
      </c>
      <c r="Q318" s="41">
        <v>1</v>
      </c>
      <c r="Y318" s="70">
        <v>1</v>
      </c>
      <c r="Z318" s="41">
        <f t="shared" si="46"/>
        <v>320</v>
      </c>
      <c r="AA318" s="41">
        <f t="shared" si="47"/>
        <v>66</v>
      </c>
      <c r="AB318" s="41">
        <f t="shared" si="48"/>
        <v>86</v>
      </c>
      <c r="AC318" s="41">
        <f t="shared" si="49"/>
        <v>86</v>
      </c>
      <c r="AD318" s="41">
        <f t="shared" si="50"/>
        <v>24</v>
      </c>
      <c r="AE318" s="41">
        <f t="shared" si="51"/>
        <v>4.8484848484848486</v>
      </c>
      <c r="AF318" s="41">
        <f t="shared" si="52"/>
        <v>3.7209302325581395</v>
      </c>
      <c r="AG318" s="41">
        <f t="shared" si="53"/>
        <v>3.7209302325581395</v>
      </c>
      <c r="AH318" s="41">
        <f t="shared" si="54"/>
        <v>13.333333333333334</v>
      </c>
    </row>
    <row r="319" spans="1:34" x14ac:dyDescent="0.25">
      <c r="A319" s="41" t="str">
        <f t="shared" si="44"/>
        <v>研发一周期</v>
      </c>
      <c r="B319" s="41" t="str">
        <f t="shared" si="45"/>
        <v>34144</v>
      </c>
      <c r="C319" s="74"/>
      <c r="E319" s="59">
        <v>1</v>
      </c>
      <c r="G319" s="59"/>
      <c r="J319" s="71">
        <v>1</v>
      </c>
      <c r="K319" s="59">
        <v>1</v>
      </c>
      <c r="R319" s="70">
        <v>1</v>
      </c>
      <c r="Y319" s="70">
        <v>1</v>
      </c>
      <c r="Z319" s="41">
        <f t="shared" si="46"/>
        <v>320</v>
      </c>
      <c r="AA319" s="41">
        <f t="shared" si="47"/>
        <v>66</v>
      </c>
      <c r="AB319" s="41">
        <f t="shared" si="48"/>
        <v>68</v>
      </c>
      <c r="AC319" s="41">
        <f t="shared" si="49"/>
        <v>68</v>
      </c>
      <c r="AD319" s="41">
        <f t="shared" si="50"/>
        <v>26</v>
      </c>
      <c r="AE319" s="41">
        <f t="shared" si="51"/>
        <v>4.8484848484848486</v>
      </c>
      <c r="AF319" s="41">
        <f t="shared" si="52"/>
        <v>4.7058823529411766</v>
      </c>
      <c r="AG319" s="41">
        <f t="shared" si="53"/>
        <v>4.7058823529411766</v>
      </c>
      <c r="AH319" s="41">
        <f t="shared" si="54"/>
        <v>12.307692307692308</v>
      </c>
    </row>
    <row r="320" spans="1:34" x14ac:dyDescent="0.25">
      <c r="A320" s="41" t="str">
        <f t="shared" si="44"/>
        <v>研发一周期</v>
      </c>
      <c r="B320" s="41" t="str">
        <f t="shared" si="45"/>
        <v>43234</v>
      </c>
      <c r="C320" s="74"/>
      <c r="F320" s="71">
        <v>1</v>
      </c>
      <c r="G320" s="59"/>
      <c r="I320" s="59">
        <v>1</v>
      </c>
      <c r="L320" s="59">
        <v>1</v>
      </c>
      <c r="Q320" s="41">
        <v>1</v>
      </c>
      <c r="Y320" s="70">
        <v>1</v>
      </c>
      <c r="Z320" s="41">
        <f t="shared" si="46"/>
        <v>320</v>
      </c>
      <c r="AA320" s="41">
        <f t="shared" si="47"/>
        <v>66</v>
      </c>
      <c r="AB320" s="41">
        <f t="shared" si="48"/>
        <v>82</v>
      </c>
      <c r="AC320" s="41">
        <f t="shared" si="49"/>
        <v>82</v>
      </c>
      <c r="AD320" s="41">
        <f t="shared" si="50"/>
        <v>24</v>
      </c>
      <c r="AE320" s="41">
        <f t="shared" si="51"/>
        <v>4.8484848484848486</v>
      </c>
      <c r="AF320" s="41">
        <f t="shared" si="52"/>
        <v>3.9024390243902438</v>
      </c>
      <c r="AG320" s="41">
        <f t="shared" si="53"/>
        <v>3.9024390243902438</v>
      </c>
      <c r="AH320" s="41">
        <f t="shared" si="54"/>
        <v>13.333333333333334</v>
      </c>
    </row>
    <row r="321" spans="1:34" x14ac:dyDescent="0.25">
      <c r="A321" s="41" t="str">
        <f t="shared" si="44"/>
        <v>研发一周期</v>
      </c>
      <c r="B321" s="41" t="str">
        <f t="shared" si="45"/>
        <v>41445</v>
      </c>
      <c r="C321" s="74"/>
      <c r="F321" s="71">
        <v>1</v>
      </c>
      <c r="G321" s="59">
        <v>1</v>
      </c>
      <c r="N321" s="71">
        <v>1</v>
      </c>
      <c r="R321" s="70">
        <v>1</v>
      </c>
      <c r="W321" s="41">
        <v>1</v>
      </c>
      <c r="Z321" s="41">
        <f t="shared" si="46"/>
        <v>330</v>
      </c>
      <c r="AA321" s="41">
        <f t="shared" si="47"/>
        <v>68</v>
      </c>
      <c r="AB321" s="41">
        <f t="shared" si="48"/>
        <v>60</v>
      </c>
      <c r="AC321" s="41">
        <f t="shared" si="49"/>
        <v>60</v>
      </c>
      <c r="AD321" s="41">
        <f t="shared" si="50"/>
        <v>22</v>
      </c>
      <c r="AE321" s="41">
        <f t="shared" si="51"/>
        <v>4.8529411764705879</v>
      </c>
      <c r="AF321" s="41">
        <f t="shared" si="52"/>
        <v>5.5</v>
      </c>
      <c r="AG321" s="41">
        <f t="shared" si="53"/>
        <v>5.5</v>
      </c>
      <c r="AH321" s="41">
        <f t="shared" si="54"/>
        <v>15</v>
      </c>
    </row>
    <row r="322" spans="1:34" x14ac:dyDescent="0.25">
      <c r="A322" s="41" t="str">
        <f t="shared" si="44"/>
        <v>研发一周期</v>
      </c>
      <c r="B322" s="41" t="str">
        <f t="shared" si="45"/>
        <v>2444</v>
      </c>
      <c r="C322" s="74"/>
      <c r="D322" s="59">
        <v>1</v>
      </c>
      <c r="G322" s="59"/>
      <c r="J322" s="71">
        <v>1</v>
      </c>
      <c r="N322" s="71">
        <v>1</v>
      </c>
      <c r="R322" s="70">
        <v>1</v>
      </c>
      <c r="Z322" s="41">
        <f t="shared" si="46"/>
        <v>340</v>
      </c>
      <c r="AA322" s="41">
        <f t="shared" si="47"/>
        <v>70</v>
      </c>
      <c r="AB322" s="41">
        <f t="shared" si="48"/>
        <v>58</v>
      </c>
      <c r="AC322" s="41">
        <f t="shared" si="49"/>
        <v>58</v>
      </c>
      <c r="AD322" s="41">
        <f t="shared" si="50"/>
        <v>7</v>
      </c>
      <c r="AE322" s="41">
        <f t="shared" si="51"/>
        <v>4.8571428571428568</v>
      </c>
      <c r="AF322" s="41">
        <f t="shared" si="52"/>
        <v>5.8620689655172411</v>
      </c>
      <c r="AG322" s="41">
        <f t="shared" si="53"/>
        <v>5.8620689655172411</v>
      </c>
      <c r="AH322" s="41">
        <f t="shared" si="54"/>
        <v>48.571428571428569</v>
      </c>
    </row>
    <row r="323" spans="1:34" x14ac:dyDescent="0.25">
      <c r="A323" s="41" t="str">
        <f t="shared" si="44"/>
        <v>研发一周期</v>
      </c>
      <c r="B323" s="41" t="str">
        <f t="shared" si="45"/>
        <v>4443</v>
      </c>
      <c r="F323" s="71">
        <v>1</v>
      </c>
      <c r="G323" s="59"/>
      <c r="J323" s="71">
        <v>1</v>
      </c>
      <c r="N323" s="71">
        <v>1</v>
      </c>
      <c r="Q323" s="41">
        <v>1</v>
      </c>
      <c r="Z323" s="41">
        <f t="shared" si="46"/>
        <v>340</v>
      </c>
      <c r="AA323" s="41">
        <f t="shared" si="47"/>
        <v>70</v>
      </c>
      <c r="AB323" s="41">
        <f t="shared" si="48"/>
        <v>68</v>
      </c>
      <c r="AC323" s="41">
        <f t="shared" si="49"/>
        <v>68</v>
      </c>
      <c r="AD323" s="41">
        <f t="shared" si="50"/>
        <v>6</v>
      </c>
      <c r="AE323" s="41">
        <f t="shared" si="51"/>
        <v>4.8571428571428568</v>
      </c>
      <c r="AF323" s="41">
        <f t="shared" si="52"/>
        <v>5</v>
      </c>
      <c r="AG323" s="41">
        <f t="shared" si="53"/>
        <v>5</v>
      </c>
      <c r="AH323" s="41">
        <f t="shared" si="54"/>
        <v>56.666666666666664</v>
      </c>
    </row>
    <row r="324" spans="1:34" x14ac:dyDescent="0.25">
      <c r="A324" s="41" t="str">
        <f t="shared" si="44"/>
        <v>研发一周期</v>
      </c>
      <c r="B324" s="41" t="str">
        <f t="shared" si="45"/>
        <v>42143</v>
      </c>
      <c r="C324" s="74"/>
      <c r="F324" s="71">
        <v>1</v>
      </c>
      <c r="G324" s="59"/>
      <c r="H324" s="59">
        <v>1</v>
      </c>
      <c r="K324" s="59">
        <v>1</v>
      </c>
      <c r="R324" s="70">
        <v>1</v>
      </c>
      <c r="U324" s="41">
        <v>1</v>
      </c>
      <c r="Z324" s="41">
        <f t="shared" si="46"/>
        <v>340</v>
      </c>
      <c r="AA324" s="41">
        <f t="shared" si="47"/>
        <v>70</v>
      </c>
      <c r="AB324" s="41">
        <f t="shared" si="48"/>
        <v>46</v>
      </c>
      <c r="AC324" s="41">
        <f t="shared" si="49"/>
        <v>46</v>
      </c>
      <c r="AD324" s="41">
        <f t="shared" si="50"/>
        <v>26</v>
      </c>
      <c r="AE324" s="41">
        <f t="shared" si="51"/>
        <v>4.8571428571428568</v>
      </c>
      <c r="AF324" s="41">
        <f t="shared" si="52"/>
        <v>7.3913043478260869</v>
      </c>
      <c r="AG324" s="41">
        <f t="shared" si="53"/>
        <v>7.3913043478260869</v>
      </c>
      <c r="AH324" s="41">
        <f t="shared" si="54"/>
        <v>13.076923076923077</v>
      </c>
    </row>
    <row r="325" spans="1:34" x14ac:dyDescent="0.25">
      <c r="A325" s="41" t="str">
        <f t="shared" si="44"/>
        <v>研发一周期</v>
      </c>
      <c r="B325" s="41" t="str">
        <f t="shared" si="45"/>
        <v>14244</v>
      </c>
      <c r="C325" s="74">
        <v>1</v>
      </c>
      <c r="G325" s="59"/>
      <c r="J325" s="71">
        <v>1</v>
      </c>
      <c r="L325" s="59">
        <v>1</v>
      </c>
      <c r="R325" s="70">
        <v>1</v>
      </c>
      <c r="V325" s="41">
        <v>1</v>
      </c>
      <c r="Z325" s="41">
        <f t="shared" si="46"/>
        <v>340</v>
      </c>
      <c r="AA325" s="41">
        <f t="shared" si="47"/>
        <v>70</v>
      </c>
      <c r="AB325" s="41">
        <f t="shared" si="48"/>
        <v>50</v>
      </c>
      <c r="AC325" s="41">
        <f t="shared" si="49"/>
        <v>50</v>
      </c>
      <c r="AD325" s="41">
        <f t="shared" si="50"/>
        <v>28</v>
      </c>
      <c r="AE325" s="41">
        <f t="shared" si="51"/>
        <v>4.8571428571428568</v>
      </c>
      <c r="AF325" s="41">
        <f t="shared" si="52"/>
        <v>6.8</v>
      </c>
      <c r="AG325" s="41">
        <f t="shared" si="53"/>
        <v>6.8</v>
      </c>
      <c r="AH325" s="41">
        <f t="shared" si="54"/>
        <v>12.142857142857142</v>
      </c>
    </row>
    <row r="326" spans="1:34" x14ac:dyDescent="0.25">
      <c r="A326" s="41" t="str">
        <f t="shared" si="44"/>
        <v>研发一周期</v>
      </c>
      <c r="B326" s="41" t="str">
        <f t="shared" si="45"/>
        <v>24234</v>
      </c>
      <c r="C326" s="74"/>
      <c r="D326" s="59">
        <v>1</v>
      </c>
      <c r="G326" s="59"/>
      <c r="J326" s="71">
        <v>1</v>
      </c>
      <c r="L326" s="59">
        <v>1</v>
      </c>
      <c r="Q326" s="41">
        <v>1</v>
      </c>
      <c r="V326" s="41">
        <v>1</v>
      </c>
      <c r="Z326" s="41">
        <f t="shared" si="46"/>
        <v>340</v>
      </c>
      <c r="AA326" s="41">
        <f t="shared" si="47"/>
        <v>70</v>
      </c>
      <c r="AB326" s="41">
        <f t="shared" si="48"/>
        <v>64</v>
      </c>
      <c r="AC326" s="41">
        <f t="shared" si="49"/>
        <v>64</v>
      </c>
      <c r="AD326" s="41">
        <f t="shared" si="50"/>
        <v>27</v>
      </c>
      <c r="AE326" s="41">
        <f t="shared" si="51"/>
        <v>4.8571428571428568</v>
      </c>
      <c r="AF326" s="41">
        <f t="shared" si="52"/>
        <v>5.3125</v>
      </c>
      <c r="AG326" s="41">
        <f t="shared" si="53"/>
        <v>5.3125</v>
      </c>
      <c r="AH326" s="41">
        <f t="shared" si="54"/>
        <v>12.592592592592593</v>
      </c>
    </row>
    <row r="327" spans="1:34" x14ac:dyDescent="0.25">
      <c r="A327" s="41" t="str">
        <f t="shared" si="44"/>
        <v>研发一周期</v>
      </c>
      <c r="B327" s="41" t="str">
        <f t="shared" si="45"/>
        <v>33245</v>
      </c>
      <c r="C327" s="74"/>
      <c r="E327" s="59">
        <v>1</v>
      </c>
      <c r="G327" s="59"/>
      <c r="I327" s="59">
        <v>1</v>
      </c>
      <c r="L327" s="59">
        <v>1</v>
      </c>
      <c r="R327" s="70">
        <v>1</v>
      </c>
      <c r="W327" s="41">
        <v>1</v>
      </c>
      <c r="Z327" s="41">
        <f t="shared" si="46"/>
        <v>340</v>
      </c>
      <c r="AA327" s="41">
        <f t="shared" si="47"/>
        <v>70</v>
      </c>
      <c r="AB327" s="41">
        <f t="shared" si="48"/>
        <v>74</v>
      </c>
      <c r="AC327" s="41">
        <f t="shared" si="49"/>
        <v>74</v>
      </c>
      <c r="AD327" s="41">
        <f t="shared" si="50"/>
        <v>24</v>
      </c>
      <c r="AE327" s="41">
        <f t="shared" si="51"/>
        <v>4.8571428571428568</v>
      </c>
      <c r="AF327" s="41">
        <f t="shared" si="52"/>
        <v>4.5945945945945947</v>
      </c>
      <c r="AG327" s="41">
        <f t="shared" si="53"/>
        <v>4.5945945945945947</v>
      </c>
      <c r="AH327" s="41">
        <f t="shared" si="54"/>
        <v>14.166666666666666</v>
      </c>
    </row>
    <row r="328" spans="1:34" x14ac:dyDescent="0.25">
      <c r="A328" s="41" t="str">
        <f t="shared" ref="A328:A391" si="55">IF(SUMPRODUCT(C328:Y328,$C$6:$Y$6)&lt;0.45,"不研发",IF(SUMPRODUCT(C328:Y328,$C$6:$Y$6)&lt;1.45,"研发一周期","研发二周期"))</f>
        <v>研发一周期</v>
      </c>
      <c r="B328" s="41" t="str">
        <f t="shared" ref="B328:B391" si="56">IF(C328=1,1,IF(D328=1,2,IF(E328=1,3,IF(F328=1,4,""))))&amp;IF(G328=1,1,IF(H328=1,2,IF(I328=1,3,IF(J328=1,4,""))))&amp;IF(K328=1,1,IF(L328=1,2,IF(M328=1,3,IF(N328=1,4,""))))&amp;IF(O328=1,1,IF(P328=1,2,IF(Q328=1,3,IF(R328=1,4,""))))&amp;IF(S328=1,1,"")&amp;IF(T328=1,2,"")&amp;IF(U328=1,3,"")&amp;IF(V328=1,4,"")&amp;IF(W328=1,5,"")&amp;IF(X328=1,6,"")&amp;IF(Y328=1,4,"")</f>
        <v>34331</v>
      </c>
      <c r="C328" s="74"/>
      <c r="E328" s="59">
        <v>1</v>
      </c>
      <c r="G328" s="59"/>
      <c r="J328" s="71">
        <v>1</v>
      </c>
      <c r="M328" s="59">
        <v>1</v>
      </c>
      <c r="Q328" s="41">
        <v>1</v>
      </c>
      <c r="S328" s="41">
        <v>1</v>
      </c>
      <c r="Z328" s="41">
        <f t="shared" ref="Z328:Z391" si="57">SUMPRODUCT(C328:Y328,$C$1:$Y$1)</f>
        <v>350</v>
      </c>
      <c r="AA328" s="41">
        <f t="shared" ref="AA328:AA391" si="58">SUMPRODUCT($C$2:$Y$2,C328:Y328)</f>
        <v>72</v>
      </c>
      <c r="AB328" s="41">
        <f t="shared" ref="AB328:AB391" si="59">SUMPRODUCT($C$3:$Y$3,C328:Y328)</f>
        <v>82</v>
      </c>
      <c r="AC328" s="41">
        <f t="shared" ref="AC328:AC391" si="60">SUMPRODUCT($C$3:$Y$3,C328:Y328)</f>
        <v>82</v>
      </c>
      <c r="AD328" s="41">
        <f t="shared" ref="AD328:AD391" si="61">SUMPRODUCT($C$5:$Y$5,C328:Y328)</f>
        <v>24</v>
      </c>
      <c r="AE328" s="41">
        <f t="shared" ref="AE328:AE391" si="62">IFERROR(Z328/AA328,0)</f>
        <v>4.8611111111111107</v>
      </c>
      <c r="AF328" s="41">
        <f t="shared" ref="AF328:AF391" si="63">IFERROR(Z328/AB328,0)</f>
        <v>4.2682926829268295</v>
      </c>
      <c r="AG328" s="41">
        <f t="shared" ref="AG328:AG391" si="64">IFERROR(Z328/AC328,0)</f>
        <v>4.2682926829268295</v>
      </c>
      <c r="AH328" s="41">
        <f t="shared" ref="AH328:AH391" si="65">IFERROR(Z328/AD328,0)</f>
        <v>14.583333333333334</v>
      </c>
    </row>
    <row r="329" spans="1:34" x14ac:dyDescent="0.25">
      <c r="A329" s="41" t="str">
        <f t="shared" si="55"/>
        <v>研发一周期</v>
      </c>
      <c r="B329" s="41" t="str">
        <f t="shared" si="56"/>
        <v>34332</v>
      </c>
      <c r="C329" s="74"/>
      <c r="E329" s="59">
        <v>1</v>
      </c>
      <c r="G329" s="59"/>
      <c r="J329" s="71">
        <v>1</v>
      </c>
      <c r="M329" s="59">
        <v>1</v>
      </c>
      <c r="Q329" s="41">
        <v>1</v>
      </c>
      <c r="T329" s="41">
        <v>1</v>
      </c>
      <c r="Z329" s="41">
        <f t="shared" si="57"/>
        <v>350</v>
      </c>
      <c r="AA329" s="41">
        <f t="shared" si="58"/>
        <v>72</v>
      </c>
      <c r="AB329" s="41">
        <f t="shared" si="59"/>
        <v>86</v>
      </c>
      <c r="AC329" s="41">
        <f t="shared" si="60"/>
        <v>86</v>
      </c>
      <c r="AD329" s="41">
        <f t="shared" si="61"/>
        <v>24</v>
      </c>
      <c r="AE329" s="41">
        <f t="shared" si="62"/>
        <v>4.8611111111111107</v>
      </c>
      <c r="AF329" s="41">
        <f t="shared" si="63"/>
        <v>4.0697674418604652</v>
      </c>
      <c r="AG329" s="41">
        <f t="shared" si="64"/>
        <v>4.0697674418604652</v>
      </c>
      <c r="AH329" s="41">
        <f t="shared" si="65"/>
        <v>14.583333333333334</v>
      </c>
    </row>
    <row r="330" spans="1:34" x14ac:dyDescent="0.25">
      <c r="A330" s="41" t="str">
        <f t="shared" si="55"/>
        <v>研发一周期</v>
      </c>
      <c r="B330" s="41" t="str">
        <f t="shared" si="56"/>
        <v>34314</v>
      </c>
      <c r="C330" s="74"/>
      <c r="E330" s="59">
        <v>1</v>
      </c>
      <c r="G330" s="59"/>
      <c r="J330" s="71">
        <v>1</v>
      </c>
      <c r="M330" s="59">
        <v>1</v>
      </c>
      <c r="O330" s="59">
        <v>1</v>
      </c>
      <c r="R330" s="71"/>
      <c r="V330" s="41">
        <v>1</v>
      </c>
      <c r="Z330" s="41">
        <f t="shared" si="57"/>
        <v>350</v>
      </c>
      <c r="AA330" s="41">
        <f t="shared" si="58"/>
        <v>72</v>
      </c>
      <c r="AB330" s="41">
        <f t="shared" si="59"/>
        <v>62</v>
      </c>
      <c r="AC330" s="41">
        <f t="shared" si="60"/>
        <v>62</v>
      </c>
      <c r="AD330" s="41">
        <f t="shared" si="61"/>
        <v>28</v>
      </c>
      <c r="AE330" s="41">
        <f t="shared" si="62"/>
        <v>4.8611111111111107</v>
      </c>
      <c r="AF330" s="41">
        <f t="shared" si="63"/>
        <v>5.645161290322581</v>
      </c>
      <c r="AG330" s="41">
        <f t="shared" si="64"/>
        <v>5.645161290322581</v>
      </c>
      <c r="AH330" s="41">
        <f t="shared" si="65"/>
        <v>12.5</v>
      </c>
    </row>
    <row r="331" spans="1:34" x14ac:dyDescent="0.25">
      <c r="A331" s="41" t="str">
        <f t="shared" si="55"/>
        <v>研发一周期</v>
      </c>
      <c r="B331" s="41" t="str">
        <f t="shared" si="56"/>
        <v>43324</v>
      </c>
      <c r="C331" s="74"/>
      <c r="F331" s="71">
        <v>1</v>
      </c>
      <c r="G331" s="59"/>
      <c r="I331" s="59">
        <v>1</v>
      </c>
      <c r="M331" s="59">
        <v>1</v>
      </c>
      <c r="P331" s="59">
        <v>1</v>
      </c>
      <c r="V331" s="41">
        <v>1</v>
      </c>
      <c r="Z331" s="41">
        <f t="shared" si="57"/>
        <v>350</v>
      </c>
      <c r="AA331" s="41">
        <f t="shared" si="58"/>
        <v>72</v>
      </c>
      <c r="AB331" s="41">
        <f t="shared" si="59"/>
        <v>82</v>
      </c>
      <c r="AC331" s="41">
        <f t="shared" si="60"/>
        <v>82</v>
      </c>
      <c r="AD331" s="41">
        <f t="shared" si="61"/>
        <v>23</v>
      </c>
      <c r="AE331" s="41">
        <f t="shared" si="62"/>
        <v>4.8611111111111107</v>
      </c>
      <c r="AF331" s="41">
        <f t="shared" si="63"/>
        <v>4.2682926829268295</v>
      </c>
      <c r="AG331" s="41">
        <f t="shared" si="64"/>
        <v>4.2682926829268295</v>
      </c>
      <c r="AH331" s="41">
        <f t="shared" si="65"/>
        <v>15.217391304347826</v>
      </c>
    </row>
    <row r="332" spans="1:34" x14ac:dyDescent="0.25">
      <c r="A332" s="41" t="str">
        <f t="shared" si="55"/>
        <v>研发一周期</v>
      </c>
      <c r="B332" s="41" t="str">
        <f t="shared" si="56"/>
        <v>33346</v>
      </c>
      <c r="C332" s="74"/>
      <c r="E332" s="59">
        <v>1</v>
      </c>
      <c r="G332" s="59"/>
      <c r="I332" s="59">
        <v>1</v>
      </c>
      <c r="M332" s="59">
        <v>1</v>
      </c>
      <c r="R332" s="70">
        <v>1</v>
      </c>
      <c r="X332" s="41">
        <v>1</v>
      </c>
      <c r="Z332" s="41">
        <f t="shared" si="57"/>
        <v>350</v>
      </c>
      <c r="AA332" s="41">
        <f t="shared" si="58"/>
        <v>72</v>
      </c>
      <c r="AB332" s="41">
        <f t="shared" si="59"/>
        <v>76</v>
      </c>
      <c r="AC332" s="41">
        <f t="shared" si="60"/>
        <v>76</v>
      </c>
      <c r="AD332" s="41">
        <f t="shared" si="61"/>
        <v>22</v>
      </c>
      <c r="AE332" s="41">
        <f t="shared" si="62"/>
        <v>4.8611111111111107</v>
      </c>
      <c r="AF332" s="41">
        <f t="shared" si="63"/>
        <v>4.6052631578947372</v>
      </c>
      <c r="AG332" s="41">
        <f t="shared" si="64"/>
        <v>4.6052631578947372</v>
      </c>
      <c r="AH332" s="41">
        <f t="shared" si="65"/>
        <v>15.909090909090908</v>
      </c>
    </row>
    <row r="333" spans="1:34" x14ac:dyDescent="0.25">
      <c r="A333" s="41" t="str">
        <f t="shared" si="55"/>
        <v>研发一周期</v>
      </c>
      <c r="B333" s="41" t="str">
        <f t="shared" si="56"/>
        <v>34334</v>
      </c>
      <c r="C333" s="74"/>
      <c r="E333" s="59">
        <v>1</v>
      </c>
      <c r="G333" s="59"/>
      <c r="J333" s="71">
        <v>1</v>
      </c>
      <c r="M333" s="59">
        <v>1</v>
      </c>
      <c r="Q333" s="41">
        <v>1</v>
      </c>
      <c r="Y333" s="70">
        <v>1</v>
      </c>
      <c r="Z333" s="41">
        <f t="shared" si="57"/>
        <v>350</v>
      </c>
      <c r="AA333" s="41">
        <f t="shared" si="58"/>
        <v>72</v>
      </c>
      <c r="AB333" s="41">
        <f t="shared" si="59"/>
        <v>86</v>
      </c>
      <c r="AC333" s="41">
        <f t="shared" si="60"/>
        <v>86</v>
      </c>
      <c r="AD333" s="41">
        <f t="shared" si="61"/>
        <v>24</v>
      </c>
      <c r="AE333" s="41">
        <f t="shared" si="62"/>
        <v>4.8611111111111107</v>
      </c>
      <c r="AF333" s="41">
        <f t="shared" si="63"/>
        <v>4.0697674418604652</v>
      </c>
      <c r="AG333" s="41">
        <f t="shared" si="64"/>
        <v>4.0697674418604652</v>
      </c>
      <c r="AH333" s="41">
        <f t="shared" si="65"/>
        <v>14.583333333333334</v>
      </c>
    </row>
    <row r="334" spans="1:34" x14ac:dyDescent="0.25">
      <c r="A334" s="41" t="str">
        <f t="shared" si="55"/>
        <v>研发一周期</v>
      </c>
      <c r="B334" s="41" t="str">
        <f t="shared" si="56"/>
        <v>23445</v>
      </c>
      <c r="C334" s="74"/>
      <c r="D334" s="59">
        <v>1</v>
      </c>
      <c r="G334" s="59"/>
      <c r="I334" s="59">
        <v>1</v>
      </c>
      <c r="N334" s="71">
        <v>1</v>
      </c>
      <c r="R334" s="70">
        <v>1</v>
      </c>
      <c r="W334" s="41">
        <v>1</v>
      </c>
      <c r="Z334" s="41">
        <f t="shared" si="57"/>
        <v>360</v>
      </c>
      <c r="AA334" s="41">
        <f t="shared" si="58"/>
        <v>74</v>
      </c>
      <c r="AB334" s="41">
        <f t="shared" si="59"/>
        <v>74</v>
      </c>
      <c r="AC334" s="41">
        <f t="shared" si="60"/>
        <v>74</v>
      </c>
      <c r="AD334" s="41">
        <f t="shared" si="61"/>
        <v>19</v>
      </c>
      <c r="AE334" s="41">
        <f t="shared" si="62"/>
        <v>4.8648648648648649</v>
      </c>
      <c r="AF334" s="41">
        <f t="shared" si="63"/>
        <v>4.8648648648648649</v>
      </c>
      <c r="AG334" s="41">
        <f t="shared" si="64"/>
        <v>4.8648648648648649</v>
      </c>
      <c r="AH334" s="41">
        <f t="shared" si="65"/>
        <v>18.94736842105263</v>
      </c>
    </row>
    <row r="335" spans="1:34" x14ac:dyDescent="0.25">
      <c r="A335" s="41" t="str">
        <f t="shared" si="55"/>
        <v>研发二周期</v>
      </c>
      <c r="B335" s="41" t="str">
        <f t="shared" si="56"/>
        <v>43435</v>
      </c>
      <c r="C335" s="74"/>
      <c r="F335" s="71">
        <v>1</v>
      </c>
      <c r="G335" s="59"/>
      <c r="I335" s="59">
        <v>1</v>
      </c>
      <c r="N335" s="71">
        <v>1</v>
      </c>
      <c r="Q335" s="41">
        <v>1</v>
      </c>
      <c r="W335" s="41">
        <v>1</v>
      </c>
      <c r="Z335" s="41">
        <f t="shared" si="57"/>
        <v>360</v>
      </c>
      <c r="AA335" s="41">
        <f t="shared" si="58"/>
        <v>74</v>
      </c>
      <c r="AB335" s="41">
        <f t="shared" si="59"/>
        <v>84</v>
      </c>
      <c r="AC335" s="41">
        <f t="shared" si="60"/>
        <v>84</v>
      </c>
      <c r="AD335" s="41">
        <f t="shared" si="61"/>
        <v>18</v>
      </c>
      <c r="AE335" s="41">
        <f t="shared" si="62"/>
        <v>4.8648648648648649</v>
      </c>
      <c r="AF335" s="41">
        <f t="shared" si="63"/>
        <v>4.2857142857142856</v>
      </c>
      <c r="AG335" s="41">
        <f t="shared" si="64"/>
        <v>4.2857142857142856</v>
      </c>
      <c r="AH335" s="41">
        <f t="shared" si="65"/>
        <v>20</v>
      </c>
    </row>
    <row r="336" spans="1:34" x14ac:dyDescent="0.25">
      <c r="A336" s="41" t="str">
        <f t="shared" si="55"/>
        <v>研发一周期</v>
      </c>
      <c r="B336" s="41" t="str">
        <f t="shared" si="56"/>
        <v>22343</v>
      </c>
      <c r="C336" s="74"/>
      <c r="D336" s="59">
        <v>1</v>
      </c>
      <c r="G336" s="59"/>
      <c r="H336" s="59">
        <v>1</v>
      </c>
      <c r="M336" s="59">
        <v>1</v>
      </c>
      <c r="R336" s="70">
        <v>1</v>
      </c>
      <c r="U336" s="41">
        <v>1</v>
      </c>
      <c r="Z336" s="41">
        <f t="shared" si="57"/>
        <v>370</v>
      </c>
      <c r="AA336" s="41">
        <f t="shared" si="58"/>
        <v>76</v>
      </c>
      <c r="AB336" s="41">
        <f t="shared" si="59"/>
        <v>54</v>
      </c>
      <c r="AC336" s="41">
        <f t="shared" si="60"/>
        <v>54</v>
      </c>
      <c r="AD336" s="41">
        <f t="shared" si="61"/>
        <v>25</v>
      </c>
      <c r="AE336" s="41">
        <f t="shared" si="62"/>
        <v>4.8684210526315788</v>
      </c>
      <c r="AF336" s="41">
        <f t="shared" si="63"/>
        <v>6.8518518518518521</v>
      </c>
      <c r="AG336" s="41">
        <f t="shared" si="64"/>
        <v>6.8518518518518521</v>
      </c>
      <c r="AH336" s="41">
        <f t="shared" si="65"/>
        <v>14.8</v>
      </c>
    </row>
    <row r="337" spans="1:34" x14ac:dyDescent="0.25">
      <c r="A337" s="41" t="str">
        <f t="shared" si="55"/>
        <v>研发一周期</v>
      </c>
      <c r="B337" s="41" t="str">
        <f t="shared" si="56"/>
        <v>31443</v>
      </c>
      <c r="C337" s="74"/>
      <c r="E337" s="59">
        <v>1</v>
      </c>
      <c r="G337" s="59">
        <v>1</v>
      </c>
      <c r="N337" s="71">
        <v>1</v>
      </c>
      <c r="R337" s="70">
        <v>1</v>
      </c>
      <c r="U337" s="41">
        <v>1</v>
      </c>
      <c r="Z337" s="41">
        <f t="shared" si="57"/>
        <v>370</v>
      </c>
      <c r="AA337" s="41">
        <f t="shared" si="58"/>
        <v>76</v>
      </c>
      <c r="AB337" s="41">
        <f t="shared" si="59"/>
        <v>60</v>
      </c>
      <c r="AC337" s="41">
        <f t="shared" si="60"/>
        <v>60</v>
      </c>
      <c r="AD337" s="41">
        <f t="shared" si="61"/>
        <v>26</v>
      </c>
      <c r="AE337" s="41">
        <f t="shared" si="62"/>
        <v>4.8684210526315788</v>
      </c>
      <c r="AF337" s="41">
        <f t="shared" si="63"/>
        <v>6.166666666666667</v>
      </c>
      <c r="AG337" s="41">
        <f t="shared" si="64"/>
        <v>6.166666666666667</v>
      </c>
      <c r="AH337" s="41">
        <f t="shared" si="65"/>
        <v>14.23076923076923</v>
      </c>
    </row>
    <row r="338" spans="1:34" x14ac:dyDescent="0.25">
      <c r="A338" s="41" t="str">
        <f t="shared" si="55"/>
        <v>研发一周期</v>
      </c>
      <c r="B338" s="41" t="str">
        <f t="shared" si="56"/>
        <v>42333</v>
      </c>
      <c r="C338" s="74"/>
      <c r="F338" s="71">
        <v>1</v>
      </c>
      <c r="G338" s="59"/>
      <c r="H338" s="59">
        <v>1</v>
      </c>
      <c r="M338" s="59">
        <v>1</v>
      </c>
      <c r="Q338" s="41">
        <v>1</v>
      </c>
      <c r="U338" s="41">
        <v>1</v>
      </c>
      <c r="Z338" s="41">
        <f t="shared" si="57"/>
        <v>370</v>
      </c>
      <c r="AA338" s="41">
        <f t="shared" si="58"/>
        <v>76</v>
      </c>
      <c r="AB338" s="41">
        <f t="shared" si="59"/>
        <v>64</v>
      </c>
      <c r="AC338" s="41">
        <f t="shared" si="60"/>
        <v>64</v>
      </c>
      <c r="AD338" s="41">
        <f t="shared" si="61"/>
        <v>24</v>
      </c>
      <c r="AE338" s="41">
        <f t="shared" si="62"/>
        <v>4.8684210526315788</v>
      </c>
      <c r="AF338" s="41">
        <f t="shared" si="63"/>
        <v>5.78125</v>
      </c>
      <c r="AG338" s="41">
        <f t="shared" si="64"/>
        <v>5.78125</v>
      </c>
      <c r="AH338" s="41">
        <f t="shared" si="65"/>
        <v>15.416666666666666</v>
      </c>
    </row>
    <row r="339" spans="1:34" x14ac:dyDescent="0.25">
      <c r="A339" s="41" t="str">
        <f t="shared" si="55"/>
        <v>研发二周期</v>
      </c>
      <c r="B339" s="41" t="str">
        <f t="shared" si="56"/>
        <v>34424</v>
      </c>
      <c r="C339" s="74"/>
      <c r="E339" s="59">
        <v>1</v>
      </c>
      <c r="G339" s="59"/>
      <c r="J339" s="71">
        <v>1</v>
      </c>
      <c r="N339" s="71">
        <v>1</v>
      </c>
      <c r="P339" s="59">
        <v>1</v>
      </c>
      <c r="V339" s="41">
        <v>1</v>
      </c>
      <c r="Z339" s="41">
        <f t="shared" si="57"/>
        <v>370</v>
      </c>
      <c r="AA339" s="41">
        <f t="shared" si="58"/>
        <v>76</v>
      </c>
      <c r="AB339" s="41">
        <f t="shared" si="59"/>
        <v>88</v>
      </c>
      <c r="AC339" s="41">
        <f t="shared" si="60"/>
        <v>88</v>
      </c>
      <c r="AD339" s="41">
        <f t="shared" si="61"/>
        <v>21</v>
      </c>
      <c r="AE339" s="41">
        <f t="shared" si="62"/>
        <v>4.8684210526315788</v>
      </c>
      <c r="AF339" s="41">
        <f t="shared" si="63"/>
        <v>4.2045454545454541</v>
      </c>
      <c r="AG339" s="41">
        <f t="shared" si="64"/>
        <v>4.2045454545454541</v>
      </c>
      <c r="AH339" s="41">
        <f t="shared" si="65"/>
        <v>17.61904761904762</v>
      </c>
    </row>
    <row r="340" spans="1:34" x14ac:dyDescent="0.25">
      <c r="A340" s="41" t="str">
        <f t="shared" si="55"/>
        <v>研发一周期</v>
      </c>
      <c r="B340" s="41" t="str">
        <f t="shared" si="56"/>
        <v>24243</v>
      </c>
      <c r="C340" s="74"/>
      <c r="D340" s="59">
        <v>1</v>
      </c>
      <c r="G340" s="59"/>
      <c r="J340" s="71">
        <v>1</v>
      </c>
      <c r="L340" s="59">
        <v>1</v>
      </c>
      <c r="R340" s="70">
        <v>1</v>
      </c>
      <c r="U340" s="41">
        <v>1</v>
      </c>
      <c r="Z340" s="41">
        <f t="shared" si="57"/>
        <v>390</v>
      </c>
      <c r="AA340" s="41">
        <f t="shared" si="58"/>
        <v>80</v>
      </c>
      <c r="AB340" s="41">
        <f t="shared" si="59"/>
        <v>56</v>
      </c>
      <c r="AC340" s="41">
        <f t="shared" si="60"/>
        <v>56</v>
      </c>
      <c r="AD340" s="41">
        <f t="shared" si="61"/>
        <v>23</v>
      </c>
      <c r="AE340" s="41">
        <f t="shared" si="62"/>
        <v>4.875</v>
      </c>
      <c r="AF340" s="41">
        <f t="shared" si="63"/>
        <v>6.9642857142857144</v>
      </c>
      <c r="AG340" s="41">
        <f t="shared" si="64"/>
        <v>6.9642857142857144</v>
      </c>
      <c r="AH340" s="41">
        <f t="shared" si="65"/>
        <v>16.956521739130434</v>
      </c>
    </row>
    <row r="341" spans="1:34" x14ac:dyDescent="0.25">
      <c r="A341" s="41" t="str">
        <f t="shared" si="55"/>
        <v>研发一周期</v>
      </c>
      <c r="B341" s="41" t="str">
        <f t="shared" si="56"/>
        <v>44233</v>
      </c>
      <c r="C341" s="74"/>
      <c r="F341" s="71">
        <v>1</v>
      </c>
      <c r="G341" s="59"/>
      <c r="J341" s="71">
        <v>1</v>
      </c>
      <c r="L341" s="59">
        <v>1</v>
      </c>
      <c r="Q341" s="41">
        <v>1</v>
      </c>
      <c r="U341" s="41">
        <v>1</v>
      </c>
      <c r="Z341" s="41">
        <f t="shared" si="57"/>
        <v>390</v>
      </c>
      <c r="AA341" s="41">
        <f t="shared" si="58"/>
        <v>80</v>
      </c>
      <c r="AB341" s="41">
        <f t="shared" si="59"/>
        <v>66</v>
      </c>
      <c r="AC341" s="41">
        <f t="shared" si="60"/>
        <v>66</v>
      </c>
      <c r="AD341" s="41">
        <f t="shared" si="61"/>
        <v>22</v>
      </c>
      <c r="AE341" s="41">
        <f t="shared" si="62"/>
        <v>4.875</v>
      </c>
      <c r="AF341" s="41">
        <f t="shared" si="63"/>
        <v>5.9090909090909092</v>
      </c>
      <c r="AG341" s="41">
        <f t="shared" si="64"/>
        <v>5.9090909090909092</v>
      </c>
      <c r="AH341" s="41">
        <f t="shared" si="65"/>
        <v>17.727272727272727</v>
      </c>
    </row>
    <row r="342" spans="1:34" x14ac:dyDescent="0.25">
      <c r="A342" s="41" t="str">
        <f t="shared" si="55"/>
        <v>研发一周期</v>
      </c>
      <c r="B342" s="41" t="str">
        <f t="shared" si="56"/>
        <v>33433</v>
      </c>
      <c r="C342" s="74"/>
      <c r="E342" s="59">
        <v>1</v>
      </c>
      <c r="G342" s="59"/>
      <c r="I342" s="59">
        <v>1</v>
      </c>
      <c r="N342" s="71">
        <v>1</v>
      </c>
      <c r="Q342" s="41">
        <v>1</v>
      </c>
      <c r="U342" s="41">
        <v>1</v>
      </c>
      <c r="Z342" s="41">
        <f t="shared" si="57"/>
        <v>400</v>
      </c>
      <c r="AA342" s="41">
        <f t="shared" si="58"/>
        <v>82</v>
      </c>
      <c r="AB342" s="41">
        <f t="shared" si="59"/>
        <v>84</v>
      </c>
      <c r="AC342" s="41">
        <f t="shared" si="60"/>
        <v>84</v>
      </c>
      <c r="AD342" s="41">
        <f t="shared" si="61"/>
        <v>22</v>
      </c>
      <c r="AE342" s="41">
        <f t="shared" si="62"/>
        <v>4.8780487804878048</v>
      </c>
      <c r="AF342" s="41">
        <f t="shared" si="63"/>
        <v>4.7619047619047619</v>
      </c>
      <c r="AG342" s="41">
        <f t="shared" si="64"/>
        <v>4.7619047619047619</v>
      </c>
      <c r="AH342" s="41">
        <f t="shared" si="65"/>
        <v>18.181818181818183</v>
      </c>
    </row>
    <row r="343" spans="1:34" x14ac:dyDescent="0.25">
      <c r="A343" s="41" t="str">
        <f t="shared" si="55"/>
        <v>研发一周期</v>
      </c>
      <c r="B343" s="41" t="str">
        <f t="shared" si="56"/>
        <v>4144</v>
      </c>
      <c r="C343" s="74"/>
      <c r="F343" s="71">
        <v>1</v>
      </c>
      <c r="G343" s="59">
        <v>1</v>
      </c>
      <c r="N343" s="71">
        <v>1</v>
      </c>
      <c r="R343" s="70">
        <v>1</v>
      </c>
      <c r="Z343" s="41">
        <f t="shared" si="57"/>
        <v>295</v>
      </c>
      <c r="AA343" s="41">
        <f t="shared" si="58"/>
        <v>60</v>
      </c>
      <c r="AB343" s="41">
        <f t="shared" si="59"/>
        <v>48</v>
      </c>
      <c r="AC343" s="41">
        <f t="shared" si="60"/>
        <v>48</v>
      </c>
      <c r="AD343" s="41">
        <f t="shared" si="61"/>
        <v>12</v>
      </c>
      <c r="AE343" s="41">
        <f t="shared" si="62"/>
        <v>4.916666666666667</v>
      </c>
      <c r="AF343" s="41">
        <f t="shared" si="63"/>
        <v>6.145833333333333</v>
      </c>
      <c r="AG343" s="41">
        <f t="shared" si="64"/>
        <v>6.145833333333333</v>
      </c>
      <c r="AH343" s="41">
        <f t="shared" si="65"/>
        <v>24.583333333333332</v>
      </c>
    </row>
    <row r="344" spans="1:34" x14ac:dyDescent="0.25">
      <c r="A344" s="41" t="str">
        <f t="shared" si="55"/>
        <v>研发一周期</v>
      </c>
      <c r="B344" s="41" t="str">
        <f t="shared" si="56"/>
        <v>22241</v>
      </c>
      <c r="C344" s="74"/>
      <c r="D344" s="59">
        <v>1</v>
      </c>
      <c r="G344" s="59"/>
      <c r="H344" s="59">
        <v>1</v>
      </c>
      <c r="L344" s="59">
        <v>1</v>
      </c>
      <c r="R344" s="70">
        <v>1</v>
      </c>
      <c r="S344" s="41">
        <v>1</v>
      </c>
      <c r="Z344" s="41">
        <f t="shared" si="57"/>
        <v>295</v>
      </c>
      <c r="AA344" s="41">
        <f t="shared" si="58"/>
        <v>60</v>
      </c>
      <c r="AB344" s="41">
        <f t="shared" si="59"/>
        <v>58</v>
      </c>
      <c r="AC344" s="41">
        <f t="shared" si="60"/>
        <v>58</v>
      </c>
      <c r="AD344" s="41">
        <f t="shared" si="61"/>
        <v>27</v>
      </c>
      <c r="AE344" s="41">
        <f t="shared" si="62"/>
        <v>4.916666666666667</v>
      </c>
      <c r="AF344" s="41">
        <f t="shared" si="63"/>
        <v>5.0862068965517242</v>
      </c>
      <c r="AG344" s="41">
        <f t="shared" si="64"/>
        <v>5.0862068965517242</v>
      </c>
      <c r="AH344" s="41">
        <f t="shared" si="65"/>
        <v>10.925925925925926</v>
      </c>
    </row>
    <row r="345" spans="1:34" x14ac:dyDescent="0.25">
      <c r="A345" s="41" t="str">
        <f t="shared" si="55"/>
        <v>研发一周期</v>
      </c>
      <c r="B345" s="41" t="str">
        <f t="shared" si="56"/>
        <v>42231</v>
      </c>
      <c r="C345" s="74"/>
      <c r="F345" s="71">
        <v>1</v>
      </c>
      <c r="G345" s="59"/>
      <c r="H345" s="59">
        <v>1</v>
      </c>
      <c r="L345" s="59">
        <v>1</v>
      </c>
      <c r="Q345" s="41">
        <v>1</v>
      </c>
      <c r="S345" s="41">
        <v>1</v>
      </c>
      <c r="Z345" s="41">
        <f t="shared" si="57"/>
        <v>295</v>
      </c>
      <c r="AA345" s="41">
        <f t="shared" si="58"/>
        <v>60</v>
      </c>
      <c r="AB345" s="41">
        <f t="shared" si="59"/>
        <v>68</v>
      </c>
      <c r="AC345" s="41">
        <f t="shared" si="60"/>
        <v>68</v>
      </c>
      <c r="AD345" s="41">
        <f t="shared" si="61"/>
        <v>26</v>
      </c>
      <c r="AE345" s="41">
        <f t="shared" si="62"/>
        <v>4.916666666666667</v>
      </c>
      <c r="AF345" s="41">
        <f t="shared" si="63"/>
        <v>4.3382352941176467</v>
      </c>
      <c r="AG345" s="41">
        <f t="shared" si="64"/>
        <v>4.3382352941176467</v>
      </c>
      <c r="AH345" s="41">
        <f t="shared" si="65"/>
        <v>11.346153846153847</v>
      </c>
    </row>
    <row r="346" spans="1:34" x14ac:dyDescent="0.25">
      <c r="A346" s="41" t="str">
        <f t="shared" si="55"/>
        <v>研发一周期</v>
      </c>
      <c r="B346" s="41" t="str">
        <f t="shared" si="56"/>
        <v>22242</v>
      </c>
      <c r="C346" s="74"/>
      <c r="D346" s="59">
        <v>1</v>
      </c>
      <c r="G346" s="59"/>
      <c r="H346" s="59">
        <v>1</v>
      </c>
      <c r="L346" s="59">
        <v>1</v>
      </c>
      <c r="R346" s="70">
        <v>1</v>
      </c>
      <c r="T346" s="41">
        <v>1</v>
      </c>
      <c r="Z346" s="41">
        <f t="shared" si="57"/>
        <v>295</v>
      </c>
      <c r="AA346" s="41">
        <f t="shared" si="58"/>
        <v>60</v>
      </c>
      <c r="AB346" s="41">
        <f t="shared" si="59"/>
        <v>62</v>
      </c>
      <c r="AC346" s="41">
        <f t="shared" si="60"/>
        <v>62</v>
      </c>
      <c r="AD346" s="41">
        <f t="shared" si="61"/>
        <v>27</v>
      </c>
      <c r="AE346" s="41">
        <f t="shared" si="62"/>
        <v>4.916666666666667</v>
      </c>
      <c r="AF346" s="41">
        <f t="shared" si="63"/>
        <v>4.758064516129032</v>
      </c>
      <c r="AG346" s="41">
        <f t="shared" si="64"/>
        <v>4.758064516129032</v>
      </c>
      <c r="AH346" s="41">
        <f t="shared" si="65"/>
        <v>10.925925925925926</v>
      </c>
    </row>
    <row r="347" spans="1:34" x14ac:dyDescent="0.25">
      <c r="A347" s="41" t="str">
        <f t="shared" si="55"/>
        <v>研发一周期</v>
      </c>
      <c r="B347" s="41" t="str">
        <f t="shared" si="56"/>
        <v>42232</v>
      </c>
      <c r="C347" s="74"/>
      <c r="F347" s="71">
        <v>1</v>
      </c>
      <c r="G347" s="59"/>
      <c r="H347" s="59">
        <v>1</v>
      </c>
      <c r="L347" s="59">
        <v>1</v>
      </c>
      <c r="Q347" s="41">
        <v>1</v>
      </c>
      <c r="T347" s="41">
        <v>1</v>
      </c>
      <c r="Z347" s="41">
        <f t="shared" si="57"/>
        <v>295</v>
      </c>
      <c r="AA347" s="41">
        <f t="shared" si="58"/>
        <v>60</v>
      </c>
      <c r="AB347" s="41">
        <f t="shared" si="59"/>
        <v>72</v>
      </c>
      <c r="AC347" s="41">
        <f t="shared" si="60"/>
        <v>72</v>
      </c>
      <c r="AD347" s="41">
        <f t="shared" si="61"/>
        <v>26</v>
      </c>
      <c r="AE347" s="41">
        <f t="shared" si="62"/>
        <v>4.916666666666667</v>
      </c>
      <c r="AF347" s="41">
        <f t="shared" si="63"/>
        <v>4.0972222222222223</v>
      </c>
      <c r="AG347" s="41">
        <f t="shared" si="64"/>
        <v>4.0972222222222223</v>
      </c>
      <c r="AH347" s="41">
        <f t="shared" si="65"/>
        <v>11.346153846153847</v>
      </c>
    </row>
    <row r="348" spans="1:34" x14ac:dyDescent="0.25">
      <c r="A348" s="41" t="str">
        <f t="shared" si="55"/>
        <v>研发一周期</v>
      </c>
      <c r="B348" s="41" t="str">
        <f t="shared" si="56"/>
        <v>21244</v>
      </c>
      <c r="C348" s="74"/>
      <c r="D348" s="59">
        <v>1</v>
      </c>
      <c r="G348" s="59">
        <v>1</v>
      </c>
      <c r="L348" s="59">
        <v>1</v>
      </c>
      <c r="R348" s="70">
        <v>1</v>
      </c>
      <c r="V348" s="41">
        <v>1</v>
      </c>
      <c r="Z348" s="41">
        <f t="shared" si="57"/>
        <v>295</v>
      </c>
      <c r="AA348" s="41">
        <f t="shared" si="58"/>
        <v>60</v>
      </c>
      <c r="AB348" s="41">
        <f t="shared" si="59"/>
        <v>44</v>
      </c>
      <c r="AC348" s="41">
        <f t="shared" si="60"/>
        <v>44</v>
      </c>
      <c r="AD348" s="41">
        <f t="shared" si="61"/>
        <v>33</v>
      </c>
      <c r="AE348" s="41">
        <f t="shared" si="62"/>
        <v>4.916666666666667</v>
      </c>
      <c r="AF348" s="41">
        <f t="shared" si="63"/>
        <v>6.7045454545454541</v>
      </c>
      <c r="AG348" s="41">
        <f t="shared" si="64"/>
        <v>6.7045454545454541</v>
      </c>
      <c r="AH348" s="41">
        <f t="shared" si="65"/>
        <v>8.9393939393939394</v>
      </c>
    </row>
    <row r="349" spans="1:34" x14ac:dyDescent="0.25">
      <c r="A349" s="41" t="str">
        <f t="shared" si="55"/>
        <v>研发一周期</v>
      </c>
      <c r="B349" s="41" t="str">
        <f t="shared" si="56"/>
        <v>41234</v>
      </c>
      <c r="C349" s="74"/>
      <c r="F349" s="71">
        <v>1</v>
      </c>
      <c r="G349" s="59">
        <v>1</v>
      </c>
      <c r="L349" s="59">
        <v>1</v>
      </c>
      <c r="Q349" s="41">
        <v>1</v>
      </c>
      <c r="V349" s="41">
        <v>1</v>
      </c>
      <c r="Z349" s="41">
        <f t="shared" si="57"/>
        <v>295</v>
      </c>
      <c r="AA349" s="41">
        <f t="shared" si="58"/>
        <v>60</v>
      </c>
      <c r="AB349" s="41">
        <f t="shared" si="59"/>
        <v>54</v>
      </c>
      <c r="AC349" s="41">
        <f t="shared" si="60"/>
        <v>54</v>
      </c>
      <c r="AD349" s="41">
        <f t="shared" si="61"/>
        <v>32</v>
      </c>
      <c r="AE349" s="41">
        <f t="shared" si="62"/>
        <v>4.916666666666667</v>
      </c>
      <c r="AF349" s="41">
        <f t="shared" si="63"/>
        <v>5.4629629629629628</v>
      </c>
      <c r="AG349" s="41">
        <f t="shared" si="64"/>
        <v>5.4629629629629628</v>
      </c>
      <c r="AH349" s="41">
        <f t="shared" si="65"/>
        <v>9.21875</v>
      </c>
    </row>
    <row r="350" spans="1:34" x14ac:dyDescent="0.25">
      <c r="A350" s="41" t="str">
        <f t="shared" si="55"/>
        <v>研发一周期</v>
      </c>
      <c r="B350" s="41" t="str">
        <f t="shared" si="56"/>
        <v>42214</v>
      </c>
      <c r="C350" s="74"/>
      <c r="F350" s="71">
        <v>1</v>
      </c>
      <c r="G350" s="59"/>
      <c r="H350" s="59">
        <v>1</v>
      </c>
      <c r="L350" s="59">
        <v>1</v>
      </c>
      <c r="O350" s="59">
        <v>1</v>
      </c>
      <c r="R350" s="71"/>
      <c r="V350" s="41">
        <v>1</v>
      </c>
      <c r="Z350" s="41">
        <f t="shared" si="57"/>
        <v>295</v>
      </c>
      <c r="AA350" s="41">
        <f t="shared" si="58"/>
        <v>60</v>
      </c>
      <c r="AB350" s="41">
        <f t="shared" si="59"/>
        <v>48</v>
      </c>
      <c r="AC350" s="41">
        <f t="shared" si="60"/>
        <v>48</v>
      </c>
      <c r="AD350" s="41">
        <f t="shared" si="61"/>
        <v>30</v>
      </c>
      <c r="AE350" s="41">
        <f t="shared" si="62"/>
        <v>4.916666666666667</v>
      </c>
      <c r="AF350" s="41">
        <f t="shared" si="63"/>
        <v>6.145833333333333</v>
      </c>
      <c r="AG350" s="41">
        <f t="shared" si="64"/>
        <v>6.145833333333333</v>
      </c>
      <c r="AH350" s="41">
        <f t="shared" si="65"/>
        <v>9.8333333333333339</v>
      </c>
    </row>
    <row r="351" spans="1:34" x14ac:dyDescent="0.25">
      <c r="A351" s="41" t="str">
        <f t="shared" si="55"/>
        <v>研发一周期</v>
      </c>
      <c r="B351" s="41" t="str">
        <f t="shared" si="56"/>
        <v>22244</v>
      </c>
      <c r="C351" s="74"/>
      <c r="D351" s="59">
        <v>1</v>
      </c>
      <c r="G351" s="59"/>
      <c r="H351" s="59">
        <v>1</v>
      </c>
      <c r="L351" s="59">
        <v>1</v>
      </c>
      <c r="R351" s="70">
        <v>1</v>
      </c>
      <c r="Y351" s="70">
        <v>1</v>
      </c>
      <c r="Z351" s="41">
        <f t="shared" si="57"/>
        <v>295</v>
      </c>
      <c r="AA351" s="41">
        <f t="shared" si="58"/>
        <v>60</v>
      </c>
      <c r="AB351" s="41">
        <f t="shared" si="59"/>
        <v>62</v>
      </c>
      <c r="AC351" s="41">
        <f t="shared" si="60"/>
        <v>62</v>
      </c>
      <c r="AD351" s="41">
        <f t="shared" si="61"/>
        <v>27</v>
      </c>
      <c r="AE351" s="41">
        <f t="shared" si="62"/>
        <v>4.916666666666667</v>
      </c>
      <c r="AF351" s="41">
        <f t="shared" si="63"/>
        <v>4.758064516129032</v>
      </c>
      <c r="AG351" s="41">
        <f t="shared" si="64"/>
        <v>4.758064516129032</v>
      </c>
      <c r="AH351" s="41">
        <f t="shared" si="65"/>
        <v>10.925925925925926</v>
      </c>
    </row>
    <row r="352" spans="1:34" x14ac:dyDescent="0.25">
      <c r="A352" s="41" t="str">
        <f t="shared" si="55"/>
        <v>研发一周期</v>
      </c>
      <c r="B352" s="41" t="str">
        <f t="shared" si="56"/>
        <v>42234</v>
      </c>
      <c r="C352" s="74"/>
      <c r="F352" s="71">
        <v>1</v>
      </c>
      <c r="G352" s="59"/>
      <c r="H352" s="59">
        <v>1</v>
      </c>
      <c r="L352" s="59">
        <v>1</v>
      </c>
      <c r="Q352" s="41">
        <v>1</v>
      </c>
      <c r="Y352" s="70">
        <v>1</v>
      </c>
      <c r="Z352" s="41">
        <f t="shared" si="57"/>
        <v>295</v>
      </c>
      <c r="AA352" s="41">
        <f t="shared" si="58"/>
        <v>60</v>
      </c>
      <c r="AB352" s="41">
        <f t="shared" si="59"/>
        <v>72</v>
      </c>
      <c r="AC352" s="41">
        <f t="shared" si="60"/>
        <v>72</v>
      </c>
      <c r="AD352" s="41">
        <f t="shared" si="61"/>
        <v>26</v>
      </c>
      <c r="AE352" s="41">
        <f t="shared" si="62"/>
        <v>4.916666666666667</v>
      </c>
      <c r="AF352" s="41">
        <f t="shared" si="63"/>
        <v>4.0972222222222223</v>
      </c>
      <c r="AG352" s="41">
        <f t="shared" si="64"/>
        <v>4.0972222222222223</v>
      </c>
      <c r="AH352" s="41">
        <f t="shared" si="65"/>
        <v>11.346153846153847</v>
      </c>
    </row>
    <row r="353" spans="1:34" x14ac:dyDescent="0.25">
      <c r="A353" s="41" t="str">
        <f t="shared" si="55"/>
        <v>研发一周期</v>
      </c>
      <c r="B353" s="41" t="str">
        <f t="shared" si="56"/>
        <v>3324</v>
      </c>
      <c r="C353" s="74"/>
      <c r="E353" s="59">
        <v>1</v>
      </c>
      <c r="G353" s="59"/>
      <c r="I353" s="59">
        <v>1</v>
      </c>
      <c r="L353" s="59">
        <v>1</v>
      </c>
      <c r="R353" s="70">
        <v>1</v>
      </c>
      <c r="Z353" s="41">
        <f t="shared" si="57"/>
        <v>305</v>
      </c>
      <c r="AA353" s="41">
        <f t="shared" si="58"/>
        <v>62</v>
      </c>
      <c r="AB353" s="41">
        <f t="shared" si="59"/>
        <v>62</v>
      </c>
      <c r="AC353" s="41">
        <f t="shared" si="60"/>
        <v>62</v>
      </c>
      <c r="AD353" s="41">
        <f t="shared" si="61"/>
        <v>14</v>
      </c>
      <c r="AE353" s="41">
        <f t="shared" si="62"/>
        <v>4.919354838709677</v>
      </c>
      <c r="AF353" s="41">
        <f t="shared" si="63"/>
        <v>4.919354838709677</v>
      </c>
      <c r="AG353" s="41">
        <f t="shared" si="64"/>
        <v>4.919354838709677</v>
      </c>
      <c r="AH353" s="41">
        <f t="shared" si="65"/>
        <v>21.785714285714285</v>
      </c>
    </row>
    <row r="354" spans="1:34" x14ac:dyDescent="0.25">
      <c r="A354" s="41" t="str">
        <f t="shared" si="55"/>
        <v>研发一周期</v>
      </c>
      <c r="B354" s="41" t="str">
        <f t="shared" si="56"/>
        <v>31341</v>
      </c>
      <c r="C354" s="74"/>
      <c r="E354" s="59">
        <v>1</v>
      </c>
      <c r="G354" s="59">
        <v>1</v>
      </c>
      <c r="M354" s="59">
        <v>1</v>
      </c>
      <c r="R354" s="70">
        <v>1</v>
      </c>
      <c r="S354" s="41">
        <v>1</v>
      </c>
      <c r="Z354" s="41">
        <f t="shared" si="57"/>
        <v>305</v>
      </c>
      <c r="AA354" s="41">
        <f t="shared" si="58"/>
        <v>62</v>
      </c>
      <c r="AB354" s="41">
        <f t="shared" si="59"/>
        <v>62</v>
      </c>
      <c r="AC354" s="41">
        <f t="shared" si="60"/>
        <v>62</v>
      </c>
      <c r="AD354" s="41">
        <f t="shared" si="61"/>
        <v>30</v>
      </c>
      <c r="AE354" s="41">
        <f t="shared" si="62"/>
        <v>4.919354838709677</v>
      </c>
      <c r="AF354" s="41">
        <f t="shared" si="63"/>
        <v>4.919354838709677</v>
      </c>
      <c r="AG354" s="41">
        <f t="shared" si="64"/>
        <v>4.919354838709677</v>
      </c>
      <c r="AH354" s="41">
        <f t="shared" si="65"/>
        <v>10.166666666666666</v>
      </c>
    </row>
    <row r="355" spans="1:34" x14ac:dyDescent="0.25">
      <c r="A355" s="41" t="str">
        <f t="shared" si="55"/>
        <v>研发一周期</v>
      </c>
      <c r="B355" s="41" t="str">
        <f t="shared" si="56"/>
        <v>33141</v>
      </c>
      <c r="C355" s="74"/>
      <c r="E355" s="59">
        <v>1</v>
      </c>
      <c r="G355" s="59"/>
      <c r="I355" s="59">
        <v>1</v>
      </c>
      <c r="K355" s="59">
        <v>1</v>
      </c>
      <c r="R355" s="70">
        <v>1</v>
      </c>
      <c r="S355" s="41">
        <v>1</v>
      </c>
      <c r="Z355" s="41">
        <f t="shared" si="57"/>
        <v>305</v>
      </c>
      <c r="AA355" s="41">
        <f t="shared" si="58"/>
        <v>62</v>
      </c>
      <c r="AB355" s="41">
        <f t="shared" si="59"/>
        <v>68</v>
      </c>
      <c r="AC355" s="41">
        <f t="shared" si="60"/>
        <v>68</v>
      </c>
      <c r="AD355" s="41">
        <f t="shared" si="61"/>
        <v>28</v>
      </c>
      <c r="AE355" s="41">
        <f t="shared" si="62"/>
        <v>4.919354838709677</v>
      </c>
      <c r="AF355" s="41">
        <f t="shared" si="63"/>
        <v>4.4852941176470589</v>
      </c>
      <c r="AG355" s="41">
        <f t="shared" si="64"/>
        <v>4.4852941176470589</v>
      </c>
      <c r="AH355" s="41">
        <f t="shared" si="65"/>
        <v>10.892857142857142</v>
      </c>
    </row>
    <row r="356" spans="1:34" x14ac:dyDescent="0.25">
      <c r="A356" s="41" t="str">
        <f t="shared" si="55"/>
        <v>研发一周期</v>
      </c>
      <c r="B356" s="41" t="str">
        <f t="shared" si="56"/>
        <v>31342</v>
      </c>
      <c r="C356" s="74"/>
      <c r="E356" s="59">
        <v>1</v>
      </c>
      <c r="G356" s="59">
        <v>1</v>
      </c>
      <c r="M356" s="59">
        <v>1</v>
      </c>
      <c r="R356" s="70">
        <v>1</v>
      </c>
      <c r="T356" s="41">
        <v>1</v>
      </c>
      <c r="Z356" s="41">
        <f t="shared" si="57"/>
        <v>305</v>
      </c>
      <c r="AA356" s="41">
        <f t="shared" si="58"/>
        <v>62</v>
      </c>
      <c r="AB356" s="41">
        <f t="shared" si="59"/>
        <v>66</v>
      </c>
      <c r="AC356" s="41">
        <f t="shared" si="60"/>
        <v>66</v>
      </c>
      <c r="AD356" s="41">
        <f t="shared" si="61"/>
        <v>30</v>
      </c>
      <c r="AE356" s="41">
        <f t="shared" si="62"/>
        <v>4.919354838709677</v>
      </c>
      <c r="AF356" s="41">
        <f t="shared" si="63"/>
        <v>4.6212121212121211</v>
      </c>
      <c r="AG356" s="41">
        <f t="shared" si="64"/>
        <v>4.6212121212121211</v>
      </c>
      <c r="AH356" s="41">
        <f t="shared" si="65"/>
        <v>10.166666666666666</v>
      </c>
    </row>
    <row r="357" spans="1:34" x14ac:dyDescent="0.25">
      <c r="A357" s="41" t="str">
        <f t="shared" si="55"/>
        <v>研发一周期</v>
      </c>
      <c r="B357" s="41" t="str">
        <f t="shared" si="56"/>
        <v>33142</v>
      </c>
      <c r="C357" s="74"/>
      <c r="E357" s="59">
        <v>1</v>
      </c>
      <c r="G357" s="59"/>
      <c r="I357" s="59">
        <v>1</v>
      </c>
      <c r="K357" s="59">
        <v>1</v>
      </c>
      <c r="R357" s="70">
        <v>1</v>
      </c>
      <c r="T357" s="41">
        <v>1</v>
      </c>
      <c r="Z357" s="41">
        <f t="shared" si="57"/>
        <v>305</v>
      </c>
      <c r="AA357" s="41">
        <f t="shared" si="58"/>
        <v>62</v>
      </c>
      <c r="AB357" s="41">
        <f t="shared" si="59"/>
        <v>72</v>
      </c>
      <c r="AC357" s="41">
        <f t="shared" si="60"/>
        <v>72</v>
      </c>
      <c r="AD357" s="41">
        <f t="shared" si="61"/>
        <v>28</v>
      </c>
      <c r="AE357" s="41">
        <f t="shared" si="62"/>
        <v>4.919354838709677</v>
      </c>
      <c r="AF357" s="41">
        <f t="shared" si="63"/>
        <v>4.2361111111111107</v>
      </c>
      <c r="AG357" s="41">
        <f t="shared" si="64"/>
        <v>4.2361111111111107</v>
      </c>
      <c r="AH357" s="41">
        <f t="shared" si="65"/>
        <v>10.892857142857142</v>
      </c>
    </row>
    <row r="358" spans="1:34" x14ac:dyDescent="0.25">
      <c r="A358" s="41" t="str">
        <f t="shared" si="55"/>
        <v>研发一周期</v>
      </c>
      <c r="B358" s="41" t="str">
        <f t="shared" si="56"/>
        <v>31344</v>
      </c>
      <c r="C358" s="74"/>
      <c r="E358" s="59">
        <v>1</v>
      </c>
      <c r="G358" s="59">
        <v>1</v>
      </c>
      <c r="M358" s="59">
        <v>1</v>
      </c>
      <c r="R358" s="70">
        <v>1</v>
      </c>
      <c r="Y358" s="70">
        <v>1</v>
      </c>
      <c r="Z358" s="41">
        <f t="shared" si="57"/>
        <v>305</v>
      </c>
      <c r="AA358" s="41">
        <f t="shared" si="58"/>
        <v>62</v>
      </c>
      <c r="AB358" s="41">
        <f t="shared" si="59"/>
        <v>66</v>
      </c>
      <c r="AC358" s="41">
        <f t="shared" si="60"/>
        <v>66</v>
      </c>
      <c r="AD358" s="41">
        <f t="shared" si="61"/>
        <v>30</v>
      </c>
      <c r="AE358" s="41">
        <f t="shared" si="62"/>
        <v>4.919354838709677</v>
      </c>
      <c r="AF358" s="41">
        <f t="shared" si="63"/>
        <v>4.6212121212121211</v>
      </c>
      <c r="AG358" s="41">
        <f t="shared" si="64"/>
        <v>4.6212121212121211</v>
      </c>
      <c r="AH358" s="41">
        <f t="shared" si="65"/>
        <v>10.166666666666666</v>
      </c>
    </row>
    <row r="359" spans="1:34" x14ac:dyDescent="0.25">
      <c r="A359" s="41" t="str">
        <f t="shared" si="55"/>
        <v>研发一周期</v>
      </c>
      <c r="B359" s="41" t="str">
        <f t="shared" si="56"/>
        <v>33144</v>
      </c>
      <c r="C359" s="74"/>
      <c r="E359" s="59">
        <v>1</v>
      </c>
      <c r="G359" s="59"/>
      <c r="I359" s="59">
        <v>1</v>
      </c>
      <c r="K359" s="59">
        <v>1</v>
      </c>
      <c r="R359" s="70">
        <v>1</v>
      </c>
      <c r="Y359" s="70">
        <v>1</v>
      </c>
      <c r="Z359" s="41">
        <f t="shared" si="57"/>
        <v>305</v>
      </c>
      <c r="AA359" s="41">
        <f t="shared" si="58"/>
        <v>62</v>
      </c>
      <c r="AB359" s="41">
        <f t="shared" si="59"/>
        <v>72</v>
      </c>
      <c r="AC359" s="41">
        <f t="shared" si="60"/>
        <v>72</v>
      </c>
      <c r="AD359" s="41">
        <f t="shared" si="61"/>
        <v>28</v>
      </c>
      <c r="AE359" s="41">
        <f t="shared" si="62"/>
        <v>4.919354838709677</v>
      </c>
      <c r="AF359" s="41">
        <f t="shared" si="63"/>
        <v>4.2361111111111107</v>
      </c>
      <c r="AG359" s="41">
        <f t="shared" si="64"/>
        <v>4.2361111111111107</v>
      </c>
      <c r="AH359" s="41">
        <f t="shared" si="65"/>
        <v>10.892857142857142</v>
      </c>
    </row>
    <row r="360" spans="1:34" x14ac:dyDescent="0.25">
      <c r="A360" s="41" t="str">
        <f t="shared" si="55"/>
        <v>研发一周期</v>
      </c>
      <c r="B360" s="41" t="str">
        <f t="shared" si="56"/>
        <v>32245</v>
      </c>
      <c r="C360" s="74"/>
      <c r="E360" s="59">
        <v>1</v>
      </c>
      <c r="G360" s="59"/>
      <c r="H360" s="59">
        <v>1</v>
      </c>
      <c r="L360" s="59">
        <v>1</v>
      </c>
      <c r="R360" s="70">
        <v>1</v>
      </c>
      <c r="W360" s="41">
        <v>1</v>
      </c>
      <c r="Z360" s="41">
        <f t="shared" si="57"/>
        <v>315</v>
      </c>
      <c r="AA360" s="41">
        <f t="shared" si="58"/>
        <v>64</v>
      </c>
      <c r="AB360" s="41">
        <f t="shared" si="59"/>
        <v>64</v>
      </c>
      <c r="AC360" s="41">
        <f t="shared" si="60"/>
        <v>64</v>
      </c>
      <c r="AD360" s="41">
        <f t="shared" si="61"/>
        <v>26</v>
      </c>
      <c r="AE360" s="41">
        <f t="shared" si="62"/>
        <v>4.921875</v>
      </c>
      <c r="AF360" s="41">
        <f t="shared" si="63"/>
        <v>4.921875</v>
      </c>
      <c r="AG360" s="41">
        <f t="shared" si="64"/>
        <v>4.921875</v>
      </c>
      <c r="AH360" s="41">
        <f t="shared" si="65"/>
        <v>12.115384615384615</v>
      </c>
    </row>
    <row r="361" spans="1:34" x14ac:dyDescent="0.25">
      <c r="A361" s="41" t="str">
        <f t="shared" si="55"/>
        <v>研发一周期</v>
      </c>
      <c r="B361" s="41" t="str">
        <f t="shared" si="56"/>
        <v>2344</v>
      </c>
      <c r="C361" s="74"/>
      <c r="D361" s="59">
        <v>1</v>
      </c>
      <c r="G361" s="59"/>
      <c r="I361" s="59">
        <v>1</v>
      </c>
      <c r="N361" s="71">
        <v>1</v>
      </c>
      <c r="R361" s="70">
        <v>1</v>
      </c>
      <c r="Z361" s="41">
        <f t="shared" si="57"/>
        <v>325</v>
      </c>
      <c r="AA361" s="41">
        <f t="shared" si="58"/>
        <v>66</v>
      </c>
      <c r="AB361" s="41">
        <f t="shared" si="59"/>
        <v>62</v>
      </c>
      <c r="AC361" s="41">
        <f t="shared" si="60"/>
        <v>62</v>
      </c>
      <c r="AD361" s="41">
        <f t="shared" si="61"/>
        <v>9</v>
      </c>
      <c r="AE361" s="41">
        <f t="shared" si="62"/>
        <v>4.9242424242424239</v>
      </c>
      <c r="AF361" s="41">
        <f t="shared" si="63"/>
        <v>5.241935483870968</v>
      </c>
      <c r="AG361" s="41">
        <f t="shared" si="64"/>
        <v>5.241935483870968</v>
      </c>
      <c r="AH361" s="41">
        <f t="shared" si="65"/>
        <v>36.111111111111114</v>
      </c>
    </row>
    <row r="362" spans="1:34" x14ac:dyDescent="0.25">
      <c r="A362" s="41" t="str">
        <f t="shared" si="55"/>
        <v>研发一周期</v>
      </c>
      <c r="B362" s="41" t="str">
        <f t="shared" si="56"/>
        <v>4343</v>
      </c>
      <c r="C362" s="74"/>
      <c r="F362" s="71">
        <v>1</v>
      </c>
      <c r="G362" s="59"/>
      <c r="I362" s="59">
        <v>1</v>
      </c>
      <c r="N362" s="71">
        <v>1</v>
      </c>
      <c r="Q362" s="41">
        <v>1</v>
      </c>
      <c r="Z362" s="41">
        <f t="shared" si="57"/>
        <v>325</v>
      </c>
      <c r="AA362" s="41">
        <f t="shared" si="58"/>
        <v>66</v>
      </c>
      <c r="AB362" s="41">
        <f t="shared" si="59"/>
        <v>72</v>
      </c>
      <c r="AC362" s="41">
        <f t="shared" si="60"/>
        <v>72</v>
      </c>
      <c r="AD362" s="41">
        <f t="shared" si="61"/>
        <v>8</v>
      </c>
      <c r="AE362" s="41">
        <f t="shared" si="62"/>
        <v>4.9242424242424239</v>
      </c>
      <c r="AF362" s="41">
        <f t="shared" si="63"/>
        <v>4.5138888888888893</v>
      </c>
      <c r="AG362" s="41">
        <f t="shared" si="64"/>
        <v>4.5138888888888893</v>
      </c>
      <c r="AH362" s="41">
        <f t="shared" si="65"/>
        <v>40.625</v>
      </c>
    </row>
    <row r="363" spans="1:34" x14ac:dyDescent="0.25">
      <c r="A363" s="41" t="str">
        <f t="shared" si="55"/>
        <v>研发一周期</v>
      </c>
      <c r="B363" s="41" t="str">
        <f t="shared" si="56"/>
        <v>13244</v>
      </c>
      <c r="C363" s="74">
        <v>1</v>
      </c>
      <c r="G363" s="59"/>
      <c r="I363" s="59">
        <v>1</v>
      </c>
      <c r="L363" s="59">
        <v>1</v>
      </c>
      <c r="R363" s="70">
        <v>1</v>
      </c>
      <c r="V363" s="41">
        <v>1</v>
      </c>
      <c r="Z363" s="41">
        <f t="shared" si="57"/>
        <v>325</v>
      </c>
      <c r="AA363" s="41">
        <f t="shared" si="58"/>
        <v>66</v>
      </c>
      <c r="AB363" s="41">
        <f t="shared" si="59"/>
        <v>54</v>
      </c>
      <c r="AC363" s="41">
        <f t="shared" si="60"/>
        <v>54</v>
      </c>
      <c r="AD363" s="41">
        <f t="shared" si="61"/>
        <v>30</v>
      </c>
      <c r="AE363" s="41">
        <f t="shared" si="62"/>
        <v>4.9242424242424239</v>
      </c>
      <c r="AF363" s="41">
        <f t="shared" si="63"/>
        <v>6.0185185185185182</v>
      </c>
      <c r="AG363" s="41">
        <f t="shared" si="64"/>
        <v>6.0185185185185182</v>
      </c>
      <c r="AH363" s="41">
        <f t="shared" si="65"/>
        <v>10.833333333333334</v>
      </c>
    </row>
    <row r="364" spans="1:34" x14ac:dyDescent="0.25">
      <c r="A364" s="41" t="str">
        <f t="shared" si="55"/>
        <v>研发一周期</v>
      </c>
      <c r="B364" s="41" t="str">
        <f t="shared" si="56"/>
        <v>23234</v>
      </c>
      <c r="C364" s="74"/>
      <c r="D364" s="59">
        <v>1</v>
      </c>
      <c r="G364" s="59"/>
      <c r="I364" s="59">
        <v>1</v>
      </c>
      <c r="L364" s="59">
        <v>1</v>
      </c>
      <c r="Q364" s="41">
        <v>1</v>
      </c>
      <c r="V364" s="41">
        <v>1</v>
      </c>
      <c r="Z364" s="41">
        <f t="shared" si="57"/>
        <v>325</v>
      </c>
      <c r="AA364" s="41">
        <f t="shared" si="58"/>
        <v>66</v>
      </c>
      <c r="AB364" s="41">
        <f t="shared" si="59"/>
        <v>68</v>
      </c>
      <c r="AC364" s="41">
        <f t="shared" si="60"/>
        <v>68</v>
      </c>
      <c r="AD364" s="41">
        <f t="shared" si="61"/>
        <v>29</v>
      </c>
      <c r="AE364" s="41">
        <f t="shared" si="62"/>
        <v>4.9242424242424239</v>
      </c>
      <c r="AF364" s="41">
        <f t="shared" si="63"/>
        <v>4.7794117647058822</v>
      </c>
      <c r="AG364" s="41">
        <f t="shared" si="64"/>
        <v>4.7794117647058822</v>
      </c>
      <c r="AH364" s="41">
        <f t="shared" si="65"/>
        <v>11.206896551724139</v>
      </c>
    </row>
    <row r="365" spans="1:34" x14ac:dyDescent="0.25">
      <c r="A365" s="41" t="str">
        <f t="shared" si="55"/>
        <v>研发一周期</v>
      </c>
      <c r="B365" s="41" t="str">
        <f t="shared" si="56"/>
        <v>34134</v>
      </c>
      <c r="C365" s="74"/>
      <c r="E365" s="59">
        <v>1</v>
      </c>
      <c r="G365" s="59"/>
      <c r="J365" s="71">
        <v>1</v>
      </c>
      <c r="K365" s="59">
        <v>1</v>
      </c>
      <c r="Q365" s="41">
        <v>1</v>
      </c>
      <c r="V365" s="41">
        <v>1</v>
      </c>
      <c r="Z365" s="41">
        <f t="shared" si="57"/>
        <v>325</v>
      </c>
      <c r="AA365" s="41">
        <f t="shared" si="58"/>
        <v>66</v>
      </c>
      <c r="AB365" s="41">
        <f t="shared" si="59"/>
        <v>64</v>
      </c>
      <c r="AC365" s="41">
        <f t="shared" si="60"/>
        <v>64</v>
      </c>
      <c r="AD365" s="41">
        <f t="shared" si="61"/>
        <v>30</v>
      </c>
      <c r="AE365" s="41">
        <f t="shared" si="62"/>
        <v>4.9242424242424239</v>
      </c>
      <c r="AF365" s="41">
        <f t="shared" si="63"/>
        <v>5.078125</v>
      </c>
      <c r="AG365" s="41">
        <f t="shared" si="64"/>
        <v>5.078125</v>
      </c>
      <c r="AH365" s="41">
        <f t="shared" si="65"/>
        <v>10.833333333333334</v>
      </c>
    </row>
    <row r="366" spans="1:34" x14ac:dyDescent="0.25">
      <c r="A366" s="41" t="str">
        <f t="shared" si="55"/>
        <v>研发一周期</v>
      </c>
      <c r="B366" s="41" t="str">
        <f t="shared" si="56"/>
        <v>42324</v>
      </c>
      <c r="C366" s="74"/>
      <c r="F366" s="71">
        <v>1</v>
      </c>
      <c r="G366" s="59"/>
      <c r="H366" s="59">
        <v>1</v>
      </c>
      <c r="M366" s="59">
        <v>1</v>
      </c>
      <c r="P366" s="59">
        <v>1</v>
      </c>
      <c r="V366" s="41">
        <v>1</v>
      </c>
      <c r="Z366" s="41">
        <f t="shared" si="57"/>
        <v>325</v>
      </c>
      <c r="AA366" s="41">
        <f t="shared" si="58"/>
        <v>66</v>
      </c>
      <c r="AB366" s="41">
        <f t="shared" si="59"/>
        <v>72</v>
      </c>
      <c r="AC366" s="41">
        <f t="shared" si="60"/>
        <v>72</v>
      </c>
      <c r="AD366" s="41">
        <f t="shared" si="61"/>
        <v>25</v>
      </c>
      <c r="AE366" s="41">
        <f t="shared" si="62"/>
        <v>4.9242424242424239</v>
      </c>
      <c r="AF366" s="41">
        <f t="shared" si="63"/>
        <v>4.5138888888888893</v>
      </c>
      <c r="AG366" s="41">
        <f t="shared" si="64"/>
        <v>4.5138888888888893</v>
      </c>
      <c r="AH366" s="41">
        <f t="shared" si="65"/>
        <v>13</v>
      </c>
    </row>
    <row r="367" spans="1:34" x14ac:dyDescent="0.25">
      <c r="A367" s="41" t="str">
        <f t="shared" si="55"/>
        <v>研发一周期</v>
      </c>
      <c r="B367" s="41" t="str">
        <f t="shared" si="56"/>
        <v>32346</v>
      </c>
      <c r="C367" s="74"/>
      <c r="E367" s="59">
        <v>1</v>
      </c>
      <c r="G367" s="59"/>
      <c r="H367" s="59">
        <v>1</v>
      </c>
      <c r="M367" s="59">
        <v>1</v>
      </c>
      <c r="R367" s="70">
        <v>1</v>
      </c>
      <c r="X367" s="41">
        <v>1</v>
      </c>
      <c r="Z367" s="41">
        <f t="shared" si="57"/>
        <v>325</v>
      </c>
      <c r="AA367" s="41">
        <f t="shared" si="58"/>
        <v>66</v>
      </c>
      <c r="AB367" s="41">
        <f t="shared" si="59"/>
        <v>66</v>
      </c>
      <c r="AC367" s="41">
        <f t="shared" si="60"/>
        <v>66</v>
      </c>
      <c r="AD367" s="41">
        <f t="shared" si="61"/>
        <v>24</v>
      </c>
      <c r="AE367" s="41">
        <f t="shared" si="62"/>
        <v>4.9242424242424239</v>
      </c>
      <c r="AF367" s="41">
        <f t="shared" si="63"/>
        <v>4.9242424242424239</v>
      </c>
      <c r="AG367" s="41">
        <f t="shared" si="64"/>
        <v>4.9242424242424239</v>
      </c>
      <c r="AH367" s="41">
        <f t="shared" si="65"/>
        <v>13.541666666666666</v>
      </c>
    </row>
    <row r="368" spans="1:34" x14ac:dyDescent="0.25">
      <c r="A368" s="41" t="str">
        <f t="shared" si="55"/>
        <v>研发一周期</v>
      </c>
      <c r="B368" s="41" t="str">
        <f t="shared" si="56"/>
        <v>33331</v>
      </c>
      <c r="C368" s="74"/>
      <c r="E368" s="59">
        <v>1</v>
      </c>
      <c r="G368" s="59"/>
      <c r="I368" s="59">
        <v>1</v>
      </c>
      <c r="M368" s="59">
        <v>1</v>
      </c>
      <c r="Q368" s="41">
        <v>1</v>
      </c>
      <c r="S368" s="41">
        <v>1</v>
      </c>
      <c r="Z368" s="41">
        <f t="shared" si="57"/>
        <v>335</v>
      </c>
      <c r="AA368" s="41">
        <f t="shared" si="58"/>
        <v>68</v>
      </c>
      <c r="AB368" s="41">
        <f t="shared" si="59"/>
        <v>86</v>
      </c>
      <c r="AC368" s="41">
        <f t="shared" si="60"/>
        <v>86</v>
      </c>
      <c r="AD368" s="41">
        <f t="shared" si="61"/>
        <v>26</v>
      </c>
      <c r="AE368" s="41">
        <f t="shared" si="62"/>
        <v>4.9264705882352944</v>
      </c>
      <c r="AF368" s="41">
        <f t="shared" si="63"/>
        <v>3.8953488372093021</v>
      </c>
      <c r="AG368" s="41">
        <f t="shared" si="64"/>
        <v>3.8953488372093021</v>
      </c>
      <c r="AH368" s="41">
        <f t="shared" si="65"/>
        <v>12.884615384615385</v>
      </c>
    </row>
    <row r="369" spans="1:34" x14ac:dyDescent="0.25">
      <c r="A369" s="41" t="str">
        <f t="shared" si="55"/>
        <v>研发一周期</v>
      </c>
      <c r="B369" s="41" t="str">
        <f t="shared" si="56"/>
        <v>33332</v>
      </c>
      <c r="C369" s="74"/>
      <c r="E369" s="59">
        <v>1</v>
      </c>
      <c r="G369" s="59"/>
      <c r="I369" s="59">
        <v>1</v>
      </c>
      <c r="M369" s="59">
        <v>1</v>
      </c>
      <c r="Q369" s="41">
        <v>1</v>
      </c>
      <c r="T369" s="41">
        <v>1</v>
      </c>
      <c r="Z369" s="41">
        <f t="shared" si="57"/>
        <v>335</v>
      </c>
      <c r="AA369" s="41">
        <f t="shared" si="58"/>
        <v>68</v>
      </c>
      <c r="AB369" s="41">
        <f t="shared" si="59"/>
        <v>90</v>
      </c>
      <c r="AC369" s="41">
        <f t="shared" si="60"/>
        <v>90</v>
      </c>
      <c r="AD369" s="41">
        <f t="shared" si="61"/>
        <v>26</v>
      </c>
      <c r="AE369" s="41">
        <f t="shared" si="62"/>
        <v>4.9264705882352944</v>
      </c>
      <c r="AF369" s="41">
        <f t="shared" si="63"/>
        <v>3.7222222222222223</v>
      </c>
      <c r="AG369" s="41">
        <f t="shared" si="64"/>
        <v>3.7222222222222223</v>
      </c>
      <c r="AH369" s="41">
        <f t="shared" si="65"/>
        <v>12.884615384615385</v>
      </c>
    </row>
    <row r="370" spans="1:34" x14ac:dyDescent="0.25">
      <c r="A370" s="41" t="str">
        <f t="shared" si="55"/>
        <v>研发一周期</v>
      </c>
      <c r="B370" s="41" t="str">
        <f t="shared" si="56"/>
        <v>33314</v>
      </c>
      <c r="C370" s="74"/>
      <c r="E370" s="59">
        <v>1</v>
      </c>
      <c r="G370" s="59"/>
      <c r="I370" s="59">
        <v>1</v>
      </c>
      <c r="M370" s="59">
        <v>1</v>
      </c>
      <c r="O370" s="59">
        <v>1</v>
      </c>
      <c r="R370" s="71"/>
      <c r="V370" s="41">
        <v>1</v>
      </c>
      <c r="Z370" s="41">
        <f t="shared" si="57"/>
        <v>335</v>
      </c>
      <c r="AA370" s="41">
        <f t="shared" si="58"/>
        <v>68</v>
      </c>
      <c r="AB370" s="41">
        <f t="shared" si="59"/>
        <v>66</v>
      </c>
      <c r="AC370" s="41">
        <f t="shared" si="60"/>
        <v>66</v>
      </c>
      <c r="AD370" s="41">
        <f t="shared" si="61"/>
        <v>30</v>
      </c>
      <c r="AE370" s="41">
        <f t="shared" si="62"/>
        <v>4.9264705882352944</v>
      </c>
      <c r="AF370" s="41">
        <f t="shared" si="63"/>
        <v>5.0757575757575761</v>
      </c>
      <c r="AG370" s="41">
        <f t="shared" si="64"/>
        <v>5.0757575757575761</v>
      </c>
      <c r="AH370" s="41">
        <f t="shared" si="65"/>
        <v>11.166666666666666</v>
      </c>
    </row>
    <row r="371" spans="1:34" x14ac:dyDescent="0.25">
      <c r="A371" s="41" t="str">
        <f t="shared" si="55"/>
        <v>研发一周期</v>
      </c>
      <c r="B371" s="41" t="str">
        <f t="shared" si="56"/>
        <v>22445</v>
      </c>
      <c r="C371" s="74"/>
      <c r="D371" s="59">
        <v>1</v>
      </c>
      <c r="G371" s="59"/>
      <c r="H371" s="59">
        <v>1</v>
      </c>
      <c r="N371" s="71">
        <v>1</v>
      </c>
      <c r="R371" s="70">
        <v>1</v>
      </c>
      <c r="W371" s="41">
        <v>1</v>
      </c>
      <c r="Z371" s="41">
        <f t="shared" si="57"/>
        <v>335</v>
      </c>
      <c r="AA371" s="41">
        <f t="shared" si="58"/>
        <v>68</v>
      </c>
      <c r="AB371" s="41">
        <f t="shared" si="59"/>
        <v>64</v>
      </c>
      <c r="AC371" s="41">
        <f t="shared" si="60"/>
        <v>64</v>
      </c>
      <c r="AD371" s="41">
        <f t="shared" si="61"/>
        <v>21</v>
      </c>
      <c r="AE371" s="41">
        <f t="shared" si="62"/>
        <v>4.9264705882352944</v>
      </c>
      <c r="AF371" s="41">
        <f t="shared" si="63"/>
        <v>5.234375</v>
      </c>
      <c r="AG371" s="41">
        <f t="shared" si="64"/>
        <v>5.234375</v>
      </c>
      <c r="AH371" s="41">
        <f t="shared" si="65"/>
        <v>15.952380952380953</v>
      </c>
    </row>
    <row r="372" spans="1:34" x14ac:dyDescent="0.25">
      <c r="A372" s="41" t="str">
        <f t="shared" si="55"/>
        <v>研发一周期</v>
      </c>
      <c r="B372" s="41" t="str">
        <f t="shared" si="56"/>
        <v>42435</v>
      </c>
      <c r="C372" s="74"/>
      <c r="F372" s="71">
        <v>1</v>
      </c>
      <c r="G372" s="59"/>
      <c r="H372" s="59">
        <v>1</v>
      </c>
      <c r="N372" s="71">
        <v>1</v>
      </c>
      <c r="Q372" s="41">
        <v>1</v>
      </c>
      <c r="W372" s="41">
        <v>1</v>
      </c>
      <c r="Z372" s="41">
        <f t="shared" si="57"/>
        <v>335</v>
      </c>
      <c r="AA372" s="41">
        <f t="shared" si="58"/>
        <v>68</v>
      </c>
      <c r="AB372" s="41">
        <f t="shared" si="59"/>
        <v>74</v>
      </c>
      <c r="AC372" s="41">
        <f t="shared" si="60"/>
        <v>74</v>
      </c>
      <c r="AD372" s="41">
        <f t="shared" si="61"/>
        <v>20</v>
      </c>
      <c r="AE372" s="41">
        <f t="shared" si="62"/>
        <v>4.9264705882352944</v>
      </c>
      <c r="AF372" s="41">
        <f t="shared" si="63"/>
        <v>4.5270270270270272</v>
      </c>
      <c r="AG372" s="41">
        <f t="shared" si="64"/>
        <v>4.5270270270270272</v>
      </c>
      <c r="AH372" s="41">
        <f t="shared" si="65"/>
        <v>16.75</v>
      </c>
    </row>
    <row r="373" spans="1:34" x14ac:dyDescent="0.25">
      <c r="A373" s="41" t="str">
        <f t="shared" si="55"/>
        <v>研发一周期</v>
      </c>
      <c r="B373" s="41" t="str">
        <f t="shared" si="56"/>
        <v>44145</v>
      </c>
      <c r="C373" s="74"/>
      <c r="F373" s="71">
        <v>1</v>
      </c>
      <c r="G373" s="59"/>
      <c r="J373" s="71">
        <v>1</v>
      </c>
      <c r="K373" s="59">
        <v>1</v>
      </c>
      <c r="R373" s="70">
        <v>1</v>
      </c>
      <c r="W373" s="41">
        <v>1</v>
      </c>
      <c r="Z373" s="41">
        <f t="shared" si="57"/>
        <v>335</v>
      </c>
      <c r="AA373" s="41">
        <f t="shared" si="58"/>
        <v>68</v>
      </c>
      <c r="AB373" s="41">
        <f t="shared" si="59"/>
        <v>56</v>
      </c>
      <c r="AC373" s="41">
        <f t="shared" si="60"/>
        <v>56</v>
      </c>
      <c r="AD373" s="41">
        <f t="shared" si="61"/>
        <v>22</v>
      </c>
      <c r="AE373" s="41">
        <f t="shared" si="62"/>
        <v>4.9264705882352944</v>
      </c>
      <c r="AF373" s="41">
        <f t="shared" si="63"/>
        <v>5.9821428571428568</v>
      </c>
      <c r="AG373" s="41">
        <f t="shared" si="64"/>
        <v>5.9821428571428568</v>
      </c>
      <c r="AH373" s="41">
        <f t="shared" si="65"/>
        <v>15.227272727272727</v>
      </c>
    </row>
    <row r="374" spans="1:34" x14ac:dyDescent="0.25">
      <c r="A374" s="41" t="str">
        <f t="shared" si="55"/>
        <v>研发一周期</v>
      </c>
      <c r="B374" s="41" t="str">
        <f t="shared" si="56"/>
        <v>33334</v>
      </c>
      <c r="C374" s="74"/>
      <c r="E374" s="59">
        <v>1</v>
      </c>
      <c r="G374" s="59"/>
      <c r="I374" s="59">
        <v>1</v>
      </c>
      <c r="M374" s="59">
        <v>1</v>
      </c>
      <c r="Q374" s="41">
        <v>1</v>
      </c>
      <c r="Y374" s="70">
        <v>1</v>
      </c>
      <c r="Z374" s="41">
        <f t="shared" si="57"/>
        <v>335</v>
      </c>
      <c r="AA374" s="41">
        <f t="shared" si="58"/>
        <v>68</v>
      </c>
      <c r="AB374" s="41">
        <f t="shared" si="59"/>
        <v>90</v>
      </c>
      <c r="AC374" s="41">
        <f t="shared" si="60"/>
        <v>90</v>
      </c>
      <c r="AD374" s="41">
        <f t="shared" si="61"/>
        <v>26</v>
      </c>
      <c r="AE374" s="41">
        <f t="shared" si="62"/>
        <v>4.9264705882352944</v>
      </c>
      <c r="AF374" s="41">
        <f t="shared" si="63"/>
        <v>3.7222222222222223</v>
      </c>
      <c r="AG374" s="41">
        <f t="shared" si="64"/>
        <v>3.7222222222222223</v>
      </c>
      <c r="AH374" s="41">
        <f t="shared" si="65"/>
        <v>12.884615384615385</v>
      </c>
    </row>
    <row r="375" spans="1:34" x14ac:dyDescent="0.25">
      <c r="A375" s="41" t="str">
        <f t="shared" si="55"/>
        <v>研发二周期</v>
      </c>
      <c r="B375" s="41" t="str">
        <f t="shared" si="56"/>
        <v>44411</v>
      </c>
      <c r="F375" s="71">
        <v>1</v>
      </c>
      <c r="G375" s="59"/>
      <c r="J375" s="71">
        <v>1</v>
      </c>
      <c r="N375" s="71">
        <v>1</v>
      </c>
      <c r="O375" s="59">
        <v>1</v>
      </c>
      <c r="R375" s="71"/>
      <c r="S375" s="41">
        <v>1</v>
      </c>
      <c r="Z375" s="41">
        <f t="shared" si="57"/>
        <v>345</v>
      </c>
      <c r="AA375" s="41">
        <f t="shared" si="58"/>
        <v>70</v>
      </c>
      <c r="AB375" s="41">
        <f t="shared" si="59"/>
        <v>68</v>
      </c>
      <c r="AC375" s="41">
        <f t="shared" si="60"/>
        <v>68</v>
      </c>
      <c r="AD375" s="41">
        <f t="shared" si="61"/>
        <v>20</v>
      </c>
      <c r="AE375" s="41">
        <f t="shared" si="62"/>
        <v>4.9285714285714288</v>
      </c>
      <c r="AF375" s="41">
        <f t="shared" si="63"/>
        <v>5.0735294117647056</v>
      </c>
      <c r="AG375" s="41">
        <f t="shared" si="64"/>
        <v>5.0735294117647056</v>
      </c>
      <c r="AH375" s="41">
        <f t="shared" si="65"/>
        <v>17.25</v>
      </c>
    </row>
    <row r="376" spans="1:34" x14ac:dyDescent="0.25">
      <c r="A376" s="41" t="str">
        <f t="shared" si="55"/>
        <v>研发二周期</v>
      </c>
      <c r="B376" s="41" t="str">
        <f t="shared" si="56"/>
        <v>44412</v>
      </c>
      <c r="F376" s="71">
        <v>1</v>
      </c>
      <c r="G376" s="59"/>
      <c r="J376" s="71">
        <v>1</v>
      </c>
      <c r="N376" s="71">
        <v>1</v>
      </c>
      <c r="O376" s="59">
        <v>1</v>
      </c>
      <c r="R376" s="71"/>
      <c r="T376" s="41">
        <v>1</v>
      </c>
      <c r="Z376" s="41">
        <f t="shared" si="57"/>
        <v>345</v>
      </c>
      <c r="AA376" s="41">
        <f t="shared" si="58"/>
        <v>70</v>
      </c>
      <c r="AB376" s="41">
        <f t="shared" si="59"/>
        <v>72</v>
      </c>
      <c r="AC376" s="41">
        <f t="shared" si="60"/>
        <v>72</v>
      </c>
      <c r="AD376" s="41">
        <f t="shared" si="61"/>
        <v>20</v>
      </c>
      <c r="AE376" s="41">
        <f t="shared" si="62"/>
        <v>4.9285714285714288</v>
      </c>
      <c r="AF376" s="41">
        <f t="shared" si="63"/>
        <v>4.791666666666667</v>
      </c>
      <c r="AG376" s="41">
        <f t="shared" si="64"/>
        <v>4.791666666666667</v>
      </c>
      <c r="AH376" s="41">
        <f t="shared" si="65"/>
        <v>17.25</v>
      </c>
    </row>
    <row r="377" spans="1:34" x14ac:dyDescent="0.25">
      <c r="A377" s="41" t="str">
        <f t="shared" si="55"/>
        <v>研发一周期</v>
      </c>
      <c r="B377" s="41" t="str">
        <f t="shared" si="56"/>
        <v>41243</v>
      </c>
      <c r="C377" s="74"/>
      <c r="F377" s="71">
        <v>1</v>
      </c>
      <c r="G377" s="59">
        <v>1</v>
      </c>
      <c r="L377" s="59">
        <v>1</v>
      </c>
      <c r="R377" s="70">
        <v>1</v>
      </c>
      <c r="U377" s="41">
        <v>1</v>
      </c>
      <c r="Z377" s="41">
        <f t="shared" si="57"/>
        <v>345</v>
      </c>
      <c r="AA377" s="41">
        <f t="shared" si="58"/>
        <v>70</v>
      </c>
      <c r="AB377" s="41">
        <f t="shared" si="59"/>
        <v>46</v>
      </c>
      <c r="AC377" s="41">
        <f t="shared" si="60"/>
        <v>46</v>
      </c>
      <c r="AD377" s="41">
        <f t="shared" si="61"/>
        <v>28</v>
      </c>
      <c r="AE377" s="41">
        <f t="shared" si="62"/>
        <v>4.9285714285714288</v>
      </c>
      <c r="AF377" s="41">
        <f t="shared" si="63"/>
        <v>7.5</v>
      </c>
      <c r="AG377" s="41">
        <f t="shared" si="64"/>
        <v>7.5</v>
      </c>
      <c r="AH377" s="41">
        <f t="shared" si="65"/>
        <v>12.321428571428571</v>
      </c>
    </row>
    <row r="378" spans="1:34" x14ac:dyDescent="0.25">
      <c r="A378" s="41" t="str">
        <f t="shared" si="55"/>
        <v>研发一周期</v>
      </c>
      <c r="B378" s="41" t="str">
        <f t="shared" si="56"/>
        <v>44224</v>
      </c>
      <c r="C378" s="74"/>
      <c r="F378" s="71">
        <v>1</v>
      </c>
      <c r="G378" s="59"/>
      <c r="J378" s="71">
        <v>1</v>
      </c>
      <c r="L378" s="59">
        <v>1</v>
      </c>
      <c r="P378" s="59">
        <v>1</v>
      </c>
      <c r="V378" s="41">
        <v>1</v>
      </c>
      <c r="Z378" s="41">
        <f t="shared" si="57"/>
        <v>345</v>
      </c>
      <c r="AA378" s="41">
        <f t="shared" si="58"/>
        <v>70</v>
      </c>
      <c r="AB378" s="41">
        <f t="shared" si="59"/>
        <v>74</v>
      </c>
      <c r="AC378" s="41">
        <f t="shared" si="60"/>
        <v>74</v>
      </c>
      <c r="AD378" s="41">
        <f t="shared" si="61"/>
        <v>23</v>
      </c>
      <c r="AE378" s="41">
        <f t="shared" si="62"/>
        <v>4.9285714285714288</v>
      </c>
      <c r="AF378" s="41">
        <f t="shared" si="63"/>
        <v>4.6621621621621623</v>
      </c>
      <c r="AG378" s="41">
        <f t="shared" si="64"/>
        <v>4.6621621621621623</v>
      </c>
      <c r="AH378" s="41">
        <f t="shared" si="65"/>
        <v>15</v>
      </c>
    </row>
    <row r="379" spans="1:34" x14ac:dyDescent="0.25">
      <c r="A379" s="41" t="str">
        <f t="shared" si="55"/>
        <v>研发一周期</v>
      </c>
      <c r="B379" s="41" t="str">
        <f t="shared" si="56"/>
        <v>34246</v>
      </c>
      <c r="C379" s="74"/>
      <c r="E379" s="59">
        <v>1</v>
      </c>
      <c r="G379" s="59"/>
      <c r="J379" s="71">
        <v>1</v>
      </c>
      <c r="L379" s="59">
        <v>1</v>
      </c>
      <c r="R379" s="70">
        <v>1</v>
      </c>
      <c r="X379" s="41">
        <v>1</v>
      </c>
      <c r="Z379" s="41">
        <f t="shared" si="57"/>
        <v>345</v>
      </c>
      <c r="AA379" s="41">
        <f t="shared" si="58"/>
        <v>70</v>
      </c>
      <c r="AB379" s="41">
        <f t="shared" si="59"/>
        <v>68</v>
      </c>
      <c r="AC379" s="41">
        <f t="shared" si="60"/>
        <v>68</v>
      </c>
      <c r="AD379" s="41">
        <f t="shared" si="61"/>
        <v>22</v>
      </c>
      <c r="AE379" s="41">
        <f t="shared" si="62"/>
        <v>4.9285714285714288</v>
      </c>
      <c r="AF379" s="41">
        <f t="shared" si="63"/>
        <v>5.0735294117647056</v>
      </c>
      <c r="AG379" s="41">
        <f t="shared" si="64"/>
        <v>5.0735294117647056</v>
      </c>
      <c r="AH379" s="41">
        <f t="shared" si="65"/>
        <v>15.681818181818182</v>
      </c>
    </row>
    <row r="380" spans="1:34" x14ac:dyDescent="0.25">
      <c r="A380" s="41" t="str">
        <f t="shared" si="55"/>
        <v>研发二周期</v>
      </c>
      <c r="B380" s="41" t="str">
        <f t="shared" si="56"/>
        <v>44414</v>
      </c>
      <c r="F380" s="71">
        <v>1</v>
      </c>
      <c r="G380" s="59"/>
      <c r="J380" s="71">
        <v>1</v>
      </c>
      <c r="N380" s="71">
        <v>1</v>
      </c>
      <c r="O380" s="59">
        <v>1</v>
      </c>
      <c r="R380" s="71"/>
      <c r="Y380" s="70">
        <v>1</v>
      </c>
      <c r="Z380" s="41">
        <f t="shared" si="57"/>
        <v>345</v>
      </c>
      <c r="AA380" s="41">
        <f t="shared" si="58"/>
        <v>70</v>
      </c>
      <c r="AB380" s="41">
        <f t="shared" si="59"/>
        <v>72</v>
      </c>
      <c r="AC380" s="41">
        <f t="shared" si="60"/>
        <v>72</v>
      </c>
      <c r="AD380" s="41">
        <f t="shared" si="61"/>
        <v>20</v>
      </c>
      <c r="AE380" s="41">
        <f t="shared" si="62"/>
        <v>4.9285714285714288</v>
      </c>
      <c r="AF380" s="41">
        <f t="shared" si="63"/>
        <v>4.791666666666667</v>
      </c>
      <c r="AG380" s="41">
        <f t="shared" si="64"/>
        <v>4.791666666666667</v>
      </c>
      <c r="AH380" s="41">
        <f t="shared" si="65"/>
        <v>17.25</v>
      </c>
    </row>
    <row r="381" spans="1:34" x14ac:dyDescent="0.25">
      <c r="A381" s="41" t="str">
        <f t="shared" si="55"/>
        <v>研发一周期</v>
      </c>
      <c r="B381" s="41" t="str">
        <f t="shared" si="56"/>
        <v>33424</v>
      </c>
      <c r="C381" s="74"/>
      <c r="E381" s="59">
        <v>1</v>
      </c>
      <c r="G381" s="59"/>
      <c r="I381" s="59">
        <v>1</v>
      </c>
      <c r="N381" s="71">
        <v>1</v>
      </c>
      <c r="P381" s="59">
        <v>1</v>
      </c>
      <c r="V381" s="41">
        <v>1</v>
      </c>
      <c r="Z381" s="41">
        <f t="shared" si="57"/>
        <v>355</v>
      </c>
      <c r="AA381" s="41">
        <f t="shared" si="58"/>
        <v>72</v>
      </c>
      <c r="AB381" s="41">
        <f t="shared" si="59"/>
        <v>92</v>
      </c>
      <c r="AC381" s="41">
        <f t="shared" si="60"/>
        <v>92</v>
      </c>
      <c r="AD381" s="41">
        <f t="shared" si="61"/>
        <v>23</v>
      </c>
      <c r="AE381" s="41">
        <f t="shared" si="62"/>
        <v>4.9305555555555554</v>
      </c>
      <c r="AF381" s="41">
        <f t="shared" si="63"/>
        <v>3.8586956521739131</v>
      </c>
      <c r="AG381" s="41">
        <f t="shared" si="64"/>
        <v>3.8586956521739131</v>
      </c>
      <c r="AH381" s="41">
        <f t="shared" si="65"/>
        <v>15.434782608695652</v>
      </c>
    </row>
    <row r="382" spans="1:34" x14ac:dyDescent="0.25">
      <c r="A382" s="41" t="str">
        <f t="shared" si="55"/>
        <v>研发一周期</v>
      </c>
      <c r="B382" s="41" t="str">
        <f t="shared" si="56"/>
        <v>24345</v>
      </c>
      <c r="C382" s="74"/>
      <c r="D382" s="59">
        <v>1</v>
      </c>
      <c r="G382" s="59"/>
      <c r="J382" s="71">
        <v>1</v>
      </c>
      <c r="M382" s="59">
        <v>1</v>
      </c>
      <c r="R382" s="70">
        <v>1</v>
      </c>
      <c r="W382" s="41">
        <v>1</v>
      </c>
      <c r="Z382" s="41">
        <f t="shared" si="57"/>
        <v>365</v>
      </c>
      <c r="AA382" s="41">
        <f t="shared" si="58"/>
        <v>74</v>
      </c>
      <c r="AB382" s="41">
        <f t="shared" si="59"/>
        <v>64</v>
      </c>
      <c r="AC382" s="41">
        <f t="shared" si="60"/>
        <v>64</v>
      </c>
      <c r="AD382" s="41">
        <f t="shared" si="61"/>
        <v>21</v>
      </c>
      <c r="AE382" s="41">
        <f t="shared" si="62"/>
        <v>4.9324324324324325</v>
      </c>
      <c r="AF382" s="41">
        <f t="shared" si="63"/>
        <v>5.703125</v>
      </c>
      <c r="AG382" s="41">
        <f t="shared" si="64"/>
        <v>5.703125</v>
      </c>
      <c r="AH382" s="41">
        <f t="shared" si="65"/>
        <v>17.38095238095238</v>
      </c>
    </row>
    <row r="383" spans="1:34" x14ac:dyDescent="0.25">
      <c r="A383" s="41" t="str">
        <f t="shared" si="55"/>
        <v>研发二周期</v>
      </c>
      <c r="B383" s="41" t="str">
        <f t="shared" si="56"/>
        <v>44335</v>
      </c>
      <c r="F383" s="71">
        <v>1</v>
      </c>
      <c r="G383" s="59"/>
      <c r="J383" s="71">
        <v>1</v>
      </c>
      <c r="M383" s="59">
        <v>1</v>
      </c>
      <c r="Q383" s="41">
        <v>1</v>
      </c>
      <c r="W383" s="41">
        <v>1</v>
      </c>
      <c r="Z383" s="41">
        <f t="shared" si="57"/>
        <v>365</v>
      </c>
      <c r="AA383" s="41">
        <f t="shared" si="58"/>
        <v>74</v>
      </c>
      <c r="AB383" s="41">
        <f t="shared" si="59"/>
        <v>74</v>
      </c>
      <c r="AC383" s="41">
        <f t="shared" si="60"/>
        <v>74</v>
      </c>
      <c r="AD383" s="41">
        <f t="shared" si="61"/>
        <v>20</v>
      </c>
      <c r="AE383" s="41">
        <f t="shared" si="62"/>
        <v>4.9324324324324325</v>
      </c>
      <c r="AF383" s="41">
        <f t="shared" si="63"/>
        <v>4.9324324324324325</v>
      </c>
      <c r="AG383" s="41">
        <f t="shared" si="64"/>
        <v>4.9324324324324325</v>
      </c>
      <c r="AH383" s="41">
        <f t="shared" si="65"/>
        <v>18.25</v>
      </c>
    </row>
    <row r="384" spans="1:34" x14ac:dyDescent="0.25">
      <c r="A384" s="41" t="str">
        <f t="shared" si="55"/>
        <v>研发一周期</v>
      </c>
      <c r="B384" s="41" t="str">
        <f t="shared" si="56"/>
        <v>24446</v>
      </c>
      <c r="C384" s="74"/>
      <c r="D384" s="59">
        <v>1</v>
      </c>
      <c r="G384" s="59"/>
      <c r="J384" s="71">
        <v>1</v>
      </c>
      <c r="N384" s="71">
        <v>1</v>
      </c>
      <c r="R384" s="70">
        <v>1</v>
      </c>
      <c r="X384" s="41">
        <v>1</v>
      </c>
      <c r="Z384" s="41">
        <f t="shared" si="57"/>
        <v>365</v>
      </c>
      <c r="AA384" s="41">
        <f t="shared" si="58"/>
        <v>74</v>
      </c>
      <c r="AB384" s="41">
        <f t="shared" si="59"/>
        <v>68</v>
      </c>
      <c r="AC384" s="41">
        <f t="shared" si="60"/>
        <v>68</v>
      </c>
      <c r="AD384" s="41">
        <f t="shared" si="61"/>
        <v>17</v>
      </c>
      <c r="AE384" s="41">
        <f t="shared" si="62"/>
        <v>4.9324324324324325</v>
      </c>
      <c r="AF384" s="41">
        <f t="shared" si="63"/>
        <v>5.367647058823529</v>
      </c>
      <c r="AG384" s="41">
        <f t="shared" si="64"/>
        <v>5.367647058823529</v>
      </c>
      <c r="AH384" s="41">
        <f t="shared" si="65"/>
        <v>21.470588235294116</v>
      </c>
    </row>
    <row r="385" spans="1:34" x14ac:dyDescent="0.25">
      <c r="A385" s="41" t="str">
        <f t="shared" si="55"/>
        <v>研发二周期</v>
      </c>
      <c r="B385" s="41" t="str">
        <f t="shared" si="56"/>
        <v>44436</v>
      </c>
      <c r="F385" s="71">
        <v>1</v>
      </c>
      <c r="G385" s="59"/>
      <c r="J385" s="71">
        <v>1</v>
      </c>
      <c r="N385" s="71">
        <v>1</v>
      </c>
      <c r="Q385" s="41">
        <v>1</v>
      </c>
      <c r="X385" s="41">
        <v>1</v>
      </c>
      <c r="Z385" s="41">
        <f t="shared" si="57"/>
        <v>365</v>
      </c>
      <c r="AA385" s="41">
        <f t="shared" si="58"/>
        <v>74</v>
      </c>
      <c r="AB385" s="41">
        <f t="shared" si="59"/>
        <v>78</v>
      </c>
      <c r="AC385" s="41">
        <f t="shared" si="60"/>
        <v>78</v>
      </c>
      <c r="AD385" s="41">
        <f t="shared" si="61"/>
        <v>16</v>
      </c>
      <c r="AE385" s="41">
        <f t="shared" si="62"/>
        <v>4.9324324324324325</v>
      </c>
      <c r="AF385" s="41">
        <f t="shared" si="63"/>
        <v>4.6794871794871797</v>
      </c>
      <c r="AG385" s="41">
        <f t="shared" si="64"/>
        <v>4.6794871794871797</v>
      </c>
      <c r="AH385" s="41">
        <f t="shared" si="65"/>
        <v>22.8125</v>
      </c>
    </row>
    <row r="386" spans="1:34" x14ac:dyDescent="0.25">
      <c r="A386" s="41" t="str">
        <f t="shared" si="55"/>
        <v>研发一周期</v>
      </c>
      <c r="B386" s="41" t="str">
        <f t="shared" si="56"/>
        <v>23243</v>
      </c>
      <c r="C386" s="74"/>
      <c r="D386" s="59">
        <v>1</v>
      </c>
      <c r="G386" s="59"/>
      <c r="I386" s="59">
        <v>1</v>
      </c>
      <c r="L386" s="59">
        <v>1</v>
      </c>
      <c r="R386" s="70">
        <v>1</v>
      </c>
      <c r="U386" s="41">
        <v>1</v>
      </c>
      <c r="Z386" s="41">
        <f t="shared" si="57"/>
        <v>375</v>
      </c>
      <c r="AA386" s="41">
        <f t="shared" si="58"/>
        <v>76</v>
      </c>
      <c r="AB386" s="41">
        <f t="shared" si="59"/>
        <v>60</v>
      </c>
      <c r="AC386" s="41">
        <f t="shared" si="60"/>
        <v>60</v>
      </c>
      <c r="AD386" s="41">
        <f t="shared" si="61"/>
        <v>25</v>
      </c>
      <c r="AE386" s="41">
        <f t="shared" si="62"/>
        <v>4.9342105263157894</v>
      </c>
      <c r="AF386" s="41">
        <f t="shared" si="63"/>
        <v>6.25</v>
      </c>
      <c r="AG386" s="41">
        <f t="shared" si="64"/>
        <v>6.25</v>
      </c>
      <c r="AH386" s="41">
        <f t="shared" si="65"/>
        <v>15</v>
      </c>
    </row>
    <row r="387" spans="1:34" x14ac:dyDescent="0.25">
      <c r="A387" s="41" t="str">
        <f t="shared" si="55"/>
        <v>研发一周期</v>
      </c>
      <c r="B387" s="41" t="str">
        <f t="shared" si="56"/>
        <v>32433</v>
      </c>
      <c r="C387" s="74"/>
      <c r="E387" s="59">
        <v>1</v>
      </c>
      <c r="G387" s="59"/>
      <c r="H387" s="59">
        <v>1</v>
      </c>
      <c r="N387" s="71">
        <v>1</v>
      </c>
      <c r="Q387" s="41">
        <v>1</v>
      </c>
      <c r="U387" s="41">
        <v>1</v>
      </c>
      <c r="Z387" s="41">
        <f t="shared" si="57"/>
        <v>375</v>
      </c>
      <c r="AA387" s="41">
        <f t="shared" si="58"/>
        <v>76</v>
      </c>
      <c r="AB387" s="41">
        <f t="shared" si="59"/>
        <v>74</v>
      </c>
      <c r="AC387" s="41">
        <f t="shared" si="60"/>
        <v>74</v>
      </c>
      <c r="AD387" s="41">
        <f t="shared" si="61"/>
        <v>24</v>
      </c>
      <c r="AE387" s="41">
        <f t="shared" si="62"/>
        <v>4.9342105263157894</v>
      </c>
      <c r="AF387" s="41">
        <f t="shared" si="63"/>
        <v>5.0675675675675675</v>
      </c>
      <c r="AG387" s="41">
        <f t="shared" si="64"/>
        <v>5.0675675675675675</v>
      </c>
      <c r="AH387" s="41">
        <f t="shared" si="65"/>
        <v>15.625</v>
      </c>
    </row>
    <row r="388" spans="1:34" x14ac:dyDescent="0.25">
      <c r="A388" s="41" t="str">
        <f t="shared" si="55"/>
        <v>研发一周期</v>
      </c>
      <c r="B388" s="41" t="str">
        <f t="shared" si="56"/>
        <v>34143</v>
      </c>
      <c r="C388" s="74"/>
      <c r="E388" s="59">
        <v>1</v>
      </c>
      <c r="G388" s="59"/>
      <c r="J388" s="71">
        <v>1</v>
      </c>
      <c r="K388" s="59">
        <v>1</v>
      </c>
      <c r="R388" s="70">
        <v>1</v>
      </c>
      <c r="U388" s="41">
        <v>1</v>
      </c>
      <c r="Z388" s="41">
        <f t="shared" si="57"/>
        <v>375</v>
      </c>
      <c r="AA388" s="41">
        <f t="shared" si="58"/>
        <v>76</v>
      </c>
      <c r="AB388" s="41">
        <f t="shared" si="59"/>
        <v>56</v>
      </c>
      <c r="AC388" s="41">
        <f t="shared" si="60"/>
        <v>56</v>
      </c>
      <c r="AD388" s="41">
        <f t="shared" si="61"/>
        <v>26</v>
      </c>
      <c r="AE388" s="41">
        <f t="shared" si="62"/>
        <v>4.9342105263157894</v>
      </c>
      <c r="AF388" s="41">
        <f t="shared" si="63"/>
        <v>6.6964285714285712</v>
      </c>
      <c r="AG388" s="41">
        <f t="shared" si="64"/>
        <v>6.6964285714285712</v>
      </c>
      <c r="AH388" s="41">
        <f t="shared" si="65"/>
        <v>14.423076923076923</v>
      </c>
    </row>
    <row r="389" spans="1:34" x14ac:dyDescent="0.25">
      <c r="A389" s="41" t="str">
        <f t="shared" si="55"/>
        <v>研发一周期</v>
      </c>
      <c r="B389" s="41" t="str">
        <f t="shared" si="56"/>
        <v>43233</v>
      </c>
      <c r="C389" s="74"/>
      <c r="F389" s="71">
        <v>1</v>
      </c>
      <c r="G389" s="59"/>
      <c r="I389" s="59">
        <v>1</v>
      </c>
      <c r="L389" s="59">
        <v>1</v>
      </c>
      <c r="Q389" s="41">
        <v>1</v>
      </c>
      <c r="U389" s="41">
        <v>1</v>
      </c>
      <c r="Z389" s="41">
        <f t="shared" si="57"/>
        <v>375</v>
      </c>
      <c r="AA389" s="41">
        <f t="shared" si="58"/>
        <v>76</v>
      </c>
      <c r="AB389" s="41">
        <f t="shared" si="59"/>
        <v>70</v>
      </c>
      <c r="AC389" s="41">
        <f t="shared" si="60"/>
        <v>70</v>
      </c>
      <c r="AD389" s="41">
        <f t="shared" si="61"/>
        <v>24</v>
      </c>
      <c r="AE389" s="41">
        <f t="shared" si="62"/>
        <v>4.9342105263157894</v>
      </c>
      <c r="AF389" s="41">
        <f t="shared" si="63"/>
        <v>5.3571428571428568</v>
      </c>
      <c r="AG389" s="41">
        <f t="shared" si="64"/>
        <v>5.3571428571428568</v>
      </c>
      <c r="AH389" s="41">
        <f t="shared" si="65"/>
        <v>15.625</v>
      </c>
    </row>
    <row r="390" spans="1:34" x14ac:dyDescent="0.25">
      <c r="A390" s="41" t="str">
        <f t="shared" si="55"/>
        <v>研发一周期</v>
      </c>
      <c r="B390" s="41" t="str">
        <f t="shared" si="56"/>
        <v>34333</v>
      </c>
      <c r="C390" s="74"/>
      <c r="E390" s="59">
        <v>1</v>
      </c>
      <c r="G390" s="59"/>
      <c r="J390" s="71">
        <v>1</v>
      </c>
      <c r="M390" s="59">
        <v>1</v>
      </c>
      <c r="Q390" s="41">
        <v>1</v>
      </c>
      <c r="U390" s="41">
        <v>1</v>
      </c>
      <c r="Z390" s="41">
        <f t="shared" si="57"/>
        <v>405</v>
      </c>
      <c r="AA390" s="41">
        <f t="shared" si="58"/>
        <v>82</v>
      </c>
      <c r="AB390" s="41">
        <f t="shared" si="59"/>
        <v>74</v>
      </c>
      <c r="AC390" s="41">
        <f t="shared" si="60"/>
        <v>74</v>
      </c>
      <c r="AD390" s="41">
        <f t="shared" si="61"/>
        <v>24</v>
      </c>
      <c r="AE390" s="41">
        <f t="shared" si="62"/>
        <v>4.9390243902439028</v>
      </c>
      <c r="AF390" s="41">
        <f t="shared" si="63"/>
        <v>5.4729729729729728</v>
      </c>
      <c r="AG390" s="41">
        <f t="shared" si="64"/>
        <v>5.4729729729729728</v>
      </c>
      <c r="AH390" s="41">
        <f t="shared" si="65"/>
        <v>16.875</v>
      </c>
    </row>
    <row r="391" spans="1:34" x14ac:dyDescent="0.25">
      <c r="A391" s="41" t="str">
        <f t="shared" si="55"/>
        <v>研发一周期</v>
      </c>
      <c r="B391" s="41" t="str">
        <f t="shared" si="56"/>
        <v>2244</v>
      </c>
      <c r="C391" s="74"/>
      <c r="D391" s="59">
        <v>1</v>
      </c>
      <c r="G391" s="59"/>
      <c r="H391" s="59">
        <v>1</v>
      </c>
      <c r="N391" s="71">
        <v>1</v>
      </c>
      <c r="R391" s="70">
        <v>1</v>
      </c>
      <c r="Z391" s="41">
        <f t="shared" si="57"/>
        <v>300</v>
      </c>
      <c r="AA391" s="41">
        <f t="shared" si="58"/>
        <v>60</v>
      </c>
      <c r="AB391" s="41">
        <f t="shared" si="59"/>
        <v>52</v>
      </c>
      <c r="AC391" s="41">
        <f t="shared" si="60"/>
        <v>52</v>
      </c>
      <c r="AD391" s="41">
        <f t="shared" si="61"/>
        <v>11</v>
      </c>
      <c r="AE391" s="41">
        <f t="shared" si="62"/>
        <v>5</v>
      </c>
      <c r="AF391" s="41">
        <f t="shared" si="63"/>
        <v>5.7692307692307692</v>
      </c>
      <c r="AG391" s="41">
        <f t="shared" si="64"/>
        <v>5.7692307692307692</v>
      </c>
      <c r="AH391" s="41">
        <f t="shared" si="65"/>
        <v>27.272727272727273</v>
      </c>
    </row>
    <row r="392" spans="1:34" x14ac:dyDescent="0.25">
      <c r="A392" s="41" t="str">
        <f t="shared" ref="A392:A455" si="66">IF(SUMPRODUCT(C392:Y392,$C$6:$Y$6)&lt;0.45,"不研发",IF(SUMPRODUCT(C392:Y392,$C$6:$Y$6)&lt;1.45,"研发一周期","研发二周期"))</f>
        <v>研发一周期</v>
      </c>
      <c r="B392" s="41" t="str">
        <f t="shared" ref="B392:B455" si="67">IF(C392=1,1,IF(D392=1,2,IF(E392=1,3,IF(F392=1,4,""))))&amp;IF(G392=1,1,IF(H392=1,2,IF(I392=1,3,IF(J392=1,4,""))))&amp;IF(K392=1,1,IF(L392=1,2,IF(M392=1,3,IF(N392=1,4,""))))&amp;IF(O392=1,1,IF(P392=1,2,IF(Q392=1,3,IF(R392=1,4,""))))&amp;IF(S392=1,1,"")&amp;IF(T392=1,2,"")&amp;IF(U392=1,3,"")&amp;IF(V392=1,4,"")&amp;IF(W392=1,5,"")&amp;IF(X392=1,6,"")&amp;IF(Y392=1,4,"")</f>
        <v>2434</v>
      </c>
      <c r="C392" s="74"/>
      <c r="D392" s="59">
        <v>1</v>
      </c>
      <c r="G392" s="59"/>
      <c r="J392" s="71">
        <v>1</v>
      </c>
      <c r="M392" s="59">
        <v>1</v>
      </c>
      <c r="R392" s="70">
        <v>1</v>
      </c>
      <c r="Z392" s="41">
        <f t="shared" ref="Z392:Z455" si="68">SUMPRODUCT(C392:Y392,$C$1:$Y$1)</f>
        <v>330</v>
      </c>
      <c r="AA392" s="41">
        <f t="shared" ref="AA392:AA455" si="69">SUMPRODUCT($C$2:$Y$2,C392:Y392)</f>
        <v>66</v>
      </c>
      <c r="AB392" s="41">
        <f t="shared" ref="AB392:AB455" si="70">SUMPRODUCT($C$3:$Y$3,C392:Y392)</f>
        <v>52</v>
      </c>
      <c r="AC392" s="41">
        <f t="shared" ref="AC392:AC455" si="71">SUMPRODUCT($C$3:$Y$3,C392:Y392)</f>
        <v>52</v>
      </c>
      <c r="AD392" s="41">
        <f t="shared" ref="AD392:AD455" si="72">SUMPRODUCT($C$5:$Y$5,C392:Y392)</f>
        <v>11</v>
      </c>
      <c r="AE392" s="41">
        <f t="shared" ref="AE392:AE455" si="73">IFERROR(Z392/AA392,0)</f>
        <v>5</v>
      </c>
      <c r="AF392" s="41">
        <f t="shared" ref="AF392:AF455" si="74">IFERROR(Z392/AB392,0)</f>
        <v>6.3461538461538458</v>
      </c>
      <c r="AG392" s="41">
        <f t="shared" ref="AG392:AG455" si="75">IFERROR(Z392/AC392,0)</f>
        <v>6.3461538461538458</v>
      </c>
      <c r="AH392" s="41">
        <f t="shared" ref="AH392:AH455" si="76">IFERROR(Z392/AD392,0)</f>
        <v>30</v>
      </c>
    </row>
    <row r="393" spans="1:34" x14ac:dyDescent="0.25">
      <c r="A393" s="41" t="str">
        <f t="shared" si="66"/>
        <v>研发一周期</v>
      </c>
      <c r="B393" s="41" t="str">
        <f t="shared" si="67"/>
        <v>3224</v>
      </c>
      <c r="C393" s="74"/>
      <c r="E393" s="59">
        <v>1</v>
      </c>
      <c r="G393" s="59"/>
      <c r="H393" s="59">
        <v>1</v>
      </c>
      <c r="L393" s="59">
        <v>1</v>
      </c>
      <c r="R393" s="70">
        <v>1</v>
      </c>
      <c r="Z393" s="41">
        <f t="shared" si="68"/>
        <v>280</v>
      </c>
      <c r="AA393" s="41">
        <f t="shared" si="69"/>
        <v>56</v>
      </c>
      <c r="AB393" s="41">
        <f t="shared" si="70"/>
        <v>52</v>
      </c>
      <c r="AC393" s="41">
        <f t="shared" si="71"/>
        <v>52</v>
      </c>
      <c r="AD393" s="41">
        <f t="shared" si="72"/>
        <v>16</v>
      </c>
      <c r="AE393" s="41">
        <f t="shared" si="73"/>
        <v>5</v>
      </c>
      <c r="AF393" s="41">
        <f t="shared" si="74"/>
        <v>5.384615384615385</v>
      </c>
      <c r="AG393" s="41">
        <f t="shared" si="75"/>
        <v>5.384615384615385</v>
      </c>
      <c r="AH393" s="41">
        <f t="shared" si="76"/>
        <v>17.5</v>
      </c>
    </row>
    <row r="394" spans="1:34" x14ac:dyDescent="0.25">
      <c r="A394" s="41" t="str">
        <f t="shared" si="66"/>
        <v>研发一周期</v>
      </c>
      <c r="B394" s="41" t="str">
        <f t="shared" si="67"/>
        <v>4243</v>
      </c>
      <c r="C394" s="74"/>
      <c r="F394" s="71">
        <v>1</v>
      </c>
      <c r="G394" s="59"/>
      <c r="H394" s="59">
        <v>1</v>
      </c>
      <c r="N394" s="71">
        <v>1</v>
      </c>
      <c r="Q394" s="41">
        <v>1</v>
      </c>
      <c r="Z394" s="41">
        <f t="shared" si="68"/>
        <v>300</v>
      </c>
      <c r="AA394" s="41">
        <f t="shared" si="69"/>
        <v>60</v>
      </c>
      <c r="AB394" s="41">
        <f t="shared" si="70"/>
        <v>62</v>
      </c>
      <c r="AC394" s="41">
        <f t="shared" si="71"/>
        <v>62</v>
      </c>
      <c r="AD394" s="41">
        <f t="shared" si="72"/>
        <v>10</v>
      </c>
      <c r="AE394" s="41">
        <f t="shared" si="73"/>
        <v>5</v>
      </c>
      <c r="AF394" s="41">
        <f t="shared" si="74"/>
        <v>4.838709677419355</v>
      </c>
      <c r="AG394" s="41">
        <f t="shared" si="75"/>
        <v>4.838709677419355</v>
      </c>
      <c r="AH394" s="41">
        <f t="shared" si="76"/>
        <v>30</v>
      </c>
    </row>
    <row r="395" spans="1:34" x14ac:dyDescent="0.25">
      <c r="A395" s="41" t="str">
        <f t="shared" si="66"/>
        <v>研发一周期</v>
      </c>
      <c r="B395" s="41" t="str">
        <f t="shared" si="67"/>
        <v>4414</v>
      </c>
      <c r="C395" s="74"/>
      <c r="F395" s="71">
        <v>1</v>
      </c>
      <c r="G395" s="59"/>
      <c r="J395" s="71">
        <v>1</v>
      </c>
      <c r="K395" s="59">
        <v>1</v>
      </c>
      <c r="R395" s="70">
        <v>1</v>
      </c>
      <c r="Z395" s="41">
        <f t="shared" si="68"/>
        <v>300</v>
      </c>
      <c r="AA395" s="41">
        <f t="shared" si="69"/>
        <v>60</v>
      </c>
      <c r="AB395" s="41">
        <f t="shared" si="70"/>
        <v>44</v>
      </c>
      <c r="AC395" s="41">
        <f t="shared" si="71"/>
        <v>44</v>
      </c>
      <c r="AD395" s="41">
        <f t="shared" si="72"/>
        <v>12</v>
      </c>
      <c r="AE395" s="41">
        <f t="shared" si="73"/>
        <v>5</v>
      </c>
      <c r="AF395" s="41">
        <f t="shared" si="74"/>
        <v>6.8181818181818183</v>
      </c>
      <c r="AG395" s="41">
        <f t="shared" si="75"/>
        <v>6.8181818181818183</v>
      </c>
      <c r="AH395" s="41">
        <f t="shared" si="76"/>
        <v>25</v>
      </c>
    </row>
    <row r="396" spans="1:34" x14ac:dyDescent="0.25">
      <c r="A396" s="41" t="str">
        <f t="shared" si="66"/>
        <v>研发一周期</v>
      </c>
      <c r="B396" s="41" t="str">
        <f t="shared" si="67"/>
        <v>4433</v>
      </c>
      <c r="F396" s="71">
        <v>1</v>
      </c>
      <c r="G396" s="59"/>
      <c r="J396" s="71">
        <v>1</v>
      </c>
      <c r="M396" s="59">
        <v>1</v>
      </c>
      <c r="Q396" s="41">
        <v>1</v>
      </c>
      <c r="Z396" s="41">
        <f t="shared" si="68"/>
        <v>330</v>
      </c>
      <c r="AA396" s="41">
        <f t="shared" si="69"/>
        <v>66</v>
      </c>
      <c r="AB396" s="41">
        <f t="shared" si="70"/>
        <v>62</v>
      </c>
      <c r="AC396" s="41">
        <f t="shared" si="71"/>
        <v>62</v>
      </c>
      <c r="AD396" s="41">
        <f t="shared" si="72"/>
        <v>10</v>
      </c>
      <c r="AE396" s="41">
        <f t="shared" si="73"/>
        <v>5</v>
      </c>
      <c r="AF396" s="41">
        <f t="shared" si="74"/>
        <v>5.32258064516129</v>
      </c>
      <c r="AG396" s="41">
        <f t="shared" si="75"/>
        <v>5.32258064516129</v>
      </c>
      <c r="AH396" s="41">
        <f t="shared" si="76"/>
        <v>33</v>
      </c>
    </row>
    <row r="397" spans="1:34" x14ac:dyDescent="0.25">
      <c r="A397" s="41" t="str">
        <f t="shared" si="66"/>
        <v>研发一周期</v>
      </c>
      <c r="B397" s="41" t="str">
        <f t="shared" si="67"/>
        <v>14441</v>
      </c>
      <c r="C397" s="74">
        <v>1</v>
      </c>
      <c r="G397" s="59"/>
      <c r="J397" s="71">
        <v>1</v>
      </c>
      <c r="N397" s="71">
        <v>1</v>
      </c>
      <c r="R397" s="70">
        <v>1</v>
      </c>
      <c r="S397" s="41">
        <v>1</v>
      </c>
      <c r="Z397" s="41">
        <f t="shared" si="68"/>
        <v>350</v>
      </c>
      <c r="AA397" s="41">
        <f t="shared" si="69"/>
        <v>70</v>
      </c>
      <c r="AB397" s="41">
        <f t="shared" si="70"/>
        <v>64</v>
      </c>
      <c r="AC397" s="41">
        <f t="shared" si="71"/>
        <v>64</v>
      </c>
      <c r="AD397" s="41">
        <f t="shared" si="72"/>
        <v>22</v>
      </c>
      <c r="AE397" s="41">
        <f t="shared" si="73"/>
        <v>5</v>
      </c>
      <c r="AF397" s="41">
        <f t="shared" si="74"/>
        <v>5.46875</v>
      </c>
      <c r="AG397" s="41">
        <f t="shared" si="75"/>
        <v>5.46875</v>
      </c>
      <c r="AH397" s="41">
        <f t="shared" si="76"/>
        <v>15.909090909090908</v>
      </c>
    </row>
    <row r="398" spans="1:34" x14ac:dyDescent="0.25">
      <c r="A398" s="41" t="str">
        <f t="shared" si="66"/>
        <v>研发一周期</v>
      </c>
      <c r="B398" s="41" t="str">
        <f t="shared" si="67"/>
        <v>24431</v>
      </c>
      <c r="C398" s="74"/>
      <c r="D398" s="59">
        <v>1</v>
      </c>
      <c r="G398" s="59"/>
      <c r="J398" s="71">
        <v>1</v>
      </c>
      <c r="N398" s="71">
        <v>1</v>
      </c>
      <c r="Q398" s="41">
        <v>1</v>
      </c>
      <c r="S398" s="41">
        <v>1</v>
      </c>
      <c r="Z398" s="41">
        <f t="shared" si="68"/>
        <v>350</v>
      </c>
      <c r="AA398" s="41">
        <f t="shared" si="69"/>
        <v>70</v>
      </c>
      <c r="AB398" s="41">
        <f t="shared" si="70"/>
        <v>78</v>
      </c>
      <c r="AC398" s="41">
        <f t="shared" si="71"/>
        <v>78</v>
      </c>
      <c r="AD398" s="41">
        <f t="shared" si="72"/>
        <v>21</v>
      </c>
      <c r="AE398" s="41">
        <f t="shared" si="73"/>
        <v>5</v>
      </c>
      <c r="AF398" s="41">
        <f t="shared" si="74"/>
        <v>4.4871794871794872</v>
      </c>
      <c r="AG398" s="41">
        <f t="shared" si="75"/>
        <v>4.4871794871794872</v>
      </c>
      <c r="AH398" s="41">
        <f t="shared" si="76"/>
        <v>16.666666666666668</v>
      </c>
    </row>
    <row r="399" spans="1:34" x14ac:dyDescent="0.25">
      <c r="A399" s="41" t="str">
        <f t="shared" si="66"/>
        <v>研发一周期</v>
      </c>
      <c r="B399" s="41" t="str">
        <f t="shared" si="67"/>
        <v>32141</v>
      </c>
      <c r="C399" s="74"/>
      <c r="E399" s="59">
        <v>1</v>
      </c>
      <c r="G399" s="59"/>
      <c r="H399" s="59">
        <v>1</v>
      </c>
      <c r="K399" s="59">
        <v>1</v>
      </c>
      <c r="R399" s="70">
        <v>1</v>
      </c>
      <c r="S399" s="41">
        <v>1</v>
      </c>
      <c r="Z399" s="41">
        <f t="shared" si="68"/>
        <v>280</v>
      </c>
      <c r="AA399" s="41">
        <f t="shared" si="69"/>
        <v>56</v>
      </c>
      <c r="AB399" s="41">
        <f t="shared" si="70"/>
        <v>58</v>
      </c>
      <c r="AC399" s="41">
        <f t="shared" si="71"/>
        <v>58</v>
      </c>
      <c r="AD399" s="41">
        <f t="shared" si="72"/>
        <v>30</v>
      </c>
      <c r="AE399" s="41">
        <f t="shared" si="73"/>
        <v>5</v>
      </c>
      <c r="AF399" s="41">
        <f t="shared" si="74"/>
        <v>4.8275862068965516</v>
      </c>
      <c r="AG399" s="41">
        <f t="shared" si="75"/>
        <v>4.8275862068965516</v>
      </c>
      <c r="AH399" s="41">
        <f t="shared" si="76"/>
        <v>9.3333333333333339</v>
      </c>
    </row>
    <row r="400" spans="1:34" x14ac:dyDescent="0.25">
      <c r="A400" s="41" t="str">
        <f t="shared" si="66"/>
        <v>研发一周期</v>
      </c>
      <c r="B400" s="41" t="str">
        <f t="shared" si="67"/>
        <v>32331</v>
      </c>
      <c r="C400" s="74"/>
      <c r="E400" s="59">
        <v>1</v>
      </c>
      <c r="G400" s="59"/>
      <c r="H400" s="59">
        <v>1</v>
      </c>
      <c r="M400" s="59">
        <v>1</v>
      </c>
      <c r="Q400" s="41">
        <v>1</v>
      </c>
      <c r="S400" s="41">
        <v>1</v>
      </c>
      <c r="Z400" s="41">
        <f t="shared" si="68"/>
        <v>310</v>
      </c>
      <c r="AA400" s="41">
        <f t="shared" si="69"/>
        <v>62</v>
      </c>
      <c r="AB400" s="41">
        <f t="shared" si="70"/>
        <v>76</v>
      </c>
      <c r="AC400" s="41">
        <f t="shared" si="71"/>
        <v>76</v>
      </c>
      <c r="AD400" s="41">
        <f t="shared" si="72"/>
        <v>28</v>
      </c>
      <c r="AE400" s="41">
        <f t="shared" si="73"/>
        <v>5</v>
      </c>
      <c r="AF400" s="41">
        <f t="shared" si="74"/>
        <v>4.0789473684210522</v>
      </c>
      <c r="AG400" s="41">
        <f t="shared" si="75"/>
        <v>4.0789473684210522</v>
      </c>
      <c r="AH400" s="41">
        <f t="shared" si="76"/>
        <v>11.071428571428571</v>
      </c>
    </row>
    <row r="401" spans="1:34" x14ac:dyDescent="0.25">
      <c r="A401" s="41" t="str">
        <f t="shared" si="66"/>
        <v>研发一周期</v>
      </c>
      <c r="B401" s="41" t="str">
        <f t="shared" si="67"/>
        <v>34231</v>
      </c>
      <c r="C401" s="74"/>
      <c r="E401" s="59">
        <v>1</v>
      </c>
      <c r="G401" s="59"/>
      <c r="J401" s="71">
        <v>1</v>
      </c>
      <c r="L401" s="59">
        <v>1</v>
      </c>
      <c r="Q401" s="41">
        <v>1</v>
      </c>
      <c r="S401" s="41">
        <v>1</v>
      </c>
      <c r="Z401" s="41">
        <f t="shared" si="68"/>
        <v>330</v>
      </c>
      <c r="AA401" s="41">
        <f t="shared" si="69"/>
        <v>66</v>
      </c>
      <c r="AB401" s="41">
        <f t="shared" si="70"/>
        <v>78</v>
      </c>
      <c r="AC401" s="41">
        <f t="shared" si="71"/>
        <v>78</v>
      </c>
      <c r="AD401" s="41">
        <f t="shared" si="72"/>
        <v>26</v>
      </c>
      <c r="AE401" s="41">
        <f t="shared" si="73"/>
        <v>5</v>
      </c>
      <c r="AF401" s="41">
        <f t="shared" si="74"/>
        <v>4.2307692307692308</v>
      </c>
      <c r="AG401" s="41">
        <f t="shared" si="75"/>
        <v>4.2307692307692308</v>
      </c>
      <c r="AH401" s="41">
        <f t="shared" si="76"/>
        <v>12.692307692307692</v>
      </c>
    </row>
    <row r="402" spans="1:34" x14ac:dyDescent="0.25">
      <c r="A402" s="41" t="str">
        <f t="shared" si="66"/>
        <v>研发二周期</v>
      </c>
      <c r="B402" s="41" t="str">
        <f t="shared" si="67"/>
        <v>43411</v>
      </c>
      <c r="C402" s="74"/>
      <c r="F402" s="71">
        <v>1</v>
      </c>
      <c r="G402" s="59"/>
      <c r="I402" s="59">
        <v>1</v>
      </c>
      <c r="N402" s="71">
        <v>1</v>
      </c>
      <c r="O402" s="59">
        <v>1</v>
      </c>
      <c r="R402" s="71"/>
      <c r="S402" s="41">
        <v>1</v>
      </c>
      <c r="Z402" s="41">
        <f t="shared" si="68"/>
        <v>330</v>
      </c>
      <c r="AA402" s="41">
        <f t="shared" si="69"/>
        <v>66</v>
      </c>
      <c r="AB402" s="41">
        <f t="shared" si="70"/>
        <v>72</v>
      </c>
      <c r="AC402" s="41">
        <f t="shared" si="71"/>
        <v>72</v>
      </c>
      <c r="AD402" s="41">
        <f t="shared" si="72"/>
        <v>22</v>
      </c>
      <c r="AE402" s="41">
        <f t="shared" si="73"/>
        <v>5</v>
      </c>
      <c r="AF402" s="41">
        <f t="shared" si="74"/>
        <v>4.583333333333333</v>
      </c>
      <c r="AG402" s="41">
        <f t="shared" si="75"/>
        <v>4.583333333333333</v>
      </c>
      <c r="AH402" s="41">
        <f t="shared" si="76"/>
        <v>15</v>
      </c>
    </row>
    <row r="403" spans="1:34" x14ac:dyDescent="0.25">
      <c r="A403" s="41" t="str">
        <f t="shared" si="66"/>
        <v>研发一周期</v>
      </c>
      <c r="B403" s="41" t="str">
        <f t="shared" si="67"/>
        <v>14442</v>
      </c>
      <c r="C403" s="74">
        <v>1</v>
      </c>
      <c r="G403" s="59"/>
      <c r="J403" s="71">
        <v>1</v>
      </c>
      <c r="N403" s="71">
        <v>1</v>
      </c>
      <c r="R403" s="70">
        <v>1</v>
      </c>
      <c r="T403" s="41">
        <v>1</v>
      </c>
      <c r="Z403" s="41">
        <f t="shared" si="68"/>
        <v>350</v>
      </c>
      <c r="AA403" s="41">
        <f t="shared" si="69"/>
        <v>70</v>
      </c>
      <c r="AB403" s="41">
        <f t="shared" si="70"/>
        <v>68</v>
      </c>
      <c r="AC403" s="41">
        <f t="shared" si="71"/>
        <v>68</v>
      </c>
      <c r="AD403" s="41">
        <f t="shared" si="72"/>
        <v>22</v>
      </c>
      <c r="AE403" s="41">
        <f t="shared" si="73"/>
        <v>5</v>
      </c>
      <c r="AF403" s="41">
        <f t="shared" si="74"/>
        <v>5.1470588235294121</v>
      </c>
      <c r="AG403" s="41">
        <f t="shared" si="75"/>
        <v>5.1470588235294121</v>
      </c>
      <c r="AH403" s="41">
        <f t="shared" si="76"/>
        <v>15.909090909090908</v>
      </c>
    </row>
    <row r="404" spans="1:34" x14ac:dyDescent="0.25">
      <c r="A404" s="41" t="str">
        <f t="shared" si="66"/>
        <v>研发一周期</v>
      </c>
      <c r="B404" s="41" t="str">
        <f t="shared" si="67"/>
        <v>24432</v>
      </c>
      <c r="C404" s="74"/>
      <c r="D404" s="59">
        <v>1</v>
      </c>
      <c r="G404" s="59"/>
      <c r="J404" s="71">
        <v>1</v>
      </c>
      <c r="N404" s="71">
        <v>1</v>
      </c>
      <c r="Q404" s="41">
        <v>1</v>
      </c>
      <c r="T404" s="41">
        <v>1</v>
      </c>
      <c r="Z404" s="41">
        <f t="shared" si="68"/>
        <v>350</v>
      </c>
      <c r="AA404" s="41">
        <f t="shared" si="69"/>
        <v>70</v>
      </c>
      <c r="AB404" s="41">
        <f t="shared" si="70"/>
        <v>82</v>
      </c>
      <c r="AC404" s="41">
        <f t="shared" si="71"/>
        <v>82</v>
      </c>
      <c r="AD404" s="41">
        <f t="shared" si="72"/>
        <v>21</v>
      </c>
      <c r="AE404" s="41">
        <f t="shared" si="73"/>
        <v>5</v>
      </c>
      <c r="AF404" s="41">
        <f t="shared" si="74"/>
        <v>4.2682926829268295</v>
      </c>
      <c r="AG404" s="41">
        <f t="shared" si="75"/>
        <v>4.2682926829268295</v>
      </c>
      <c r="AH404" s="41">
        <f t="shared" si="76"/>
        <v>16.666666666666668</v>
      </c>
    </row>
    <row r="405" spans="1:34" x14ac:dyDescent="0.25">
      <c r="A405" s="41" t="str">
        <f t="shared" si="66"/>
        <v>研发一周期</v>
      </c>
      <c r="B405" s="41" t="str">
        <f t="shared" si="67"/>
        <v>32142</v>
      </c>
      <c r="C405" s="74"/>
      <c r="E405" s="59">
        <v>1</v>
      </c>
      <c r="G405" s="59"/>
      <c r="H405" s="59">
        <v>1</v>
      </c>
      <c r="K405" s="59">
        <v>1</v>
      </c>
      <c r="R405" s="70">
        <v>1</v>
      </c>
      <c r="T405" s="41">
        <v>1</v>
      </c>
      <c r="Z405" s="41">
        <f t="shared" si="68"/>
        <v>280</v>
      </c>
      <c r="AA405" s="41">
        <f t="shared" si="69"/>
        <v>56</v>
      </c>
      <c r="AB405" s="41">
        <f t="shared" si="70"/>
        <v>62</v>
      </c>
      <c r="AC405" s="41">
        <f t="shared" si="71"/>
        <v>62</v>
      </c>
      <c r="AD405" s="41">
        <f t="shared" si="72"/>
        <v>30</v>
      </c>
      <c r="AE405" s="41">
        <f t="shared" si="73"/>
        <v>5</v>
      </c>
      <c r="AF405" s="41">
        <f t="shared" si="74"/>
        <v>4.5161290322580649</v>
      </c>
      <c r="AG405" s="41">
        <f t="shared" si="75"/>
        <v>4.5161290322580649</v>
      </c>
      <c r="AH405" s="41">
        <f t="shared" si="76"/>
        <v>9.3333333333333339</v>
      </c>
    </row>
    <row r="406" spans="1:34" x14ac:dyDescent="0.25">
      <c r="A406" s="41" t="str">
        <f t="shared" si="66"/>
        <v>研发一周期</v>
      </c>
      <c r="B406" s="41" t="str">
        <f t="shared" si="67"/>
        <v>32332</v>
      </c>
      <c r="C406" s="74"/>
      <c r="E406" s="59">
        <v>1</v>
      </c>
      <c r="G406" s="59"/>
      <c r="H406" s="59">
        <v>1</v>
      </c>
      <c r="M406" s="59">
        <v>1</v>
      </c>
      <c r="Q406" s="41">
        <v>1</v>
      </c>
      <c r="T406" s="41">
        <v>1</v>
      </c>
      <c r="Z406" s="41">
        <f t="shared" si="68"/>
        <v>310</v>
      </c>
      <c r="AA406" s="41">
        <f t="shared" si="69"/>
        <v>62</v>
      </c>
      <c r="AB406" s="41">
        <f t="shared" si="70"/>
        <v>80</v>
      </c>
      <c r="AC406" s="41">
        <f t="shared" si="71"/>
        <v>80</v>
      </c>
      <c r="AD406" s="41">
        <f t="shared" si="72"/>
        <v>28</v>
      </c>
      <c r="AE406" s="41">
        <f t="shared" si="73"/>
        <v>5</v>
      </c>
      <c r="AF406" s="41">
        <f t="shared" si="74"/>
        <v>3.875</v>
      </c>
      <c r="AG406" s="41">
        <f t="shared" si="75"/>
        <v>3.875</v>
      </c>
      <c r="AH406" s="41">
        <f t="shared" si="76"/>
        <v>11.071428571428571</v>
      </c>
    </row>
    <row r="407" spans="1:34" x14ac:dyDescent="0.25">
      <c r="A407" s="41" t="str">
        <f t="shared" si="66"/>
        <v>研发一周期</v>
      </c>
      <c r="B407" s="41" t="str">
        <f t="shared" si="67"/>
        <v>34232</v>
      </c>
      <c r="C407" s="74"/>
      <c r="E407" s="59">
        <v>1</v>
      </c>
      <c r="G407" s="59"/>
      <c r="J407" s="71">
        <v>1</v>
      </c>
      <c r="L407" s="59">
        <v>1</v>
      </c>
      <c r="Q407" s="41">
        <v>1</v>
      </c>
      <c r="T407" s="41">
        <v>1</v>
      </c>
      <c r="Z407" s="41">
        <f t="shared" si="68"/>
        <v>330</v>
      </c>
      <c r="AA407" s="41">
        <f t="shared" si="69"/>
        <v>66</v>
      </c>
      <c r="AB407" s="41">
        <f t="shared" si="70"/>
        <v>82</v>
      </c>
      <c r="AC407" s="41">
        <f t="shared" si="71"/>
        <v>82</v>
      </c>
      <c r="AD407" s="41">
        <f t="shared" si="72"/>
        <v>26</v>
      </c>
      <c r="AE407" s="41">
        <f t="shared" si="73"/>
        <v>5</v>
      </c>
      <c r="AF407" s="41">
        <f t="shared" si="74"/>
        <v>4.024390243902439</v>
      </c>
      <c r="AG407" s="41">
        <f t="shared" si="75"/>
        <v>4.024390243902439</v>
      </c>
      <c r="AH407" s="41">
        <f t="shared" si="76"/>
        <v>12.692307692307692</v>
      </c>
    </row>
    <row r="408" spans="1:34" x14ac:dyDescent="0.25">
      <c r="A408" s="41" t="str">
        <f t="shared" si="66"/>
        <v>研发二周期</v>
      </c>
      <c r="B408" s="41" t="str">
        <f t="shared" si="67"/>
        <v>43412</v>
      </c>
      <c r="C408" s="74"/>
      <c r="F408" s="71">
        <v>1</v>
      </c>
      <c r="G408" s="59"/>
      <c r="I408" s="59">
        <v>1</v>
      </c>
      <c r="N408" s="71">
        <v>1</v>
      </c>
      <c r="O408" s="59">
        <v>1</v>
      </c>
      <c r="R408" s="71"/>
      <c r="T408" s="41">
        <v>1</v>
      </c>
      <c r="Z408" s="41">
        <f t="shared" si="68"/>
        <v>330</v>
      </c>
      <c r="AA408" s="41">
        <f t="shared" si="69"/>
        <v>66</v>
      </c>
      <c r="AB408" s="41">
        <f t="shared" si="70"/>
        <v>76</v>
      </c>
      <c r="AC408" s="41">
        <f t="shared" si="71"/>
        <v>76</v>
      </c>
      <c r="AD408" s="41">
        <f t="shared" si="72"/>
        <v>22</v>
      </c>
      <c r="AE408" s="41">
        <f t="shared" si="73"/>
        <v>5</v>
      </c>
      <c r="AF408" s="41">
        <f t="shared" si="74"/>
        <v>4.3421052631578947</v>
      </c>
      <c r="AG408" s="41">
        <f t="shared" si="75"/>
        <v>4.3421052631578947</v>
      </c>
      <c r="AH408" s="41">
        <f t="shared" si="76"/>
        <v>15</v>
      </c>
    </row>
    <row r="409" spans="1:34" x14ac:dyDescent="0.25">
      <c r="A409" s="41" t="str">
        <f t="shared" si="66"/>
        <v>研发一周期</v>
      </c>
      <c r="B409" s="41" t="str">
        <f t="shared" si="67"/>
        <v>22243</v>
      </c>
      <c r="C409" s="74"/>
      <c r="D409" s="59">
        <v>1</v>
      </c>
      <c r="G409" s="59"/>
      <c r="H409" s="59">
        <v>1</v>
      </c>
      <c r="L409" s="59">
        <v>1</v>
      </c>
      <c r="R409" s="70">
        <v>1</v>
      </c>
      <c r="U409" s="41">
        <v>1</v>
      </c>
      <c r="Z409" s="41">
        <f t="shared" si="68"/>
        <v>350</v>
      </c>
      <c r="AA409" s="41">
        <f t="shared" si="69"/>
        <v>70</v>
      </c>
      <c r="AB409" s="41">
        <f t="shared" si="70"/>
        <v>50</v>
      </c>
      <c r="AC409" s="41">
        <f t="shared" si="71"/>
        <v>50</v>
      </c>
      <c r="AD409" s="41">
        <f t="shared" si="72"/>
        <v>27</v>
      </c>
      <c r="AE409" s="41">
        <f t="shared" si="73"/>
        <v>5</v>
      </c>
      <c r="AF409" s="41">
        <f t="shared" si="74"/>
        <v>7</v>
      </c>
      <c r="AG409" s="41">
        <f t="shared" si="75"/>
        <v>7</v>
      </c>
      <c r="AH409" s="41">
        <f t="shared" si="76"/>
        <v>12.962962962962964</v>
      </c>
    </row>
    <row r="410" spans="1:34" x14ac:dyDescent="0.25">
      <c r="A410" s="41" t="str">
        <f t="shared" si="66"/>
        <v>研发一周期</v>
      </c>
      <c r="B410" s="41" t="str">
        <f t="shared" si="67"/>
        <v>31343</v>
      </c>
      <c r="C410" s="74"/>
      <c r="E410" s="59">
        <v>1</v>
      </c>
      <c r="G410" s="59">
        <v>1</v>
      </c>
      <c r="M410" s="59">
        <v>1</v>
      </c>
      <c r="R410" s="70">
        <v>1</v>
      </c>
      <c r="U410" s="41">
        <v>1</v>
      </c>
      <c r="Z410" s="41">
        <f t="shared" si="68"/>
        <v>360</v>
      </c>
      <c r="AA410" s="41">
        <f t="shared" si="69"/>
        <v>72</v>
      </c>
      <c r="AB410" s="41">
        <f t="shared" si="70"/>
        <v>54</v>
      </c>
      <c r="AC410" s="41">
        <f t="shared" si="71"/>
        <v>54</v>
      </c>
      <c r="AD410" s="41">
        <f t="shared" si="72"/>
        <v>30</v>
      </c>
      <c r="AE410" s="41">
        <f t="shared" si="73"/>
        <v>5</v>
      </c>
      <c r="AF410" s="41">
        <f t="shared" si="74"/>
        <v>6.666666666666667</v>
      </c>
      <c r="AG410" s="41">
        <f t="shared" si="75"/>
        <v>6.666666666666667</v>
      </c>
      <c r="AH410" s="41">
        <f t="shared" si="76"/>
        <v>12</v>
      </c>
    </row>
    <row r="411" spans="1:34" x14ac:dyDescent="0.25">
      <c r="A411" s="41" t="str">
        <f t="shared" si="66"/>
        <v>研发一周期</v>
      </c>
      <c r="B411" s="41" t="str">
        <f t="shared" si="67"/>
        <v>33143</v>
      </c>
      <c r="C411" s="74"/>
      <c r="E411" s="59">
        <v>1</v>
      </c>
      <c r="G411" s="59"/>
      <c r="I411" s="59">
        <v>1</v>
      </c>
      <c r="K411" s="59">
        <v>1</v>
      </c>
      <c r="R411" s="70">
        <v>1</v>
      </c>
      <c r="U411" s="41">
        <v>1</v>
      </c>
      <c r="Z411" s="41">
        <f t="shared" si="68"/>
        <v>360</v>
      </c>
      <c r="AA411" s="41">
        <f t="shared" si="69"/>
        <v>72</v>
      </c>
      <c r="AB411" s="41">
        <f t="shared" si="70"/>
        <v>60</v>
      </c>
      <c r="AC411" s="41">
        <f t="shared" si="71"/>
        <v>60</v>
      </c>
      <c r="AD411" s="41">
        <f t="shared" si="72"/>
        <v>28</v>
      </c>
      <c r="AE411" s="41">
        <f t="shared" si="73"/>
        <v>5</v>
      </c>
      <c r="AF411" s="41">
        <f t="shared" si="74"/>
        <v>6</v>
      </c>
      <c r="AG411" s="41">
        <f t="shared" si="75"/>
        <v>6</v>
      </c>
      <c r="AH411" s="41">
        <f t="shared" si="76"/>
        <v>12.857142857142858</v>
      </c>
    </row>
    <row r="412" spans="1:34" x14ac:dyDescent="0.25">
      <c r="A412" s="41" t="str">
        <f t="shared" si="66"/>
        <v>研发一周期</v>
      </c>
      <c r="B412" s="41" t="str">
        <f t="shared" si="67"/>
        <v>33333</v>
      </c>
      <c r="C412" s="74"/>
      <c r="E412" s="59">
        <v>1</v>
      </c>
      <c r="G412" s="59"/>
      <c r="I412" s="59">
        <v>1</v>
      </c>
      <c r="M412" s="59">
        <v>1</v>
      </c>
      <c r="Q412" s="41">
        <v>1</v>
      </c>
      <c r="U412" s="41">
        <v>1</v>
      </c>
      <c r="Z412" s="41">
        <f t="shared" si="68"/>
        <v>390</v>
      </c>
      <c r="AA412" s="41">
        <f t="shared" si="69"/>
        <v>78</v>
      </c>
      <c r="AB412" s="41">
        <f t="shared" si="70"/>
        <v>78</v>
      </c>
      <c r="AC412" s="41">
        <f t="shared" si="71"/>
        <v>78</v>
      </c>
      <c r="AD412" s="41">
        <f t="shared" si="72"/>
        <v>26</v>
      </c>
      <c r="AE412" s="41">
        <f t="shared" si="73"/>
        <v>5</v>
      </c>
      <c r="AF412" s="41">
        <f t="shared" si="74"/>
        <v>5</v>
      </c>
      <c r="AG412" s="41">
        <f t="shared" si="75"/>
        <v>5</v>
      </c>
      <c r="AH412" s="41">
        <f t="shared" si="76"/>
        <v>15</v>
      </c>
    </row>
    <row r="413" spans="1:34" x14ac:dyDescent="0.25">
      <c r="A413" s="41" t="str">
        <f t="shared" si="66"/>
        <v>研发一周期</v>
      </c>
      <c r="B413" s="41" t="str">
        <f t="shared" si="67"/>
        <v>42233</v>
      </c>
      <c r="C413" s="74"/>
      <c r="F413" s="71">
        <v>1</v>
      </c>
      <c r="G413" s="59"/>
      <c r="H413" s="59">
        <v>1</v>
      </c>
      <c r="L413" s="59">
        <v>1</v>
      </c>
      <c r="Q413" s="41">
        <v>1</v>
      </c>
      <c r="U413" s="41">
        <v>1</v>
      </c>
      <c r="Z413" s="41">
        <f t="shared" si="68"/>
        <v>350</v>
      </c>
      <c r="AA413" s="41">
        <f t="shared" si="69"/>
        <v>70</v>
      </c>
      <c r="AB413" s="41">
        <f t="shared" si="70"/>
        <v>60</v>
      </c>
      <c r="AC413" s="41">
        <f t="shared" si="71"/>
        <v>60</v>
      </c>
      <c r="AD413" s="41">
        <f t="shared" si="72"/>
        <v>26</v>
      </c>
      <c r="AE413" s="41">
        <f t="shared" si="73"/>
        <v>5</v>
      </c>
      <c r="AF413" s="41">
        <f t="shared" si="74"/>
        <v>5.833333333333333</v>
      </c>
      <c r="AG413" s="41">
        <f t="shared" si="75"/>
        <v>5.833333333333333</v>
      </c>
      <c r="AH413" s="41">
        <f t="shared" si="76"/>
        <v>13.461538461538462</v>
      </c>
    </row>
    <row r="414" spans="1:34" x14ac:dyDescent="0.25">
      <c r="A414" s="41" t="str">
        <f t="shared" si="66"/>
        <v>研发二周期</v>
      </c>
      <c r="B414" s="41" t="str">
        <f t="shared" si="67"/>
        <v>44413</v>
      </c>
      <c r="F414" s="71">
        <v>1</v>
      </c>
      <c r="G414" s="59"/>
      <c r="J414" s="71">
        <v>1</v>
      </c>
      <c r="N414" s="71">
        <v>1</v>
      </c>
      <c r="O414" s="59">
        <v>1</v>
      </c>
      <c r="R414" s="71"/>
      <c r="U414" s="41">
        <v>1</v>
      </c>
      <c r="Z414" s="41">
        <f t="shared" si="68"/>
        <v>400</v>
      </c>
      <c r="AA414" s="41">
        <f t="shared" si="69"/>
        <v>80</v>
      </c>
      <c r="AB414" s="41">
        <f t="shared" si="70"/>
        <v>60</v>
      </c>
      <c r="AC414" s="41">
        <f t="shared" si="71"/>
        <v>60</v>
      </c>
      <c r="AD414" s="41">
        <f t="shared" si="72"/>
        <v>20</v>
      </c>
      <c r="AE414" s="41">
        <f t="shared" si="73"/>
        <v>5</v>
      </c>
      <c r="AF414" s="41">
        <f t="shared" si="74"/>
        <v>6.666666666666667</v>
      </c>
      <c r="AG414" s="41">
        <f t="shared" si="75"/>
        <v>6.666666666666667</v>
      </c>
      <c r="AH414" s="41">
        <f t="shared" si="76"/>
        <v>20</v>
      </c>
    </row>
    <row r="415" spans="1:34" x14ac:dyDescent="0.25">
      <c r="A415" s="41" t="str">
        <f t="shared" si="66"/>
        <v>研发一周期</v>
      </c>
      <c r="B415" s="41" t="str">
        <f t="shared" si="67"/>
        <v>12244</v>
      </c>
      <c r="C415" s="74">
        <v>1</v>
      </c>
      <c r="G415" s="59"/>
      <c r="H415" s="59">
        <v>1</v>
      </c>
      <c r="L415" s="59">
        <v>1</v>
      </c>
      <c r="R415" s="70">
        <v>1</v>
      </c>
      <c r="V415" s="41">
        <v>1</v>
      </c>
      <c r="Z415" s="41">
        <f t="shared" si="68"/>
        <v>300</v>
      </c>
      <c r="AA415" s="41">
        <f t="shared" si="69"/>
        <v>60</v>
      </c>
      <c r="AB415" s="41">
        <f t="shared" si="70"/>
        <v>44</v>
      </c>
      <c r="AC415" s="41">
        <f t="shared" si="71"/>
        <v>44</v>
      </c>
      <c r="AD415" s="41">
        <f t="shared" si="72"/>
        <v>32</v>
      </c>
      <c r="AE415" s="41">
        <f t="shared" si="73"/>
        <v>5</v>
      </c>
      <c r="AF415" s="41">
        <f t="shared" si="74"/>
        <v>6.8181818181818183</v>
      </c>
      <c r="AG415" s="41">
        <f t="shared" si="75"/>
        <v>6.8181818181818183</v>
      </c>
      <c r="AH415" s="41">
        <f t="shared" si="76"/>
        <v>9.375</v>
      </c>
    </row>
    <row r="416" spans="1:34" x14ac:dyDescent="0.25">
      <c r="A416" s="41" t="str">
        <f t="shared" si="66"/>
        <v>研发一周期</v>
      </c>
      <c r="B416" s="41" t="str">
        <f t="shared" si="67"/>
        <v>22234</v>
      </c>
      <c r="C416" s="74"/>
      <c r="D416" s="59">
        <v>1</v>
      </c>
      <c r="G416" s="59"/>
      <c r="H416" s="59">
        <v>1</v>
      </c>
      <c r="L416" s="59">
        <v>1</v>
      </c>
      <c r="Q416" s="41">
        <v>1</v>
      </c>
      <c r="V416" s="41">
        <v>1</v>
      </c>
      <c r="Z416" s="41">
        <f t="shared" si="68"/>
        <v>300</v>
      </c>
      <c r="AA416" s="41">
        <f t="shared" si="69"/>
        <v>60</v>
      </c>
      <c r="AB416" s="41">
        <f t="shared" si="70"/>
        <v>58</v>
      </c>
      <c r="AC416" s="41">
        <f t="shared" si="71"/>
        <v>58</v>
      </c>
      <c r="AD416" s="41">
        <f t="shared" si="72"/>
        <v>31</v>
      </c>
      <c r="AE416" s="41">
        <f t="shared" si="73"/>
        <v>5</v>
      </c>
      <c r="AF416" s="41">
        <f t="shared" si="74"/>
        <v>5.1724137931034484</v>
      </c>
      <c r="AG416" s="41">
        <f t="shared" si="75"/>
        <v>5.1724137931034484</v>
      </c>
      <c r="AH416" s="41">
        <f t="shared" si="76"/>
        <v>9.67741935483871</v>
      </c>
    </row>
    <row r="417" spans="1:34" x14ac:dyDescent="0.25">
      <c r="A417" s="41" t="str">
        <f t="shared" si="66"/>
        <v>研发一周期</v>
      </c>
      <c r="B417" s="41" t="str">
        <f t="shared" si="67"/>
        <v>24414</v>
      </c>
      <c r="C417" s="74"/>
      <c r="D417" s="59">
        <v>1</v>
      </c>
      <c r="G417" s="59"/>
      <c r="J417" s="71">
        <v>1</v>
      </c>
      <c r="N417" s="71">
        <v>1</v>
      </c>
      <c r="O417" s="59">
        <v>1</v>
      </c>
      <c r="R417" s="71"/>
      <c r="V417" s="41">
        <v>1</v>
      </c>
      <c r="Z417" s="41">
        <f t="shared" si="68"/>
        <v>350</v>
      </c>
      <c r="AA417" s="41">
        <f t="shared" si="69"/>
        <v>70</v>
      </c>
      <c r="AB417" s="41">
        <f t="shared" si="70"/>
        <v>58</v>
      </c>
      <c r="AC417" s="41">
        <f t="shared" si="71"/>
        <v>58</v>
      </c>
      <c r="AD417" s="41">
        <f t="shared" si="72"/>
        <v>25</v>
      </c>
      <c r="AE417" s="41">
        <f t="shared" si="73"/>
        <v>5</v>
      </c>
      <c r="AF417" s="41">
        <f t="shared" si="74"/>
        <v>6.0344827586206895</v>
      </c>
      <c r="AG417" s="41">
        <f t="shared" si="75"/>
        <v>6.0344827586206895</v>
      </c>
      <c r="AH417" s="41">
        <f t="shared" si="76"/>
        <v>14</v>
      </c>
    </row>
    <row r="418" spans="1:34" x14ac:dyDescent="0.25">
      <c r="A418" s="41" t="str">
        <f t="shared" si="66"/>
        <v>研发一周期</v>
      </c>
      <c r="B418" s="41" t="str">
        <f t="shared" si="67"/>
        <v>31144</v>
      </c>
      <c r="C418" s="74"/>
      <c r="E418" s="59">
        <v>1</v>
      </c>
      <c r="G418" s="59">
        <v>1</v>
      </c>
      <c r="K418" s="59">
        <v>1</v>
      </c>
      <c r="R418" s="70">
        <v>1</v>
      </c>
      <c r="V418" s="41">
        <v>1</v>
      </c>
      <c r="Z418" s="41">
        <f t="shared" si="68"/>
        <v>280</v>
      </c>
      <c r="AA418" s="41">
        <f t="shared" si="69"/>
        <v>56</v>
      </c>
      <c r="AB418" s="41">
        <f t="shared" si="70"/>
        <v>44</v>
      </c>
      <c r="AC418" s="41">
        <f t="shared" si="71"/>
        <v>44</v>
      </c>
      <c r="AD418" s="41">
        <f t="shared" si="72"/>
        <v>36</v>
      </c>
      <c r="AE418" s="41">
        <f t="shared" si="73"/>
        <v>5</v>
      </c>
      <c r="AF418" s="41">
        <f t="shared" si="74"/>
        <v>6.3636363636363633</v>
      </c>
      <c r="AG418" s="41">
        <f t="shared" si="75"/>
        <v>6.3636363636363633</v>
      </c>
      <c r="AH418" s="41">
        <f t="shared" si="76"/>
        <v>7.7777777777777777</v>
      </c>
    </row>
    <row r="419" spans="1:34" x14ac:dyDescent="0.25">
      <c r="A419" s="41" t="str">
        <f t="shared" si="66"/>
        <v>研发一周期</v>
      </c>
      <c r="B419" s="41" t="str">
        <f t="shared" si="67"/>
        <v>31334</v>
      </c>
      <c r="C419" s="74"/>
      <c r="E419" s="59">
        <v>1</v>
      </c>
      <c r="G419" s="59">
        <v>1</v>
      </c>
      <c r="M419" s="59">
        <v>1</v>
      </c>
      <c r="Q419" s="41">
        <v>1</v>
      </c>
      <c r="V419" s="41">
        <v>1</v>
      </c>
      <c r="Z419" s="41">
        <f t="shared" si="68"/>
        <v>310</v>
      </c>
      <c r="AA419" s="41">
        <f t="shared" si="69"/>
        <v>62</v>
      </c>
      <c r="AB419" s="41">
        <f t="shared" si="70"/>
        <v>62</v>
      </c>
      <c r="AC419" s="41">
        <f t="shared" si="71"/>
        <v>62</v>
      </c>
      <c r="AD419" s="41">
        <f t="shared" si="72"/>
        <v>34</v>
      </c>
      <c r="AE419" s="41">
        <f t="shared" si="73"/>
        <v>5</v>
      </c>
      <c r="AF419" s="41">
        <f t="shared" si="74"/>
        <v>5</v>
      </c>
      <c r="AG419" s="41">
        <f t="shared" si="75"/>
        <v>5</v>
      </c>
      <c r="AH419" s="41">
        <f t="shared" si="76"/>
        <v>9.117647058823529</v>
      </c>
    </row>
    <row r="420" spans="1:34" x14ac:dyDescent="0.25">
      <c r="A420" s="41" t="str">
        <f t="shared" si="66"/>
        <v>研发一周期</v>
      </c>
      <c r="B420" s="41" t="str">
        <f t="shared" si="67"/>
        <v>32314</v>
      </c>
      <c r="C420" s="74"/>
      <c r="E420" s="59">
        <v>1</v>
      </c>
      <c r="G420" s="59"/>
      <c r="H420" s="59">
        <v>1</v>
      </c>
      <c r="M420" s="59">
        <v>1</v>
      </c>
      <c r="O420" s="59">
        <v>1</v>
      </c>
      <c r="R420" s="71"/>
      <c r="V420" s="41">
        <v>1</v>
      </c>
      <c r="Z420" s="41">
        <f t="shared" si="68"/>
        <v>310</v>
      </c>
      <c r="AA420" s="41">
        <f t="shared" si="69"/>
        <v>62</v>
      </c>
      <c r="AB420" s="41">
        <f t="shared" si="70"/>
        <v>56</v>
      </c>
      <c r="AC420" s="41">
        <f t="shared" si="71"/>
        <v>56</v>
      </c>
      <c r="AD420" s="41">
        <f t="shared" si="72"/>
        <v>32</v>
      </c>
      <c r="AE420" s="41">
        <f t="shared" si="73"/>
        <v>5</v>
      </c>
      <c r="AF420" s="41">
        <f t="shared" si="74"/>
        <v>5.5357142857142856</v>
      </c>
      <c r="AG420" s="41">
        <f t="shared" si="75"/>
        <v>5.5357142857142856</v>
      </c>
      <c r="AH420" s="41">
        <f t="shared" si="76"/>
        <v>9.6875</v>
      </c>
    </row>
    <row r="421" spans="1:34" x14ac:dyDescent="0.25">
      <c r="A421" s="41" t="str">
        <f t="shared" si="66"/>
        <v>研发一周期</v>
      </c>
      <c r="B421" s="41" t="str">
        <f t="shared" si="67"/>
        <v>32424</v>
      </c>
      <c r="C421" s="74"/>
      <c r="E421" s="59">
        <v>1</v>
      </c>
      <c r="G421" s="59"/>
      <c r="H421" s="59">
        <v>1</v>
      </c>
      <c r="N421" s="71">
        <v>1</v>
      </c>
      <c r="P421" s="59">
        <v>1</v>
      </c>
      <c r="V421" s="41">
        <v>1</v>
      </c>
      <c r="Z421" s="41">
        <f t="shared" si="68"/>
        <v>330</v>
      </c>
      <c r="AA421" s="41">
        <f t="shared" si="69"/>
        <v>66</v>
      </c>
      <c r="AB421" s="41">
        <f t="shared" si="70"/>
        <v>82</v>
      </c>
      <c r="AC421" s="41">
        <f t="shared" si="71"/>
        <v>82</v>
      </c>
      <c r="AD421" s="41">
        <f t="shared" si="72"/>
        <v>25</v>
      </c>
      <c r="AE421" s="41">
        <f t="shared" si="73"/>
        <v>5</v>
      </c>
      <c r="AF421" s="41">
        <f t="shared" si="74"/>
        <v>4.024390243902439</v>
      </c>
      <c r="AG421" s="41">
        <f t="shared" si="75"/>
        <v>4.024390243902439</v>
      </c>
      <c r="AH421" s="41">
        <f t="shared" si="76"/>
        <v>13.2</v>
      </c>
    </row>
    <row r="422" spans="1:34" x14ac:dyDescent="0.25">
      <c r="A422" s="41" t="str">
        <f t="shared" si="66"/>
        <v>研发一周期</v>
      </c>
      <c r="B422" s="41" t="str">
        <f t="shared" si="67"/>
        <v>33134</v>
      </c>
      <c r="C422" s="74"/>
      <c r="E422" s="59">
        <v>1</v>
      </c>
      <c r="G422" s="59"/>
      <c r="I422" s="59">
        <v>1</v>
      </c>
      <c r="K422" s="59">
        <v>1</v>
      </c>
      <c r="Q422" s="41">
        <v>1</v>
      </c>
      <c r="V422" s="41">
        <v>1</v>
      </c>
      <c r="Z422" s="41">
        <f t="shared" si="68"/>
        <v>310</v>
      </c>
      <c r="AA422" s="41">
        <f t="shared" si="69"/>
        <v>62</v>
      </c>
      <c r="AB422" s="41">
        <f t="shared" si="70"/>
        <v>68</v>
      </c>
      <c r="AC422" s="41">
        <f t="shared" si="71"/>
        <v>68</v>
      </c>
      <c r="AD422" s="41">
        <f t="shared" si="72"/>
        <v>32</v>
      </c>
      <c r="AE422" s="41">
        <f t="shared" si="73"/>
        <v>5</v>
      </c>
      <c r="AF422" s="41">
        <f t="shared" si="74"/>
        <v>4.5588235294117645</v>
      </c>
      <c r="AG422" s="41">
        <f t="shared" si="75"/>
        <v>4.5588235294117645</v>
      </c>
      <c r="AH422" s="41">
        <f t="shared" si="76"/>
        <v>9.6875</v>
      </c>
    </row>
    <row r="423" spans="1:34" x14ac:dyDescent="0.25">
      <c r="A423" s="41" t="str">
        <f t="shared" si="66"/>
        <v>研发一周期</v>
      </c>
      <c r="B423" s="41" t="str">
        <f t="shared" si="67"/>
        <v>34214</v>
      </c>
      <c r="C423" s="74"/>
      <c r="E423" s="59">
        <v>1</v>
      </c>
      <c r="G423" s="59"/>
      <c r="J423" s="71">
        <v>1</v>
      </c>
      <c r="L423" s="59">
        <v>1</v>
      </c>
      <c r="O423" s="59">
        <v>1</v>
      </c>
      <c r="R423" s="71"/>
      <c r="V423" s="41">
        <v>1</v>
      </c>
      <c r="Z423" s="41">
        <f t="shared" si="68"/>
        <v>330</v>
      </c>
      <c r="AA423" s="41">
        <f t="shared" si="69"/>
        <v>66</v>
      </c>
      <c r="AB423" s="41">
        <f t="shared" si="70"/>
        <v>58</v>
      </c>
      <c r="AC423" s="41">
        <f t="shared" si="71"/>
        <v>58</v>
      </c>
      <c r="AD423" s="41">
        <f t="shared" si="72"/>
        <v>30</v>
      </c>
      <c r="AE423" s="41">
        <f t="shared" si="73"/>
        <v>5</v>
      </c>
      <c r="AF423" s="41">
        <f t="shared" si="74"/>
        <v>5.6896551724137927</v>
      </c>
      <c r="AG423" s="41">
        <f t="shared" si="75"/>
        <v>5.6896551724137927</v>
      </c>
      <c r="AH423" s="41">
        <f t="shared" si="76"/>
        <v>11</v>
      </c>
    </row>
    <row r="424" spans="1:34" x14ac:dyDescent="0.25">
      <c r="A424" s="41" t="str">
        <f t="shared" si="66"/>
        <v>研发一周期</v>
      </c>
      <c r="B424" s="41" t="str">
        <f t="shared" si="67"/>
        <v>34324</v>
      </c>
      <c r="C424" s="74"/>
      <c r="E424" s="59">
        <v>1</v>
      </c>
      <c r="G424" s="59"/>
      <c r="J424" s="71">
        <v>1</v>
      </c>
      <c r="M424" s="59">
        <v>1</v>
      </c>
      <c r="P424" s="59">
        <v>1</v>
      </c>
      <c r="V424" s="41">
        <v>1</v>
      </c>
      <c r="Z424" s="41">
        <f t="shared" si="68"/>
        <v>360</v>
      </c>
      <c r="AA424" s="41">
        <f t="shared" si="69"/>
        <v>72</v>
      </c>
      <c r="AB424" s="41">
        <f t="shared" si="70"/>
        <v>82</v>
      </c>
      <c r="AC424" s="41">
        <f t="shared" si="71"/>
        <v>82</v>
      </c>
      <c r="AD424" s="41">
        <f t="shared" si="72"/>
        <v>25</v>
      </c>
      <c r="AE424" s="41">
        <f t="shared" si="73"/>
        <v>5</v>
      </c>
      <c r="AF424" s="41">
        <f t="shared" si="74"/>
        <v>4.3902439024390247</v>
      </c>
      <c r="AG424" s="41">
        <f t="shared" si="75"/>
        <v>4.3902439024390247</v>
      </c>
      <c r="AH424" s="41">
        <f t="shared" si="76"/>
        <v>14.4</v>
      </c>
    </row>
    <row r="425" spans="1:34" x14ac:dyDescent="0.25">
      <c r="A425" s="41" t="str">
        <f t="shared" si="66"/>
        <v>研发一周期</v>
      </c>
      <c r="B425" s="41" t="str">
        <f t="shared" si="67"/>
        <v>43224</v>
      </c>
      <c r="C425" s="74"/>
      <c r="F425" s="71">
        <v>1</v>
      </c>
      <c r="G425" s="59"/>
      <c r="I425" s="59">
        <v>1</v>
      </c>
      <c r="L425" s="59">
        <v>1</v>
      </c>
      <c r="P425" s="59">
        <v>1</v>
      </c>
      <c r="V425" s="41">
        <v>1</v>
      </c>
      <c r="Z425" s="41">
        <f t="shared" si="68"/>
        <v>330</v>
      </c>
      <c r="AA425" s="41">
        <f t="shared" si="69"/>
        <v>66</v>
      </c>
      <c r="AB425" s="41">
        <f t="shared" si="70"/>
        <v>78</v>
      </c>
      <c r="AC425" s="41">
        <f t="shared" si="71"/>
        <v>78</v>
      </c>
      <c r="AD425" s="41">
        <f t="shared" si="72"/>
        <v>25</v>
      </c>
      <c r="AE425" s="41">
        <f t="shared" si="73"/>
        <v>5</v>
      </c>
      <c r="AF425" s="41">
        <f t="shared" si="74"/>
        <v>4.2307692307692308</v>
      </c>
      <c r="AG425" s="41">
        <f t="shared" si="75"/>
        <v>4.2307692307692308</v>
      </c>
      <c r="AH425" s="41">
        <f t="shared" si="76"/>
        <v>13.2</v>
      </c>
    </row>
    <row r="426" spans="1:34" x14ac:dyDescent="0.25">
      <c r="A426" s="41" t="str">
        <f t="shared" si="66"/>
        <v>研发一周期</v>
      </c>
      <c r="B426" s="41" t="str">
        <f t="shared" si="67"/>
        <v>23345</v>
      </c>
      <c r="C426" s="74"/>
      <c r="D426" s="59">
        <v>1</v>
      </c>
      <c r="G426" s="59"/>
      <c r="I426" s="59">
        <v>1</v>
      </c>
      <c r="M426" s="59">
        <v>1</v>
      </c>
      <c r="R426" s="70">
        <v>1</v>
      </c>
      <c r="W426" s="41">
        <v>1</v>
      </c>
      <c r="Z426" s="41">
        <f t="shared" si="68"/>
        <v>350</v>
      </c>
      <c r="AA426" s="41">
        <f t="shared" si="69"/>
        <v>70</v>
      </c>
      <c r="AB426" s="41">
        <f t="shared" si="70"/>
        <v>68</v>
      </c>
      <c r="AC426" s="41">
        <f t="shared" si="71"/>
        <v>68</v>
      </c>
      <c r="AD426" s="41">
        <f t="shared" si="72"/>
        <v>23</v>
      </c>
      <c r="AE426" s="41">
        <f t="shared" si="73"/>
        <v>5</v>
      </c>
      <c r="AF426" s="41">
        <f t="shared" si="74"/>
        <v>5.1470588235294121</v>
      </c>
      <c r="AG426" s="41">
        <f t="shared" si="75"/>
        <v>5.1470588235294121</v>
      </c>
      <c r="AH426" s="41">
        <f t="shared" si="76"/>
        <v>15.217391304347826</v>
      </c>
    </row>
    <row r="427" spans="1:34" x14ac:dyDescent="0.25">
      <c r="A427" s="41" t="str">
        <f t="shared" si="66"/>
        <v>研发二周期</v>
      </c>
      <c r="B427" s="41" t="str">
        <f t="shared" si="67"/>
        <v>34435</v>
      </c>
      <c r="C427" s="74"/>
      <c r="E427" s="59">
        <v>1</v>
      </c>
      <c r="G427" s="59"/>
      <c r="J427" s="71">
        <v>1</v>
      </c>
      <c r="N427" s="71">
        <v>1</v>
      </c>
      <c r="Q427" s="41">
        <v>1</v>
      </c>
      <c r="W427" s="41">
        <v>1</v>
      </c>
      <c r="Z427" s="41">
        <f t="shared" si="68"/>
        <v>370</v>
      </c>
      <c r="AA427" s="41">
        <f t="shared" si="69"/>
        <v>74</v>
      </c>
      <c r="AB427" s="41">
        <f t="shared" si="70"/>
        <v>84</v>
      </c>
      <c r="AC427" s="41">
        <f t="shared" si="71"/>
        <v>84</v>
      </c>
      <c r="AD427" s="41">
        <f t="shared" si="72"/>
        <v>20</v>
      </c>
      <c r="AE427" s="41">
        <f t="shared" si="73"/>
        <v>5</v>
      </c>
      <c r="AF427" s="41">
        <f t="shared" si="74"/>
        <v>4.4047619047619051</v>
      </c>
      <c r="AG427" s="41">
        <f t="shared" si="75"/>
        <v>4.4047619047619051</v>
      </c>
      <c r="AH427" s="41">
        <f t="shared" si="76"/>
        <v>18.5</v>
      </c>
    </row>
    <row r="428" spans="1:34" x14ac:dyDescent="0.25">
      <c r="A428" s="41" t="str">
        <f t="shared" si="66"/>
        <v>研发一周期</v>
      </c>
      <c r="B428" s="41" t="str">
        <f t="shared" si="67"/>
        <v>41345</v>
      </c>
      <c r="C428" s="74"/>
      <c r="F428" s="71">
        <v>1</v>
      </c>
      <c r="G428" s="59">
        <v>1</v>
      </c>
      <c r="M428" s="59">
        <v>1</v>
      </c>
      <c r="R428" s="70">
        <v>1</v>
      </c>
      <c r="W428" s="41">
        <v>1</v>
      </c>
      <c r="Z428" s="41">
        <f t="shared" si="68"/>
        <v>320</v>
      </c>
      <c r="AA428" s="41">
        <f t="shared" si="69"/>
        <v>64</v>
      </c>
      <c r="AB428" s="41">
        <f t="shared" si="70"/>
        <v>54</v>
      </c>
      <c r="AC428" s="41">
        <f t="shared" si="71"/>
        <v>54</v>
      </c>
      <c r="AD428" s="41">
        <f t="shared" si="72"/>
        <v>26</v>
      </c>
      <c r="AE428" s="41">
        <f t="shared" si="73"/>
        <v>5</v>
      </c>
      <c r="AF428" s="41">
        <f t="shared" si="74"/>
        <v>5.9259259259259256</v>
      </c>
      <c r="AG428" s="41">
        <f t="shared" si="75"/>
        <v>5.9259259259259256</v>
      </c>
      <c r="AH428" s="41">
        <f t="shared" si="76"/>
        <v>12.307692307692308</v>
      </c>
    </row>
    <row r="429" spans="1:34" x14ac:dyDescent="0.25">
      <c r="A429" s="41" t="str">
        <f t="shared" si="66"/>
        <v>研发一周期</v>
      </c>
      <c r="B429" s="41" t="str">
        <f t="shared" si="67"/>
        <v>43145</v>
      </c>
      <c r="C429" s="74"/>
      <c r="F429" s="71">
        <v>1</v>
      </c>
      <c r="G429" s="59"/>
      <c r="I429" s="59">
        <v>1</v>
      </c>
      <c r="K429" s="59">
        <v>1</v>
      </c>
      <c r="R429" s="70">
        <v>1</v>
      </c>
      <c r="W429" s="41">
        <v>1</v>
      </c>
      <c r="Z429" s="41">
        <f t="shared" si="68"/>
        <v>320</v>
      </c>
      <c r="AA429" s="41">
        <f t="shared" si="69"/>
        <v>64</v>
      </c>
      <c r="AB429" s="41">
        <f t="shared" si="70"/>
        <v>60</v>
      </c>
      <c r="AC429" s="41">
        <f t="shared" si="71"/>
        <v>60</v>
      </c>
      <c r="AD429" s="41">
        <f t="shared" si="72"/>
        <v>24</v>
      </c>
      <c r="AE429" s="41">
        <f t="shared" si="73"/>
        <v>5</v>
      </c>
      <c r="AF429" s="41">
        <f t="shared" si="74"/>
        <v>5.333333333333333</v>
      </c>
      <c r="AG429" s="41">
        <f t="shared" si="75"/>
        <v>5.333333333333333</v>
      </c>
      <c r="AH429" s="41">
        <f t="shared" si="76"/>
        <v>13.333333333333334</v>
      </c>
    </row>
    <row r="430" spans="1:34" x14ac:dyDescent="0.25">
      <c r="A430" s="41" t="str">
        <f t="shared" si="66"/>
        <v>研发一周期</v>
      </c>
      <c r="B430" s="41" t="str">
        <f t="shared" si="67"/>
        <v>43335</v>
      </c>
      <c r="C430" s="74"/>
      <c r="F430" s="71">
        <v>1</v>
      </c>
      <c r="G430" s="59"/>
      <c r="I430" s="59">
        <v>1</v>
      </c>
      <c r="M430" s="59">
        <v>1</v>
      </c>
      <c r="Q430" s="41">
        <v>1</v>
      </c>
      <c r="W430" s="41">
        <v>1</v>
      </c>
      <c r="Z430" s="41">
        <f t="shared" si="68"/>
        <v>350</v>
      </c>
      <c r="AA430" s="41">
        <f t="shared" si="69"/>
        <v>70</v>
      </c>
      <c r="AB430" s="41">
        <f t="shared" si="70"/>
        <v>78</v>
      </c>
      <c r="AC430" s="41">
        <f t="shared" si="71"/>
        <v>78</v>
      </c>
      <c r="AD430" s="41">
        <f t="shared" si="72"/>
        <v>22</v>
      </c>
      <c r="AE430" s="41">
        <f t="shared" si="73"/>
        <v>5</v>
      </c>
      <c r="AF430" s="41">
        <f t="shared" si="74"/>
        <v>4.4871794871794872</v>
      </c>
      <c r="AG430" s="41">
        <f t="shared" si="75"/>
        <v>4.4871794871794872</v>
      </c>
      <c r="AH430" s="41">
        <f t="shared" si="76"/>
        <v>15.909090909090908</v>
      </c>
    </row>
    <row r="431" spans="1:34" x14ac:dyDescent="0.25">
      <c r="A431" s="41" t="str">
        <f t="shared" si="66"/>
        <v>研发一周期</v>
      </c>
      <c r="B431" s="41" t="str">
        <f t="shared" si="67"/>
        <v>23446</v>
      </c>
      <c r="C431" s="74"/>
      <c r="D431" s="59">
        <v>1</v>
      </c>
      <c r="G431" s="59"/>
      <c r="I431" s="59">
        <v>1</v>
      </c>
      <c r="N431" s="71">
        <v>1</v>
      </c>
      <c r="R431" s="70">
        <v>1</v>
      </c>
      <c r="X431" s="41">
        <v>1</v>
      </c>
      <c r="Z431" s="41">
        <f t="shared" si="68"/>
        <v>350</v>
      </c>
      <c r="AA431" s="41">
        <f t="shared" si="69"/>
        <v>70</v>
      </c>
      <c r="AB431" s="41">
        <f t="shared" si="70"/>
        <v>72</v>
      </c>
      <c r="AC431" s="41">
        <f t="shared" si="71"/>
        <v>72</v>
      </c>
      <c r="AD431" s="41">
        <f t="shared" si="72"/>
        <v>19</v>
      </c>
      <c r="AE431" s="41">
        <f t="shared" si="73"/>
        <v>5</v>
      </c>
      <c r="AF431" s="41">
        <f t="shared" si="74"/>
        <v>4.8611111111111107</v>
      </c>
      <c r="AG431" s="41">
        <f t="shared" si="75"/>
        <v>4.8611111111111107</v>
      </c>
      <c r="AH431" s="41">
        <f t="shared" si="76"/>
        <v>18.421052631578949</v>
      </c>
    </row>
    <row r="432" spans="1:34" x14ac:dyDescent="0.25">
      <c r="A432" s="41" t="str">
        <f t="shared" si="66"/>
        <v>研发一周期</v>
      </c>
      <c r="B432" s="41" t="str">
        <f t="shared" si="67"/>
        <v>33246</v>
      </c>
      <c r="C432" s="74"/>
      <c r="E432" s="59">
        <v>1</v>
      </c>
      <c r="G432" s="59"/>
      <c r="I432" s="59">
        <v>1</v>
      </c>
      <c r="L432" s="59">
        <v>1</v>
      </c>
      <c r="R432" s="70">
        <v>1</v>
      </c>
      <c r="X432" s="41">
        <v>1</v>
      </c>
      <c r="Z432" s="41">
        <f t="shared" si="68"/>
        <v>330</v>
      </c>
      <c r="AA432" s="41">
        <f t="shared" si="69"/>
        <v>66</v>
      </c>
      <c r="AB432" s="41">
        <f t="shared" si="70"/>
        <v>72</v>
      </c>
      <c r="AC432" s="41">
        <f t="shared" si="71"/>
        <v>72</v>
      </c>
      <c r="AD432" s="41">
        <f t="shared" si="72"/>
        <v>24</v>
      </c>
      <c r="AE432" s="41">
        <f t="shared" si="73"/>
        <v>5</v>
      </c>
      <c r="AF432" s="41">
        <f t="shared" si="74"/>
        <v>4.583333333333333</v>
      </c>
      <c r="AG432" s="41">
        <f t="shared" si="75"/>
        <v>4.583333333333333</v>
      </c>
      <c r="AH432" s="41">
        <f t="shared" si="76"/>
        <v>13.75</v>
      </c>
    </row>
    <row r="433" spans="1:34" x14ac:dyDescent="0.25">
      <c r="A433" s="41" t="str">
        <f t="shared" si="66"/>
        <v>研发一周期</v>
      </c>
      <c r="B433" s="41" t="str">
        <f t="shared" si="67"/>
        <v>41446</v>
      </c>
      <c r="C433" s="74"/>
      <c r="F433" s="71">
        <v>1</v>
      </c>
      <c r="G433" s="59">
        <v>1</v>
      </c>
      <c r="N433" s="71">
        <v>1</v>
      </c>
      <c r="R433" s="70">
        <v>1</v>
      </c>
      <c r="X433" s="41">
        <v>1</v>
      </c>
      <c r="Z433" s="41">
        <f t="shared" si="68"/>
        <v>320</v>
      </c>
      <c r="AA433" s="41">
        <f t="shared" si="69"/>
        <v>64</v>
      </c>
      <c r="AB433" s="41">
        <f t="shared" si="70"/>
        <v>58</v>
      </c>
      <c r="AC433" s="41">
        <f t="shared" si="71"/>
        <v>58</v>
      </c>
      <c r="AD433" s="41">
        <f t="shared" si="72"/>
        <v>22</v>
      </c>
      <c r="AE433" s="41">
        <f t="shared" si="73"/>
        <v>5</v>
      </c>
      <c r="AF433" s="41">
        <f t="shared" si="74"/>
        <v>5.5172413793103452</v>
      </c>
      <c r="AG433" s="41">
        <f t="shared" si="75"/>
        <v>5.5172413793103452</v>
      </c>
      <c r="AH433" s="41">
        <f t="shared" si="76"/>
        <v>14.545454545454545</v>
      </c>
    </row>
    <row r="434" spans="1:34" x14ac:dyDescent="0.25">
      <c r="A434" s="41" t="str">
        <f t="shared" si="66"/>
        <v>研发二周期</v>
      </c>
      <c r="B434" s="41" t="str">
        <f t="shared" si="67"/>
        <v>43436</v>
      </c>
      <c r="C434" s="74"/>
      <c r="F434" s="71">
        <v>1</v>
      </c>
      <c r="G434" s="59"/>
      <c r="I434" s="59">
        <v>1</v>
      </c>
      <c r="N434" s="71">
        <v>1</v>
      </c>
      <c r="Q434" s="41">
        <v>1</v>
      </c>
      <c r="X434" s="41">
        <v>1</v>
      </c>
      <c r="Z434" s="41">
        <f t="shared" si="68"/>
        <v>350</v>
      </c>
      <c r="AA434" s="41">
        <f t="shared" si="69"/>
        <v>70</v>
      </c>
      <c r="AB434" s="41">
        <f t="shared" si="70"/>
        <v>82</v>
      </c>
      <c r="AC434" s="41">
        <f t="shared" si="71"/>
        <v>82</v>
      </c>
      <c r="AD434" s="41">
        <f t="shared" si="72"/>
        <v>18</v>
      </c>
      <c r="AE434" s="41">
        <f t="shared" si="73"/>
        <v>5</v>
      </c>
      <c r="AF434" s="41">
        <f t="shared" si="74"/>
        <v>4.2682926829268295</v>
      </c>
      <c r="AG434" s="41">
        <f t="shared" si="75"/>
        <v>4.2682926829268295</v>
      </c>
      <c r="AH434" s="41">
        <f t="shared" si="76"/>
        <v>19.444444444444443</v>
      </c>
    </row>
    <row r="435" spans="1:34" x14ac:dyDescent="0.25">
      <c r="A435" s="41" t="str">
        <f t="shared" si="66"/>
        <v>研发一周期</v>
      </c>
      <c r="B435" s="41" t="str">
        <f t="shared" si="67"/>
        <v>14444</v>
      </c>
      <c r="C435" s="74">
        <v>1</v>
      </c>
      <c r="G435" s="59"/>
      <c r="J435" s="71">
        <v>1</v>
      </c>
      <c r="N435" s="71">
        <v>1</v>
      </c>
      <c r="R435" s="70">
        <v>1</v>
      </c>
      <c r="Y435" s="70">
        <v>1</v>
      </c>
      <c r="Z435" s="41">
        <f t="shared" si="68"/>
        <v>350</v>
      </c>
      <c r="AA435" s="41">
        <f t="shared" si="69"/>
        <v>70</v>
      </c>
      <c r="AB435" s="41">
        <f t="shared" si="70"/>
        <v>68</v>
      </c>
      <c r="AC435" s="41">
        <f t="shared" si="71"/>
        <v>68</v>
      </c>
      <c r="AD435" s="41">
        <f t="shared" si="72"/>
        <v>22</v>
      </c>
      <c r="AE435" s="41">
        <f t="shared" si="73"/>
        <v>5</v>
      </c>
      <c r="AF435" s="41">
        <f t="shared" si="74"/>
        <v>5.1470588235294121</v>
      </c>
      <c r="AG435" s="41">
        <f t="shared" si="75"/>
        <v>5.1470588235294121</v>
      </c>
      <c r="AH435" s="41">
        <f t="shared" si="76"/>
        <v>15.909090909090908</v>
      </c>
    </row>
    <row r="436" spans="1:34" x14ac:dyDescent="0.25">
      <c r="A436" s="41" t="str">
        <f t="shared" si="66"/>
        <v>研发一周期</v>
      </c>
      <c r="B436" s="41" t="str">
        <f t="shared" si="67"/>
        <v>24434</v>
      </c>
      <c r="C436" s="74"/>
      <c r="D436" s="59">
        <v>1</v>
      </c>
      <c r="G436" s="59"/>
      <c r="J436" s="71">
        <v>1</v>
      </c>
      <c r="N436" s="71">
        <v>1</v>
      </c>
      <c r="Q436" s="41">
        <v>1</v>
      </c>
      <c r="Y436" s="70">
        <v>1</v>
      </c>
      <c r="Z436" s="41">
        <f t="shared" si="68"/>
        <v>350</v>
      </c>
      <c r="AA436" s="41">
        <f t="shared" si="69"/>
        <v>70</v>
      </c>
      <c r="AB436" s="41">
        <f t="shared" si="70"/>
        <v>82</v>
      </c>
      <c r="AC436" s="41">
        <f t="shared" si="71"/>
        <v>82</v>
      </c>
      <c r="AD436" s="41">
        <f t="shared" si="72"/>
        <v>21</v>
      </c>
      <c r="AE436" s="41">
        <f t="shared" si="73"/>
        <v>5</v>
      </c>
      <c r="AF436" s="41">
        <f t="shared" si="74"/>
        <v>4.2682926829268295</v>
      </c>
      <c r="AG436" s="41">
        <f t="shared" si="75"/>
        <v>4.2682926829268295</v>
      </c>
      <c r="AH436" s="41">
        <f t="shared" si="76"/>
        <v>16.666666666666668</v>
      </c>
    </row>
    <row r="437" spans="1:34" x14ac:dyDescent="0.25">
      <c r="A437" s="41" t="str">
        <f t="shared" si="66"/>
        <v>研发一周期</v>
      </c>
      <c r="B437" s="41" t="str">
        <f t="shared" si="67"/>
        <v>32144</v>
      </c>
      <c r="C437" s="74"/>
      <c r="E437" s="59">
        <v>1</v>
      </c>
      <c r="G437" s="59"/>
      <c r="H437" s="59">
        <v>1</v>
      </c>
      <c r="K437" s="59">
        <v>1</v>
      </c>
      <c r="R437" s="70">
        <v>1</v>
      </c>
      <c r="Y437" s="70">
        <v>1</v>
      </c>
      <c r="Z437" s="41">
        <f t="shared" si="68"/>
        <v>280</v>
      </c>
      <c r="AA437" s="41">
        <f t="shared" si="69"/>
        <v>56</v>
      </c>
      <c r="AB437" s="41">
        <f t="shared" si="70"/>
        <v>62</v>
      </c>
      <c r="AC437" s="41">
        <f t="shared" si="71"/>
        <v>62</v>
      </c>
      <c r="AD437" s="41">
        <f t="shared" si="72"/>
        <v>30</v>
      </c>
      <c r="AE437" s="41">
        <f t="shared" si="73"/>
        <v>5</v>
      </c>
      <c r="AF437" s="41">
        <f t="shared" si="74"/>
        <v>4.5161290322580649</v>
      </c>
      <c r="AG437" s="41">
        <f t="shared" si="75"/>
        <v>4.5161290322580649</v>
      </c>
      <c r="AH437" s="41">
        <f t="shared" si="76"/>
        <v>9.3333333333333339</v>
      </c>
    </row>
    <row r="438" spans="1:34" x14ac:dyDescent="0.25">
      <c r="A438" s="41" t="str">
        <f t="shared" si="66"/>
        <v>研发一周期</v>
      </c>
      <c r="B438" s="41" t="str">
        <f t="shared" si="67"/>
        <v>32334</v>
      </c>
      <c r="C438" s="74"/>
      <c r="E438" s="59">
        <v>1</v>
      </c>
      <c r="G438" s="59"/>
      <c r="H438" s="59">
        <v>1</v>
      </c>
      <c r="M438" s="59">
        <v>1</v>
      </c>
      <c r="Q438" s="41">
        <v>1</v>
      </c>
      <c r="Y438" s="70">
        <v>1</v>
      </c>
      <c r="Z438" s="41">
        <f t="shared" si="68"/>
        <v>310</v>
      </c>
      <c r="AA438" s="41">
        <f t="shared" si="69"/>
        <v>62</v>
      </c>
      <c r="AB438" s="41">
        <f t="shared" si="70"/>
        <v>80</v>
      </c>
      <c r="AC438" s="41">
        <f t="shared" si="71"/>
        <v>80</v>
      </c>
      <c r="AD438" s="41">
        <f t="shared" si="72"/>
        <v>28</v>
      </c>
      <c r="AE438" s="41">
        <f t="shared" si="73"/>
        <v>5</v>
      </c>
      <c r="AF438" s="41">
        <f t="shared" si="74"/>
        <v>3.875</v>
      </c>
      <c r="AG438" s="41">
        <f t="shared" si="75"/>
        <v>3.875</v>
      </c>
      <c r="AH438" s="41">
        <f t="shared" si="76"/>
        <v>11.071428571428571</v>
      </c>
    </row>
    <row r="439" spans="1:34" x14ac:dyDescent="0.25">
      <c r="A439" s="41" t="str">
        <f t="shared" si="66"/>
        <v>研发一周期</v>
      </c>
      <c r="B439" s="41" t="str">
        <f t="shared" si="67"/>
        <v>34234</v>
      </c>
      <c r="C439" s="74"/>
      <c r="E439" s="59">
        <v>1</v>
      </c>
      <c r="G439" s="59"/>
      <c r="J439" s="71">
        <v>1</v>
      </c>
      <c r="L439" s="59">
        <v>1</v>
      </c>
      <c r="Q439" s="41">
        <v>1</v>
      </c>
      <c r="Y439" s="70">
        <v>1</v>
      </c>
      <c r="Z439" s="41">
        <f t="shared" si="68"/>
        <v>330</v>
      </c>
      <c r="AA439" s="41">
        <f t="shared" si="69"/>
        <v>66</v>
      </c>
      <c r="AB439" s="41">
        <f t="shared" si="70"/>
        <v>82</v>
      </c>
      <c r="AC439" s="41">
        <f t="shared" si="71"/>
        <v>82</v>
      </c>
      <c r="AD439" s="41">
        <f t="shared" si="72"/>
        <v>26</v>
      </c>
      <c r="AE439" s="41">
        <f t="shared" si="73"/>
        <v>5</v>
      </c>
      <c r="AF439" s="41">
        <f t="shared" si="74"/>
        <v>4.024390243902439</v>
      </c>
      <c r="AG439" s="41">
        <f t="shared" si="75"/>
        <v>4.024390243902439</v>
      </c>
      <c r="AH439" s="41">
        <f t="shared" si="76"/>
        <v>12.692307692307692</v>
      </c>
    </row>
    <row r="440" spans="1:34" x14ac:dyDescent="0.25">
      <c r="A440" s="41" t="str">
        <f t="shared" si="66"/>
        <v>研发二周期</v>
      </c>
      <c r="B440" s="41" t="str">
        <f t="shared" si="67"/>
        <v>43414</v>
      </c>
      <c r="C440" s="74"/>
      <c r="F440" s="71">
        <v>1</v>
      </c>
      <c r="G440" s="59"/>
      <c r="I440" s="59">
        <v>1</v>
      </c>
      <c r="N440" s="71">
        <v>1</v>
      </c>
      <c r="O440" s="59">
        <v>1</v>
      </c>
      <c r="R440" s="71"/>
      <c r="Y440" s="70">
        <v>1</v>
      </c>
      <c r="Z440" s="41">
        <f t="shared" si="68"/>
        <v>330</v>
      </c>
      <c r="AA440" s="41">
        <f t="shared" si="69"/>
        <v>66</v>
      </c>
      <c r="AB440" s="41">
        <f t="shared" si="70"/>
        <v>76</v>
      </c>
      <c r="AC440" s="41">
        <f t="shared" si="71"/>
        <v>76</v>
      </c>
      <c r="AD440" s="41">
        <f t="shared" si="72"/>
        <v>22</v>
      </c>
      <c r="AE440" s="41">
        <f t="shared" si="73"/>
        <v>5</v>
      </c>
      <c r="AF440" s="41">
        <f t="shared" si="74"/>
        <v>4.3421052631578947</v>
      </c>
      <c r="AG440" s="41">
        <f t="shared" si="75"/>
        <v>4.3421052631578947</v>
      </c>
      <c r="AH440" s="41">
        <f t="shared" si="76"/>
        <v>15</v>
      </c>
    </row>
    <row r="441" spans="1:34" x14ac:dyDescent="0.25">
      <c r="A441" s="41" t="str">
        <f t="shared" si="66"/>
        <v>研发一周期</v>
      </c>
      <c r="B441" s="41" t="str">
        <f t="shared" si="67"/>
        <v>14443</v>
      </c>
      <c r="C441" s="74">
        <v>1</v>
      </c>
      <c r="G441" s="59"/>
      <c r="J441" s="71">
        <v>1</v>
      </c>
      <c r="N441" s="71">
        <v>1</v>
      </c>
      <c r="R441" s="70">
        <v>1</v>
      </c>
      <c r="U441" s="41">
        <v>1</v>
      </c>
      <c r="Z441" s="41">
        <f t="shared" si="68"/>
        <v>405</v>
      </c>
      <c r="AA441" s="41">
        <f t="shared" si="69"/>
        <v>80</v>
      </c>
      <c r="AB441" s="41">
        <f t="shared" si="70"/>
        <v>56</v>
      </c>
      <c r="AC441" s="41">
        <f t="shared" si="71"/>
        <v>56</v>
      </c>
      <c r="AD441" s="41">
        <f t="shared" si="72"/>
        <v>22</v>
      </c>
      <c r="AE441" s="41">
        <f t="shared" si="73"/>
        <v>5.0625</v>
      </c>
      <c r="AF441" s="41">
        <f t="shared" si="74"/>
        <v>7.2321428571428568</v>
      </c>
      <c r="AG441" s="41">
        <f t="shared" si="75"/>
        <v>7.2321428571428568</v>
      </c>
      <c r="AH441" s="41">
        <f t="shared" si="76"/>
        <v>18.40909090909091</v>
      </c>
    </row>
    <row r="442" spans="1:34" x14ac:dyDescent="0.25">
      <c r="A442" s="41" t="str">
        <f t="shared" si="66"/>
        <v>研发一周期</v>
      </c>
      <c r="B442" s="41" t="str">
        <f t="shared" si="67"/>
        <v>24433</v>
      </c>
      <c r="C442" s="74"/>
      <c r="D442" s="59">
        <v>1</v>
      </c>
      <c r="G442" s="59"/>
      <c r="J442" s="71">
        <v>1</v>
      </c>
      <c r="N442" s="71">
        <v>1</v>
      </c>
      <c r="Q442" s="41">
        <v>1</v>
      </c>
      <c r="U442" s="41">
        <v>1</v>
      </c>
      <c r="Z442" s="41">
        <f t="shared" si="68"/>
        <v>405</v>
      </c>
      <c r="AA442" s="41">
        <f t="shared" si="69"/>
        <v>80</v>
      </c>
      <c r="AB442" s="41">
        <f t="shared" si="70"/>
        <v>70</v>
      </c>
      <c r="AC442" s="41">
        <f t="shared" si="71"/>
        <v>70</v>
      </c>
      <c r="AD442" s="41">
        <f t="shared" si="72"/>
        <v>21</v>
      </c>
      <c r="AE442" s="41">
        <f t="shared" si="73"/>
        <v>5.0625</v>
      </c>
      <c r="AF442" s="41">
        <f t="shared" si="74"/>
        <v>5.7857142857142856</v>
      </c>
      <c r="AG442" s="41">
        <f t="shared" si="75"/>
        <v>5.7857142857142856</v>
      </c>
      <c r="AH442" s="41">
        <f t="shared" si="76"/>
        <v>19.285714285714285</v>
      </c>
    </row>
    <row r="443" spans="1:34" x14ac:dyDescent="0.25">
      <c r="A443" s="41" t="str">
        <f t="shared" si="66"/>
        <v>研发一周期</v>
      </c>
      <c r="B443" s="41" t="str">
        <f t="shared" si="67"/>
        <v>34233</v>
      </c>
      <c r="C443" s="74"/>
      <c r="E443" s="59">
        <v>1</v>
      </c>
      <c r="G443" s="59"/>
      <c r="J443" s="71">
        <v>1</v>
      </c>
      <c r="L443" s="59">
        <v>1</v>
      </c>
      <c r="Q443" s="41">
        <v>1</v>
      </c>
      <c r="U443" s="41">
        <v>1</v>
      </c>
      <c r="Z443" s="41">
        <f t="shared" si="68"/>
        <v>385</v>
      </c>
      <c r="AA443" s="41">
        <f t="shared" si="69"/>
        <v>76</v>
      </c>
      <c r="AB443" s="41">
        <f t="shared" si="70"/>
        <v>70</v>
      </c>
      <c r="AC443" s="41">
        <f t="shared" si="71"/>
        <v>70</v>
      </c>
      <c r="AD443" s="41">
        <f t="shared" si="72"/>
        <v>26</v>
      </c>
      <c r="AE443" s="41">
        <f t="shared" si="73"/>
        <v>5.0657894736842106</v>
      </c>
      <c r="AF443" s="41">
        <f t="shared" si="74"/>
        <v>5.5</v>
      </c>
      <c r="AG443" s="41">
        <f t="shared" si="75"/>
        <v>5.5</v>
      </c>
      <c r="AH443" s="41">
        <f t="shared" si="76"/>
        <v>14.807692307692308</v>
      </c>
    </row>
    <row r="444" spans="1:34" x14ac:dyDescent="0.25">
      <c r="A444" s="41" t="str">
        <f t="shared" si="66"/>
        <v>研发二周期</v>
      </c>
      <c r="B444" s="41" t="str">
        <f t="shared" si="67"/>
        <v>43413</v>
      </c>
      <c r="C444" s="74"/>
      <c r="F444" s="71">
        <v>1</v>
      </c>
      <c r="G444" s="59"/>
      <c r="I444" s="59">
        <v>1</v>
      </c>
      <c r="N444" s="71">
        <v>1</v>
      </c>
      <c r="O444" s="59">
        <v>1</v>
      </c>
      <c r="R444" s="71"/>
      <c r="U444" s="41">
        <v>1</v>
      </c>
      <c r="Z444" s="41">
        <f t="shared" si="68"/>
        <v>385</v>
      </c>
      <c r="AA444" s="41">
        <f t="shared" si="69"/>
        <v>76</v>
      </c>
      <c r="AB444" s="41">
        <f t="shared" si="70"/>
        <v>64</v>
      </c>
      <c r="AC444" s="41">
        <f t="shared" si="71"/>
        <v>64</v>
      </c>
      <c r="AD444" s="41">
        <f t="shared" si="72"/>
        <v>22</v>
      </c>
      <c r="AE444" s="41">
        <f t="shared" si="73"/>
        <v>5.0657894736842106</v>
      </c>
      <c r="AF444" s="41">
        <f t="shared" si="74"/>
        <v>6.015625</v>
      </c>
      <c r="AG444" s="41">
        <f t="shared" si="75"/>
        <v>6.015625</v>
      </c>
      <c r="AH444" s="41">
        <f t="shared" si="76"/>
        <v>17.5</v>
      </c>
    </row>
    <row r="445" spans="1:34" x14ac:dyDescent="0.25">
      <c r="A445" s="41" t="str">
        <f t="shared" si="66"/>
        <v>研发一周期</v>
      </c>
      <c r="B445" s="41" t="str">
        <f t="shared" si="67"/>
        <v>32333</v>
      </c>
      <c r="C445" s="74"/>
      <c r="E445" s="59">
        <v>1</v>
      </c>
      <c r="G445" s="59"/>
      <c r="H445" s="59">
        <v>1</v>
      </c>
      <c r="M445" s="59">
        <v>1</v>
      </c>
      <c r="Q445" s="41">
        <v>1</v>
      </c>
      <c r="U445" s="41">
        <v>1</v>
      </c>
      <c r="Z445" s="41">
        <f t="shared" si="68"/>
        <v>365</v>
      </c>
      <c r="AA445" s="41">
        <f t="shared" si="69"/>
        <v>72</v>
      </c>
      <c r="AB445" s="41">
        <f t="shared" si="70"/>
        <v>68</v>
      </c>
      <c r="AC445" s="41">
        <f t="shared" si="71"/>
        <v>68</v>
      </c>
      <c r="AD445" s="41">
        <f t="shared" si="72"/>
        <v>28</v>
      </c>
      <c r="AE445" s="41">
        <f t="shared" si="73"/>
        <v>5.0694444444444446</v>
      </c>
      <c r="AF445" s="41">
        <f t="shared" si="74"/>
        <v>5.367647058823529</v>
      </c>
      <c r="AG445" s="41">
        <f t="shared" si="75"/>
        <v>5.367647058823529</v>
      </c>
      <c r="AH445" s="41">
        <f t="shared" si="76"/>
        <v>13.035714285714286</v>
      </c>
    </row>
    <row r="446" spans="1:34" x14ac:dyDescent="0.25">
      <c r="A446" s="41" t="str">
        <f t="shared" si="66"/>
        <v>研发二周期</v>
      </c>
      <c r="B446" s="41" t="str">
        <f t="shared" si="67"/>
        <v>44421</v>
      </c>
      <c r="F446" s="71">
        <v>1</v>
      </c>
      <c r="G446" s="59"/>
      <c r="J446" s="71">
        <v>1</v>
      </c>
      <c r="N446" s="71">
        <v>1</v>
      </c>
      <c r="P446" s="59">
        <v>1</v>
      </c>
      <c r="S446" s="41">
        <v>1</v>
      </c>
      <c r="Z446" s="41">
        <f t="shared" si="68"/>
        <v>355</v>
      </c>
      <c r="AA446" s="41">
        <f t="shared" si="69"/>
        <v>70</v>
      </c>
      <c r="AB446" s="41">
        <f t="shared" si="70"/>
        <v>88</v>
      </c>
      <c r="AC446" s="41">
        <f t="shared" si="71"/>
        <v>88</v>
      </c>
      <c r="AD446" s="41">
        <f t="shared" si="72"/>
        <v>17</v>
      </c>
      <c r="AE446" s="41">
        <f t="shared" si="73"/>
        <v>5.0714285714285712</v>
      </c>
      <c r="AF446" s="41">
        <f t="shared" si="74"/>
        <v>4.0340909090909092</v>
      </c>
      <c r="AG446" s="41">
        <f t="shared" si="75"/>
        <v>4.0340909090909092</v>
      </c>
      <c r="AH446" s="41">
        <f t="shared" si="76"/>
        <v>20.882352941176471</v>
      </c>
    </row>
    <row r="447" spans="1:34" x14ac:dyDescent="0.25">
      <c r="A447" s="41" t="str">
        <f t="shared" si="66"/>
        <v>研发二周期</v>
      </c>
      <c r="B447" s="41" t="str">
        <f t="shared" si="67"/>
        <v>44422</v>
      </c>
      <c r="F447" s="71">
        <v>1</v>
      </c>
      <c r="G447" s="59"/>
      <c r="J447" s="71">
        <v>1</v>
      </c>
      <c r="N447" s="71">
        <v>1</v>
      </c>
      <c r="P447" s="59">
        <v>1</v>
      </c>
      <c r="T447" s="41">
        <v>1</v>
      </c>
      <c r="Z447" s="41">
        <f t="shared" si="68"/>
        <v>355</v>
      </c>
      <c r="AA447" s="41">
        <f t="shared" si="69"/>
        <v>70</v>
      </c>
      <c r="AB447" s="41">
        <f t="shared" si="70"/>
        <v>92</v>
      </c>
      <c r="AC447" s="41">
        <f t="shared" si="71"/>
        <v>92</v>
      </c>
      <c r="AD447" s="41">
        <f t="shared" si="72"/>
        <v>17</v>
      </c>
      <c r="AE447" s="41">
        <f t="shared" si="73"/>
        <v>5.0714285714285712</v>
      </c>
      <c r="AF447" s="41">
        <f t="shared" si="74"/>
        <v>3.8586956521739131</v>
      </c>
      <c r="AG447" s="41">
        <f t="shared" si="75"/>
        <v>3.8586956521739131</v>
      </c>
      <c r="AH447" s="41">
        <f t="shared" si="76"/>
        <v>20.882352941176471</v>
      </c>
    </row>
    <row r="448" spans="1:34" x14ac:dyDescent="0.25">
      <c r="A448" s="41" t="str">
        <f t="shared" si="66"/>
        <v>研发一周期</v>
      </c>
      <c r="B448" s="41" t="str">
        <f t="shared" si="67"/>
        <v>14434</v>
      </c>
      <c r="C448" s="74">
        <v>1</v>
      </c>
      <c r="G448" s="59"/>
      <c r="J448" s="71">
        <v>1</v>
      </c>
      <c r="N448" s="71">
        <v>1</v>
      </c>
      <c r="Q448" s="41">
        <v>1</v>
      </c>
      <c r="V448" s="41">
        <v>1</v>
      </c>
      <c r="Z448" s="41">
        <f t="shared" si="68"/>
        <v>355</v>
      </c>
      <c r="AA448" s="41">
        <f t="shared" si="69"/>
        <v>70</v>
      </c>
      <c r="AB448" s="41">
        <f t="shared" si="70"/>
        <v>64</v>
      </c>
      <c r="AC448" s="41">
        <f t="shared" si="71"/>
        <v>64</v>
      </c>
      <c r="AD448" s="41">
        <f t="shared" si="72"/>
        <v>26</v>
      </c>
      <c r="AE448" s="41">
        <f t="shared" si="73"/>
        <v>5.0714285714285712</v>
      </c>
      <c r="AF448" s="41">
        <f t="shared" si="74"/>
        <v>5.546875</v>
      </c>
      <c r="AG448" s="41">
        <f t="shared" si="75"/>
        <v>5.546875</v>
      </c>
      <c r="AH448" s="41">
        <f t="shared" si="76"/>
        <v>13.653846153846153</v>
      </c>
    </row>
    <row r="449" spans="1:34" x14ac:dyDescent="0.25">
      <c r="A449" s="41" t="str">
        <f t="shared" si="66"/>
        <v>研发一周期</v>
      </c>
      <c r="B449" s="41" t="str">
        <f t="shared" si="67"/>
        <v>33435</v>
      </c>
      <c r="C449" s="74"/>
      <c r="E449" s="59">
        <v>1</v>
      </c>
      <c r="G449" s="59"/>
      <c r="I449" s="59">
        <v>1</v>
      </c>
      <c r="N449" s="71">
        <v>1</v>
      </c>
      <c r="Q449" s="41">
        <v>1</v>
      </c>
      <c r="W449" s="41">
        <v>1</v>
      </c>
      <c r="Z449" s="41">
        <f t="shared" si="68"/>
        <v>355</v>
      </c>
      <c r="AA449" s="41">
        <f t="shared" si="69"/>
        <v>70</v>
      </c>
      <c r="AB449" s="41">
        <f t="shared" si="70"/>
        <v>88</v>
      </c>
      <c r="AC449" s="41">
        <f t="shared" si="71"/>
        <v>88</v>
      </c>
      <c r="AD449" s="41">
        <f t="shared" si="72"/>
        <v>22</v>
      </c>
      <c r="AE449" s="41">
        <f t="shared" si="73"/>
        <v>5.0714285714285712</v>
      </c>
      <c r="AF449" s="41">
        <f t="shared" si="74"/>
        <v>4.0340909090909092</v>
      </c>
      <c r="AG449" s="41">
        <f t="shared" si="75"/>
        <v>4.0340909090909092</v>
      </c>
      <c r="AH449" s="41">
        <f t="shared" si="76"/>
        <v>16.136363636363637</v>
      </c>
    </row>
    <row r="450" spans="1:34" x14ac:dyDescent="0.25">
      <c r="A450" s="41" t="str">
        <f t="shared" si="66"/>
        <v>研发一周期</v>
      </c>
      <c r="B450" s="41" t="str">
        <f t="shared" si="67"/>
        <v>24346</v>
      </c>
      <c r="C450" s="74"/>
      <c r="D450" s="59">
        <v>1</v>
      </c>
      <c r="G450" s="59"/>
      <c r="J450" s="71">
        <v>1</v>
      </c>
      <c r="M450" s="59">
        <v>1</v>
      </c>
      <c r="R450" s="70">
        <v>1</v>
      </c>
      <c r="X450" s="41">
        <v>1</v>
      </c>
      <c r="Z450" s="41">
        <f t="shared" si="68"/>
        <v>355</v>
      </c>
      <c r="AA450" s="41">
        <f t="shared" si="69"/>
        <v>70</v>
      </c>
      <c r="AB450" s="41">
        <f t="shared" si="70"/>
        <v>62</v>
      </c>
      <c r="AC450" s="41">
        <f t="shared" si="71"/>
        <v>62</v>
      </c>
      <c r="AD450" s="41">
        <f t="shared" si="72"/>
        <v>21</v>
      </c>
      <c r="AE450" s="41">
        <f t="shared" si="73"/>
        <v>5.0714285714285712</v>
      </c>
      <c r="AF450" s="41">
        <f t="shared" si="74"/>
        <v>5.725806451612903</v>
      </c>
      <c r="AG450" s="41">
        <f t="shared" si="75"/>
        <v>5.725806451612903</v>
      </c>
      <c r="AH450" s="41">
        <f t="shared" si="76"/>
        <v>16.904761904761905</v>
      </c>
    </row>
    <row r="451" spans="1:34" x14ac:dyDescent="0.25">
      <c r="A451" s="41" t="str">
        <f t="shared" si="66"/>
        <v>研发二周期</v>
      </c>
      <c r="B451" s="41" t="str">
        <f t="shared" si="67"/>
        <v>44336</v>
      </c>
      <c r="F451" s="71">
        <v>1</v>
      </c>
      <c r="G451" s="59"/>
      <c r="J451" s="71">
        <v>1</v>
      </c>
      <c r="M451" s="59">
        <v>1</v>
      </c>
      <c r="Q451" s="41">
        <v>1</v>
      </c>
      <c r="X451" s="41">
        <v>1</v>
      </c>
      <c r="Z451" s="41">
        <f t="shared" si="68"/>
        <v>355</v>
      </c>
      <c r="AA451" s="41">
        <f t="shared" si="69"/>
        <v>70</v>
      </c>
      <c r="AB451" s="41">
        <f t="shared" si="70"/>
        <v>72</v>
      </c>
      <c r="AC451" s="41">
        <f t="shared" si="71"/>
        <v>72</v>
      </c>
      <c r="AD451" s="41">
        <f t="shared" si="72"/>
        <v>20</v>
      </c>
      <c r="AE451" s="41">
        <f t="shared" si="73"/>
        <v>5.0714285714285712</v>
      </c>
      <c r="AF451" s="41">
        <f t="shared" si="74"/>
        <v>4.9305555555555554</v>
      </c>
      <c r="AG451" s="41">
        <f t="shared" si="75"/>
        <v>4.9305555555555554</v>
      </c>
      <c r="AH451" s="41">
        <f t="shared" si="76"/>
        <v>17.75</v>
      </c>
    </row>
    <row r="452" spans="1:34" x14ac:dyDescent="0.25">
      <c r="A452" s="41" t="str">
        <f t="shared" si="66"/>
        <v>研发二周期</v>
      </c>
      <c r="B452" s="41" t="str">
        <f t="shared" si="67"/>
        <v>44424</v>
      </c>
      <c r="F452" s="71">
        <v>1</v>
      </c>
      <c r="G452" s="59"/>
      <c r="J452" s="71">
        <v>1</v>
      </c>
      <c r="N452" s="71">
        <v>1</v>
      </c>
      <c r="P452" s="59">
        <v>1</v>
      </c>
      <c r="Y452" s="70">
        <v>1</v>
      </c>
      <c r="Z452" s="41">
        <f t="shared" si="68"/>
        <v>355</v>
      </c>
      <c r="AA452" s="41">
        <f t="shared" si="69"/>
        <v>70</v>
      </c>
      <c r="AB452" s="41">
        <f t="shared" si="70"/>
        <v>92</v>
      </c>
      <c r="AC452" s="41">
        <f t="shared" si="71"/>
        <v>92</v>
      </c>
      <c r="AD452" s="41">
        <f t="shared" si="72"/>
        <v>17</v>
      </c>
      <c r="AE452" s="41">
        <f t="shared" si="73"/>
        <v>5.0714285714285712</v>
      </c>
      <c r="AF452" s="41">
        <f t="shared" si="74"/>
        <v>3.8586956521739131</v>
      </c>
      <c r="AG452" s="41">
        <f t="shared" si="75"/>
        <v>3.8586956521739131</v>
      </c>
      <c r="AH452" s="41">
        <f t="shared" si="76"/>
        <v>20.882352941176471</v>
      </c>
    </row>
    <row r="453" spans="1:34" x14ac:dyDescent="0.25">
      <c r="A453" s="41" t="str">
        <f t="shared" si="66"/>
        <v>研发一周期</v>
      </c>
      <c r="B453" s="41" t="str">
        <f t="shared" si="67"/>
        <v>33324</v>
      </c>
      <c r="C453" s="74"/>
      <c r="E453" s="59">
        <v>1</v>
      </c>
      <c r="G453" s="59"/>
      <c r="I453" s="59">
        <v>1</v>
      </c>
      <c r="M453" s="59">
        <v>1</v>
      </c>
      <c r="P453" s="59">
        <v>1</v>
      </c>
      <c r="V453" s="41">
        <v>1</v>
      </c>
      <c r="Z453" s="41">
        <f t="shared" si="68"/>
        <v>345</v>
      </c>
      <c r="AA453" s="41">
        <f t="shared" si="69"/>
        <v>68</v>
      </c>
      <c r="AB453" s="41">
        <f t="shared" si="70"/>
        <v>86</v>
      </c>
      <c r="AC453" s="41">
        <f t="shared" si="71"/>
        <v>86</v>
      </c>
      <c r="AD453" s="41">
        <f t="shared" si="72"/>
        <v>27</v>
      </c>
      <c r="AE453" s="41">
        <f t="shared" si="73"/>
        <v>5.0735294117647056</v>
      </c>
      <c r="AF453" s="41">
        <f t="shared" si="74"/>
        <v>4.0116279069767442</v>
      </c>
      <c r="AG453" s="41">
        <f t="shared" si="75"/>
        <v>4.0116279069767442</v>
      </c>
      <c r="AH453" s="41">
        <f t="shared" si="76"/>
        <v>12.777777777777779</v>
      </c>
    </row>
    <row r="454" spans="1:34" x14ac:dyDescent="0.25">
      <c r="A454" s="41" t="str">
        <f t="shared" si="66"/>
        <v>研发一周期</v>
      </c>
      <c r="B454" s="41" t="str">
        <f t="shared" si="67"/>
        <v>24245</v>
      </c>
      <c r="C454" s="74"/>
      <c r="D454" s="59">
        <v>1</v>
      </c>
      <c r="G454" s="59"/>
      <c r="J454" s="71">
        <v>1</v>
      </c>
      <c r="L454" s="59">
        <v>1</v>
      </c>
      <c r="R454" s="70">
        <v>1</v>
      </c>
      <c r="W454" s="41">
        <v>1</v>
      </c>
      <c r="Z454" s="41">
        <f t="shared" si="68"/>
        <v>345</v>
      </c>
      <c r="AA454" s="41">
        <f t="shared" si="69"/>
        <v>68</v>
      </c>
      <c r="AB454" s="41">
        <f t="shared" si="70"/>
        <v>60</v>
      </c>
      <c r="AC454" s="41">
        <f t="shared" si="71"/>
        <v>60</v>
      </c>
      <c r="AD454" s="41">
        <f t="shared" si="72"/>
        <v>23</v>
      </c>
      <c r="AE454" s="41">
        <f t="shared" si="73"/>
        <v>5.0735294117647056</v>
      </c>
      <c r="AF454" s="41">
        <f t="shared" si="74"/>
        <v>5.75</v>
      </c>
      <c r="AG454" s="41">
        <f t="shared" si="75"/>
        <v>5.75</v>
      </c>
      <c r="AH454" s="41">
        <f t="shared" si="76"/>
        <v>15</v>
      </c>
    </row>
    <row r="455" spans="1:34" x14ac:dyDescent="0.25">
      <c r="A455" s="41" t="str">
        <f t="shared" si="66"/>
        <v>研发一周期</v>
      </c>
      <c r="B455" s="41" t="str">
        <f t="shared" si="67"/>
        <v>44235</v>
      </c>
      <c r="C455" s="74"/>
      <c r="F455" s="71">
        <v>1</v>
      </c>
      <c r="G455" s="59"/>
      <c r="J455" s="71">
        <v>1</v>
      </c>
      <c r="L455" s="59">
        <v>1</v>
      </c>
      <c r="Q455" s="41">
        <v>1</v>
      </c>
      <c r="W455" s="41">
        <v>1</v>
      </c>
      <c r="Z455" s="41">
        <f t="shared" si="68"/>
        <v>345</v>
      </c>
      <c r="AA455" s="41">
        <f t="shared" si="69"/>
        <v>68</v>
      </c>
      <c r="AB455" s="41">
        <f t="shared" si="70"/>
        <v>70</v>
      </c>
      <c r="AC455" s="41">
        <f t="shared" si="71"/>
        <v>70</v>
      </c>
      <c r="AD455" s="41">
        <f t="shared" si="72"/>
        <v>22</v>
      </c>
      <c r="AE455" s="41">
        <f t="shared" si="73"/>
        <v>5.0735294117647056</v>
      </c>
      <c r="AF455" s="41">
        <f t="shared" si="74"/>
        <v>4.9285714285714288</v>
      </c>
      <c r="AG455" s="41">
        <f t="shared" si="75"/>
        <v>4.9285714285714288</v>
      </c>
      <c r="AH455" s="41">
        <f t="shared" si="76"/>
        <v>15.681818181818182</v>
      </c>
    </row>
    <row r="456" spans="1:34" x14ac:dyDescent="0.25">
      <c r="A456" s="41" t="str">
        <f t="shared" ref="A456:A519" si="77">IF(SUMPRODUCT(C456:Y456,$C$6:$Y$6)&lt;0.45,"不研发",IF(SUMPRODUCT(C456:Y456,$C$6:$Y$6)&lt;1.45,"研发一周期","研发二周期"))</f>
        <v>研发一周期</v>
      </c>
      <c r="B456" s="41" t="str">
        <f t="shared" ref="B456:B519" si="78">IF(C456=1,1,IF(D456=1,2,IF(E456=1,3,IF(F456=1,4,""))))&amp;IF(G456=1,1,IF(H456=1,2,IF(I456=1,3,IF(J456=1,4,""))))&amp;IF(K456=1,1,IF(L456=1,2,IF(M456=1,3,IF(N456=1,4,""))))&amp;IF(O456=1,1,IF(P456=1,2,IF(Q456=1,3,IF(R456=1,4,""))))&amp;IF(S456=1,1,"")&amp;IF(T456=1,2,"")&amp;IF(U456=1,3,"")&amp;IF(V456=1,4,"")&amp;IF(W456=1,5,"")&amp;IF(X456=1,6,"")&amp;IF(Y456=1,4,"")</f>
        <v>3443</v>
      </c>
      <c r="C456" s="74"/>
      <c r="E456" s="59">
        <v>1</v>
      </c>
      <c r="G456" s="59"/>
      <c r="J456" s="71">
        <v>1</v>
      </c>
      <c r="N456" s="71">
        <v>1</v>
      </c>
      <c r="Q456" s="41">
        <v>1</v>
      </c>
      <c r="Z456" s="41">
        <f t="shared" ref="Z456:Z519" si="79">SUMPRODUCT(C456:Y456,$C$1:$Y$1)</f>
        <v>335</v>
      </c>
      <c r="AA456" s="41">
        <f t="shared" ref="AA456:AA519" si="80">SUMPRODUCT($C$2:$Y$2,C456:Y456)</f>
        <v>66</v>
      </c>
      <c r="AB456" s="41">
        <f t="shared" ref="AB456:AB519" si="81">SUMPRODUCT($C$3:$Y$3,C456:Y456)</f>
        <v>72</v>
      </c>
      <c r="AC456" s="41">
        <f t="shared" ref="AC456:AC519" si="82">SUMPRODUCT($C$3:$Y$3,C456:Y456)</f>
        <v>72</v>
      </c>
      <c r="AD456" s="41">
        <f t="shared" ref="AD456:AD519" si="83">SUMPRODUCT($C$5:$Y$5,C456:Y456)</f>
        <v>10</v>
      </c>
      <c r="AE456" s="41">
        <f t="shared" ref="AE456:AE519" si="84">IFERROR(Z456/AA456,0)</f>
        <v>5.0757575757575761</v>
      </c>
      <c r="AF456" s="41">
        <f t="shared" ref="AF456:AF519" si="85">IFERROR(Z456/AB456,0)</f>
        <v>4.6527777777777777</v>
      </c>
      <c r="AG456" s="41">
        <f t="shared" ref="AG456:AG519" si="86">IFERROR(Z456/AC456,0)</f>
        <v>4.6527777777777777</v>
      </c>
      <c r="AH456" s="41">
        <f t="shared" ref="AH456:AH519" si="87">IFERROR(Z456/AD456,0)</f>
        <v>33.5</v>
      </c>
    </row>
    <row r="457" spans="1:34" x14ac:dyDescent="0.25">
      <c r="A457" s="41" t="str">
        <f t="shared" si="77"/>
        <v>研发一周期</v>
      </c>
      <c r="B457" s="41" t="str">
        <f t="shared" si="78"/>
        <v>13441</v>
      </c>
      <c r="C457" s="74">
        <v>1</v>
      </c>
      <c r="G457" s="59"/>
      <c r="I457" s="59">
        <v>1</v>
      </c>
      <c r="N457" s="71">
        <v>1</v>
      </c>
      <c r="R457" s="70">
        <v>1</v>
      </c>
      <c r="S457" s="41">
        <v>1</v>
      </c>
      <c r="Z457" s="41">
        <f t="shared" si="79"/>
        <v>335</v>
      </c>
      <c r="AA457" s="41">
        <f t="shared" si="80"/>
        <v>66</v>
      </c>
      <c r="AB457" s="41">
        <f t="shared" si="81"/>
        <v>68</v>
      </c>
      <c r="AC457" s="41">
        <f t="shared" si="82"/>
        <v>68</v>
      </c>
      <c r="AD457" s="41">
        <f t="shared" si="83"/>
        <v>24</v>
      </c>
      <c r="AE457" s="41">
        <f t="shared" si="84"/>
        <v>5.0757575757575761</v>
      </c>
      <c r="AF457" s="41">
        <f t="shared" si="85"/>
        <v>4.9264705882352944</v>
      </c>
      <c r="AG457" s="41">
        <f t="shared" si="86"/>
        <v>4.9264705882352944</v>
      </c>
      <c r="AH457" s="41">
        <f t="shared" si="87"/>
        <v>13.958333333333334</v>
      </c>
    </row>
    <row r="458" spans="1:34" x14ac:dyDescent="0.25">
      <c r="A458" s="41" t="str">
        <f t="shared" si="77"/>
        <v>研发一周期</v>
      </c>
      <c r="B458" s="41" t="str">
        <f t="shared" si="78"/>
        <v>23431</v>
      </c>
      <c r="C458" s="74"/>
      <c r="D458" s="59">
        <v>1</v>
      </c>
      <c r="G458" s="59"/>
      <c r="I458" s="59">
        <v>1</v>
      </c>
      <c r="N458" s="71">
        <v>1</v>
      </c>
      <c r="Q458" s="41">
        <v>1</v>
      </c>
      <c r="S458" s="41">
        <v>1</v>
      </c>
      <c r="Z458" s="41">
        <f t="shared" si="79"/>
        <v>335</v>
      </c>
      <c r="AA458" s="41">
        <f t="shared" si="80"/>
        <v>66</v>
      </c>
      <c r="AB458" s="41">
        <f t="shared" si="81"/>
        <v>82</v>
      </c>
      <c r="AC458" s="41">
        <f t="shared" si="82"/>
        <v>82</v>
      </c>
      <c r="AD458" s="41">
        <f t="shared" si="83"/>
        <v>23</v>
      </c>
      <c r="AE458" s="41">
        <f t="shared" si="84"/>
        <v>5.0757575757575761</v>
      </c>
      <c r="AF458" s="41">
        <f t="shared" si="85"/>
        <v>4.0853658536585362</v>
      </c>
      <c r="AG458" s="41">
        <f t="shared" si="86"/>
        <v>4.0853658536585362</v>
      </c>
      <c r="AH458" s="41">
        <f t="shared" si="87"/>
        <v>14.565217391304348</v>
      </c>
    </row>
    <row r="459" spans="1:34" x14ac:dyDescent="0.25">
      <c r="A459" s="41" t="str">
        <f t="shared" si="77"/>
        <v>研发二周期</v>
      </c>
      <c r="B459" s="41" t="str">
        <f t="shared" si="78"/>
        <v>44311</v>
      </c>
      <c r="C459" s="74"/>
      <c r="F459" s="71">
        <v>1</v>
      </c>
      <c r="G459" s="59"/>
      <c r="J459" s="71">
        <v>1</v>
      </c>
      <c r="M459" s="59">
        <v>1</v>
      </c>
      <c r="O459" s="59">
        <v>1</v>
      </c>
      <c r="R459" s="71"/>
      <c r="S459" s="41">
        <v>1</v>
      </c>
      <c r="Z459" s="41">
        <f t="shared" si="79"/>
        <v>335</v>
      </c>
      <c r="AA459" s="41">
        <f t="shared" si="80"/>
        <v>66</v>
      </c>
      <c r="AB459" s="41">
        <f t="shared" si="81"/>
        <v>62</v>
      </c>
      <c r="AC459" s="41">
        <f t="shared" si="82"/>
        <v>62</v>
      </c>
      <c r="AD459" s="41">
        <f t="shared" si="83"/>
        <v>24</v>
      </c>
      <c r="AE459" s="41">
        <f t="shared" si="84"/>
        <v>5.0757575757575761</v>
      </c>
      <c r="AF459" s="41">
        <f t="shared" si="85"/>
        <v>5.403225806451613</v>
      </c>
      <c r="AG459" s="41">
        <f t="shared" si="86"/>
        <v>5.403225806451613</v>
      </c>
      <c r="AH459" s="41">
        <f t="shared" si="87"/>
        <v>13.958333333333334</v>
      </c>
    </row>
    <row r="460" spans="1:34" x14ac:dyDescent="0.25">
      <c r="A460" s="41" t="str">
        <f t="shared" si="77"/>
        <v>研发一周期</v>
      </c>
      <c r="B460" s="41" t="str">
        <f t="shared" si="78"/>
        <v>13442</v>
      </c>
      <c r="C460" s="74">
        <v>1</v>
      </c>
      <c r="G460" s="59"/>
      <c r="I460" s="59">
        <v>1</v>
      </c>
      <c r="N460" s="71">
        <v>1</v>
      </c>
      <c r="R460" s="70">
        <v>1</v>
      </c>
      <c r="T460" s="41">
        <v>1</v>
      </c>
      <c r="Z460" s="41">
        <f t="shared" si="79"/>
        <v>335</v>
      </c>
      <c r="AA460" s="41">
        <f t="shared" si="80"/>
        <v>66</v>
      </c>
      <c r="AB460" s="41">
        <f t="shared" si="81"/>
        <v>72</v>
      </c>
      <c r="AC460" s="41">
        <f t="shared" si="82"/>
        <v>72</v>
      </c>
      <c r="AD460" s="41">
        <f t="shared" si="83"/>
        <v>24</v>
      </c>
      <c r="AE460" s="41">
        <f t="shared" si="84"/>
        <v>5.0757575757575761</v>
      </c>
      <c r="AF460" s="41">
        <f t="shared" si="85"/>
        <v>4.6527777777777777</v>
      </c>
      <c r="AG460" s="41">
        <f t="shared" si="86"/>
        <v>4.6527777777777777</v>
      </c>
      <c r="AH460" s="41">
        <f t="shared" si="87"/>
        <v>13.958333333333334</v>
      </c>
    </row>
    <row r="461" spans="1:34" x14ac:dyDescent="0.25">
      <c r="A461" s="41" t="str">
        <f t="shared" si="77"/>
        <v>研发一周期</v>
      </c>
      <c r="B461" s="41" t="str">
        <f t="shared" si="78"/>
        <v>23432</v>
      </c>
      <c r="C461" s="74"/>
      <c r="D461" s="59">
        <v>1</v>
      </c>
      <c r="G461" s="59"/>
      <c r="I461" s="59">
        <v>1</v>
      </c>
      <c r="N461" s="71">
        <v>1</v>
      </c>
      <c r="Q461" s="41">
        <v>1</v>
      </c>
      <c r="T461" s="41">
        <v>1</v>
      </c>
      <c r="Z461" s="41">
        <f t="shared" si="79"/>
        <v>335</v>
      </c>
      <c r="AA461" s="41">
        <f t="shared" si="80"/>
        <v>66</v>
      </c>
      <c r="AB461" s="41">
        <f t="shared" si="81"/>
        <v>86</v>
      </c>
      <c r="AC461" s="41">
        <f t="shared" si="82"/>
        <v>86</v>
      </c>
      <c r="AD461" s="41">
        <f t="shared" si="83"/>
        <v>23</v>
      </c>
      <c r="AE461" s="41">
        <f t="shared" si="84"/>
        <v>5.0757575757575761</v>
      </c>
      <c r="AF461" s="41">
        <f t="shared" si="85"/>
        <v>3.8953488372093021</v>
      </c>
      <c r="AG461" s="41">
        <f t="shared" si="86"/>
        <v>3.8953488372093021</v>
      </c>
      <c r="AH461" s="41">
        <f t="shared" si="87"/>
        <v>14.565217391304348</v>
      </c>
    </row>
    <row r="462" spans="1:34" x14ac:dyDescent="0.25">
      <c r="A462" s="41" t="str">
        <f t="shared" si="77"/>
        <v>研发二周期</v>
      </c>
      <c r="B462" s="41" t="str">
        <f t="shared" si="78"/>
        <v>44312</v>
      </c>
      <c r="C462" s="74"/>
      <c r="F462" s="71">
        <v>1</v>
      </c>
      <c r="G462" s="59"/>
      <c r="J462" s="71">
        <v>1</v>
      </c>
      <c r="M462" s="59">
        <v>1</v>
      </c>
      <c r="O462" s="59">
        <v>1</v>
      </c>
      <c r="R462" s="71"/>
      <c r="T462" s="41">
        <v>1</v>
      </c>
      <c r="Z462" s="41">
        <f t="shared" si="79"/>
        <v>335</v>
      </c>
      <c r="AA462" s="41">
        <f t="shared" si="80"/>
        <v>66</v>
      </c>
      <c r="AB462" s="41">
        <f t="shared" si="81"/>
        <v>66</v>
      </c>
      <c r="AC462" s="41">
        <f t="shared" si="82"/>
        <v>66</v>
      </c>
      <c r="AD462" s="41">
        <f t="shared" si="83"/>
        <v>24</v>
      </c>
      <c r="AE462" s="41">
        <f t="shared" si="84"/>
        <v>5.0757575757575761</v>
      </c>
      <c r="AF462" s="41">
        <f t="shared" si="85"/>
        <v>5.0757575757575761</v>
      </c>
      <c r="AG462" s="41">
        <f t="shared" si="86"/>
        <v>5.0757575757575761</v>
      </c>
      <c r="AH462" s="41">
        <f t="shared" si="87"/>
        <v>13.958333333333334</v>
      </c>
    </row>
    <row r="463" spans="1:34" x14ac:dyDescent="0.25">
      <c r="A463" s="41" t="str">
        <f t="shared" si="77"/>
        <v>研发一周期</v>
      </c>
      <c r="B463" s="41" t="str">
        <f t="shared" si="78"/>
        <v>32143</v>
      </c>
      <c r="C463" s="74"/>
      <c r="E463" s="59">
        <v>1</v>
      </c>
      <c r="G463" s="59"/>
      <c r="H463" s="59">
        <v>1</v>
      </c>
      <c r="K463" s="59">
        <v>1</v>
      </c>
      <c r="R463" s="70">
        <v>1</v>
      </c>
      <c r="U463" s="41">
        <v>1</v>
      </c>
      <c r="Z463" s="41">
        <f t="shared" si="79"/>
        <v>335</v>
      </c>
      <c r="AA463" s="41">
        <f t="shared" si="80"/>
        <v>66</v>
      </c>
      <c r="AB463" s="41">
        <f t="shared" si="81"/>
        <v>50</v>
      </c>
      <c r="AC463" s="41">
        <f t="shared" si="82"/>
        <v>50</v>
      </c>
      <c r="AD463" s="41">
        <f t="shared" si="83"/>
        <v>30</v>
      </c>
      <c r="AE463" s="41">
        <f t="shared" si="84"/>
        <v>5.0757575757575761</v>
      </c>
      <c r="AF463" s="41">
        <f t="shared" si="85"/>
        <v>6.7</v>
      </c>
      <c r="AG463" s="41">
        <f t="shared" si="86"/>
        <v>6.7</v>
      </c>
      <c r="AH463" s="41">
        <f t="shared" si="87"/>
        <v>11.166666666666666</v>
      </c>
    </row>
    <row r="464" spans="1:34" x14ac:dyDescent="0.25">
      <c r="A464" s="41" t="str">
        <f t="shared" si="77"/>
        <v>研发一周期</v>
      </c>
      <c r="B464" s="41" t="str">
        <f t="shared" si="78"/>
        <v>23414</v>
      </c>
      <c r="C464" s="74"/>
      <c r="D464" s="59">
        <v>1</v>
      </c>
      <c r="G464" s="59"/>
      <c r="I464" s="59">
        <v>1</v>
      </c>
      <c r="N464" s="71">
        <v>1</v>
      </c>
      <c r="O464" s="59">
        <v>1</v>
      </c>
      <c r="R464" s="71"/>
      <c r="V464" s="41">
        <v>1</v>
      </c>
      <c r="Z464" s="41">
        <f t="shared" si="79"/>
        <v>335</v>
      </c>
      <c r="AA464" s="41">
        <f t="shared" si="80"/>
        <v>66</v>
      </c>
      <c r="AB464" s="41">
        <f t="shared" si="81"/>
        <v>62</v>
      </c>
      <c r="AC464" s="41">
        <f t="shared" si="82"/>
        <v>62</v>
      </c>
      <c r="AD464" s="41">
        <f t="shared" si="83"/>
        <v>27</v>
      </c>
      <c r="AE464" s="41">
        <f t="shared" si="84"/>
        <v>5.0757575757575761</v>
      </c>
      <c r="AF464" s="41">
        <f t="shared" si="85"/>
        <v>5.403225806451613</v>
      </c>
      <c r="AG464" s="41">
        <f t="shared" si="86"/>
        <v>5.403225806451613</v>
      </c>
      <c r="AH464" s="41">
        <f t="shared" si="87"/>
        <v>12.407407407407407</v>
      </c>
    </row>
    <row r="465" spans="1:34" x14ac:dyDescent="0.25">
      <c r="A465" s="41" t="str">
        <f t="shared" si="77"/>
        <v>研发一周期</v>
      </c>
      <c r="B465" s="41" t="str">
        <f t="shared" si="78"/>
        <v>13444</v>
      </c>
      <c r="C465" s="74">
        <v>1</v>
      </c>
      <c r="G465" s="59"/>
      <c r="I465" s="59">
        <v>1</v>
      </c>
      <c r="N465" s="71">
        <v>1</v>
      </c>
      <c r="R465" s="70">
        <v>1</v>
      </c>
      <c r="Y465" s="70">
        <v>1</v>
      </c>
      <c r="Z465" s="41">
        <f t="shared" si="79"/>
        <v>335</v>
      </c>
      <c r="AA465" s="41">
        <f t="shared" si="80"/>
        <v>66</v>
      </c>
      <c r="AB465" s="41">
        <f t="shared" si="81"/>
        <v>72</v>
      </c>
      <c r="AC465" s="41">
        <f t="shared" si="82"/>
        <v>72</v>
      </c>
      <c r="AD465" s="41">
        <f t="shared" si="83"/>
        <v>24</v>
      </c>
      <c r="AE465" s="41">
        <f t="shared" si="84"/>
        <v>5.0757575757575761</v>
      </c>
      <c r="AF465" s="41">
        <f t="shared" si="85"/>
        <v>4.6527777777777777</v>
      </c>
      <c r="AG465" s="41">
        <f t="shared" si="86"/>
        <v>4.6527777777777777</v>
      </c>
      <c r="AH465" s="41">
        <f t="shared" si="87"/>
        <v>13.958333333333334</v>
      </c>
    </row>
    <row r="466" spans="1:34" x14ac:dyDescent="0.25">
      <c r="A466" s="41" t="str">
        <f t="shared" si="77"/>
        <v>研发一周期</v>
      </c>
      <c r="B466" s="41" t="str">
        <f t="shared" si="78"/>
        <v>23434</v>
      </c>
      <c r="C466" s="74"/>
      <c r="D466" s="59">
        <v>1</v>
      </c>
      <c r="G466" s="59"/>
      <c r="I466" s="59">
        <v>1</v>
      </c>
      <c r="N466" s="71">
        <v>1</v>
      </c>
      <c r="Q466" s="41">
        <v>1</v>
      </c>
      <c r="Y466" s="70">
        <v>1</v>
      </c>
      <c r="Z466" s="41">
        <f t="shared" si="79"/>
        <v>335</v>
      </c>
      <c r="AA466" s="41">
        <f t="shared" si="80"/>
        <v>66</v>
      </c>
      <c r="AB466" s="41">
        <f t="shared" si="81"/>
        <v>86</v>
      </c>
      <c r="AC466" s="41">
        <f t="shared" si="82"/>
        <v>86</v>
      </c>
      <c r="AD466" s="41">
        <f t="shared" si="83"/>
        <v>23</v>
      </c>
      <c r="AE466" s="41">
        <f t="shared" si="84"/>
        <v>5.0757575757575761</v>
      </c>
      <c r="AF466" s="41">
        <f t="shared" si="85"/>
        <v>3.8953488372093021</v>
      </c>
      <c r="AG466" s="41">
        <f t="shared" si="86"/>
        <v>3.8953488372093021</v>
      </c>
      <c r="AH466" s="41">
        <f t="shared" si="87"/>
        <v>14.565217391304348</v>
      </c>
    </row>
    <row r="467" spans="1:34" x14ac:dyDescent="0.25">
      <c r="A467" s="41" t="str">
        <f t="shared" si="77"/>
        <v>研发二周期</v>
      </c>
      <c r="B467" s="41" t="str">
        <f t="shared" si="78"/>
        <v>44314</v>
      </c>
      <c r="C467" s="74"/>
      <c r="F467" s="71">
        <v>1</v>
      </c>
      <c r="G467" s="59"/>
      <c r="J467" s="71">
        <v>1</v>
      </c>
      <c r="M467" s="59">
        <v>1</v>
      </c>
      <c r="O467" s="59">
        <v>1</v>
      </c>
      <c r="R467" s="71"/>
      <c r="Y467" s="70">
        <v>1</v>
      </c>
      <c r="Z467" s="41">
        <f t="shared" si="79"/>
        <v>335</v>
      </c>
      <c r="AA467" s="41">
        <f t="shared" si="80"/>
        <v>66</v>
      </c>
      <c r="AB467" s="41">
        <f t="shared" si="81"/>
        <v>66</v>
      </c>
      <c r="AC467" s="41">
        <f t="shared" si="82"/>
        <v>66</v>
      </c>
      <c r="AD467" s="41">
        <f t="shared" si="83"/>
        <v>24</v>
      </c>
      <c r="AE467" s="41">
        <f t="shared" si="84"/>
        <v>5.0757575757575761</v>
      </c>
      <c r="AF467" s="41">
        <f t="shared" si="85"/>
        <v>5.0757575757575761</v>
      </c>
      <c r="AG467" s="41">
        <f t="shared" si="86"/>
        <v>5.0757575757575761</v>
      </c>
      <c r="AH467" s="41">
        <f t="shared" si="87"/>
        <v>13.958333333333334</v>
      </c>
    </row>
    <row r="468" spans="1:34" x14ac:dyDescent="0.25">
      <c r="A468" s="41" t="str">
        <f t="shared" si="77"/>
        <v>研发一周期</v>
      </c>
      <c r="B468" s="41" t="str">
        <f t="shared" si="78"/>
        <v>22345</v>
      </c>
      <c r="C468" s="74"/>
      <c r="D468" s="59">
        <v>1</v>
      </c>
      <c r="G468" s="59"/>
      <c r="H468" s="59">
        <v>1</v>
      </c>
      <c r="M468" s="59">
        <v>1</v>
      </c>
      <c r="R468" s="70">
        <v>1</v>
      </c>
      <c r="W468" s="41">
        <v>1</v>
      </c>
      <c r="Z468" s="41">
        <f t="shared" si="79"/>
        <v>325</v>
      </c>
      <c r="AA468" s="41">
        <f t="shared" si="80"/>
        <v>64</v>
      </c>
      <c r="AB468" s="41">
        <f t="shared" si="81"/>
        <v>58</v>
      </c>
      <c r="AC468" s="41">
        <f t="shared" si="82"/>
        <v>58</v>
      </c>
      <c r="AD468" s="41">
        <f t="shared" si="83"/>
        <v>25</v>
      </c>
      <c r="AE468" s="41">
        <f t="shared" si="84"/>
        <v>5.078125</v>
      </c>
      <c r="AF468" s="41">
        <f t="shared" si="85"/>
        <v>5.6034482758620694</v>
      </c>
      <c r="AG468" s="41">
        <f t="shared" si="86"/>
        <v>5.6034482758620694</v>
      </c>
      <c r="AH468" s="41">
        <f t="shared" si="87"/>
        <v>13</v>
      </c>
    </row>
    <row r="469" spans="1:34" x14ac:dyDescent="0.25">
      <c r="A469" s="41" t="str">
        <f t="shared" si="77"/>
        <v>研发一周期</v>
      </c>
      <c r="B469" s="41" t="str">
        <f t="shared" si="78"/>
        <v>31445</v>
      </c>
      <c r="C469" s="74"/>
      <c r="E469" s="59">
        <v>1</v>
      </c>
      <c r="G469" s="59">
        <v>1</v>
      </c>
      <c r="N469" s="71">
        <v>1</v>
      </c>
      <c r="R469" s="70">
        <v>1</v>
      </c>
      <c r="W469" s="41">
        <v>1</v>
      </c>
      <c r="Z469" s="41">
        <f t="shared" si="79"/>
        <v>325</v>
      </c>
      <c r="AA469" s="41">
        <f t="shared" si="80"/>
        <v>64</v>
      </c>
      <c r="AB469" s="41">
        <f t="shared" si="81"/>
        <v>64</v>
      </c>
      <c r="AC469" s="41">
        <f t="shared" si="82"/>
        <v>64</v>
      </c>
      <c r="AD469" s="41">
        <f t="shared" si="83"/>
        <v>26</v>
      </c>
      <c r="AE469" s="41">
        <f t="shared" si="84"/>
        <v>5.078125</v>
      </c>
      <c r="AF469" s="41">
        <f t="shared" si="85"/>
        <v>5.078125</v>
      </c>
      <c r="AG469" s="41">
        <f t="shared" si="86"/>
        <v>5.078125</v>
      </c>
      <c r="AH469" s="41">
        <f t="shared" si="87"/>
        <v>12.5</v>
      </c>
    </row>
    <row r="470" spans="1:34" x14ac:dyDescent="0.25">
      <c r="A470" s="41" t="str">
        <f t="shared" si="77"/>
        <v>研发一周期</v>
      </c>
      <c r="B470" s="41" t="str">
        <f t="shared" si="78"/>
        <v>42335</v>
      </c>
      <c r="C470" s="74"/>
      <c r="F470" s="71">
        <v>1</v>
      </c>
      <c r="G470" s="59"/>
      <c r="H470" s="59">
        <v>1</v>
      </c>
      <c r="M470" s="59">
        <v>1</v>
      </c>
      <c r="Q470" s="41">
        <v>1</v>
      </c>
      <c r="W470" s="41">
        <v>1</v>
      </c>
      <c r="Z470" s="41">
        <f t="shared" si="79"/>
        <v>325</v>
      </c>
      <c r="AA470" s="41">
        <f t="shared" si="80"/>
        <v>64</v>
      </c>
      <c r="AB470" s="41">
        <f t="shared" si="81"/>
        <v>68</v>
      </c>
      <c r="AC470" s="41">
        <f t="shared" si="82"/>
        <v>68</v>
      </c>
      <c r="AD470" s="41">
        <f t="shared" si="83"/>
        <v>24</v>
      </c>
      <c r="AE470" s="41">
        <f t="shared" si="84"/>
        <v>5.078125</v>
      </c>
      <c r="AF470" s="41">
        <f t="shared" si="85"/>
        <v>4.7794117647058822</v>
      </c>
      <c r="AG470" s="41">
        <f t="shared" si="86"/>
        <v>4.7794117647058822</v>
      </c>
      <c r="AH470" s="41">
        <f t="shared" si="87"/>
        <v>13.541666666666666</v>
      </c>
    </row>
    <row r="471" spans="1:34" x14ac:dyDescent="0.25">
      <c r="A471" s="41" t="str">
        <f t="shared" si="77"/>
        <v>研发一周期</v>
      </c>
      <c r="B471" s="41" t="str">
        <f t="shared" si="78"/>
        <v>22446</v>
      </c>
      <c r="C471" s="74"/>
      <c r="D471" s="59">
        <v>1</v>
      </c>
      <c r="G471" s="59"/>
      <c r="H471" s="59">
        <v>1</v>
      </c>
      <c r="N471" s="71">
        <v>1</v>
      </c>
      <c r="R471" s="70">
        <v>1</v>
      </c>
      <c r="X471" s="41">
        <v>1</v>
      </c>
      <c r="Z471" s="41">
        <f t="shared" si="79"/>
        <v>325</v>
      </c>
      <c r="AA471" s="41">
        <f t="shared" si="80"/>
        <v>64</v>
      </c>
      <c r="AB471" s="41">
        <f t="shared" si="81"/>
        <v>62</v>
      </c>
      <c r="AC471" s="41">
        <f t="shared" si="82"/>
        <v>62</v>
      </c>
      <c r="AD471" s="41">
        <f t="shared" si="83"/>
        <v>21</v>
      </c>
      <c r="AE471" s="41">
        <f t="shared" si="84"/>
        <v>5.078125</v>
      </c>
      <c r="AF471" s="41">
        <f t="shared" si="85"/>
        <v>5.241935483870968</v>
      </c>
      <c r="AG471" s="41">
        <f t="shared" si="86"/>
        <v>5.241935483870968</v>
      </c>
      <c r="AH471" s="41">
        <f t="shared" si="87"/>
        <v>15.476190476190476</v>
      </c>
    </row>
    <row r="472" spans="1:34" x14ac:dyDescent="0.25">
      <c r="A472" s="41" t="str">
        <f t="shared" si="77"/>
        <v>研发一周期</v>
      </c>
      <c r="B472" s="41" t="str">
        <f t="shared" si="78"/>
        <v>42436</v>
      </c>
      <c r="C472" s="74"/>
      <c r="F472" s="71">
        <v>1</v>
      </c>
      <c r="G472" s="59"/>
      <c r="H472" s="59">
        <v>1</v>
      </c>
      <c r="N472" s="71">
        <v>1</v>
      </c>
      <c r="Q472" s="41">
        <v>1</v>
      </c>
      <c r="X472" s="41">
        <v>1</v>
      </c>
      <c r="Z472" s="41">
        <f t="shared" si="79"/>
        <v>325</v>
      </c>
      <c r="AA472" s="41">
        <f t="shared" si="80"/>
        <v>64</v>
      </c>
      <c r="AB472" s="41">
        <f t="shared" si="81"/>
        <v>72</v>
      </c>
      <c r="AC472" s="41">
        <f t="shared" si="82"/>
        <v>72</v>
      </c>
      <c r="AD472" s="41">
        <f t="shared" si="83"/>
        <v>20</v>
      </c>
      <c r="AE472" s="41">
        <f t="shared" si="84"/>
        <v>5.078125</v>
      </c>
      <c r="AF472" s="41">
        <f t="shared" si="85"/>
        <v>4.5138888888888893</v>
      </c>
      <c r="AG472" s="41">
        <f t="shared" si="86"/>
        <v>4.5138888888888893</v>
      </c>
      <c r="AH472" s="41">
        <f t="shared" si="87"/>
        <v>16.25</v>
      </c>
    </row>
    <row r="473" spans="1:34" x14ac:dyDescent="0.25">
      <c r="A473" s="41" t="str">
        <f t="shared" si="77"/>
        <v>研发一周期</v>
      </c>
      <c r="B473" s="41" t="str">
        <f t="shared" si="78"/>
        <v>44146</v>
      </c>
      <c r="C473" s="74"/>
      <c r="F473" s="71">
        <v>1</v>
      </c>
      <c r="G473" s="59"/>
      <c r="J473" s="71">
        <v>1</v>
      </c>
      <c r="K473" s="59">
        <v>1</v>
      </c>
      <c r="R473" s="70">
        <v>1</v>
      </c>
      <c r="X473" s="41">
        <v>1</v>
      </c>
      <c r="Z473" s="41">
        <f t="shared" si="79"/>
        <v>325</v>
      </c>
      <c r="AA473" s="41">
        <f t="shared" si="80"/>
        <v>64</v>
      </c>
      <c r="AB473" s="41">
        <f t="shared" si="81"/>
        <v>54</v>
      </c>
      <c r="AC473" s="41">
        <f t="shared" si="82"/>
        <v>54</v>
      </c>
      <c r="AD473" s="41">
        <f t="shared" si="83"/>
        <v>22</v>
      </c>
      <c r="AE473" s="41">
        <f t="shared" si="84"/>
        <v>5.078125</v>
      </c>
      <c r="AF473" s="41">
        <f t="shared" si="85"/>
        <v>6.0185185185185182</v>
      </c>
      <c r="AG473" s="41">
        <f t="shared" si="86"/>
        <v>6.0185185185185182</v>
      </c>
      <c r="AH473" s="41">
        <f t="shared" si="87"/>
        <v>14.772727272727273</v>
      </c>
    </row>
    <row r="474" spans="1:34" x14ac:dyDescent="0.25">
      <c r="A474" s="41" t="str">
        <f t="shared" si="77"/>
        <v>研发一周期</v>
      </c>
      <c r="B474" s="41" t="str">
        <f t="shared" si="78"/>
        <v>2334</v>
      </c>
      <c r="C474" s="74"/>
      <c r="D474" s="59">
        <v>1</v>
      </c>
      <c r="G474" s="59"/>
      <c r="I474" s="59">
        <v>1</v>
      </c>
      <c r="M474" s="59">
        <v>1</v>
      </c>
      <c r="R474" s="70">
        <v>1</v>
      </c>
      <c r="Z474" s="41">
        <f t="shared" si="79"/>
        <v>315</v>
      </c>
      <c r="AA474" s="41">
        <f t="shared" si="80"/>
        <v>62</v>
      </c>
      <c r="AB474" s="41">
        <f t="shared" si="81"/>
        <v>56</v>
      </c>
      <c r="AC474" s="41">
        <f t="shared" si="82"/>
        <v>56</v>
      </c>
      <c r="AD474" s="41">
        <f t="shared" si="83"/>
        <v>13</v>
      </c>
      <c r="AE474" s="41">
        <f t="shared" si="84"/>
        <v>5.080645161290323</v>
      </c>
      <c r="AF474" s="41">
        <f t="shared" si="85"/>
        <v>5.625</v>
      </c>
      <c r="AG474" s="41">
        <f t="shared" si="86"/>
        <v>5.625</v>
      </c>
      <c r="AH474" s="41">
        <f t="shared" si="87"/>
        <v>24.23076923076923</v>
      </c>
    </row>
    <row r="475" spans="1:34" x14ac:dyDescent="0.25">
      <c r="A475" s="41" t="str">
        <f t="shared" si="77"/>
        <v>研发一周期</v>
      </c>
      <c r="B475" s="41" t="str">
        <f t="shared" si="78"/>
        <v>4333</v>
      </c>
      <c r="C475" s="74"/>
      <c r="F475" s="71">
        <v>1</v>
      </c>
      <c r="G475" s="59"/>
      <c r="I475" s="59">
        <v>1</v>
      </c>
      <c r="M475" s="59">
        <v>1</v>
      </c>
      <c r="Q475" s="41">
        <v>1</v>
      </c>
      <c r="Z475" s="41">
        <f t="shared" si="79"/>
        <v>315</v>
      </c>
      <c r="AA475" s="41">
        <f t="shared" si="80"/>
        <v>62</v>
      </c>
      <c r="AB475" s="41">
        <f t="shared" si="81"/>
        <v>66</v>
      </c>
      <c r="AC475" s="41">
        <f t="shared" si="82"/>
        <v>66</v>
      </c>
      <c r="AD475" s="41">
        <f t="shared" si="83"/>
        <v>12</v>
      </c>
      <c r="AE475" s="41">
        <f t="shared" si="84"/>
        <v>5.080645161290323</v>
      </c>
      <c r="AF475" s="41">
        <f t="shared" si="85"/>
        <v>4.7727272727272725</v>
      </c>
      <c r="AG475" s="41">
        <f t="shared" si="86"/>
        <v>4.7727272727272725</v>
      </c>
      <c r="AH475" s="41">
        <f t="shared" si="87"/>
        <v>26.25</v>
      </c>
    </row>
    <row r="476" spans="1:34" x14ac:dyDescent="0.25">
      <c r="A476" s="41" t="str">
        <f t="shared" si="77"/>
        <v>研发一周期</v>
      </c>
      <c r="B476" s="41" t="str">
        <f t="shared" si="78"/>
        <v>33231</v>
      </c>
      <c r="C476" s="74"/>
      <c r="E476" s="59">
        <v>1</v>
      </c>
      <c r="G476" s="59"/>
      <c r="I476" s="59">
        <v>1</v>
      </c>
      <c r="L476" s="59">
        <v>1</v>
      </c>
      <c r="Q476" s="41">
        <v>1</v>
      </c>
      <c r="S476" s="41">
        <v>1</v>
      </c>
      <c r="Z476" s="41">
        <f t="shared" si="79"/>
        <v>315</v>
      </c>
      <c r="AA476" s="41">
        <f t="shared" si="80"/>
        <v>62</v>
      </c>
      <c r="AB476" s="41">
        <f t="shared" si="81"/>
        <v>82</v>
      </c>
      <c r="AC476" s="41">
        <f t="shared" si="82"/>
        <v>82</v>
      </c>
      <c r="AD476" s="41">
        <f t="shared" si="83"/>
        <v>28</v>
      </c>
      <c r="AE476" s="41">
        <f t="shared" si="84"/>
        <v>5.080645161290323</v>
      </c>
      <c r="AF476" s="41">
        <f t="shared" si="85"/>
        <v>3.8414634146341462</v>
      </c>
      <c r="AG476" s="41">
        <f t="shared" si="86"/>
        <v>3.8414634146341462</v>
      </c>
      <c r="AH476" s="41">
        <f t="shared" si="87"/>
        <v>11.25</v>
      </c>
    </row>
    <row r="477" spans="1:34" x14ac:dyDescent="0.25">
      <c r="A477" s="41" t="str">
        <f t="shared" si="77"/>
        <v>研发一周期</v>
      </c>
      <c r="B477" s="41" t="str">
        <f t="shared" si="78"/>
        <v>33232</v>
      </c>
      <c r="C477" s="74"/>
      <c r="E477" s="59">
        <v>1</v>
      </c>
      <c r="G477" s="59"/>
      <c r="I477" s="59">
        <v>1</v>
      </c>
      <c r="L477" s="59">
        <v>1</v>
      </c>
      <c r="Q477" s="41">
        <v>1</v>
      </c>
      <c r="T477" s="41">
        <v>1</v>
      </c>
      <c r="Z477" s="41">
        <f t="shared" si="79"/>
        <v>315</v>
      </c>
      <c r="AA477" s="41">
        <f t="shared" si="80"/>
        <v>62</v>
      </c>
      <c r="AB477" s="41">
        <f t="shared" si="81"/>
        <v>86</v>
      </c>
      <c r="AC477" s="41">
        <f t="shared" si="82"/>
        <v>86</v>
      </c>
      <c r="AD477" s="41">
        <f t="shared" si="83"/>
        <v>28</v>
      </c>
      <c r="AE477" s="41">
        <f t="shared" si="84"/>
        <v>5.080645161290323</v>
      </c>
      <c r="AF477" s="41">
        <f t="shared" si="85"/>
        <v>3.6627906976744184</v>
      </c>
      <c r="AG477" s="41">
        <f t="shared" si="86"/>
        <v>3.6627906976744184</v>
      </c>
      <c r="AH477" s="41">
        <f t="shared" si="87"/>
        <v>11.25</v>
      </c>
    </row>
    <row r="478" spans="1:34" x14ac:dyDescent="0.25">
      <c r="A478" s="41" t="str">
        <f t="shared" si="77"/>
        <v>研发一周期</v>
      </c>
      <c r="B478" s="41" t="str">
        <f t="shared" si="78"/>
        <v>33214</v>
      </c>
      <c r="C478" s="74"/>
      <c r="E478" s="59">
        <v>1</v>
      </c>
      <c r="G478" s="59"/>
      <c r="I478" s="59">
        <v>1</v>
      </c>
      <c r="L478" s="59">
        <v>1</v>
      </c>
      <c r="O478" s="59">
        <v>1</v>
      </c>
      <c r="R478" s="71"/>
      <c r="V478" s="41">
        <v>1</v>
      </c>
      <c r="Z478" s="41">
        <f t="shared" si="79"/>
        <v>315</v>
      </c>
      <c r="AA478" s="41">
        <f t="shared" si="80"/>
        <v>62</v>
      </c>
      <c r="AB478" s="41">
        <f t="shared" si="81"/>
        <v>62</v>
      </c>
      <c r="AC478" s="41">
        <f t="shared" si="82"/>
        <v>62</v>
      </c>
      <c r="AD478" s="41">
        <f t="shared" si="83"/>
        <v>32</v>
      </c>
      <c r="AE478" s="41">
        <f t="shared" si="84"/>
        <v>5.080645161290323</v>
      </c>
      <c r="AF478" s="41">
        <f t="shared" si="85"/>
        <v>5.080645161290323</v>
      </c>
      <c r="AG478" s="41">
        <f t="shared" si="86"/>
        <v>5.080645161290323</v>
      </c>
      <c r="AH478" s="41">
        <f t="shared" si="87"/>
        <v>9.84375</v>
      </c>
    </row>
    <row r="479" spans="1:34" x14ac:dyDescent="0.25">
      <c r="A479" s="41" t="str">
        <f t="shared" si="77"/>
        <v>研发一周期</v>
      </c>
      <c r="B479" s="41" t="str">
        <f t="shared" si="78"/>
        <v>33234</v>
      </c>
      <c r="C479" s="74"/>
      <c r="E479" s="59">
        <v>1</v>
      </c>
      <c r="G479" s="59"/>
      <c r="I479" s="59">
        <v>1</v>
      </c>
      <c r="L479" s="59">
        <v>1</v>
      </c>
      <c r="Q479" s="41">
        <v>1</v>
      </c>
      <c r="Y479" s="70">
        <v>1</v>
      </c>
      <c r="Z479" s="41">
        <f t="shared" si="79"/>
        <v>315</v>
      </c>
      <c r="AA479" s="41">
        <f t="shared" si="80"/>
        <v>62</v>
      </c>
      <c r="AB479" s="41">
        <f t="shared" si="81"/>
        <v>86</v>
      </c>
      <c r="AC479" s="41">
        <f t="shared" si="82"/>
        <v>86</v>
      </c>
      <c r="AD479" s="41">
        <f t="shared" si="83"/>
        <v>28</v>
      </c>
      <c r="AE479" s="41">
        <f t="shared" si="84"/>
        <v>5.080645161290323</v>
      </c>
      <c r="AF479" s="41">
        <f t="shared" si="85"/>
        <v>3.6627906976744184</v>
      </c>
      <c r="AG479" s="41">
        <f t="shared" si="86"/>
        <v>3.6627906976744184</v>
      </c>
      <c r="AH479" s="41">
        <f t="shared" si="87"/>
        <v>11.25</v>
      </c>
    </row>
    <row r="480" spans="1:34" x14ac:dyDescent="0.25">
      <c r="A480" s="41" t="str">
        <f t="shared" si="77"/>
        <v>研发一周期</v>
      </c>
      <c r="B480" s="41" t="str">
        <f t="shared" si="78"/>
        <v>21441</v>
      </c>
      <c r="C480" s="74"/>
      <c r="D480" s="59">
        <v>1</v>
      </c>
      <c r="G480" s="59">
        <v>1</v>
      </c>
      <c r="N480" s="71">
        <v>1</v>
      </c>
      <c r="R480" s="70">
        <v>1</v>
      </c>
      <c r="S480" s="41">
        <v>1</v>
      </c>
      <c r="Z480" s="41">
        <f t="shared" si="79"/>
        <v>305</v>
      </c>
      <c r="AA480" s="41">
        <f t="shared" si="80"/>
        <v>60</v>
      </c>
      <c r="AB480" s="41">
        <f t="shared" si="81"/>
        <v>58</v>
      </c>
      <c r="AC480" s="41">
        <f t="shared" si="82"/>
        <v>58</v>
      </c>
      <c r="AD480" s="41">
        <f t="shared" si="83"/>
        <v>27</v>
      </c>
      <c r="AE480" s="41">
        <f t="shared" si="84"/>
        <v>5.083333333333333</v>
      </c>
      <c r="AF480" s="41">
        <f t="shared" si="85"/>
        <v>5.2586206896551726</v>
      </c>
      <c r="AG480" s="41">
        <f t="shared" si="86"/>
        <v>5.2586206896551726</v>
      </c>
      <c r="AH480" s="41">
        <f t="shared" si="87"/>
        <v>11.296296296296296</v>
      </c>
    </row>
    <row r="481" spans="1:34" x14ac:dyDescent="0.25">
      <c r="A481" s="41" t="str">
        <f t="shared" si="77"/>
        <v>研发一周期</v>
      </c>
      <c r="B481" s="41" t="str">
        <f t="shared" si="78"/>
        <v>41431</v>
      </c>
      <c r="C481" s="74"/>
      <c r="F481" s="71">
        <v>1</v>
      </c>
      <c r="G481" s="59">
        <v>1</v>
      </c>
      <c r="N481" s="71">
        <v>1</v>
      </c>
      <c r="Q481" s="41">
        <v>1</v>
      </c>
      <c r="S481" s="41">
        <v>1</v>
      </c>
      <c r="Z481" s="41">
        <f t="shared" si="79"/>
        <v>305</v>
      </c>
      <c r="AA481" s="41">
        <f t="shared" si="80"/>
        <v>60</v>
      </c>
      <c r="AB481" s="41">
        <f t="shared" si="81"/>
        <v>68</v>
      </c>
      <c r="AC481" s="41">
        <f t="shared" si="82"/>
        <v>68</v>
      </c>
      <c r="AD481" s="41">
        <f t="shared" si="83"/>
        <v>26</v>
      </c>
      <c r="AE481" s="41">
        <f t="shared" si="84"/>
        <v>5.083333333333333</v>
      </c>
      <c r="AF481" s="41">
        <f t="shared" si="85"/>
        <v>4.4852941176470589</v>
      </c>
      <c r="AG481" s="41">
        <f t="shared" si="86"/>
        <v>4.4852941176470589</v>
      </c>
      <c r="AH481" s="41">
        <f t="shared" si="87"/>
        <v>11.73076923076923</v>
      </c>
    </row>
    <row r="482" spans="1:34" x14ac:dyDescent="0.25">
      <c r="A482" s="41" t="str">
        <f t="shared" si="77"/>
        <v>研发一周期</v>
      </c>
      <c r="B482" s="41" t="str">
        <f t="shared" si="78"/>
        <v>42411</v>
      </c>
      <c r="C482" s="74"/>
      <c r="F482" s="71">
        <v>1</v>
      </c>
      <c r="G482" s="59"/>
      <c r="H482" s="59">
        <v>1</v>
      </c>
      <c r="N482" s="71">
        <v>1</v>
      </c>
      <c r="O482" s="59">
        <v>1</v>
      </c>
      <c r="R482" s="71"/>
      <c r="S482" s="41">
        <v>1</v>
      </c>
      <c r="Z482" s="41">
        <f t="shared" si="79"/>
        <v>305</v>
      </c>
      <c r="AA482" s="41">
        <f t="shared" si="80"/>
        <v>60</v>
      </c>
      <c r="AB482" s="41">
        <f t="shared" si="81"/>
        <v>62</v>
      </c>
      <c r="AC482" s="41">
        <f t="shared" si="82"/>
        <v>62</v>
      </c>
      <c r="AD482" s="41">
        <f t="shared" si="83"/>
        <v>24</v>
      </c>
      <c r="AE482" s="41">
        <f t="shared" si="84"/>
        <v>5.083333333333333</v>
      </c>
      <c r="AF482" s="41">
        <f t="shared" si="85"/>
        <v>4.919354838709677</v>
      </c>
      <c r="AG482" s="41">
        <f t="shared" si="86"/>
        <v>4.919354838709677</v>
      </c>
      <c r="AH482" s="41">
        <f t="shared" si="87"/>
        <v>12.708333333333334</v>
      </c>
    </row>
    <row r="483" spans="1:34" x14ac:dyDescent="0.25">
      <c r="A483" s="41" t="str">
        <f t="shared" si="77"/>
        <v>研发一周期</v>
      </c>
      <c r="B483" s="41" t="str">
        <f t="shared" si="78"/>
        <v>21442</v>
      </c>
      <c r="C483" s="74"/>
      <c r="D483" s="59">
        <v>1</v>
      </c>
      <c r="G483" s="59">
        <v>1</v>
      </c>
      <c r="N483" s="71">
        <v>1</v>
      </c>
      <c r="R483" s="70">
        <v>1</v>
      </c>
      <c r="T483" s="41">
        <v>1</v>
      </c>
      <c r="Z483" s="41">
        <f t="shared" si="79"/>
        <v>305</v>
      </c>
      <c r="AA483" s="41">
        <f t="shared" si="80"/>
        <v>60</v>
      </c>
      <c r="AB483" s="41">
        <f t="shared" si="81"/>
        <v>62</v>
      </c>
      <c r="AC483" s="41">
        <f t="shared" si="82"/>
        <v>62</v>
      </c>
      <c r="AD483" s="41">
        <f t="shared" si="83"/>
        <v>27</v>
      </c>
      <c r="AE483" s="41">
        <f t="shared" si="84"/>
        <v>5.083333333333333</v>
      </c>
      <c r="AF483" s="41">
        <f t="shared" si="85"/>
        <v>4.919354838709677</v>
      </c>
      <c r="AG483" s="41">
        <f t="shared" si="86"/>
        <v>4.919354838709677</v>
      </c>
      <c r="AH483" s="41">
        <f t="shared" si="87"/>
        <v>11.296296296296296</v>
      </c>
    </row>
    <row r="484" spans="1:34" x14ac:dyDescent="0.25">
      <c r="A484" s="41" t="str">
        <f t="shared" si="77"/>
        <v>研发一周期</v>
      </c>
      <c r="B484" s="41" t="str">
        <f t="shared" si="78"/>
        <v>41432</v>
      </c>
      <c r="C484" s="74"/>
      <c r="F484" s="71">
        <v>1</v>
      </c>
      <c r="G484" s="59">
        <v>1</v>
      </c>
      <c r="N484" s="71">
        <v>1</v>
      </c>
      <c r="Q484" s="41">
        <v>1</v>
      </c>
      <c r="T484" s="41">
        <v>1</v>
      </c>
      <c r="Z484" s="41">
        <f t="shared" si="79"/>
        <v>305</v>
      </c>
      <c r="AA484" s="41">
        <f t="shared" si="80"/>
        <v>60</v>
      </c>
      <c r="AB484" s="41">
        <f t="shared" si="81"/>
        <v>72</v>
      </c>
      <c r="AC484" s="41">
        <f t="shared" si="82"/>
        <v>72</v>
      </c>
      <c r="AD484" s="41">
        <f t="shared" si="83"/>
        <v>26</v>
      </c>
      <c r="AE484" s="41">
        <f t="shared" si="84"/>
        <v>5.083333333333333</v>
      </c>
      <c r="AF484" s="41">
        <f t="shared" si="85"/>
        <v>4.2361111111111107</v>
      </c>
      <c r="AG484" s="41">
        <f t="shared" si="86"/>
        <v>4.2361111111111107</v>
      </c>
      <c r="AH484" s="41">
        <f t="shared" si="87"/>
        <v>11.73076923076923</v>
      </c>
    </row>
    <row r="485" spans="1:34" x14ac:dyDescent="0.25">
      <c r="A485" s="41" t="str">
        <f t="shared" si="77"/>
        <v>研发一周期</v>
      </c>
      <c r="B485" s="41" t="str">
        <f t="shared" si="78"/>
        <v>42412</v>
      </c>
      <c r="C485" s="74"/>
      <c r="F485" s="71">
        <v>1</v>
      </c>
      <c r="G485" s="59"/>
      <c r="H485" s="59">
        <v>1</v>
      </c>
      <c r="N485" s="71">
        <v>1</v>
      </c>
      <c r="O485" s="59">
        <v>1</v>
      </c>
      <c r="R485" s="71"/>
      <c r="T485" s="41">
        <v>1</v>
      </c>
      <c r="Z485" s="41">
        <f t="shared" si="79"/>
        <v>305</v>
      </c>
      <c r="AA485" s="41">
        <f t="shared" si="80"/>
        <v>60</v>
      </c>
      <c r="AB485" s="41">
        <f t="shared" si="81"/>
        <v>66</v>
      </c>
      <c r="AC485" s="41">
        <f t="shared" si="82"/>
        <v>66</v>
      </c>
      <c r="AD485" s="41">
        <f t="shared" si="83"/>
        <v>24</v>
      </c>
      <c r="AE485" s="41">
        <f t="shared" si="84"/>
        <v>5.083333333333333</v>
      </c>
      <c r="AF485" s="41">
        <f t="shared" si="85"/>
        <v>4.6212121212121211</v>
      </c>
      <c r="AG485" s="41">
        <f t="shared" si="86"/>
        <v>4.6212121212121211</v>
      </c>
      <c r="AH485" s="41">
        <f t="shared" si="87"/>
        <v>12.708333333333334</v>
      </c>
    </row>
    <row r="486" spans="1:34" x14ac:dyDescent="0.25">
      <c r="A486" s="41" t="str">
        <f t="shared" si="77"/>
        <v>研发一周期</v>
      </c>
      <c r="B486" s="41" t="str">
        <f t="shared" si="78"/>
        <v>41414</v>
      </c>
      <c r="C486" s="74"/>
      <c r="F486" s="71">
        <v>1</v>
      </c>
      <c r="G486" s="59">
        <v>1</v>
      </c>
      <c r="N486" s="71">
        <v>1</v>
      </c>
      <c r="O486" s="59">
        <v>1</v>
      </c>
      <c r="R486" s="71"/>
      <c r="V486" s="41">
        <v>1</v>
      </c>
      <c r="Z486" s="41">
        <f t="shared" si="79"/>
        <v>305</v>
      </c>
      <c r="AA486" s="41">
        <f t="shared" si="80"/>
        <v>60</v>
      </c>
      <c r="AB486" s="41">
        <f t="shared" si="81"/>
        <v>48</v>
      </c>
      <c r="AC486" s="41">
        <f t="shared" si="82"/>
        <v>48</v>
      </c>
      <c r="AD486" s="41">
        <f t="shared" si="83"/>
        <v>30</v>
      </c>
      <c r="AE486" s="41">
        <f t="shared" si="84"/>
        <v>5.083333333333333</v>
      </c>
      <c r="AF486" s="41">
        <f t="shared" si="85"/>
        <v>6.354166666666667</v>
      </c>
      <c r="AG486" s="41">
        <f t="shared" si="86"/>
        <v>6.354166666666667</v>
      </c>
      <c r="AH486" s="41">
        <f t="shared" si="87"/>
        <v>10.166666666666666</v>
      </c>
    </row>
    <row r="487" spans="1:34" x14ac:dyDescent="0.25">
      <c r="A487" s="41" t="str">
        <f t="shared" si="77"/>
        <v>研发一周期</v>
      </c>
      <c r="B487" s="41" t="str">
        <f t="shared" si="78"/>
        <v>42224</v>
      </c>
      <c r="C487" s="74"/>
      <c r="F487" s="71">
        <v>1</v>
      </c>
      <c r="G487" s="59"/>
      <c r="H487" s="59">
        <v>1</v>
      </c>
      <c r="L487" s="59">
        <v>1</v>
      </c>
      <c r="P487" s="59">
        <v>1</v>
      </c>
      <c r="V487" s="41">
        <v>1</v>
      </c>
      <c r="Z487" s="41">
        <f t="shared" si="79"/>
        <v>305</v>
      </c>
      <c r="AA487" s="41">
        <f t="shared" si="80"/>
        <v>60</v>
      </c>
      <c r="AB487" s="41">
        <f t="shared" si="81"/>
        <v>68</v>
      </c>
      <c r="AC487" s="41">
        <f t="shared" si="82"/>
        <v>68</v>
      </c>
      <c r="AD487" s="41">
        <f t="shared" si="83"/>
        <v>27</v>
      </c>
      <c r="AE487" s="41">
        <f t="shared" si="84"/>
        <v>5.083333333333333</v>
      </c>
      <c r="AF487" s="41">
        <f t="shared" si="85"/>
        <v>4.4852941176470589</v>
      </c>
      <c r="AG487" s="41">
        <f t="shared" si="86"/>
        <v>4.4852941176470589</v>
      </c>
      <c r="AH487" s="41">
        <f t="shared" si="87"/>
        <v>11.296296296296296</v>
      </c>
    </row>
    <row r="488" spans="1:34" x14ac:dyDescent="0.25">
      <c r="A488" s="41" t="str">
        <f t="shared" si="77"/>
        <v>研发一周期</v>
      </c>
      <c r="B488" s="41" t="str">
        <f t="shared" si="78"/>
        <v>32246</v>
      </c>
      <c r="C488" s="74"/>
      <c r="E488" s="59">
        <v>1</v>
      </c>
      <c r="G488" s="59"/>
      <c r="H488" s="59">
        <v>1</v>
      </c>
      <c r="L488" s="59">
        <v>1</v>
      </c>
      <c r="R488" s="70">
        <v>1</v>
      </c>
      <c r="X488" s="41">
        <v>1</v>
      </c>
      <c r="Z488" s="41">
        <f t="shared" si="79"/>
        <v>305</v>
      </c>
      <c r="AA488" s="41">
        <f t="shared" si="80"/>
        <v>60</v>
      </c>
      <c r="AB488" s="41">
        <f t="shared" si="81"/>
        <v>62</v>
      </c>
      <c r="AC488" s="41">
        <f t="shared" si="82"/>
        <v>62</v>
      </c>
      <c r="AD488" s="41">
        <f t="shared" si="83"/>
        <v>26</v>
      </c>
      <c r="AE488" s="41">
        <f t="shared" si="84"/>
        <v>5.083333333333333</v>
      </c>
      <c r="AF488" s="41">
        <f t="shared" si="85"/>
        <v>4.919354838709677</v>
      </c>
      <c r="AG488" s="41">
        <f t="shared" si="86"/>
        <v>4.919354838709677</v>
      </c>
      <c r="AH488" s="41">
        <f t="shared" si="87"/>
        <v>11.73076923076923</v>
      </c>
    </row>
    <row r="489" spans="1:34" x14ac:dyDescent="0.25">
      <c r="A489" s="41" t="str">
        <f t="shared" si="77"/>
        <v>研发一周期</v>
      </c>
      <c r="B489" s="41" t="str">
        <f t="shared" si="78"/>
        <v>21444</v>
      </c>
      <c r="C489" s="74"/>
      <c r="D489" s="59">
        <v>1</v>
      </c>
      <c r="G489" s="59">
        <v>1</v>
      </c>
      <c r="N489" s="71">
        <v>1</v>
      </c>
      <c r="R489" s="70">
        <v>1</v>
      </c>
      <c r="Y489" s="70">
        <v>1</v>
      </c>
      <c r="Z489" s="41">
        <f t="shared" si="79"/>
        <v>305</v>
      </c>
      <c r="AA489" s="41">
        <f t="shared" si="80"/>
        <v>60</v>
      </c>
      <c r="AB489" s="41">
        <f t="shared" si="81"/>
        <v>62</v>
      </c>
      <c r="AC489" s="41">
        <f t="shared" si="82"/>
        <v>62</v>
      </c>
      <c r="AD489" s="41">
        <f t="shared" si="83"/>
        <v>27</v>
      </c>
      <c r="AE489" s="41">
        <f t="shared" si="84"/>
        <v>5.083333333333333</v>
      </c>
      <c r="AF489" s="41">
        <f t="shared" si="85"/>
        <v>4.919354838709677</v>
      </c>
      <c r="AG489" s="41">
        <f t="shared" si="86"/>
        <v>4.919354838709677</v>
      </c>
      <c r="AH489" s="41">
        <f t="shared" si="87"/>
        <v>11.296296296296296</v>
      </c>
    </row>
    <row r="490" spans="1:34" x14ac:dyDescent="0.25">
      <c r="A490" s="41" t="str">
        <f t="shared" si="77"/>
        <v>研发一周期</v>
      </c>
      <c r="B490" s="41" t="str">
        <f t="shared" si="78"/>
        <v>41434</v>
      </c>
      <c r="C490" s="74"/>
      <c r="F490" s="71">
        <v>1</v>
      </c>
      <c r="G490" s="59">
        <v>1</v>
      </c>
      <c r="N490" s="71">
        <v>1</v>
      </c>
      <c r="Q490" s="41">
        <v>1</v>
      </c>
      <c r="Y490" s="70">
        <v>1</v>
      </c>
      <c r="Z490" s="41">
        <f t="shared" si="79"/>
        <v>305</v>
      </c>
      <c r="AA490" s="41">
        <f t="shared" si="80"/>
        <v>60</v>
      </c>
      <c r="AB490" s="41">
        <f t="shared" si="81"/>
        <v>72</v>
      </c>
      <c r="AC490" s="41">
        <f t="shared" si="82"/>
        <v>72</v>
      </c>
      <c r="AD490" s="41">
        <f t="shared" si="83"/>
        <v>26</v>
      </c>
      <c r="AE490" s="41">
        <f t="shared" si="84"/>
        <v>5.083333333333333</v>
      </c>
      <c r="AF490" s="41">
        <f t="shared" si="85"/>
        <v>4.2361111111111107</v>
      </c>
      <c r="AG490" s="41">
        <f t="shared" si="86"/>
        <v>4.2361111111111107</v>
      </c>
      <c r="AH490" s="41">
        <f t="shared" si="87"/>
        <v>11.73076923076923</v>
      </c>
    </row>
    <row r="491" spans="1:34" x14ac:dyDescent="0.25">
      <c r="A491" s="41" t="str">
        <f t="shared" si="77"/>
        <v>研发一周期</v>
      </c>
      <c r="B491" s="41" t="str">
        <f t="shared" si="78"/>
        <v>42414</v>
      </c>
      <c r="C491" s="74"/>
      <c r="F491" s="71">
        <v>1</v>
      </c>
      <c r="G491" s="59"/>
      <c r="H491" s="59">
        <v>1</v>
      </c>
      <c r="N491" s="71">
        <v>1</v>
      </c>
      <c r="O491" s="59">
        <v>1</v>
      </c>
      <c r="R491" s="71"/>
      <c r="Y491" s="70">
        <v>1</v>
      </c>
      <c r="Z491" s="41">
        <f t="shared" si="79"/>
        <v>305</v>
      </c>
      <c r="AA491" s="41">
        <f t="shared" si="80"/>
        <v>60</v>
      </c>
      <c r="AB491" s="41">
        <f t="shared" si="81"/>
        <v>66</v>
      </c>
      <c r="AC491" s="41">
        <f t="shared" si="82"/>
        <v>66</v>
      </c>
      <c r="AD491" s="41">
        <f t="shared" si="83"/>
        <v>24</v>
      </c>
      <c r="AE491" s="41">
        <f t="shared" si="84"/>
        <v>5.083333333333333</v>
      </c>
      <c r="AF491" s="41">
        <f t="shared" si="85"/>
        <v>4.6212121212121211</v>
      </c>
      <c r="AG491" s="41">
        <f t="shared" si="86"/>
        <v>4.6212121212121211</v>
      </c>
      <c r="AH491" s="41">
        <f t="shared" si="87"/>
        <v>12.708333333333334</v>
      </c>
    </row>
    <row r="492" spans="1:34" x14ac:dyDescent="0.25">
      <c r="A492" s="41" t="str">
        <f t="shared" si="77"/>
        <v>研发一周期</v>
      </c>
      <c r="B492" s="41" t="str">
        <f t="shared" si="78"/>
        <v>42145</v>
      </c>
      <c r="C492" s="74"/>
      <c r="F492" s="71">
        <v>1</v>
      </c>
      <c r="G492" s="59"/>
      <c r="H492" s="59">
        <v>1</v>
      </c>
      <c r="K492" s="59">
        <v>1</v>
      </c>
      <c r="R492" s="70">
        <v>1</v>
      </c>
      <c r="W492" s="41">
        <v>1</v>
      </c>
      <c r="Z492" s="41">
        <f t="shared" si="79"/>
        <v>295</v>
      </c>
      <c r="AA492" s="41">
        <f t="shared" si="80"/>
        <v>58</v>
      </c>
      <c r="AB492" s="41">
        <f t="shared" si="81"/>
        <v>50</v>
      </c>
      <c r="AC492" s="41">
        <f t="shared" si="82"/>
        <v>50</v>
      </c>
      <c r="AD492" s="41">
        <f t="shared" si="83"/>
        <v>26</v>
      </c>
      <c r="AE492" s="41">
        <f t="shared" si="84"/>
        <v>5.0862068965517242</v>
      </c>
      <c r="AF492" s="41">
        <f t="shared" si="85"/>
        <v>5.9</v>
      </c>
      <c r="AG492" s="41">
        <f t="shared" si="86"/>
        <v>5.9</v>
      </c>
      <c r="AH492" s="41">
        <f t="shared" si="87"/>
        <v>11.346153846153847</v>
      </c>
    </row>
    <row r="493" spans="1:34" x14ac:dyDescent="0.25">
      <c r="A493" s="41" t="str">
        <f t="shared" si="77"/>
        <v>研发一周期</v>
      </c>
      <c r="B493" s="41" t="str">
        <f t="shared" si="78"/>
        <v>4134</v>
      </c>
      <c r="C493" s="74"/>
      <c r="F493" s="71">
        <v>1</v>
      </c>
      <c r="G493" s="59">
        <v>1</v>
      </c>
      <c r="M493" s="59">
        <v>1</v>
      </c>
      <c r="R493" s="70">
        <v>1</v>
      </c>
      <c r="Z493" s="41">
        <f t="shared" si="79"/>
        <v>285</v>
      </c>
      <c r="AA493" s="41">
        <f t="shared" si="80"/>
        <v>56</v>
      </c>
      <c r="AB493" s="41">
        <f t="shared" si="81"/>
        <v>42</v>
      </c>
      <c r="AC493" s="41">
        <f t="shared" si="82"/>
        <v>42</v>
      </c>
      <c r="AD493" s="41">
        <f t="shared" si="83"/>
        <v>16</v>
      </c>
      <c r="AE493" s="41">
        <f t="shared" si="84"/>
        <v>5.0892857142857144</v>
      </c>
      <c r="AF493" s="41">
        <f t="shared" si="85"/>
        <v>6.7857142857142856</v>
      </c>
      <c r="AG493" s="41">
        <f t="shared" si="86"/>
        <v>6.7857142857142856</v>
      </c>
      <c r="AH493" s="41">
        <f t="shared" si="87"/>
        <v>17.8125</v>
      </c>
    </row>
    <row r="494" spans="1:34" x14ac:dyDescent="0.25">
      <c r="A494" s="41" t="str">
        <f t="shared" si="77"/>
        <v>研发一周期</v>
      </c>
      <c r="B494" s="41" t="str">
        <f t="shared" si="78"/>
        <v>4314</v>
      </c>
      <c r="C494" s="74"/>
      <c r="F494" s="71">
        <v>1</v>
      </c>
      <c r="G494" s="59"/>
      <c r="I494" s="59">
        <v>1</v>
      </c>
      <c r="K494" s="59">
        <v>1</v>
      </c>
      <c r="R494" s="70">
        <v>1</v>
      </c>
      <c r="Z494" s="41">
        <f t="shared" si="79"/>
        <v>285</v>
      </c>
      <c r="AA494" s="41">
        <f t="shared" si="80"/>
        <v>56</v>
      </c>
      <c r="AB494" s="41">
        <f t="shared" si="81"/>
        <v>48</v>
      </c>
      <c r="AC494" s="41">
        <f t="shared" si="82"/>
        <v>48</v>
      </c>
      <c r="AD494" s="41">
        <f t="shared" si="83"/>
        <v>14</v>
      </c>
      <c r="AE494" s="41">
        <f t="shared" si="84"/>
        <v>5.0892857142857144</v>
      </c>
      <c r="AF494" s="41">
        <f t="shared" si="85"/>
        <v>5.9375</v>
      </c>
      <c r="AG494" s="41">
        <f t="shared" si="86"/>
        <v>5.9375</v>
      </c>
      <c r="AH494" s="41">
        <f t="shared" si="87"/>
        <v>20.357142857142858</v>
      </c>
    </row>
    <row r="495" spans="1:34" x14ac:dyDescent="0.25">
      <c r="A495" s="41" t="str">
        <f t="shared" si="77"/>
        <v>研发一周期</v>
      </c>
      <c r="B495" s="41" t="str">
        <f t="shared" si="78"/>
        <v>31241</v>
      </c>
      <c r="C495" s="74"/>
      <c r="E495" s="59">
        <v>1</v>
      </c>
      <c r="G495" s="59">
        <v>1</v>
      </c>
      <c r="L495" s="59">
        <v>1</v>
      </c>
      <c r="R495" s="70">
        <v>1</v>
      </c>
      <c r="S495" s="41">
        <v>1</v>
      </c>
      <c r="Z495" s="41">
        <f t="shared" si="79"/>
        <v>285</v>
      </c>
      <c r="AA495" s="41">
        <f t="shared" si="80"/>
        <v>56</v>
      </c>
      <c r="AB495" s="41">
        <f t="shared" si="81"/>
        <v>58</v>
      </c>
      <c r="AC495" s="41">
        <f t="shared" si="82"/>
        <v>58</v>
      </c>
      <c r="AD495" s="41">
        <f t="shared" si="83"/>
        <v>32</v>
      </c>
      <c r="AE495" s="41">
        <f t="shared" si="84"/>
        <v>5.0892857142857144</v>
      </c>
      <c r="AF495" s="41">
        <f t="shared" si="85"/>
        <v>4.9137931034482758</v>
      </c>
      <c r="AG495" s="41">
        <f t="shared" si="86"/>
        <v>4.9137931034482758</v>
      </c>
      <c r="AH495" s="41">
        <f t="shared" si="87"/>
        <v>8.90625</v>
      </c>
    </row>
    <row r="496" spans="1:34" x14ac:dyDescent="0.25">
      <c r="A496" s="41" t="str">
        <f t="shared" si="77"/>
        <v>研发一周期</v>
      </c>
      <c r="B496" s="41" t="str">
        <f t="shared" si="78"/>
        <v>31242</v>
      </c>
      <c r="C496" s="74"/>
      <c r="E496" s="59">
        <v>1</v>
      </c>
      <c r="G496" s="59">
        <v>1</v>
      </c>
      <c r="L496" s="59">
        <v>1</v>
      </c>
      <c r="R496" s="70">
        <v>1</v>
      </c>
      <c r="T496" s="41">
        <v>1</v>
      </c>
      <c r="Z496" s="41">
        <f t="shared" si="79"/>
        <v>285</v>
      </c>
      <c r="AA496" s="41">
        <f t="shared" si="80"/>
        <v>56</v>
      </c>
      <c r="AB496" s="41">
        <f t="shared" si="81"/>
        <v>62</v>
      </c>
      <c r="AC496" s="41">
        <f t="shared" si="82"/>
        <v>62</v>
      </c>
      <c r="AD496" s="41">
        <f t="shared" si="83"/>
        <v>32</v>
      </c>
      <c r="AE496" s="41">
        <f t="shared" si="84"/>
        <v>5.0892857142857144</v>
      </c>
      <c r="AF496" s="41">
        <f t="shared" si="85"/>
        <v>4.596774193548387</v>
      </c>
      <c r="AG496" s="41">
        <f t="shared" si="86"/>
        <v>4.596774193548387</v>
      </c>
      <c r="AH496" s="41">
        <f t="shared" si="87"/>
        <v>8.90625</v>
      </c>
    </row>
    <row r="497" spans="1:34" x14ac:dyDescent="0.25">
      <c r="A497" s="41" t="str">
        <f t="shared" si="77"/>
        <v>研发一周期</v>
      </c>
      <c r="B497" s="41" t="str">
        <f t="shared" si="78"/>
        <v>32134</v>
      </c>
      <c r="C497" s="74"/>
      <c r="E497" s="59">
        <v>1</v>
      </c>
      <c r="G497" s="59"/>
      <c r="H497" s="59">
        <v>1</v>
      </c>
      <c r="K497" s="59">
        <v>1</v>
      </c>
      <c r="Q497" s="41">
        <v>1</v>
      </c>
      <c r="V497" s="41">
        <v>1</v>
      </c>
      <c r="Z497" s="41">
        <f t="shared" si="79"/>
        <v>285</v>
      </c>
      <c r="AA497" s="41">
        <f t="shared" si="80"/>
        <v>56</v>
      </c>
      <c r="AB497" s="41">
        <f t="shared" si="81"/>
        <v>58</v>
      </c>
      <c r="AC497" s="41">
        <f t="shared" si="82"/>
        <v>58</v>
      </c>
      <c r="AD497" s="41">
        <f t="shared" si="83"/>
        <v>34</v>
      </c>
      <c r="AE497" s="41">
        <f t="shared" si="84"/>
        <v>5.0892857142857144</v>
      </c>
      <c r="AF497" s="41">
        <f t="shared" si="85"/>
        <v>4.9137931034482758</v>
      </c>
      <c r="AG497" s="41">
        <f t="shared" si="86"/>
        <v>4.9137931034482758</v>
      </c>
      <c r="AH497" s="41">
        <f t="shared" si="87"/>
        <v>8.382352941176471</v>
      </c>
    </row>
    <row r="498" spans="1:34" x14ac:dyDescent="0.25">
      <c r="A498" s="41" t="str">
        <f t="shared" si="77"/>
        <v>研发一周期</v>
      </c>
      <c r="B498" s="41" t="str">
        <f t="shared" si="78"/>
        <v>31244</v>
      </c>
      <c r="C498" s="74"/>
      <c r="E498" s="59">
        <v>1</v>
      </c>
      <c r="G498" s="59">
        <v>1</v>
      </c>
      <c r="L498" s="59">
        <v>1</v>
      </c>
      <c r="R498" s="70">
        <v>1</v>
      </c>
      <c r="Y498" s="70">
        <v>1</v>
      </c>
      <c r="Z498" s="41">
        <f t="shared" si="79"/>
        <v>285</v>
      </c>
      <c r="AA498" s="41">
        <f t="shared" si="80"/>
        <v>56</v>
      </c>
      <c r="AB498" s="41">
        <f t="shared" si="81"/>
        <v>62</v>
      </c>
      <c r="AC498" s="41">
        <f t="shared" si="82"/>
        <v>62</v>
      </c>
      <c r="AD498" s="41">
        <f t="shared" si="83"/>
        <v>32</v>
      </c>
      <c r="AE498" s="41">
        <f t="shared" si="84"/>
        <v>5.0892857142857144</v>
      </c>
      <c r="AF498" s="41">
        <f t="shared" si="85"/>
        <v>4.596774193548387</v>
      </c>
      <c r="AG498" s="41">
        <f t="shared" si="86"/>
        <v>4.596774193548387</v>
      </c>
      <c r="AH498" s="41">
        <f t="shared" si="87"/>
        <v>8.90625</v>
      </c>
    </row>
    <row r="499" spans="1:34" x14ac:dyDescent="0.25">
      <c r="A499" s="41" t="str">
        <f t="shared" si="77"/>
        <v>研发二周期</v>
      </c>
      <c r="B499" s="41" t="str">
        <f t="shared" si="78"/>
        <v>44423</v>
      </c>
      <c r="F499" s="71">
        <v>1</v>
      </c>
      <c r="G499" s="59"/>
      <c r="J499" s="71">
        <v>1</v>
      </c>
      <c r="N499" s="71">
        <v>1</v>
      </c>
      <c r="P499" s="59">
        <v>1</v>
      </c>
      <c r="U499" s="41">
        <v>1</v>
      </c>
      <c r="Z499" s="41">
        <f t="shared" si="79"/>
        <v>410</v>
      </c>
      <c r="AA499" s="41">
        <f t="shared" si="80"/>
        <v>80</v>
      </c>
      <c r="AB499" s="41">
        <f t="shared" si="81"/>
        <v>80</v>
      </c>
      <c r="AC499" s="41">
        <f t="shared" si="82"/>
        <v>80</v>
      </c>
      <c r="AD499" s="41">
        <f t="shared" si="83"/>
        <v>17</v>
      </c>
      <c r="AE499" s="41">
        <f t="shared" si="84"/>
        <v>5.125</v>
      </c>
      <c r="AF499" s="41">
        <f t="shared" si="85"/>
        <v>5.125</v>
      </c>
      <c r="AG499" s="41">
        <f t="shared" si="86"/>
        <v>5.125</v>
      </c>
      <c r="AH499" s="41">
        <f t="shared" si="87"/>
        <v>24.117647058823529</v>
      </c>
    </row>
    <row r="500" spans="1:34" x14ac:dyDescent="0.25">
      <c r="A500" s="41" t="str">
        <f t="shared" si="77"/>
        <v>研发一周期</v>
      </c>
      <c r="B500" s="41" t="str">
        <f t="shared" si="78"/>
        <v>13443</v>
      </c>
      <c r="C500" s="74">
        <v>1</v>
      </c>
      <c r="G500" s="59"/>
      <c r="I500" s="59">
        <v>1</v>
      </c>
      <c r="N500" s="71">
        <v>1</v>
      </c>
      <c r="R500" s="70">
        <v>1</v>
      </c>
      <c r="U500" s="41">
        <v>1</v>
      </c>
      <c r="Z500" s="41">
        <f t="shared" si="79"/>
        <v>390</v>
      </c>
      <c r="AA500" s="41">
        <f t="shared" si="80"/>
        <v>76</v>
      </c>
      <c r="AB500" s="41">
        <f t="shared" si="81"/>
        <v>60</v>
      </c>
      <c r="AC500" s="41">
        <f t="shared" si="82"/>
        <v>60</v>
      </c>
      <c r="AD500" s="41">
        <f t="shared" si="83"/>
        <v>24</v>
      </c>
      <c r="AE500" s="41">
        <f t="shared" si="84"/>
        <v>5.1315789473684212</v>
      </c>
      <c r="AF500" s="41">
        <f t="shared" si="85"/>
        <v>6.5</v>
      </c>
      <c r="AG500" s="41">
        <f t="shared" si="86"/>
        <v>6.5</v>
      </c>
      <c r="AH500" s="41">
        <f t="shared" si="87"/>
        <v>16.25</v>
      </c>
    </row>
    <row r="501" spans="1:34" x14ac:dyDescent="0.25">
      <c r="A501" s="41" t="str">
        <f t="shared" si="77"/>
        <v>研发一周期</v>
      </c>
      <c r="B501" s="41" t="str">
        <f t="shared" si="78"/>
        <v>23433</v>
      </c>
      <c r="C501" s="74"/>
      <c r="D501" s="59">
        <v>1</v>
      </c>
      <c r="G501" s="59"/>
      <c r="I501" s="59">
        <v>1</v>
      </c>
      <c r="N501" s="71">
        <v>1</v>
      </c>
      <c r="Q501" s="41">
        <v>1</v>
      </c>
      <c r="U501" s="41">
        <v>1</v>
      </c>
      <c r="Z501" s="41">
        <f t="shared" si="79"/>
        <v>390</v>
      </c>
      <c r="AA501" s="41">
        <f t="shared" si="80"/>
        <v>76</v>
      </c>
      <c r="AB501" s="41">
        <f t="shared" si="81"/>
        <v>74</v>
      </c>
      <c r="AC501" s="41">
        <f t="shared" si="82"/>
        <v>74</v>
      </c>
      <c r="AD501" s="41">
        <f t="shared" si="83"/>
        <v>23</v>
      </c>
      <c r="AE501" s="41">
        <f t="shared" si="84"/>
        <v>5.1315789473684212</v>
      </c>
      <c r="AF501" s="41">
        <f t="shared" si="85"/>
        <v>5.2702702702702702</v>
      </c>
      <c r="AG501" s="41">
        <f t="shared" si="86"/>
        <v>5.2702702702702702</v>
      </c>
      <c r="AH501" s="41">
        <f t="shared" si="87"/>
        <v>16.956521739130434</v>
      </c>
    </row>
    <row r="502" spans="1:34" x14ac:dyDescent="0.25">
      <c r="A502" s="41" t="str">
        <f t="shared" si="77"/>
        <v>研发二周期</v>
      </c>
      <c r="B502" s="41" t="str">
        <f t="shared" si="78"/>
        <v>44313</v>
      </c>
      <c r="C502" s="74"/>
      <c r="F502" s="71">
        <v>1</v>
      </c>
      <c r="G502" s="59"/>
      <c r="J502" s="71">
        <v>1</v>
      </c>
      <c r="M502" s="59">
        <v>1</v>
      </c>
      <c r="O502" s="59">
        <v>1</v>
      </c>
      <c r="R502" s="71"/>
      <c r="U502" s="41">
        <v>1</v>
      </c>
      <c r="Z502" s="41">
        <f t="shared" si="79"/>
        <v>390</v>
      </c>
      <c r="AA502" s="41">
        <f t="shared" si="80"/>
        <v>76</v>
      </c>
      <c r="AB502" s="41">
        <f t="shared" si="81"/>
        <v>54</v>
      </c>
      <c r="AC502" s="41">
        <f t="shared" si="82"/>
        <v>54</v>
      </c>
      <c r="AD502" s="41">
        <f t="shared" si="83"/>
        <v>24</v>
      </c>
      <c r="AE502" s="41">
        <f t="shared" si="84"/>
        <v>5.1315789473684212</v>
      </c>
      <c r="AF502" s="41">
        <f t="shared" si="85"/>
        <v>7.2222222222222223</v>
      </c>
      <c r="AG502" s="41">
        <f t="shared" si="86"/>
        <v>7.2222222222222223</v>
      </c>
      <c r="AH502" s="41">
        <f t="shared" si="87"/>
        <v>16.25</v>
      </c>
    </row>
    <row r="503" spans="1:34" x14ac:dyDescent="0.25">
      <c r="A503" s="41" t="str">
        <f t="shared" si="77"/>
        <v>研发一周期</v>
      </c>
      <c r="B503" s="41" t="str">
        <f t="shared" si="78"/>
        <v>33233</v>
      </c>
      <c r="C503" s="74"/>
      <c r="E503" s="59">
        <v>1</v>
      </c>
      <c r="G503" s="59"/>
      <c r="I503" s="59">
        <v>1</v>
      </c>
      <c r="L503" s="59">
        <v>1</v>
      </c>
      <c r="Q503" s="41">
        <v>1</v>
      </c>
      <c r="U503" s="41">
        <v>1</v>
      </c>
      <c r="Z503" s="41">
        <f t="shared" si="79"/>
        <v>370</v>
      </c>
      <c r="AA503" s="41">
        <f t="shared" si="80"/>
        <v>72</v>
      </c>
      <c r="AB503" s="41">
        <f t="shared" si="81"/>
        <v>74</v>
      </c>
      <c r="AC503" s="41">
        <f t="shared" si="82"/>
        <v>74</v>
      </c>
      <c r="AD503" s="41">
        <f t="shared" si="83"/>
        <v>28</v>
      </c>
      <c r="AE503" s="41">
        <f t="shared" si="84"/>
        <v>5.1388888888888893</v>
      </c>
      <c r="AF503" s="41">
        <f t="shared" si="85"/>
        <v>5</v>
      </c>
      <c r="AG503" s="41">
        <f t="shared" si="86"/>
        <v>5</v>
      </c>
      <c r="AH503" s="41">
        <f t="shared" si="87"/>
        <v>13.214285714285714</v>
      </c>
    </row>
    <row r="504" spans="1:34" x14ac:dyDescent="0.25">
      <c r="A504" s="41" t="str">
        <f t="shared" si="77"/>
        <v>研发一周期</v>
      </c>
      <c r="B504" s="41" t="str">
        <f t="shared" si="78"/>
        <v>21443</v>
      </c>
      <c r="C504" s="74"/>
      <c r="D504" s="59">
        <v>1</v>
      </c>
      <c r="G504" s="59">
        <v>1</v>
      </c>
      <c r="N504" s="71">
        <v>1</v>
      </c>
      <c r="R504" s="70">
        <v>1</v>
      </c>
      <c r="U504" s="41">
        <v>1</v>
      </c>
      <c r="Z504" s="41">
        <f t="shared" si="79"/>
        <v>360</v>
      </c>
      <c r="AA504" s="41">
        <f t="shared" si="80"/>
        <v>70</v>
      </c>
      <c r="AB504" s="41">
        <f t="shared" si="81"/>
        <v>50</v>
      </c>
      <c r="AC504" s="41">
        <f t="shared" si="82"/>
        <v>50</v>
      </c>
      <c r="AD504" s="41">
        <f t="shared" si="83"/>
        <v>27</v>
      </c>
      <c r="AE504" s="41">
        <f t="shared" si="84"/>
        <v>5.1428571428571432</v>
      </c>
      <c r="AF504" s="41">
        <f t="shared" si="85"/>
        <v>7.2</v>
      </c>
      <c r="AG504" s="41">
        <f t="shared" si="86"/>
        <v>7.2</v>
      </c>
      <c r="AH504" s="41">
        <f t="shared" si="87"/>
        <v>13.333333333333334</v>
      </c>
    </row>
    <row r="505" spans="1:34" x14ac:dyDescent="0.25">
      <c r="A505" s="41" t="str">
        <f t="shared" si="77"/>
        <v>研发一周期</v>
      </c>
      <c r="B505" s="41" t="str">
        <f t="shared" si="78"/>
        <v>41433</v>
      </c>
      <c r="C505" s="74"/>
      <c r="F505" s="71">
        <v>1</v>
      </c>
      <c r="G505" s="59">
        <v>1</v>
      </c>
      <c r="N505" s="71">
        <v>1</v>
      </c>
      <c r="Q505" s="41">
        <v>1</v>
      </c>
      <c r="U505" s="41">
        <v>1</v>
      </c>
      <c r="Z505" s="41">
        <f t="shared" si="79"/>
        <v>360</v>
      </c>
      <c r="AA505" s="41">
        <f t="shared" si="80"/>
        <v>70</v>
      </c>
      <c r="AB505" s="41">
        <f t="shared" si="81"/>
        <v>60</v>
      </c>
      <c r="AC505" s="41">
        <f t="shared" si="82"/>
        <v>60</v>
      </c>
      <c r="AD505" s="41">
        <f t="shared" si="83"/>
        <v>26</v>
      </c>
      <c r="AE505" s="41">
        <f t="shared" si="84"/>
        <v>5.1428571428571432</v>
      </c>
      <c r="AF505" s="41">
        <f t="shared" si="85"/>
        <v>6</v>
      </c>
      <c r="AG505" s="41">
        <f t="shared" si="86"/>
        <v>6</v>
      </c>
      <c r="AH505" s="41">
        <f t="shared" si="87"/>
        <v>13.846153846153847</v>
      </c>
    </row>
    <row r="506" spans="1:34" x14ac:dyDescent="0.25">
      <c r="A506" s="41" t="str">
        <f t="shared" si="77"/>
        <v>研发一周期</v>
      </c>
      <c r="B506" s="41" t="str">
        <f t="shared" si="78"/>
        <v>42413</v>
      </c>
      <c r="C506" s="74"/>
      <c r="F506" s="71">
        <v>1</v>
      </c>
      <c r="G506" s="59"/>
      <c r="H506" s="59">
        <v>1</v>
      </c>
      <c r="N506" s="71">
        <v>1</v>
      </c>
      <c r="O506" s="59">
        <v>1</v>
      </c>
      <c r="R506" s="71"/>
      <c r="U506" s="41">
        <v>1</v>
      </c>
      <c r="Z506" s="41">
        <f t="shared" si="79"/>
        <v>360</v>
      </c>
      <c r="AA506" s="41">
        <f t="shared" si="80"/>
        <v>70</v>
      </c>
      <c r="AB506" s="41">
        <f t="shared" si="81"/>
        <v>54</v>
      </c>
      <c r="AC506" s="41">
        <f t="shared" si="82"/>
        <v>54</v>
      </c>
      <c r="AD506" s="41">
        <f t="shared" si="83"/>
        <v>24</v>
      </c>
      <c r="AE506" s="41">
        <f t="shared" si="84"/>
        <v>5.1428571428571432</v>
      </c>
      <c r="AF506" s="41">
        <f t="shared" si="85"/>
        <v>6.666666666666667</v>
      </c>
      <c r="AG506" s="41">
        <f t="shared" si="86"/>
        <v>6.666666666666667</v>
      </c>
      <c r="AH506" s="41">
        <f t="shared" si="87"/>
        <v>15</v>
      </c>
    </row>
    <row r="507" spans="1:34" x14ac:dyDescent="0.25">
      <c r="A507" s="41" t="str">
        <f t="shared" si="77"/>
        <v>研发一周期</v>
      </c>
      <c r="B507" s="41" t="str">
        <f t="shared" si="78"/>
        <v>24424</v>
      </c>
      <c r="C507" s="74"/>
      <c r="D507" s="59">
        <v>1</v>
      </c>
      <c r="G507" s="59"/>
      <c r="J507" s="71">
        <v>1</v>
      </c>
      <c r="N507" s="71">
        <v>1</v>
      </c>
      <c r="P507" s="59">
        <v>1</v>
      </c>
      <c r="V507" s="41">
        <v>1</v>
      </c>
      <c r="Z507" s="41">
        <f t="shared" si="79"/>
        <v>360</v>
      </c>
      <c r="AA507" s="41">
        <f t="shared" si="80"/>
        <v>70</v>
      </c>
      <c r="AB507" s="41">
        <f t="shared" si="81"/>
        <v>78</v>
      </c>
      <c r="AC507" s="41">
        <f t="shared" si="82"/>
        <v>78</v>
      </c>
      <c r="AD507" s="41">
        <f t="shared" si="83"/>
        <v>22</v>
      </c>
      <c r="AE507" s="41">
        <f t="shared" si="84"/>
        <v>5.1428571428571432</v>
      </c>
      <c r="AF507" s="41">
        <f t="shared" si="85"/>
        <v>4.615384615384615</v>
      </c>
      <c r="AG507" s="41">
        <f t="shared" si="86"/>
        <v>4.615384615384615</v>
      </c>
      <c r="AH507" s="41">
        <f t="shared" si="87"/>
        <v>16.363636363636363</v>
      </c>
    </row>
    <row r="508" spans="1:34" x14ac:dyDescent="0.25">
      <c r="A508" s="41" t="str">
        <f t="shared" si="77"/>
        <v>研发一周期</v>
      </c>
      <c r="B508" s="41" t="str">
        <f t="shared" si="78"/>
        <v>34335</v>
      </c>
      <c r="C508" s="74"/>
      <c r="E508" s="59">
        <v>1</v>
      </c>
      <c r="G508" s="59"/>
      <c r="J508" s="71">
        <v>1</v>
      </c>
      <c r="M508" s="59">
        <v>1</v>
      </c>
      <c r="Q508" s="41">
        <v>1</v>
      </c>
      <c r="W508" s="41">
        <v>1</v>
      </c>
      <c r="Z508" s="41">
        <f t="shared" si="79"/>
        <v>360</v>
      </c>
      <c r="AA508" s="41">
        <f t="shared" si="80"/>
        <v>70</v>
      </c>
      <c r="AB508" s="41">
        <f t="shared" si="81"/>
        <v>78</v>
      </c>
      <c r="AC508" s="41">
        <f t="shared" si="82"/>
        <v>78</v>
      </c>
      <c r="AD508" s="41">
        <f t="shared" si="83"/>
        <v>24</v>
      </c>
      <c r="AE508" s="41">
        <f t="shared" si="84"/>
        <v>5.1428571428571432</v>
      </c>
      <c r="AF508" s="41">
        <f t="shared" si="85"/>
        <v>4.615384615384615</v>
      </c>
      <c r="AG508" s="41">
        <f t="shared" si="86"/>
        <v>4.615384615384615</v>
      </c>
      <c r="AH508" s="41">
        <f t="shared" si="87"/>
        <v>15</v>
      </c>
    </row>
    <row r="509" spans="1:34" x14ac:dyDescent="0.25">
      <c r="A509" s="41" t="str">
        <f t="shared" si="77"/>
        <v>研发二周期</v>
      </c>
      <c r="B509" s="41" t="str">
        <f t="shared" si="78"/>
        <v>34436</v>
      </c>
      <c r="C509" s="74"/>
      <c r="E509" s="59">
        <v>1</v>
      </c>
      <c r="G509" s="59"/>
      <c r="J509" s="71">
        <v>1</v>
      </c>
      <c r="N509" s="71">
        <v>1</v>
      </c>
      <c r="Q509" s="41">
        <v>1</v>
      </c>
      <c r="X509" s="41">
        <v>1</v>
      </c>
      <c r="Z509" s="41">
        <f t="shared" si="79"/>
        <v>360</v>
      </c>
      <c r="AA509" s="41">
        <f t="shared" si="80"/>
        <v>70</v>
      </c>
      <c r="AB509" s="41">
        <f t="shared" si="81"/>
        <v>82</v>
      </c>
      <c r="AC509" s="41">
        <f t="shared" si="82"/>
        <v>82</v>
      </c>
      <c r="AD509" s="41">
        <f t="shared" si="83"/>
        <v>20</v>
      </c>
      <c r="AE509" s="41">
        <f t="shared" si="84"/>
        <v>5.1428571428571432</v>
      </c>
      <c r="AF509" s="41">
        <f t="shared" si="85"/>
        <v>4.3902439024390247</v>
      </c>
      <c r="AG509" s="41">
        <f t="shared" si="86"/>
        <v>4.3902439024390247</v>
      </c>
      <c r="AH509" s="41">
        <f t="shared" si="87"/>
        <v>18</v>
      </c>
    </row>
    <row r="510" spans="1:34" x14ac:dyDescent="0.25">
      <c r="A510" s="41" t="str">
        <f t="shared" si="77"/>
        <v>研发一周期</v>
      </c>
      <c r="B510" s="41" t="str">
        <f t="shared" si="78"/>
        <v>14341</v>
      </c>
      <c r="C510" s="74">
        <v>1</v>
      </c>
      <c r="G510" s="59"/>
      <c r="J510" s="71">
        <v>1</v>
      </c>
      <c r="M510" s="59">
        <v>1</v>
      </c>
      <c r="R510" s="70">
        <v>1</v>
      </c>
      <c r="S510" s="41">
        <v>1</v>
      </c>
      <c r="Z510" s="41">
        <f t="shared" si="79"/>
        <v>340</v>
      </c>
      <c r="AA510" s="41">
        <f t="shared" si="80"/>
        <v>66</v>
      </c>
      <c r="AB510" s="41">
        <f t="shared" si="81"/>
        <v>58</v>
      </c>
      <c r="AC510" s="41">
        <f t="shared" si="82"/>
        <v>58</v>
      </c>
      <c r="AD510" s="41">
        <f t="shared" si="83"/>
        <v>26</v>
      </c>
      <c r="AE510" s="41">
        <f t="shared" si="84"/>
        <v>5.1515151515151514</v>
      </c>
      <c r="AF510" s="41">
        <f t="shared" si="85"/>
        <v>5.8620689655172411</v>
      </c>
      <c r="AG510" s="41">
        <f t="shared" si="86"/>
        <v>5.8620689655172411</v>
      </c>
      <c r="AH510" s="41">
        <f t="shared" si="87"/>
        <v>13.076923076923077</v>
      </c>
    </row>
    <row r="511" spans="1:34" x14ac:dyDescent="0.25">
      <c r="A511" s="41" t="str">
        <f t="shared" si="77"/>
        <v>研发一周期</v>
      </c>
      <c r="B511" s="41" t="str">
        <f t="shared" si="78"/>
        <v>24331</v>
      </c>
      <c r="C511" s="74"/>
      <c r="D511" s="59">
        <v>1</v>
      </c>
      <c r="G511" s="59"/>
      <c r="J511" s="71">
        <v>1</v>
      </c>
      <c r="M511" s="59">
        <v>1</v>
      </c>
      <c r="Q511" s="41">
        <v>1</v>
      </c>
      <c r="S511" s="41">
        <v>1</v>
      </c>
      <c r="Z511" s="41">
        <f t="shared" si="79"/>
        <v>340</v>
      </c>
      <c r="AA511" s="41">
        <f t="shared" si="80"/>
        <v>66</v>
      </c>
      <c r="AB511" s="41">
        <f t="shared" si="81"/>
        <v>72</v>
      </c>
      <c r="AC511" s="41">
        <f t="shared" si="82"/>
        <v>72</v>
      </c>
      <c r="AD511" s="41">
        <f t="shared" si="83"/>
        <v>25</v>
      </c>
      <c r="AE511" s="41">
        <f t="shared" si="84"/>
        <v>5.1515151515151514</v>
      </c>
      <c r="AF511" s="41">
        <f t="shared" si="85"/>
        <v>4.7222222222222223</v>
      </c>
      <c r="AG511" s="41">
        <f t="shared" si="86"/>
        <v>4.7222222222222223</v>
      </c>
      <c r="AH511" s="41">
        <f t="shared" si="87"/>
        <v>13.6</v>
      </c>
    </row>
    <row r="512" spans="1:34" x14ac:dyDescent="0.25">
      <c r="A512" s="41" t="str">
        <f t="shared" si="77"/>
        <v>研发二周期</v>
      </c>
      <c r="B512" s="41" t="str">
        <f t="shared" si="78"/>
        <v>34411</v>
      </c>
      <c r="C512" s="74"/>
      <c r="E512" s="59">
        <v>1</v>
      </c>
      <c r="G512" s="59"/>
      <c r="J512" s="71">
        <v>1</v>
      </c>
      <c r="N512" s="71">
        <v>1</v>
      </c>
      <c r="O512" s="59">
        <v>1</v>
      </c>
      <c r="R512" s="71"/>
      <c r="S512" s="41">
        <v>1</v>
      </c>
      <c r="Z512" s="41">
        <f t="shared" si="79"/>
        <v>340</v>
      </c>
      <c r="AA512" s="41">
        <f t="shared" si="80"/>
        <v>66</v>
      </c>
      <c r="AB512" s="41">
        <f t="shared" si="81"/>
        <v>72</v>
      </c>
      <c r="AC512" s="41">
        <f t="shared" si="82"/>
        <v>72</v>
      </c>
      <c r="AD512" s="41">
        <f t="shared" si="83"/>
        <v>24</v>
      </c>
      <c r="AE512" s="41">
        <f t="shared" si="84"/>
        <v>5.1515151515151514</v>
      </c>
      <c r="AF512" s="41">
        <f t="shared" si="85"/>
        <v>4.7222222222222223</v>
      </c>
      <c r="AG512" s="41">
        <f t="shared" si="86"/>
        <v>4.7222222222222223</v>
      </c>
      <c r="AH512" s="41">
        <f t="shared" si="87"/>
        <v>14.166666666666666</v>
      </c>
    </row>
    <row r="513" spans="1:34" x14ac:dyDescent="0.25">
      <c r="A513" s="41" t="str">
        <f t="shared" si="77"/>
        <v>研发二周期</v>
      </c>
      <c r="B513" s="41" t="str">
        <f t="shared" si="78"/>
        <v>43421</v>
      </c>
      <c r="C513" s="74"/>
      <c r="F513" s="71">
        <v>1</v>
      </c>
      <c r="G513" s="59"/>
      <c r="I513" s="59">
        <v>1</v>
      </c>
      <c r="N513" s="71">
        <v>1</v>
      </c>
      <c r="P513" s="59">
        <v>1</v>
      </c>
      <c r="S513" s="41">
        <v>1</v>
      </c>
      <c r="Z513" s="41">
        <f t="shared" si="79"/>
        <v>340</v>
      </c>
      <c r="AA513" s="41">
        <f t="shared" si="80"/>
        <v>66</v>
      </c>
      <c r="AB513" s="41">
        <f t="shared" si="81"/>
        <v>92</v>
      </c>
      <c r="AC513" s="41">
        <f t="shared" si="82"/>
        <v>92</v>
      </c>
      <c r="AD513" s="41">
        <f t="shared" si="83"/>
        <v>19</v>
      </c>
      <c r="AE513" s="41">
        <f t="shared" si="84"/>
        <v>5.1515151515151514</v>
      </c>
      <c r="AF513" s="41">
        <f t="shared" si="85"/>
        <v>3.6956521739130435</v>
      </c>
      <c r="AG513" s="41">
        <f t="shared" si="86"/>
        <v>3.6956521739130435</v>
      </c>
      <c r="AH513" s="41">
        <f t="shared" si="87"/>
        <v>17.894736842105264</v>
      </c>
    </row>
    <row r="514" spans="1:34" x14ac:dyDescent="0.25">
      <c r="A514" s="41" t="str">
        <f t="shared" si="77"/>
        <v>研发一周期</v>
      </c>
      <c r="B514" s="41" t="str">
        <f t="shared" si="78"/>
        <v>14342</v>
      </c>
      <c r="C514" s="74">
        <v>1</v>
      </c>
      <c r="G514" s="59"/>
      <c r="J514" s="71">
        <v>1</v>
      </c>
      <c r="M514" s="59">
        <v>1</v>
      </c>
      <c r="R514" s="70">
        <v>1</v>
      </c>
      <c r="T514" s="41">
        <v>1</v>
      </c>
      <c r="Z514" s="41">
        <f t="shared" si="79"/>
        <v>340</v>
      </c>
      <c r="AA514" s="41">
        <f t="shared" si="80"/>
        <v>66</v>
      </c>
      <c r="AB514" s="41">
        <f t="shared" si="81"/>
        <v>62</v>
      </c>
      <c r="AC514" s="41">
        <f t="shared" si="82"/>
        <v>62</v>
      </c>
      <c r="AD514" s="41">
        <f t="shared" si="83"/>
        <v>26</v>
      </c>
      <c r="AE514" s="41">
        <f t="shared" si="84"/>
        <v>5.1515151515151514</v>
      </c>
      <c r="AF514" s="41">
        <f t="shared" si="85"/>
        <v>5.4838709677419351</v>
      </c>
      <c r="AG514" s="41">
        <f t="shared" si="86"/>
        <v>5.4838709677419351</v>
      </c>
      <c r="AH514" s="41">
        <f t="shared" si="87"/>
        <v>13.076923076923077</v>
      </c>
    </row>
    <row r="515" spans="1:34" x14ac:dyDescent="0.25">
      <c r="A515" s="41" t="str">
        <f t="shared" si="77"/>
        <v>研发一周期</v>
      </c>
      <c r="B515" s="41" t="str">
        <f t="shared" si="78"/>
        <v>24332</v>
      </c>
      <c r="C515" s="74"/>
      <c r="D515" s="59">
        <v>1</v>
      </c>
      <c r="G515" s="59"/>
      <c r="J515" s="71">
        <v>1</v>
      </c>
      <c r="M515" s="59">
        <v>1</v>
      </c>
      <c r="Q515" s="41">
        <v>1</v>
      </c>
      <c r="T515" s="41">
        <v>1</v>
      </c>
      <c r="Z515" s="41">
        <f t="shared" si="79"/>
        <v>340</v>
      </c>
      <c r="AA515" s="41">
        <f t="shared" si="80"/>
        <v>66</v>
      </c>
      <c r="AB515" s="41">
        <f t="shared" si="81"/>
        <v>76</v>
      </c>
      <c r="AC515" s="41">
        <f t="shared" si="82"/>
        <v>76</v>
      </c>
      <c r="AD515" s="41">
        <f t="shared" si="83"/>
        <v>25</v>
      </c>
      <c r="AE515" s="41">
        <f t="shared" si="84"/>
        <v>5.1515151515151514</v>
      </c>
      <c r="AF515" s="41">
        <f t="shared" si="85"/>
        <v>4.4736842105263159</v>
      </c>
      <c r="AG515" s="41">
        <f t="shared" si="86"/>
        <v>4.4736842105263159</v>
      </c>
      <c r="AH515" s="41">
        <f t="shared" si="87"/>
        <v>13.6</v>
      </c>
    </row>
    <row r="516" spans="1:34" x14ac:dyDescent="0.25">
      <c r="A516" s="41" t="str">
        <f t="shared" si="77"/>
        <v>研发二周期</v>
      </c>
      <c r="B516" s="41" t="str">
        <f t="shared" si="78"/>
        <v>34412</v>
      </c>
      <c r="C516" s="74"/>
      <c r="E516" s="59">
        <v>1</v>
      </c>
      <c r="G516" s="59"/>
      <c r="J516" s="71">
        <v>1</v>
      </c>
      <c r="N516" s="71">
        <v>1</v>
      </c>
      <c r="O516" s="59">
        <v>1</v>
      </c>
      <c r="R516" s="71"/>
      <c r="T516" s="41">
        <v>1</v>
      </c>
      <c r="Z516" s="41">
        <f t="shared" si="79"/>
        <v>340</v>
      </c>
      <c r="AA516" s="41">
        <f t="shared" si="80"/>
        <v>66</v>
      </c>
      <c r="AB516" s="41">
        <f t="shared" si="81"/>
        <v>76</v>
      </c>
      <c r="AC516" s="41">
        <f t="shared" si="82"/>
        <v>76</v>
      </c>
      <c r="AD516" s="41">
        <f t="shared" si="83"/>
        <v>24</v>
      </c>
      <c r="AE516" s="41">
        <f t="shared" si="84"/>
        <v>5.1515151515151514</v>
      </c>
      <c r="AF516" s="41">
        <f t="shared" si="85"/>
        <v>4.4736842105263159</v>
      </c>
      <c r="AG516" s="41">
        <f t="shared" si="86"/>
        <v>4.4736842105263159</v>
      </c>
      <c r="AH516" s="41">
        <f t="shared" si="87"/>
        <v>14.166666666666666</v>
      </c>
    </row>
    <row r="517" spans="1:34" x14ac:dyDescent="0.25">
      <c r="A517" s="41" t="str">
        <f t="shared" si="77"/>
        <v>研发二周期</v>
      </c>
      <c r="B517" s="41" t="str">
        <f t="shared" si="78"/>
        <v>43422</v>
      </c>
      <c r="C517" s="74"/>
      <c r="F517" s="71">
        <v>1</v>
      </c>
      <c r="G517" s="59"/>
      <c r="I517" s="59">
        <v>1</v>
      </c>
      <c r="N517" s="71">
        <v>1</v>
      </c>
      <c r="P517" s="59">
        <v>1</v>
      </c>
      <c r="T517" s="41">
        <v>1</v>
      </c>
      <c r="Z517" s="41">
        <f t="shared" si="79"/>
        <v>340</v>
      </c>
      <c r="AA517" s="41">
        <f t="shared" si="80"/>
        <v>66</v>
      </c>
      <c r="AB517" s="41">
        <f t="shared" si="81"/>
        <v>96</v>
      </c>
      <c r="AC517" s="41">
        <f t="shared" si="82"/>
        <v>96</v>
      </c>
      <c r="AD517" s="41">
        <f t="shared" si="83"/>
        <v>19</v>
      </c>
      <c r="AE517" s="41">
        <f t="shared" si="84"/>
        <v>5.1515151515151514</v>
      </c>
      <c r="AF517" s="41">
        <f t="shared" si="85"/>
        <v>3.5416666666666665</v>
      </c>
      <c r="AG517" s="41">
        <f t="shared" si="86"/>
        <v>3.5416666666666665</v>
      </c>
      <c r="AH517" s="41">
        <f t="shared" si="87"/>
        <v>17.894736842105264</v>
      </c>
    </row>
    <row r="518" spans="1:34" x14ac:dyDescent="0.25">
      <c r="A518" s="41" t="str">
        <f t="shared" si="77"/>
        <v>研发一周期</v>
      </c>
      <c r="B518" s="41" t="str">
        <f t="shared" si="78"/>
        <v>31243</v>
      </c>
      <c r="C518" s="74"/>
      <c r="E518" s="59">
        <v>1</v>
      </c>
      <c r="G518" s="59">
        <v>1</v>
      </c>
      <c r="L518" s="59">
        <v>1</v>
      </c>
      <c r="R518" s="70">
        <v>1</v>
      </c>
      <c r="U518" s="41">
        <v>1</v>
      </c>
      <c r="Z518" s="41">
        <f t="shared" si="79"/>
        <v>340</v>
      </c>
      <c r="AA518" s="41">
        <f t="shared" si="80"/>
        <v>66</v>
      </c>
      <c r="AB518" s="41">
        <f t="shared" si="81"/>
        <v>50</v>
      </c>
      <c r="AC518" s="41">
        <f t="shared" si="82"/>
        <v>50</v>
      </c>
      <c r="AD518" s="41">
        <f t="shared" si="83"/>
        <v>32</v>
      </c>
      <c r="AE518" s="41">
        <f t="shared" si="84"/>
        <v>5.1515151515151514</v>
      </c>
      <c r="AF518" s="41">
        <f t="shared" si="85"/>
        <v>6.8</v>
      </c>
      <c r="AG518" s="41">
        <f t="shared" si="86"/>
        <v>6.8</v>
      </c>
      <c r="AH518" s="41">
        <f t="shared" si="87"/>
        <v>10.625</v>
      </c>
    </row>
    <row r="519" spans="1:34" x14ac:dyDescent="0.25">
      <c r="A519" s="41" t="str">
        <f t="shared" si="77"/>
        <v>研发一周期</v>
      </c>
      <c r="B519" s="41" t="str">
        <f t="shared" si="78"/>
        <v>13434</v>
      </c>
      <c r="C519" s="74">
        <v>1</v>
      </c>
      <c r="G519" s="59"/>
      <c r="I519" s="59">
        <v>1</v>
      </c>
      <c r="N519" s="71">
        <v>1</v>
      </c>
      <c r="Q519" s="41">
        <v>1</v>
      </c>
      <c r="V519" s="41">
        <v>1</v>
      </c>
      <c r="Z519" s="41">
        <f t="shared" si="79"/>
        <v>340</v>
      </c>
      <c r="AA519" s="41">
        <f t="shared" si="80"/>
        <v>66</v>
      </c>
      <c r="AB519" s="41">
        <f t="shared" si="81"/>
        <v>68</v>
      </c>
      <c r="AC519" s="41">
        <f t="shared" si="82"/>
        <v>68</v>
      </c>
      <c r="AD519" s="41">
        <f t="shared" si="83"/>
        <v>28</v>
      </c>
      <c r="AE519" s="41">
        <f t="shared" si="84"/>
        <v>5.1515151515151514</v>
      </c>
      <c r="AF519" s="41">
        <f t="shared" si="85"/>
        <v>5</v>
      </c>
      <c r="AG519" s="41">
        <f t="shared" si="86"/>
        <v>5</v>
      </c>
      <c r="AH519" s="41">
        <f t="shared" si="87"/>
        <v>12.142857142857142</v>
      </c>
    </row>
    <row r="520" spans="1:34" x14ac:dyDescent="0.25">
      <c r="A520" s="41" t="str">
        <f t="shared" ref="A520:A583" si="88">IF(SUMPRODUCT(C520:Y520,$C$6:$Y$6)&lt;0.45,"不研发",IF(SUMPRODUCT(C520:Y520,$C$6:$Y$6)&lt;1.45,"研发一周期","研发二周期"))</f>
        <v>研发一周期</v>
      </c>
      <c r="B520" s="41" t="str">
        <f t="shared" ref="B520:B583" si="89">IF(C520=1,1,IF(D520=1,2,IF(E520=1,3,IF(F520=1,4,""))))&amp;IF(G520=1,1,IF(H520=1,2,IF(I520=1,3,IF(J520=1,4,""))))&amp;IF(K520=1,1,IF(L520=1,2,IF(M520=1,3,IF(N520=1,4,""))))&amp;IF(O520=1,1,IF(P520=1,2,IF(Q520=1,3,IF(R520=1,4,""))))&amp;IF(S520=1,1,"")&amp;IF(T520=1,2,"")&amp;IF(U520=1,3,"")&amp;IF(V520=1,4,"")&amp;IF(W520=1,5,"")&amp;IF(X520=1,6,"")&amp;IF(Y520=1,4,"")</f>
        <v>24314</v>
      </c>
      <c r="C520" s="74"/>
      <c r="D520" s="59">
        <v>1</v>
      </c>
      <c r="G520" s="59"/>
      <c r="J520" s="71">
        <v>1</v>
      </c>
      <c r="M520" s="59">
        <v>1</v>
      </c>
      <c r="O520" s="59">
        <v>1</v>
      </c>
      <c r="R520" s="71"/>
      <c r="V520" s="41">
        <v>1</v>
      </c>
      <c r="Z520" s="41">
        <f t="shared" ref="Z520:Z583" si="90">SUMPRODUCT(C520:Y520,$C$1:$Y$1)</f>
        <v>340</v>
      </c>
      <c r="AA520" s="41">
        <f t="shared" ref="AA520:AA583" si="91">SUMPRODUCT($C$2:$Y$2,C520:Y520)</f>
        <v>66</v>
      </c>
      <c r="AB520" s="41">
        <f t="shared" ref="AB520:AB583" si="92">SUMPRODUCT($C$3:$Y$3,C520:Y520)</f>
        <v>52</v>
      </c>
      <c r="AC520" s="41">
        <f t="shared" ref="AC520:AC583" si="93">SUMPRODUCT($C$3:$Y$3,C520:Y520)</f>
        <v>52</v>
      </c>
      <c r="AD520" s="41">
        <f t="shared" ref="AD520:AD583" si="94">SUMPRODUCT($C$5:$Y$5,C520:Y520)</f>
        <v>29</v>
      </c>
      <c r="AE520" s="41">
        <f t="shared" ref="AE520:AE583" si="95">IFERROR(Z520/AA520,0)</f>
        <v>5.1515151515151514</v>
      </c>
      <c r="AF520" s="41">
        <f t="shared" ref="AF520:AF583" si="96">IFERROR(Z520/AB520,0)</f>
        <v>6.5384615384615383</v>
      </c>
      <c r="AG520" s="41">
        <f t="shared" ref="AG520:AG583" si="97">IFERROR(Z520/AC520,0)</f>
        <v>6.5384615384615383</v>
      </c>
      <c r="AH520" s="41">
        <f t="shared" ref="AH520:AH583" si="98">IFERROR(Z520/AD520,0)</f>
        <v>11.724137931034482</v>
      </c>
    </row>
    <row r="521" spans="1:34" x14ac:dyDescent="0.25">
      <c r="A521" s="41" t="str">
        <f t="shared" si="88"/>
        <v>研发一周期</v>
      </c>
      <c r="B521" s="41" t="str">
        <f t="shared" si="89"/>
        <v>34224</v>
      </c>
      <c r="C521" s="74"/>
      <c r="E521" s="59">
        <v>1</v>
      </c>
      <c r="G521" s="59"/>
      <c r="J521" s="71">
        <v>1</v>
      </c>
      <c r="L521" s="59">
        <v>1</v>
      </c>
      <c r="P521" s="59">
        <v>1</v>
      </c>
      <c r="V521" s="41">
        <v>1</v>
      </c>
      <c r="Z521" s="41">
        <f t="shared" si="90"/>
        <v>340</v>
      </c>
      <c r="AA521" s="41">
        <f t="shared" si="91"/>
        <v>66</v>
      </c>
      <c r="AB521" s="41">
        <f t="shared" si="92"/>
        <v>78</v>
      </c>
      <c r="AC521" s="41">
        <f t="shared" si="93"/>
        <v>78</v>
      </c>
      <c r="AD521" s="41">
        <f t="shared" si="94"/>
        <v>27</v>
      </c>
      <c r="AE521" s="41">
        <f t="shared" si="95"/>
        <v>5.1515151515151514</v>
      </c>
      <c r="AF521" s="41">
        <f t="shared" si="96"/>
        <v>4.3589743589743586</v>
      </c>
      <c r="AG521" s="41">
        <f t="shared" si="97"/>
        <v>4.3589743589743586</v>
      </c>
      <c r="AH521" s="41">
        <f t="shared" si="98"/>
        <v>12.592592592592593</v>
      </c>
    </row>
    <row r="522" spans="1:34" x14ac:dyDescent="0.25">
      <c r="A522" s="41" t="str">
        <f t="shared" si="88"/>
        <v>研发一周期</v>
      </c>
      <c r="B522" s="41" t="str">
        <f t="shared" si="89"/>
        <v>23346</v>
      </c>
      <c r="C522" s="74"/>
      <c r="D522" s="59">
        <v>1</v>
      </c>
      <c r="G522" s="59"/>
      <c r="I522" s="59">
        <v>1</v>
      </c>
      <c r="M522" s="59">
        <v>1</v>
      </c>
      <c r="R522" s="70">
        <v>1</v>
      </c>
      <c r="X522" s="41">
        <v>1</v>
      </c>
      <c r="Z522" s="41">
        <f t="shared" si="90"/>
        <v>340</v>
      </c>
      <c r="AA522" s="41">
        <f t="shared" si="91"/>
        <v>66</v>
      </c>
      <c r="AB522" s="41">
        <f t="shared" si="92"/>
        <v>66</v>
      </c>
      <c r="AC522" s="41">
        <f t="shared" si="93"/>
        <v>66</v>
      </c>
      <c r="AD522" s="41">
        <f t="shared" si="94"/>
        <v>23</v>
      </c>
      <c r="AE522" s="41">
        <f t="shared" si="95"/>
        <v>5.1515151515151514</v>
      </c>
      <c r="AF522" s="41">
        <f t="shared" si="96"/>
        <v>5.1515151515151514</v>
      </c>
      <c r="AG522" s="41">
        <f t="shared" si="97"/>
        <v>5.1515151515151514</v>
      </c>
      <c r="AH522" s="41">
        <f t="shared" si="98"/>
        <v>14.782608695652174</v>
      </c>
    </row>
    <row r="523" spans="1:34" x14ac:dyDescent="0.25">
      <c r="A523" s="41" t="str">
        <f t="shared" si="88"/>
        <v>研发一周期</v>
      </c>
      <c r="B523" s="41" t="str">
        <f t="shared" si="89"/>
        <v>43336</v>
      </c>
      <c r="C523" s="74"/>
      <c r="F523" s="71">
        <v>1</v>
      </c>
      <c r="G523" s="59"/>
      <c r="I523" s="59">
        <v>1</v>
      </c>
      <c r="M523" s="59">
        <v>1</v>
      </c>
      <c r="Q523" s="41">
        <v>1</v>
      </c>
      <c r="X523" s="41">
        <v>1</v>
      </c>
      <c r="Z523" s="41">
        <f t="shared" si="90"/>
        <v>340</v>
      </c>
      <c r="AA523" s="41">
        <f t="shared" si="91"/>
        <v>66</v>
      </c>
      <c r="AB523" s="41">
        <f t="shared" si="92"/>
        <v>76</v>
      </c>
      <c r="AC523" s="41">
        <f t="shared" si="93"/>
        <v>76</v>
      </c>
      <c r="AD523" s="41">
        <f t="shared" si="94"/>
        <v>22</v>
      </c>
      <c r="AE523" s="41">
        <f t="shared" si="95"/>
        <v>5.1515151515151514</v>
      </c>
      <c r="AF523" s="41">
        <f t="shared" si="96"/>
        <v>4.4736842105263159</v>
      </c>
      <c r="AG523" s="41">
        <f t="shared" si="97"/>
        <v>4.4736842105263159</v>
      </c>
      <c r="AH523" s="41">
        <f t="shared" si="98"/>
        <v>15.454545454545455</v>
      </c>
    </row>
    <row r="524" spans="1:34" x14ac:dyDescent="0.25">
      <c r="A524" s="41" t="str">
        <f t="shared" si="88"/>
        <v>研发一周期</v>
      </c>
      <c r="B524" s="41" t="str">
        <f t="shared" si="89"/>
        <v>14344</v>
      </c>
      <c r="C524" s="74">
        <v>1</v>
      </c>
      <c r="G524" s="59"/>
      <c r="J524" s="71">
        <v>1</v>
      </c>
      <c r="M524" s="59">
        <v>1</v>
      </c>
      <c r="R524" s="70">
        <v>1</v>
      </c>
      <c r="Y524" s="70">
        <v>1</v>
      </c>
      <c r="Z524" s="41">
        <f t="shared" si="90"/>
        <v>340</v>
      </c>
      <c r="AA524" s="41">
        <f t="shared" si="91"/>
        <v>66</v>
      </c>
      <c r="AB524" s="41">
        <f t="shared" si="92"/>
        <v>62</v>
      </c>
      <c r="AC524" s="41">
        <f t="shared" si="93"/>
        <v>62</v>
      </c>
      <c r="AD524" s="41">
        <f t="shared" si="94"/>
        <v>26</v>
      </c>
      <c r="AE524" s="41">
        <f t="shared" si="95"/>
        <v>5.1515151515151514</v>
      </c>
      <c r="AF524" s="41">
        <f t="shared" si="96"/>
        <v>5.4838709677419351</v>
      </c>
      <c r="AG524" s="41">
        <f t="shared" si="97"/>
        <v>5.4838709677419351</v>
      </c>
      <c r="AH524" s="41">
        <f t="shared" si="98"/>
        <v>13.076923076923077</v>
      </c>
    </row>
    <row r="525" spans="1:34" x14ac:dyDescent="0.25">
      <c r="A525" s="41" t="str">
        <f t="shared" si="88"/>
        <v>研发一周期</v>
      </c>
      <c r="B525" s="41" t="str">
        <f t="shared" si="89"/>
        <v>24334</v>
      </c>
      <c r="C525" s="74"/>
      <c r="D525" s="59">
        <v>1</v>
      </c>
      <c r="G525" s="59"/>
      <c r="J525" s="71">
        <v>1</v>
      </c>
      <c r="M525" s="59">
        <v>1</v>
      </c>
      <c r="Q525" s="41">
        <v>1</v>
      </c>
      <c r="Y525" s="70">
        <v>1</v>
      </c>
      <c r="Z525" s="41">
        <f t="shared" si="90"/>
        <v>340</v>
      </c>
      <c r="AA525" s="41">
        <f t="shared" si="91"/>
        <v>66</v>
      </c>
      <c r="AB525" s="41">
        <f t="shared" si="92"/>
        <v>76</v>
      </c>
      <c r="AC525" s="41">
        <f t="shared" si="93"/>
        <v>76</v>
      </c>
      <c r="AD525" s="41">
        <f t="shared" si="94"/>
        <v>25</v>
      </c>
      <c r="AE525" s="41">
        <f t="shared" si="95"/>
        <v>5.1515151515151514</v>
      </c>
      <c r="AF525" s="41">
        <f t="shared" si="96"/>
        <v>4.4736842105263159</v>
      </c>
      <c r="AG525" s="41">
        <f t="shared" si="97"/>
        <v>4.4736842105263159</v>
      </c>
      <c r="AH525" s="41">
        <f t="shared" si="98"/>
        <v>13.6</v>
      </c>
    </row>
    <row r="526" spans="1:34" x14ac:dyDescent="0.25">
      <c r="A526" s="41" t="str">
        <f t="shared" si="88"/>
        <v>研发二周期</v>
      </c>
      <c r="B526" s="41" t="str">
        <f t="shared" si="89"/>
        <v>34414</v>
      </c>
      <c r="C526" s="74"/>
      <c r="E526" s="59">
        <v>1</v>
      </c>
      <c r="G526" s="59"/>
      <c r="J526" s="71">
        <v>1</v>
      </c>
      <c r="N526" s="71">
        <v>1</v>
      </c>
      <c r="O526" s="59">
        <v>1</v>
      </c>
      <c r="R526" s="71"/>
      <c r="Y526" s="70">
        <v>1</v>
      </c>
      <c r="Z526" s="41">
        <f t="shared" si="90"/>
        <v>340</v>
      </c>
      <c r="AA526" s="41">
        <f t="shared" si="91"/>
        <v>66</v>
      </c>
      <c r="AB526" s="41">
        <f t="shared" si="92"/>
        <v>76</v>
      </c>
      <c r="AC526" s="41">
        <f t="shared" si="93"/>
        <v>76</v>
      </c>
      <c r="AD526" s="41">
        <f t="shared" si="94"/>
        <v>24</v>
      </c>
      <c r="AE526" s="41">
        <f t="shared" si="95"/>
        <v>5.1515151515151514</v>
      </c>
      <c r="AF526" s="41">
        <f t="shared" si="96"/>
        <v>4.4736842105263159</v>
      </c>
      <c r="AG526" s="41">
        <f t="shared" si="97"/>
        <v>4.4736842105263159</v>
      </c>
      <c r="AH526" s="41">
        <f t="shared" si="98"/>
        <v>14.166666666666666</v>
      </c>
    </row>
    <row r="527" spans="1:34" x14ac:dyDescent="0.25">
      <c r="A527" s="41" t="str">
        <f t="shared" si="88"/>
        <v>研发二周期</v>
      </c>
      <c r="B527" s="41" t="str">
        <f t="shared" si="89"/>
        <v>43424</v>
      </c>
      <c r="C527" s="74"/>
      <c r="F527" s="71">
        <v>1</v>
      </c>
      <c r="G527" s="59"/>
      <c r="I527" s="59">
        <v>1</v>
      </c>
      <c r="N527" s="71">
        <v>1</v>
      </c>
      <c r="P527" s="59">
        <v>1</v>
      </c>
      <c r="Y527" s="70">
        <v>1</v>
      </c>
      <c r="Z527" s="41">
        <f t="shared" si="90"/>
        <v>340</v>
      </c>
      <c r="AA527" s="41">
        <f t="shared" si="91"/>
        <v>66</v>
      </c>
      <c r="AB527" s="41">
        <f t="shared" si="92"/>
        <v>96</v>
      </c>
      <c r="AC527" s="41">
        <f t="shared" si="93"/>
        <v>96</v>
      </c>
      <c r="AD527" s="41">
        <f t="shared" si="94"/>
        <v>19</v>
      </c>
      <c r="AE527" s="41">
        <f t="shared" si="95"/>
        <v>5.1515151515151514</v>
      </c>
      <c r="AF527" s="41">
        <f t="shared" si="96"/>
        <v>3.5416666666666665</v>
      </c>
      <c r="AG527" s="41">
        <f t="shared" si="97"/>
        <v>3.5416666666666665</v>
      </c>
      <c r="AH527" s="41">
        <f t="shared" si="98"/>
        <v>17.894736842105264</v>
      </c>
    </row>
    <row r="528" spans="1:34" x14ac:dyDescent="0.25">
      <c r="A528" s="41" t="str">
        <f t="shared" si="88"/>
        <v>研发一周期</v>
      </c>
      <c r="B528" s="41" t="str">
        <f t="shared" si="89"/>
        <v>23245</v>
      </c>
      <c r="C528" s="74"/>
      <c r="D528" s="59">
        <v>1</v>
      </c>
      <c r="G528" s="59"/>
      <c r="I528" s="59">
        <v>1</v>
      </c>
      <c r="L528" s="59">
        <v>1</v>
      </c>
      <c r="R528" s="70">
        <v>1</v>
      </c>
      <c r="W528" s="41">
        <v>1</v>
      </c>
      <c r="Z528" s="41">
        <f t="shared" si="90"/>
        <v>330</v>
      </c>
      <c r="AA528" s="41">
        <f t="shared" si="91"/>
        <v>64</v>
      </c>
      <c r="AB528" s="41">
        <f t="shared" si="92"/>
        <v>64</v>
      </c>
      <c r="AC528" s="41">
        <f t="shared" si="93"/>
        <v>64</v>
      </c>
      <c r="AD528" s="41">
        <f t="shared" si="94"/>
        <v>25</v>
      </c>
      <c r="AE528" s="41">
        <f t="shared" si="95"/>
        <v>5.15625</v>
      </c>
      <c r="AF528" s="41">
        <f t="shared" si="96"/>
        <v>5.15625</v>
      </c>
      <c r="AG528" s="41">
        <f t="shared" si="97"/>
        <v>5.15625</v>
      </c>
      <c r="AH528" s="41">
        <f t="shared" si="98"/>
        <v>13.2</v>
      </c>
    </row>
    <row r="529" spans="1:34" x14ac:dyDescent="0.25">
      <c r="A529" s="41" t="str">
        <f t="shared" si="88"/>
        <v>研发一周期</v>
      </c>
      <c r="B529" s="41" t="str">
        <f t="shared" si="89"/>
        <v>32435</v>
      </c>
      <c r="C529" s="74"/>
      <c r="E529" s="59">
        <v>1</v>
      </c>
      <c r="G529" s="59"/>
      <c r="H529" s="59">
        <v>1</v>
      </c>
      <c r="N529" s="71">
        <v>1</v>
      </c>
      <c r="Q529" s="41">
        <v>1</v>
      </c>
      <c r="W529" s="41">
        <v>1</v>
      </c>
      <c r="Z529" s="41">
        <f t="shared" si="90"/>
        <v>330</v>
      </c>
      <c r="AA529" s="41">
        <f t="shared" si="91"/>
        <v>64</v>
      </c>
      <c r="AB529" s="41">
        <f t="shared" si="92"/>
        <v>78</v>
      </c>
      <c r="AC529" s="41">
        <f t="shared" si="93"/>
        <v>78</v>
      </c>
      <c r="AD529" s="41">
        <f t="shared" si="94"/>
        <v>24</v>
      </c>
      <c r="AE529" s="41">
        <f t="shared" si="95"/>
        <v>5.15625</v>
      </c>
      <c r="AF529" s="41">
        <f t="shared" si="96"/>
        <v>4.2307692307692308</v>
      </c>
      <c r="AG529" s="41">
        <f t="shared" si="97"/>
        <v>4.2307692307692308</v>
      </c>
      <c r="AH529" s="41">
        <f t="shared" si="98"/>
        <v>13.75</v>
      </c>
    </row>
    <row r="530" spans="1:34" x14ac:dyDescent="0.25">
      <c r="A530" s="41" t="str">
        <f t="shared" si="88"/>
        <v>研发一周期</v>
      </c>
      <c r="B530" s="41" t="str">
        <f t="shared" si="89"/>
        <v>34145</v>
      </c>
      <c r="C530" s="74"/>
      <c r="E530" s="59">
        <v>1</v>
      </c>
      <c r="G530" s="59"/>
      <c r="J530" s="71">
        <v>1</v>
      </c>
      <c r="K530" s="59">
        <v>1</v>
      </c>
      <c r="R530" s="70">
        <v>1</v>
      </c>
      <c r="W530" s="41">
        <v>1</v>
      </c>
      <c r="Z530" s="41">
        <f t="shared" si="90"/>
        <v>330</v>
      </c>
      <c r="AA530" s="41">
        <f t="shared" si="91"/>
        <v>64</v>
      </c>
      <c r="AB530" s="41">
        <f t="shared" si="92"/>
        <v>60</v>
      </c>
      <c r="AC530" s="41">
        <f t="shared" si="93"/>
        <v>60</v>
      </c>
      <c r="AD530" s="41">
        <f t="shared" si="94"/>
        <v>26</v>
      </c>
      <c r="AE530" s="41">
        <f t="shared" si="95"/>
        <v>5.15625</v>
      </c>
      <c r="AF530" s="41">
        <f t="shared" si="96"/>
        <v>5.5</v>
      </c>
      <c r="AG530" s="41">
        <f t="shared" si="97"/>
        <v>5.5</v>
      </c>
      <c r="AH530" s="41">
        <f t="shared" si="98"/>
        <v>12.692307692307692</v>
      </c>
    </row>
    <row r="531" spans="1:34" x14ac:dyDescent="0.25">
      <c r="A531" s="41" t="str">
        <f t="shared" si="88"/>
        <v>研发一周期</v>
      </c>
      <c r="B531" s="41" t="str">
        <f t="shared" si="89"/>
        <v>43235</v>
      </c>
      <c r="C531" s="74"/>
      <c r="F531" s="71">
        <v>1</v>
      </c>
      <c r="G531" s="59"/>
      <c r="I531" s="59">
        <v>1</v>
      </c>
      <c r="L531" s="59">
        <v>1</v>
      </c>
      <c r="Q531" s="41">
        <v>1</v>
      </c>
      <c r="W531" s="41">
        <v>1</v>
      </c>
      <c r="Z531" s="41">
        <f t="shared" si="90"/>
        <v>330</v>
      </c>
      <c r="AA531" s="41">
        <f t="shared" si="91"/>
        <v>64</v>
      </c>
      <c r="AB531" s="41">
        <f t="shared" si="92"/>
        <v>74</v>
      </c>
      <c r="AC531" s="41">
        <f t="shared" si="93"/>
        <v>74</v>
      </c>
      <c r="AD531" s="41">
        <f t="shared" si="94"/>
        <v>24</v>
      </c>
      <c r="AE531" s="41">
        <f t="shared" si="95"/>
        <v>5.15625</v>
      </c>
      <c r="AF531" s="41">
        <f t="shared" si="96"/>
        <v>4.4594594594594597</v>
      </c>
      <c r="AG531" s="41">
        <f t="shared" si="97"/>
        <v>4.4594594594594597</v>
      </c>
      <c r="AH531" s="41">
        <f t="shared" si="98"/>
        <v>13.75</v>
      </c>
    </row>
    <row r="532" spans="1:34" x14ac:dyDescent="0.25">
      <c r="A532" s="41" t="str">
        <f t="shared" si="88"/>
        <v>研发一周期</v>
      </c>
      <c r="B532" s="41" t="str">
        <f t="shared" si="89"/>
        <v>3343</v>
      </c>
      <c r="C532" s="74"/>
      <c r="E532" s="59">
        <v>1</v>
      </c>
      <c r="G532" s="59"/>
      <c r="I532" s="59">
        <v>1</v>
      </c>
      <c r="N532" s="71">
        <v>1</v>
      </c>
      <c r="Q532" s="41">
        <v>1</v>
      </c>
      <c r="Z532" s="41">
        <f t="shared" si="90"/>
        <v>320</v>
      </c>
      <c r="AA532" s="41">
        <f t="shared" si="91"/>
        <v>62</v>
      </c>
      <c r="AB532" s="41">
        <f t="shared" si="92"/>
        <v>76</v>
      </c>
      <c r="AC532" s="41">
        <f t="shared" si="93"/>
        <v>76</v>
      </c>
      <c r="AD532" s="41">
        <f t="shared" si="94"/>
        <v>12</v>
      </c>
      <c r="AE532" s="41">
        <f t="shared" si="95"/>
        <v>5.161290322580645</v>
      </c>
      <c r="AF532" s="41">
        <f t="shared" si="96"/>
        <v>4.2105263157894735</v>
      </c>
      <c r="AG532" s="41">
        <f t="shared" si="97"/>
        <v>4.2105263157894735</v>
      </c>
      <c r="AH532" s="41">
        <f t="shared" si="98"/>
        <v>26.666666666666668</v>
      </c>
    </row>
    <row r="533" spans="1:34" x14ac:dyDescent="0.25">
      <c r="A533" s="41" t="str">
        <f t="shared" si="88"/>
        <v>研发一周期</v>
      </c>
      <c r="B533" s="41" t="str">
        <f t="shared" si="89"/>
        <v>43311</v>
      </c>
      <c r="C533" s="74"/>
      <c r="F533" s="71">
        <v>1</v>
      </c>
      <c r="G533" s="59"/>
      <c r="I533" s="59">
        <v>1</v>
      </c>
      <c r="M533" s="59">
        <v>1</v>
      </c>
      <c r="O533" s="59">
        <v>1</v>
      </c>
      <c r="R533" s="71"/>
      <c r="S533" s="41">
        <v>1</v>
      </c>
      <c r="Z533" s="41">
        <f t="shared" si="90"/>
        <v>320</v>
      </c>
      <c r="AA533" s="41">
        <f t="shared" si="91"/>
        <v>62</v>
      </c>
      <c r="AB533" s="41">
        <f t="shared" si="92"/>
        <v>66</v>
      </c>
      <c r="AC533" s="41">
        <f t="shared" si="93"/>
        <v>66</v>
      </c>
      <c r="AD533" s="41">
        <f t="shared" si="94"/>
        <v>26</v>
      </c>
      <c r="AE533" s="41">
        <f t="shared" si="95"/>
        <v>5.161290322580645</v>
      </c>
      <c r="AF533" s="41">
        <f t="shared" si="96"/>
        <v>4.8484848484848486</v>
      </c>
      <c r="AG533" s="41">
        <f t="shared" si="97"/>
        <v>4.8484848484848486</v>
      </c>
      <c r="AH533" s="41">
        <f t="shared" si="98"/>
        <v>12.307692307692308</v>
      </c>
    </row>
    <row r="534" spans="1:34" x14ac:dyDescent="0.25">
      <c r="A534" s="41" t="str">
        <f t="shared" si="88"/>
        <v>研发一周期</v>
      </c>
      <c r="B534" s="41" t="str">
        <f t="shared" si="89"/>
        <v>43312</v>
      </c>
      <c r="C534" s="74"/>
      <c r="F534" s="71">
        <v>1</v>
      </c>
      <c r="G534" s="59"/>
      <c r="I534" s="59">
        <v>1</v>
      </c>
      <c r="M534" s="59">
        <v>1</v>
      </c>
      <c r="O534" s="59">
        <v>1</v>
      </c>
      <c r="R534" s="71"/>
      <c r="T534" s="41">
        <v>1</v>
      </c>
      <c r="Z534" s="41">
        <f t="shared" si="90"/>
        <v>320</v>
      </c>
      <c r="AA534" s="41">
        <f t="shared" si="91"/>
        <v>62</v>
      </c>
      <c r="AB534" s="41">
        <f t="shared" si="92"/>
        <v>70</v>
      </c>
      <c r="AC534" s="41">
        <f t="shared" si="93"/>
        <v>70</v>
      </c>
      <c r="AD534" s="41">
        <f t="shared" si="94"/>
        <v>26</v>
      </c>
      <c r="AE534" s="41">
        <f t="shared" si="95"/>
        <v>5.161290322580645</v>
      </c>
      <c r="AF534" s="41">
        <f t="shared" si="96"/>
        <v>4.5714285714285712</v>
      </c>
      <c r="AG534" s="41">
        <f t="shared" si="97"/>
        <v>4.5714285714285712</v>
      </c>
      <c r="AH534" s="41">
        <f t="shared" si="98"/>
        <v>12.307692307692308</v>
      </c>
    </row>
    <row r="535" spans="1:34" x14ac:dyDescent="0.25">
      <c r="A535" s="41" t="str">
        <f t="shared" si="88"/>
        <v>研发一周期</v>
      </c>
      <c r="B535" s="41" t="str">
        <f t="shared" si="89"/>
        <v>32324</v>
      </c>
      <c r="C535" s="74"/>
      <c r="E535" s="59">
        <v>1</v>
      </c>
      <c r="G535" s="59"/>
      <c r="H535" s="59">
        <v>1</v>
      </c>
      <c r="M535" s="59">
        <v>1</v>
      </c>
      <c r="P535" s="59">
        <v>1</v>
      </c>
      <c r="V535" s="41">
        <v>1</v>
      </c>
      <c r="Z535" s="41">
        <f t="shared" si="90"/>
        <v>320</v>
      </c>
      <c r="AA535" s="41">
        <f t="shared" si="91"/>
        <v>62</v>
      </c>
      <c r="AB535" s="41">
        <f t="shared" si="92"/>
        <v>76</v>
      </c>
      <c r="AC535" s="41">
        <f t="shared" si="93"/>
        <v>76</v>
      </c>
      <c r="AD535" s="41">
        <f t="shared" si="94"/>
        <v>29</v>
      </c>
      <c r="AE535" s="41">
        <f t="shared" si="95"/>
        <v>5.161290322580645</v>
      </c>
      <c r="AF535" s="41">
        <f t="shared" si="96"/>
        <v>4.2105263157894735</v>
      </c>
      <c r="AG535" s="41">
        <f t="shared" si="97"/>
        <v>4.2105263157894735</v>
      </c>
      <c r="AH535" s="41">
        <f t="shared" si="98"/>
        <v>11.03448275862069</v>
      </c>
    </row>
    <row r="536" spans="1:34" x14ac:dyDescent="0.25">
      <c r="A536" s="41" t="str">
        <f t="shared" si="88"/>
        <v>研发一周期</v>
      </c>
      <c r="B536" s="41" t="str">
        <f t="shared" si="89"/>
        <v>43314</v>
      </c>
      <c r="C536" s="74"/>
      <c r="F536" s="71">
        <v>1</v>
      </c>
      <c r="G536" s="59"/>
      <c r="I536" s="59">
        <v>1</v>
      </c>
      <c r="M536" s="59">
        <v>1</v>
      </c>
      <c r="O536" s="59">
        <v>1</v>
      </c>
      <c r="R536" s="71"/>
      <c r="Y536" s="70">
        <v>1</v>
      </c>
      <c r="Z536" s="41">
        <f t="shared" si="90"/>
        <v>320</v>
      </c>
      <c r="AA536" s="41">
        <f t="shared" si="91"/>
        <v>62</v>
      </c>
      <c r="AB536" s="41">
        <f t="shared" si="92"/>
        <v>70</v>
      </c>
      <c r="AC536" s="41">
        <f t="shared" si="93"/>
        <v>70</v>
      </c>
      <c r="AD536" s="41">
        <f t="shared" si="94"/>
        <v>26</v>
      </c>
      <c r="AE536" s="41">
        <f t="shared" si="95"/>
        <v>5.161290322580645</v>
      </c>
      <c r="AF536" s="41">
        <f t="shared" si="96"/>
        <v>4.5714285714285712</v>
      </c>
      <c r="AG536" s="41">
        <f t="shared" si="97"/>
        <v>4.5714285714285712</v>
      </c>
      <c r="AH536" s="41">
        <f t="shared" si="98"/>
        <v>12.307692307692308</v>
      </c>
    </row>
    <row r="537" spans="1:34" x14ac:dyDescent="0.25">
      <c r="A537" s="41" t="str">
        <f t="shared" si="88"/>
        <v>研发一周期</v>
      </c>
      <c r="B537" s="41" t="str">
        <f t="shared" si="89"/>
        <v>2424</v>
      </c>
      <c r="C537" s="74"/>
      <c r="D537" s="59">
        <v>1</v>
      </c>
      <c r="G537" s="59"/>
      <c r="J537" s="71">
        <v>1</v>
      </c>
      <c r="L537" s="59">
        <v>1</v>
      </c>
      <c r="R537" s="70">
        <v>1</v>
      </c>
      <c r="Z537" s="41">
        <f t="shared" si="90"/>
        <v>310</v>
      </c>
      <c r="AA537" s="41">
        <f t="shared" si="91"/>
        <v>60</v>
      </c>
      <c r="AB537" s="41">
        <f t="shared" si="92"/>
        <v>48</v>
      </c>
      <c r="AC537" s="41">
        <f t="shared" si="93"/>
        <v>48</v>
      </c>
      <c r="AD537" s="41">
        <f t="shared" si="94"/>
        <v>13</v>
      </c>
      <c r="AE537" s="41">
        <f t="shared" si="95"/>
        <v>5.166666666666667</v>
      </c>
      <c r="AF537" s="41">
        <f t="shared" si="96"/>
        <v>6.458333333333333</v>
      </c>
      <c r="AG537" s="41">
        <f t="shared" si="97"/>
        <v>6.458333333333333</v>
      </c>
      <c r="AH537" s="41">
        <f t="shared" si="98"/>
        <v>23.846153846153847</v>
      </c>
    </row>
    <row r="538" spans="1:34" x14ac:dyDescent="0.25">
      <c r="A538" s="41" t="str">
        <f t="shared" si="88"/>
        <v>研发一周期</v>
      </c>
      <c r="B538" s="41" t="str">
        <f t="shared" si="89"/>
        <v>4423</v>
      </c>
      <c r="C538" s="74"/>
      <c r="F538" s="71">
        <v>1</v>
      </c>
      <c r="G538" s="59"/>
      <c r="J538" s="71">
        <v>1</v>
      </c>
      <c r="L538" s="59">
        <v>1</v>
      </c>
      <c r="Q538" s="41">
        <v>1</v>
      </c>
      <c r="Z538" s="41">
        <f t="shared" si="90"/>
        <v>310</v>
      </c>
      <c r="AA538" s="41">
        <f t="shared" si="91"/>
        <v>60</v>
      </c>
      <c r="AB538" s="41">
        <f t="shared" si="92"/>
        <v>58</v>
      </c>
      <c r="AC538" s="41">
        <f t="shared" si="93"/>
        <v>58</v>
      </c>
      <c r="AD538" s="41">
        <f t="shared" si="94"/>
        <v>12</v>
      </c>
      <c r="AE538" s="41">
        <f t="shared" si="95"/>
        <v>5.166666666666667</v>
      </c>
      <c r="AF538" s="41">
        <f t="shared" si="96"/>
        <v>5.3448275862068968</v>
      </c>
      <c r="AG538" s="41">
        <f t="shared" si="97"/>
        <v>5.3448275862068968</v>
      </c>
      <c r="AH538" s="41">
        <f t="shared" si="98"/>
        <v>25.833333333333332</v>
      </c>
    </row>
    <row r="539" spans="1:34" x14ac:dyDescent="0.25">
      <c r="A539" s="41" t="str">
        <f t="shared" si="88"/>
        <v>研发一周期</v>
      </c>
      <c r="B539" s="41" t="str">
        <f t="shared" si="89"/>
        <v>12441</v>
      </c>
      <c r="C539" s="74">
        <v>1</v>
      </c>
      <c r="G539" s="59"/>
      <c r="H539" s="59">
        <v>1</v>
      </c>
      <c r="N539" s="71">
        <v>1</v>
      </c>
      <c r="R539" s="70">
        <v>1</v>
      </c>
      <c r="S539" s="41">
        <v>1</v>
      </c>
      <c r="Z539" s="41">
        <f t="shared" si="90"/>
        <v>310</v>
      </c>
      <c r="AA539" s="41">
        <f t="shared" si="91"/>
        <v>60</v>
      </c>
      <c r="AB539" s="41">
        <f t="shared" si="92"/>
        <v>58</v>
      </c>
      <c r="AC539" s="41">
        <f t="shared" si="93"/>
        <v>58</v>
      </c>
      <c r="AD539" s="41">
        <f t="shared" si="94"/>
        <v>26</v>
      </c>
      <c r="AE539" s="41">
        <f t="shared" si="95"/>
        <v>5.166666666666667</v>
      </c>
      <c r="AF539" s="41">
        <f t="shared" si="96"/>
        <v>5.3448275862068968</v>
      </c>
      <c r="AG539" s="41">
        <f t="shared" si="97"/>
        <v>5.3448275862068968</v>
      </c>
      <c r="AH539" s="41">
        <f t="shared" si="98"/>
        <v>11.923076923076923</v>
      </c>
    </row>
    <row r="540" spans="1:34" x14ac:dyDescent="0.25">
      <c r="A540" s="41" t="str">
        <f t="shared" si="88"/>
        <v>研发一周期</v>
      </c>
      <c r="B540" s="41" t="str">
        <f t="shared" si="89"/>
        <v>22431</v>
      </c>
      <c r="C540" s="74"/>
      <c r="D540" s="59">
        <v>1</v>
      </c>
      <c r="G540" s="59"/>
      <c r="H540" s="59">
        <v>1</v>
      </c>
      <c r="N540" s="71">
        <v>1</v>
      </c>
      <c r="Q540" s="41">
        <v>1</v>
      </c>
      <c r="S540" s="41">
        <v>1</v>
      </c>
      <c r="Z540" s="41">
        <f t="shared" si="90"/>
        <v>310</v>
      </c>
      <c r="AA540" s="41">
        <f t="shared" si="91"/>
        <v>60</v>
      </c>
      <c r="AB540" s="41">
        <f t="shared" si="92"/>
        <v>72</v>
      </c>
      <c r="AC540" s="41">
        <f t="shared" si="93"/>
        <v>72</v>
      </c>
      <c r="AD540" s="41">
        <f t="shared" si="94"/>
        <v>25</v>
      </c>
      <c r="AE540" s="41">
        <f t="shared" si="95"/>
        <v>5.166666666666667</v>
      </c>
      <c r="AF540" s="41">
        <f t="shared" si="96"/>
        <v>4.3055555555555554</v>
      </c>
      <c r="AG540" s="41">
        <f t="shared" si="97"/>
        <v>4.3055555555555554</v>
      </c>
      <c r="AH540" s="41">
        <f t="shared" si="98"/>
        <v>12.4</v>
      </c>
    </row>
    <row r="541" spans="1:34" x14ac:dyDescent="0.25">
      <c r="A541" s="41" t="str">
        <f t="shared" si="88"/>
        <v>研发一周期</v>
      </c>
      <c r="B541" s="41" t="str">
        <f t="shared" si="89"/>
        <v>24141</v>
      </c>
      <c r="C541" s="74"/>
      <c r="D541" s="59">
        <v>1</v>
      </c>
      <c r="G541" s="59"/>
      <c r="J541" s="71">
        <v>1</v>
      </c>
      <c r="K541" s="59">
        <v>1</v>
      </c>
      <c r="R541" s="70">
        <v>1</v>
      </c>
      <c r="S541" s="41">
        <v>1</v>
      </c>
      <c r="Z541" s="41">
        <f t="shared" si="90"/>
        <v>310</v>
      </c>
      <c r="AA541" s="41">
        <f t="shared" si="91"/>
        <v>60</v>
      </c>
      <c r="AB541" s="41">
        <f t="shared" si="92"/>
        <v>54</v>
      </c>
      <c r="AC541" s="41">
        <f t="shared" si="93"/>
        <v>54</v>
      </c>
      <c r="AD541" s="41">
        <f t="shared" si="94"/>
        <v>27</v>
      </c>
      <c r="AE541" s="41">
        <f t="shared" si="95"/>
        <v>5.166666666666667</v>
      </c>
      <c r="AF541" s="41">
        <f t="shared" si="96"/>
        <v>5.7407407407407405</v>
      </c>
      <c r="AG541" s="41">
        <f t="shared" si="97"/>
        <v>5.7407407407407405</v>
      </c>
      <c r="AH541" s="41">
        <f t="shared" si="98"/>
        <v>11.481481481481481</v>
      </c>
    </row>
    <row r="542" spans="1:34" x14ac:dyDescent="0.25">
      <c r="A542" s="41" t="str">
        <f t="shared" si="88"/>
        <v>研发一周期</v>
      </c>
      <c r="B542" s="41" t="str">
        <f t="shared" si="89"/>
        <v>44131</v>
      </c>
      <c r="C542" s="74"/>
      <c r="F542" s="71">
        <v>1</v>
      </c>
      <c r="G542" s="59"/>
      <c r="J542" s="71">
        <v>1</v>
      </c>
      <c r="K542" s="59">
        <v>1</v>
      </c>
      <c r="Q542" s="41">
        <v>1</v>
      </c>
      <c r="S542" s="41">
        <v>1</v>
      </c>
      <c r="Z542" s="41">
        <f t="shared" si="90"/>
        <v>310</v>
      </c>
      <c r="AA542" s="41">
        <f t="shared" si="91"/>
        <v>60</v>
      </c>
      <c r="AB542" s="41">
        <f t="shared" si="92"/>
        <v>64</v>
      </c>
      <c r="AC542" s="41">
        <f t="shared" si="93"/>
        <v>64</v>
      </c>
      <c r="AD542" s="41">
        <f t="shared" si="94"/>
        <v>26</v>
      </c>
      <c r="AE542" s="41">
        <f t="shared" si="95"/>
        <v>5.166666666666667</v>
      </c>
      <c r="AF542" s="41">
        <f t="shared" si="96"/>
        <v>4.84375</v>
      </c>
      <c r="AG542" s="41">
        <f t="shared" si="97"/>
        <v>4.84375</v>
      </c>
      <c r="AH542" s="41">
        <f t="shared" si="98"/>
        <v>11.923076923076923</v>
      </c>
    </row>
    <row r="543" spans="1:34" x14ac:dyDescent="0.25">
      <c r="A543" s="41" t="str">
        <f t="shared" si="88"/>
        <v>研发一周期</v>
      </c>
      <c r="B543" s="41" t="str">
        <f t="shared" si="89"/>
        <v>12442</v>
      </c>
      <c r="C543" s="74">
        <v>1</v>
      </c>
      <c r="G543" s="59"/>
      <c r="H543" s="59">
        <v>1</v>
      </c>
      <c r="N543" s="71">
        <v>1</v>
      </c>
      <c r="R543" s="70">
        <v>1</v>
      </c>
      <c r="T543" s="41">
        <v>1</v>
      </c>
      <c r="Z543" s="41">
        <f t="shared" si="90"/>
        <v>310</v>
      </c>
      <c r="AA543" s="41">
        <f t="shared" si="91"/>
        <v>60</v>
      </c>
      <c r="AB543" s="41">
        <f t="shared" si="92"/>
        <v>62</v>
      </c>
      <c r="AC543" s="41">
        <f t="shared" si="93"/>
        <v>62</v>
      </c>
      <c r="AD543" s="41">
        <f t="shared" si="94"/>
        <v>26</v>
      </c>
      <c r="AE543" s="41">
        <f t="shared" si="95"/>
        <v>5.166666666666667</v>
      </c>
      <c r="AF543" s="41">
        <f t="shared" si="96"/>
        <v>5</v>
      </c>
      <c r="AG543" s="41">
        <f t="shared" si="97"/>
        <v>5</v>
      </c>
      <c r="AH543" s="41">
        <f t="shared" si="98"/>
        <v>11.923076923076923</v>
      </c>
    </row>
    <row r="544" spans="1:34" x14ac:dyDescent="0.25">
      <c r="A544" s="41" t="str">
        <f t="shared" si="88"/>
        <v>研发一周期</v>
      </c>
      <c r="B544" s="41" t="str">
        <f t="shared" si="89"/>
        <v>22432</v>
      </c>
      <c r="C544" s="74"/>
      <c r="D544" s="59">
        <v>1</v>
      </c>
      <c r="G544" s="59"/>
      <c r="H544" s="59">
        <v>1</v>
      </c>
      <c r="N544" s="71">
        <v>1</v>
      </c>
      <c r="Q544" s="41">
        <v>1</v>
      </c>
      <c r="T544" s="41">
        <v>1</v>
      </c>
      <c r="Z544" s="41">
        <f t="shared" si="90"/>
        <v>310</v>
      </c>
      <c r="AA544" s="41">
        <f t="shared" si="91"/>
        <v>60</v>
      </c>
      <c r="AB544" s="41">
        <f t="shared" si="92"/>
        <v>76</v>
      </c>
      <c r="AC544" s="41">
        <f t="shared" si="93"/>
        <v>76</v>
      </c>
      <c r="AD544" s="41">
        <f t="shared" si="94"/>
        <v>25</v>
      </c>
      <c r="AE544" s="41">
        <f t="shared" si="95"/>
        <v>5.166666666666667</v>
      </c>
      <c r="AF544" s="41">
        <f t="shared" si="96"/>
        <v>4.0789473684210522</v>
      </c>
      <c r="AG544" s="41">
        <f t="shared" si="97"/>
        <v>4.0789473684210522</v>
      </c>
      <c r="AH544" s="41">
        <f t="shared" si="98"/>
        <v>12.4</v>
      </c>
    </row>
    <row r="545" spans="1:34" x14ac:dyDescent="0.25">
      <c r="A545" s="41" t="str">
        <f t="shared" si="88"/>
        <v>研发一周期</v>
      </c>
      <c r="B545" s="41" t="str">
        <f t="shared" si="89"/>
        <v>24142</v>
      </c>
      <c r="C545" s="74"/>
      <c r="D545" s="59">
        <v>1</v>
      </c>
      <c r="G545" s="59"/>
      <c r="J545" s="71">
        <v>1</v>
      </c>
      <c r="K545" s="59">
        <v>1</v>
      </c>
      <c r="R545" s="70">
        <v>1</v>
      </c>
      <c r="T545" s="41">
        <v>1</v>
      </c>
      <c r="Z545" s="41">
        <f t="shared" si="90"/>
        <v>310</v>
      </c>
      <c r="AA545" s="41">
        <f t="shared" si="91"/>
        <v>60</v>
      </c>
      <c r="AB545" s="41">
        <f t="shared" si="92"/>
        <v>58</v>
      </c>
      <c r="AC545" s="41">
        <f t="shared" si="93"/>
        <v>58</v>
      </c>
      <c r="AD545" s="41">
        <f t="shared" si="94"/>
        <v>27</v>
      </c>
      <c r="AE545" s="41">
        <f t="shared" si="95"/>
        <v>5.166666666666667</v>
      </c>
      <c r="AF545" s="41">
        <f t="shared" si="96"/>
        <v>5.3448275862068968</v>
      </c>
      <c r="AG545" s="41">
        <f t="shared" si="97"/>
        <v>5.3448275862068968</v>
      </c>
      <c r="AH545" s="41">
        <f t="shared" si="98"/>
        <v>11.481481481481481</v>
      </c>
    </row>
    <row r="546" spans="1:34" x14ac:dyDescent="0.25">
      <c r="A546" s="41" t="str">
        <f t="shared" si="88"/>
        <v>研发一周期</v>
      </c>
      <c r="B546" s="41" t="str">
        <f t="shared" si="89"/>
        <v>44132</v>
      </c>
      <c r="C546" s="74"/>
      <c r="F546" s="71">
        <v>1</v>
      </c>
      <c r="G546" s="59"/>
      <c r="J546" s="71">
        <v>1</v>
      </c>
      <c r="K546" s="59">
        <v>1</v>
      </c>
      <c r="Q546" s="41">
        <v>1</v>
      </c>
      <c r="T546" s="41">
        <v>1</v>
      </c>
      <c r="Z546" s="41">
        <f t="shared" si="90"/>
        <v>310</v>
      </c>
      <c r="AA546" s="41">
        <f t="shared" si="91"/>
        <v>60</v>
      </c>
      <c r="AB546" s="41">
        <f t="shared" si="92"/>
        <v>68</v>
      </c>
      <c r="AC546" s="41">
        <f t="shared" si="93"/>
        <v>68</v>
      </c>
      <c r="AD546" s="41">
        <f t="shared" si="94"/>
        <v>26</v>
      </c>
      <c r="AE546" s="41">
        <f t="shared" si="95"/>
        <v>5.166666666666667</v>
      </c>
      <c r="AF546" s="41">
        <f t="shared" si="96"/>
        <v>4.5588235294117645</v>
      </c>
      <c r="AG546" s="41">
        <f t="shared" si="97"/>
        <v>4.5588235294117645</v>
      </c>
      <c r="AH546" s="41">
        <f t="shared" si="98"/>
        <v>11.923076923076923</v>
      </c>
    </row>
    <row r="547" spans="1:34" x14ac:dyDescent="0.25">
      <c r="A547" s="41" t="str">
        <f t="shared" si="88"/>
        <v>研发一周期</v>
      </c>
      <c r="B547" s="41" t="str">
        <f t="shared" si="89"/>
        <v>11444</v>
      </c>
      <c r="C547" s="74">
        <v>1</v>
      </c>
      <c r="G547" s="59">
        <v>1</v>
      </c>
      <c r="N547" s="71">
        <v>1</v>
      </c>
      <c r="R547" s="70">
        <v>1</v>
      </c>
      <c r="V547" s="41">
        <v>1</v>
      </c>
      <c r="Z547" s="41">
        <f t="shared" si="90"/>
        <v>310</v>
      </c>
      <c r="AA547" s="41">
        <f t="shared" si="91"/>
        <v>60</v>
      </c>
      <c r="AB547" s="41">
        <f t="shared" si="92"/>
        <v>44</v>
      </c>
      <c r="AC547" s="41">
        <f t="shared" si="93"/>
        <v>44</v>
      </c>
      <c r="AD547" s="41">
        <f t="shared" si="94"/>
        <v>32</v>
      </c>
      <c r="AE547" s="41">
        <f t="shared" si="95"/>
        <v>5.166666666666667</v>
      </c>
      <c r="AF547" s="41">
        <f t="shared" si="96"/>
        <v>7.0454545454545459</v>
      </c>
      <c r="AG547" s="41">
        <f t="shared" si="97"/>
        <v>7.0454545454545459</v>
      </c>
      <c r="AH547" s="41">
        <f t="shared" si="98"/>
        <v>9.6875</v>
      </c>
    </row>
    <row r="548" spans="1:34" x14ac:dyDescent="0.25">
      <c r="A548" s="41" t="str">
        <f t="shared" si="88"/>
        <v>研发一周期</v>
      </c>
      <c r="B548" s="41" t="str">
        <f t="shared" si="89"/>
        <v>21434</v>
      </c>
      <c r="C548" s="74"/>
      <c r="D548" s="59">
        <v>1</v>
      </c>
      <c r="G548" s="59">
        <v>1</v>
      </c>
      <c r="N548" s="71">
        <v>1</v>
      </c>
      <c r="Q548" s="41">
        <v>1</v>
      </c>
      <c r="V548" s="41">
        <v>1</v>
      </c>
      <c r="Z548" s="41">
        <f t="shared" si="90"/>
        <v>310</v>
      </c>
      <c r="AA548" s="41">
        <f t="shared" si="91"/>
        <v>60</v>
      </c>
      <c r="AB548" s="41">
        <f t="shared" si="92"/>
        <v>58</v>
      </c>
      <c r="AC548" s="41">
        <f t="shared" si="93"/>
        <v>58</v>
      </c>
      <c r="AD548" s="41">
        <f t="shared" si="94"/>
        <v>31</v>
      </c>
      <c r="AE548" s="41">
        <f t="shared" si="95"/>
        <v>5.166666666666667</v>
      </c>
      <c r="AF548" s="41">
        <f t="shared" si="96"/>
        <v>5.3448275862068968</v>
      </c>
      <c r="AG548" s="41">
        <f t="shared" si="97"/>
        <v>5.3448275862068968</v>
      </c>
      <c r="AH548" s="41">
        <f t="shared" si="98"/>
        <v>10</v>
      </c>
    </row>
    <row r="549" spans="1:34" x14ac:dyDescent="0.25">
      <c r="A549" s="41" t="str">
        <f t="shared" si="88"/>
        <v>研发一周期</v>
      </c>
      <c r="B549" s="41" t="str">
        <f t="shared" si="89"/>
        <v>22414</v>
      </c>
      <c r="C549" s="74"/>
      <c r="D549" s="59">
        <v>1</v>
      </c>
      <c r="G549" s="59"/>
      <c r="H549" s="59">
        <v>1</v>
      </c>
      <c r="N549" s="71">
        <v>1</v>
      </c>
      <c r="O549" s="59">
        <v>1</v>
      </c>
      <c r="R549" s="71"/>
      <c r="V549" s="41">
        <v>1</v>
      </c>
      <c r="Z549" s="41">
        <f t="shared" si="90"/>
        <v>310</v>
      </c>
      <c r="AA549" s="41">
        <f t="shared" si="91"/>
        <v>60</v>
      </c>
      <c r="AB549" s="41">
        <f t="shared" si="92"/>
        <v>52</v>
      </c>
      <c r="AC549" s="41">
        <f t="shared" si="93"/>
        <v>52</v>
      </c>
      <c r="AD549" s="41">
        <f t="shared" si="94"/>
        <v>29</v>
      </c>
      <c r="AE549" s="41">
        <f t="shared" si="95"/>
        <v>5.166666666666667</v>
      </c>
      <c r="AF549" s="41">
        <f t="shared" si="96"/>
        <v>5.9615384615384617</v>
      </c>
      <c r="AG549" s="41">
        <f t="shared" si="97"/>
        <v>5.9615384615384617</v>
      </c>
      <c r="AH549" s="41">
        <f t="shared" si="98"/>
        <v>10.689655172413794</v>
      </c>
    </row>
    <row r="550" spans="1:34" x14ac:dyDescent="0.25">
      <c r="A550" s="41" t="str">
        <f t="shared" si="88"/>
        <v>研发一周期</v>
      </c>
      <c r="B550" s="41" t="str">
        <f t="shared" si="89"/>
        <v>44114</v>
      </c>
      <c r="C550" s="74"/>
      <c r="F550" s="71">
        <v>1</v>
      </c>
      <c r="G550" s="59"/>
      <c r="J550" s="71">
        <v>1</v>
      </c>
      <c r="K550" s="59">
        <v>1</v>
      </c>
      <c r="N550" s="71"/>
      <c r="O550" s="59">
        <v>1</v>
      </c>
      <c r="R550" s="71"/>
      <c r="V550" s="41">
        <v>1</v>
      </c>
      <c r="Z550" s="41">
        <f t="shared" si="90"/>
        <v>310</v>
      </c>
      <c r="AA550" s="41">
        <f t="shared" si="91"/>
        <v>60</v>
      </c>
      <c r="AB550" s="41">
        <f t="shared" si="92"/>
        <v>44</v>
      </c>
      <c r="AC550" s="41">
        <f t="shared" si="93"/>
        <v>44</v>
      </c>
      <c r="AD550" s="41">
        <f t="shared" si="94"/>
        <v>30</v>
      </c>
      <c r="AE550" s="41">
        <f t="shared" si="95"/>
        <v>5.166666666666667</v>
      </c>
      <c r="AF550" s="41">
        <f t="shared" si="96"/>
        <v>7.0454545454545459</v>
      </c>
      <c r="AG550" s="41">
        <f t="shared" si="97"/>
        <v>7.0454545454545459</v>
      </c>
      <c r="AH550" s="41">
        <f t="shared" si="98"/>
        <v>10.333333333333334</v>
      </c>
    </row>
    <row r="551" spans="1:34" x14ac:dyDescent="0.25">
      <c r="A551" s="41" t="str">
        <f t="shared" si="88"/>
        <v>研发一周期</v>
      </c>
      <c r="B551" s="41" t="str">
        <f t="shared" si="89"/>
        <v>41346</v>
      </c>
      <c r="C551" s="74"/>
      <c r="F551" s="71">
        <v>1</v>
      </c>
      <c r="G551" s="59">
        <v>1</v>
      </c>
      <c r="M551" s="59">
        <v>1</v>
      </c>
      <c r="R551" s="70">
        <v>1</v>
      </c>
      <c r="X551" s="41">
        <v>1</v>
      </c>
      <c r="Z551" s="41">
        <f t="shared" si="90"/>
        <v>310</v>
      </c>
      <c r="AA551" s="41">
        <f t="shared" si="91"/>
        <v>60</v>
      </c>
      <c r="AB551" s="41">
        <f t="shared" si="92"/>
        <v>52</v>
      </c>
      <c r="AC551" s="41">
        <f t="shared" si="93"/>
        <v>52</v>
      </c>
      <c r="AD551" s="41">
        <f t="shared" si="94"/>
        <v>26</v>
      </c>
      <c r="AE551" s="41">
        <f t="shared" si="95"/>
        <v>5.166666666666667</v>
      </c>
      <c r="AF551" s="41">
        <f t="shared" si="96"/>
        <v>5.9615384615384617</v>
      </c>
      <c r="AG551" s="41">
        <f t="shared" si="97"/>
        <v>5.9615384615384617</v>
      </c>
      <c r="AH551" s="41">
        <f t="shared" si="98"/>
        <v>11.923076923076923</v>
      </c>
    </row>
    <row r="552" spans="1:34" x14ac:dyDescent="0.25">
      <c r="A552" s="41" t="str">
        <f t="shared" si="88"/>
        <v>研发一周期</v>
      </c>
      <c r="B552" s="41" t="str">
        <f t="shared" si="89"/>
        <v>43146</v>
      </c>
      <c r="C552" s="74"/>
      <c r="F552" s="71">
        <v>1</v>
      </c>
      <c r="G552" s="59"/>
      <c r="I552" s="59">
        <v>1</v>
      </c>
      <c r="K552" s="59">
        <v>1</v>
      </c>
      <c r="R552" s="70">
        <v>1</v>
      </c>
      <c r="X552" s="41">
        <v>1</v>
      </c>
      <c r="Z552" s="41">
        <f t="shared" si="90"/>
        <v>310</v>
      </c>
      <c r="AA552" s="41">
        <f t="shared" si="91"/>
        <v>60</v>
      </c>
      <c r="AB552" s="41">
        <f t="shared" si="92"/>
        <v>58</v>
      </c>
      <c r="AC552" s="41">
        <f t="shared" si="93"/>
        <v>58</v>
      </c>
      <c r="AD552" s="41">
        <f t="shared" si="94"/>
        <v>24</v>
      </c>
      <c r="AE552" s="41">
        <f t="shared" si="95"/>
        <v>5.166666666666667</v>
      </c>
      <c r="AF552" s="41">
        <f t="shared" si="96"/>
        <v>5.3448275862068968</v>
      </c>
      <c r="AG552" s="41">
        <f t="shared" si="97"/>
        <v>5.3448275862068968</v>
      </c>
      <c r="AH552" s="41">
        <f t="shared" si="98"/>
        <v>12.916666666666666</v>
      </c>
    </row>
    <row r="553" spans="1:34" x14ac:dyDescent="0.25">
      <c r="A553" s="41" t="str">
        <f t="shared" si="88"/>
        <v>研发一周期</v>
      </c>
      <c r="B553" s="41" t="str">
        <f t="shared" si="89"/>
        <v>12444</v>
      </c>
      <c r="C553" s="74">
        <v>1</v>
      </c>
      <c r="G553" s="59"/>
      <c r="H553" s="59">
        <v>1</v>
      </c>
      <c r="N553" s="71">
        <v>1</v>
      </c>
      <c r="R553" s="70">
        <v>1</v>
      </c>
      <c r="Y553" s="70">
        <v>1</v>
      </c>
      <c r="Z553" s="41">
        <f t="shared" si="90"/>
        <v>310</v>
      </c>
      <c r="AA553" s="41">
        <f t="shared" si="91"/>
        <v>60</v>
      </c>
      <c r="AB553" s="41">
        <f t="shared" si="92"/>
        <v>62</v>
      </c>
      <c r="AC553" s="41">
        <f t="shared" si="93"/>
        <v>62</v>
      </c>
      <c r="AD553" s="41">
        <f t="shared" si="94"/>
        <v>26</v>
      </c>
      <c r="AE553" s="41">
        <f t="shared" si="95"/>
        <v>5.166666666666667</v>
      </c>
      <c r="AF553" s="41">
        <f t="shared" si="96"/>
        <v>5</v>
      </c>
      <c r="AG553" s="41">
        <f t="shared" si="97"/>
        <v>5</v>
      </c>
      <c r="AH553" s="41">
        <f t="shared" si="98"/>
        <v>11.923076923076923</v>
      </c>
    </row>
    <row r="554" spans="1:34" x14ac:dyDescent="0.25">
      <c r="A554" s="41" t="str">
        <f t="shared" si="88"/>
        <v>研发一周期</v>
      </c>
      <c r="B554" s="41" t="str">
        <f t="shared" si="89"/>
        <v>22434</v>
      </c>
      <c r="C554" s="74"/>
      <c r="D554" s="59">
        <v>1</v>
      </c>
      <c r="G554" s="59"/>
      <c r="H554" s="59">
        <v>1</v>
      </c>
      <c r="N554" s="71">
        <v>1</v>
      </c>
      <c r="Q554" s="41">
        <v>1</v>
      </c>
      <c r="Y554" s="70">
        <v>1</v>
      </c>
      <c r="Z554" s="41">
        <f t="shared" si="90"/>
        <v>310</v>
      </c>
      <c r="AA554" s="41">
        <f t="shared" si="91"/>
        <v>60</v>
      </c>
      <c r="AB554" s="41">
        <f t="shared" si="92"/>
        <v>76</v>
      </c>
      <c r="AC554" s="41">
        <f t="shared" si="93"/>
        <v>76</v>
      </c>
      <c r="AD554" s="41">
        <f t="shared" si="94"/>
        <v>25</v>
      </c>
      <c r="AE554" s="41">
        <f t="shared" si="95"/>
        <v>5.166666666666667</v>
      </c>
      <c r="AF554" s="41">
        <f t="shared" si="96"/>
        <v>4.0789473684210522</v>
      </c>
      <c r="AG554" s="41">
        <f t="shared" si="97"/>
        <v>4.0789473684210522</v>
      </c>
      <c r="AH554" s="41">
        <f t="shared" si="98"/>
        <v>12.4</v>
      </c>
    </row>
    <row r="555" spans="1:34" x14ac:dyDescent="0.25">
      <c r="A555" s="41" t="str">
        <f t="shared" si="88"/>
        <v>研发一周期</v>
      </c>
      <c r="B555" s="41" t="str">
        <f t="shared" si="89"/>
        <v>24144</v>
      </c>
      <c r="C555" s="74"/>
      <c r="D555" s="59">
        <v>1</v>
      </c>
      <c r="G555" s="59"/>
      <c r="J555" s="71">
        <v>1</v>
      </c>
      <c r="K555" s="59">
        <v>1</v>
      </c>
      <c r="R555" s="70">
        <v>1</v>
      </c>
      <c r="Y555" s="70">
        <v>1</v>
      </c>
      <c r="Z555" s="41">
        <f t="shared" si="90"/>
        <v>310</v>
      </c>
      <c r="AA555" s="41">
        <f t="shared" si="91"/>
        <v>60</v>
      </c>
      <c r="AB555" s="41">
        <f t="shared" si="92"/>
        <v>58</v>
      </c>
      <c r="AC555" s="41">
        <f t="shared" si="93"/>
        <v>58</v>
      </c>
      <c r="AD555" s="41">
        <f t="shared" si="94"/>
        <v>27</v>
      </c>
      <c r="AE555" s="41">
        <f t="shared" si="95"/>
        <v>5.166666666666667</v>
      </c>
      <c r="AF555" s="41">
        <f t="shared" si="96"/>
        <v>5.3448275862068968</v>
      </c>
      <c r="AG555" s="41">
        <f t="shared" si="97"/>
        <v>5.3448275862068968</v>
      </c>
      <c r="AH555" s="41">
        <f t="shared" si="98"/>
        <v>11.481481481481481</v>
      </c>
    </row>
    <row r="556" spans="1:34" x14ac:dyDescent="0.25">
      <c r="A556" s="41" t="str">
        <f t="shared" si="88"/>
        <v>研发一周期</v>
      </c>
      <c r="B556" s="41" t="str">
        <f t="shared" si="89"/>
        <v>44134</v>
      </c>
      <c r="C556" s="74"/>
      <c r="F556" s="71">
        <v>1</v>
      </c>
      <c r="G556" s="59"/>
      <c r="J556" s="71">
        <v>1</v>
      </c>
      <c r="K556" s="59">
        <v>1</v>
      </c>
      <c r="Q556" s="41">
        <v>1</v>
      </c>
      <c r="Y556" s="70">
        <v>1</v>
      </c>
      <c r="Z556" s="41">
        <f t="shared" si="90"/>
        <v>310</v>
      </c>
      <c r="AA556" s="41">
        <f t="shared" si="91"/>
        <v>60</v>
      </c>
      <c r="AB556" s="41">
        <f t="shared" si="92"/>
        <v>68</v>
      </c>
      <c r="AC556" s="41">
        <f t="shared" si="93"/>
        <v>68</v>
      </c>
      <c r="AD556" s="41">
        <f t="shared" si="94"/>
        <v>26</v>
      </c>
      <c r="AE556" s="41">
        <f t="shared" si="95"/>
        <v>5.166666666666667</v>
      </c>
      <c r="AF556" s="41">
        <f t="shared" si="96"/>
        <v>4.5588235294117645</v>
      </c>
      <c r="AG556" s="41">
        <f t="shared" si="97"/>
        <v>4.5588235294117645</v>
      </c>
      <c r="AH556" s="41">
        <f t="shared" si="98"/>
        <v>11.923076923076923</v>
      </c>
    </row>
    <row r="557" spans="1:34" x14ac:dyDescent="0.25">
      <c r="A557" s="41" t="str">
        <f t="shared" si="88"/>
        <v>研发一周期</v>
      </c>
      <c r="B557" s="41" t="str">
        <f t="shared" si="89"/>
        <v>41245</v>
      </c>
      <c r="C557" s="74"/>
      <c r="F557" s="71">
        <v>1</v>
      </c>
      <c r="G557" s="59">
        <v>1</v>
      </c>
      <c r="L557" s="59">
        <v>1</v>
      </c>
      <c r="R557" s="70">
        <v>1</v>
      </c>
      <c r="W557" s="41">
        <v>1</v>
      </c>
      <c r="Z557" s="41">
        <f t="shared" si="90"/>
        <v>300</v>
      </c>
      <c r="AA557" s="41">
        <f t="shared" si="91"/>
        <v>58</v>
      </c>
      <c r="AB557" s="41">
        <f t="shared" si="92"/>
        <v>50</v>
      </c>
      <c r="AC557" s="41">
        <f t="shared" si="93"/>
        <v>50</v>
      </c>
      <c r="AD557" s="41">
        <f t="shared" si="94"/>
        <v>28</v>
      </c>
      <c r="AE557" s="41">
        <f t="shared" si="95"/>
        <v>5.1724137931034484</v>
      </c>
      <c r="AF557" s="41">
        <f t="shared" si="96"/>
        <v>6</v>
      </c>
      <c r="AG557" s="41">
        <f t="shared" si="97"/>
        <v>6</v>
      </c>
      <c r="AH557" s="41">
        <f t="shared" si="98"/>
        <v>10.714285714285714</v>
      </c>
    </row>
    <row r="558" spans="1:34" x14ac:dyDescent="0.25">
      <c r="A558" s="41" t="str">
        <f t="shared" si="88"/>
        <v>研发一周期</v>
      </c>
      <c r="B558" s="41" t="str">
        <f t="shared" si="89"/>
        <v>2234</v>
      </c>
      <c r="C558" s="74"/>
      <c r="D558" s="59">
        <v>1</v>
      </c>
      <c r="G558" s="59"/>
      <c r="H558" s="59">
        <v>1</v>
      </c>
      <c r="M558" s="59">
        <v>1</v>
      </c>
      <c r="R558" s="70">
        <v>1</v>
      </c>
      <c r="Z558" s="41">
        <f t="shared" si="90"/>
        <v>290</v>
      </c>
      <c r="AA558" s="41">
        <f t="shared" si="91"/>
        <v>56</v>
      </c>
      <c r="AB558" s="41">
        <f t="shared" si="92"/>
        <v>46</v>
      </c>
      <c r="AC558" s="41">
        <f t="shared" si="93"/>
        <v>46</v>
      </c>
      <c r="AD558" s="41">
        <f t="shared" si="94"/>
        <v>15</v>
      </c>
      <c r="AE558" s="41">
        <f t="shared" si="95"/>
        <v>5.1785714285714288</v>
      </c>
      <c r="AF558" s="41">
        <f t="shared" si="96"/>
        <v>6.3043478260869561</v>
      </c>
      <c r="AG558" s="41">
        <f t="shared" si="97"/>
        <v>6.3043478260869561</v>
      </c>
      <c r="AH558" s="41">
        <f t="shared" si="98"/>
        <v>19.333333333333332</v>
      </c>
    </row>
    <row r="559" spans="1:34" x14ac:dyDescent="0.25">
      <c r="A559" s="41" t="str">
        <f t="shared" si="88"/>
        <v>研发一周期</v>
      </c>
      <c r="B559" s="41" t="str">
        <f t="shared" si="89"/>
        <v>3144</v>
      </c>
      <c r="C559" s="74"/>
      <c r="E559" s="59">
        <v>1</v>
      </c>
      <c r="G559" s="59">
        <v>1</v>
      </c>
      <c r="N559" s="71">
        <v>1</v>
      </c>
      <c r="R559" s="70">
        <v>1</v>
      </c>
      <c r="Z559" s="41">
        <f t="shared" si="90"/>
        <v>290</v>
      </c>
      <c r="AA559" s="41">
        <f t="shared" si="91"/>
        <v>56</v>
      </c>
      <c r="AB559" s="41">
        <f t="shared" si="92"/>
        <v>52</v>
      </c>
      <c r="AC559" s="41">
        <f t="shared" si="93"/>
        <v>52</v>
      </c>
      <c r="AD559" s="41">
        <f t="shared" si="94"/>
        <v>16</v>
      </c>
      <c r="AE559" s="41">
        <f t="shared" si="95"/>
        <v>5.1785714285714288</v>
      </c>
      <c r="AF559" s="41">
        <f t="shared" si="96"/>
        <v>5.5769230769230766</v>
      </c>
      <c r="AG559" s="41">
        <f t="shared" si="97"/>
        <v>5.5769230769230766</v>
      </c>
      <c r="AH559" s="41">
        <f t="shared" si="98"/>
        <v>18.125</v>
      </c>
    </row>
    <row r="560" spans="1:34" x14ac:dyDescent="0.25">
      <c r="A560" s="41" t="str">
        <f t="shared" si="88"/>
        <v>研发一周期</v>
      </c>
      <c r="B560" s="41" t="str">
        <f t="shared" si="89"/>
        <v>4233</v>
      </c>
      <c r="C560" s="74"/>
      <c r="F560" s="71">
        <v>1</v>
      </c>
      <c r="G560" s="59"/>
      <c r="H560" s="59">
        <v>1</v>
      </c>
      <c r="M560" s="59">
        <v>1</v>
      </c>
      <c r="Q560" s="41">
        <v>1</v>
      </c>
      <c r="Z560" s="41">
        <f t="shared" si="90"/>
        <v>290</v>
      </c>
      <c r="AA560" s="41">
        <f t="shared" si="91"/>
        <v>56</v>
      </c>
      <c r="AB560" s="41">
        <f t="shared" si="92"/>
        <v>56</v>
      </c>
      <c r="AC560" s="41">
        <f t="shared" si="93"/>
        <v>56</v>
      </c>
      <c r="AD560" s="41">
        <f t="shared" si="94"/>
        <v>14</v>
      </c>
      <c r="AE560" s="41">
        <f t="shared" si="95"/>
        <v>5.1785714285714288</v>
      </c>
      <c r="AF560" s="41">
        <f t="shared" si="96"/>
        <v>5.1785714285714288</v>
      </c>
      <c r="AG560" s="41">
        <f t="shared" si="97"/>
        <v>5.1785714285714288</v>
      </c>
      <c r="AH560" s="41">
        <f t="shared" si="98"/>
        <v>20.714285714285715</v>
      </c>
    </row>
    <row r="561" spans="1:34" x14ac:dyDescent="0.25">
      <c r="A561" s="41" t="str">
        <f t="shared" si="88"/>
        <v>研发一周期</v>
      </c>
      <c r="B561" s="41" t="str">
        <f t="shared" si="89"/>
        <v>32231</v>
      </c>
      <c r="C561" s="74"/>
      <c r="E561" s="59">
        <v>1</v>
      </c>
      <c r="G561" s="59"/>
      <c r="H561" s="59">
        <v>1</v>
      </c>
      <c r="L561" s="59">
        <v>1</v>
      </c>
      <c r="Q561" s="41">
        <v>1</v>
      </c>
      <c r="S561" s="41">
        <v>1</v>
      </c>
      <c r="Z561" s="41">
        <f t="shared" si="90"/>
        <v>290</v>
      </c>
      <c r="AA561" s="41">
        <f t="shared" si="91"/>
        <v>56</v>
      </c>
      <c r="AB561" s="41">
        <f t="shared" si="92"/>
        <v>72</v>
      </c>
      <c r="AC561" s="41">
        <f t="shared" si="93"/>
        <v>72</v>
      </c>
      <c r="AD561" s="41">
        <f t="shared" si="94"/>
        <v>30</v>
      </c>
      <c r="AE561" s="41">
        <f t="shared" si="95"/>
        <v>5.1785714285714288</v>
      </c>
      <c r="AF561" s="41">
        <f t="shared" si="96"/>
        <v>4.0277777777777777</v>
      </c>
      <c r="AG561" s="41">
        <f t="shared" si="97"/>
        <v>4.0277777777777777</v>
      </c>
      <c r="AH561" s="41">
        <f t="shared" si="98"/>
        <v>9.6666666666666661</v>
      </c>
    </row>
    <row r="562" spans="1:34" x14ac:dyDescent="0.25">
      <c r="A562" s="41" t="str">
        <f t="shared" si="88"/>
        <v>研发一周期</v>
      </c>
      <c r="B562" s="41" t="str">
        <f t="shared" si="89"/>
        <v>32232</v>
      </c>
      <c r="C562" s="74"/>
      <c r="E562" s="59">
        <v>1</v>
      </c>
      <c r="G562" s="59"/>
      <c r="H562" s="59">
        <v>1</v>
      </c>
      <c r="L562" s="59">
        <v>1</v>
      </c>
      <c r="Q562" s="41">
        <v>1</v>
      </c>
      <c r="T562" s="41">
        <v>1</v>
      </c>
      <c r="Z562" s="41">
        <f t="shared" si="90"/>
        <v>290</v>
      </c>
      <c r="AA562" s="41">
        <f t="shared" si="91"/>
        <v>56</v>
      </c>
      <c r="AB562" s="41">
        <f t="shared" si="92"/>
        <v>76</v>
      </c>
      <c r="AC562" s="41">
        <f t="shared" si="93"/>
        <v>76</v>
      </c>
      <c r="AD562" s="41">
        <f t="shared" si="94"/>
        <v>30</v>
      </c>
      <c r="AE562" s="41">
        <f t="shared" si="95"/>
        <v>5.1785714285714288</v>
      </c>
      <c r="AF562" s="41">
        <f t="shared" si="96"/>
        <v>3.8157894736842106</v>
      </c>
      <c r="AG562" s="41">
        <f t="shared" si="97"/>
        <v>3.8157894736842106</v>
      </c>
      <c r="AH562" s="41">
        <f t="shared" si="98"/>
        <v>9.6666666666666661</v>
      </c>
    </row>
    <row r="563" spans="1:34" x14ac:dyDescent="0.25">
      <c r="A563" s="41" t="str">
        <f t="shared" si="88"/>
        <v>研发一周期</v>
      </c>
      <c r="B563" s="41" t="str">
        <f t="shared" si="89"/>
        <v>31234</v>
      </c>
      <c r="C563" s="74"/>
      <c r="E563" s="59">
        <v>1</v>
      </c>
      <c r="G563" s="59">
        <v>1</v>
      </c>
      <c r="L563" s="59">
        <v>1</v>
      </c>
      <c r="Q563" s="41">
        <v>1</v>
      </c>
      <c r="V563" s="41">
        <v>1</v>
      </c>
      <c r="Z563" s="41">
        <f t="shared" si="90"/>
        <v>290</v>
      </c>
      <c r="AA563" s="41">
        <f t="shared" si="91"/>
        <v>56</v>
      </c>
      <c r="AB563" s="41">
        <f t="shared" si="92"/>
        <v>58</v>
      </c>
      <c r="AC563" s="41">
        <f t="shared" si="93"/>
        <v>58</v>
      </c>
      <c r="AD563" s="41">
        <f t="shared" si="94"/>
        <v>36</v>
      </c>
      <c r="AE563" s="41">
        <f t="shared" si="95"/>
        <v>5.1785714285714288</v>
      </c>
      <c r="AF563" s="41">
        <f t="shared" si="96"/>
        <v>5</v>
      </c>
      <c r="AG563" s="41">
        <f t="shared" si="97"/>
        <v>5</v>
      </c>
      <c r="AH563" s="41">
        <f t="shared" si="98"/>
        <v>8.0555555555555554</v>
      </c>
    </row>
    <row r="564" spans="1:34" x14ac:dyDescent="0.25">
      <c r="A564" s="41" t="str">
        <f t="shared" si="88"/>
        <v>研发一周期</v>
      </c>
      <c r="B564" s="41" t="str">
        <f t="shared" si="89"/>
        <v>32214</v>
      </c>
      <c r="C564" s="74"/>
      <c r="E564" s="59">
        <v>1</v>
      </c>
      <c r="G564" s="59"/>
      <c r="H564" s="59">
        <v>1</v>
      </c>
      <c r="L564" s="59">
        <v>1</v>
      </c>
      <c r="O564" s="59">
        <v>1</v>
      </c>
      <c r="R564" s="71"/>
      <c r="V564" s="41">
        <v>1</v>
      </c>
      <c r="Z564" s="41">
        <f t="shared" si="90"/>
        <v>290</v>
      </c>
      <c r="AA564" s="41">
        <f t="shared" si="91"/>
        <v>56</v>
      </c>
      <c r="AB564" s="41">
        <f t="shared" si="92"/>
        <v>52</v>
      </c>
      <c r="AC564" s="41">
        <f t="shared" si="93"/>
        <v>52</v>
      </c>
      <c r="AD564" s="41">
        <f t="shared" si="94"/>
        <v>34</v>
      </c>
      <c r="AE564" s="41">
        <f t="shared" si="95"/>
        <v>5.1785714285714288</v>
      </c>
      <c r="AF564" s="41">
        <f t="shared" si="96"/>
        <v>5.5769230769230766</v>
      </c>
      <c r="AG564" s="41">
        <f t="shared" si="97"/>
        <v>5.5769230769230766</v>
      </c>
      <c r="AH564" s="41">
        <f t="shared" si="98"/>
        <v>8.5294117647058822</v>
      </c>
    </row>
    <row r="565" spans="1:34" x14ac:dyDescent="0.25">
      <c r="A565" s="41" t="str">
        <f t="shared" si="88"/>
        <v>研发一周期</v>
      </c>
      <c r="B565" s="41" t="str">
        <f t="shared" si="89"/>
        <v>32234</v>
      </c>
      <c r="C565" s="74"/>
      <c r="E565" s="59">
        <v>1</v>
      </c>
      <c r="G565" s="59"/>
      <c r="H565" s="59">
        <v>1</v>
      </c>
      <c r="L565" s="59">
        <v>1</v>
      </c>
      <c r="Q565" s="41">
        <v>1</v>
      </c>
      <c r="Y565" s="70">
        <v>1</v>
      </c>
      <c r="Z565" s="41">
        <f t="shared" si="90"/>
        <v>290</v>
      </c>
      <c r="AA565" s="41">
        <f t="shared" si="91"/>
        <v>56</v>
      </c>
      <c r="AB565" s="41">
        <f t="shared" si="92"/>
        <v>76</v>
      </c>
      <c r="AC565" s="41">
        <f t="shared" si="93"/>
        <v>76</v>
      </c>
      <c r="AD565" s="41">
        <f t="shared" si="94"/>
        <v>30</v>
      </c>
      <c r="AE565" s="41">
        <f t="shared" si="95"/>
        <v>5.1785714285714288</v>
      </c>
      <c r="AF565" s="41">
        <f t="shared" si="96"/>
        <v>3.8157894736842106</v>
      </c>
      <c r="AG565" s="41">
        <f t="shared" si="97"/>
        <v>3.8157894736842106</v>
      </c>
      <c r="AH565" s="41">
        <f t="shared" si="98"/>
        <v>9.6666666666666661</v>
      </c>
    </row>
    <row r="566" spans="1:34" x14ac:dyDescent="0.25">
      <c r="A566" s="41" t="str">
        <f t="shared" si="88"/>
        <v>研发一周期</v>
      </c>
      <c r="B566" s="41" t="str">
        <f t="shared" si="89"/>
        <v>14343</v>
      </c>
      <c r="C566" s="74">
        <v>1</v>
      </c>
      <c r="G566" s="59"/>
      <c r="J566" s="71">
        <v>1</v>
      </c>
      <c r="M566" s="59">
        <v>1</v>
      </c>
      <c r="R566" s="70">
        <v>1</v>
      </c>
      <c r="U566" s="41">
        <v>1</v>
      </c>
      <c r="Z566" s="41">
        <f t="shared" si="90"/>
        <v>395</v>
      </c>
      <c r="AA566" s="41">
        <f t="shared" si="91"/>
        <v>76</v>
      </c>
      <c r="AB566" s="41">
        <f t="shared" si="92"/>
        <v>50</v>
      </c>
      <c r="AC566" s="41">
        <f t="shared" si="93"/>
        <v>50</v>
      </c>
      <c r="AD566" s="41">
        <f t="shared" si="94"/>
        <v>26</v>
      </c>
      <c r="AE566" s="41">
        <f t="shared" si="95"/>
        <v>5.1973684210526319</v>
      </c>
      <c r="AF566" s="41">
        <f t="shared" si="96"/>
        <v>7.9</v>
      </c>
      <c r="AG566" s="41">
        <f t="shared" si="97"/>
        <v>7.9</v>
      </c>
      <c r="AH566" s="41">
        <f t="shared" si="98"/>
        <v>15.192307692307692</v>
      </c>
    </row>
    <row r="567" spans="1:34" x14ac:dyDescent="0.25">
      <c r="A567" s="41" t="str">
        <f t="shared" si="88"/>
        <v>研发一周期</v>
      </c>
      <c r="B567" s="41" t="str">
        <f t="shared" si="89"/>
        <v>24333</v>
      </c>
      <c r="C567" s="74"/>
      <c r="D567" s="59">
        <v>1</v>
      </c>
      <c r="G567" s="59"/>
      <c r="J567" s="71">
        <v>1</v>
      </c>
      <c r="M567" s="59">
        <v>1</v>
      </c>
      <c r="Q567" s="41">
        <v>1</v>
      </c>
      <c r="U567" s="41">
        <v>1</v>
      </c>
      <c r="Z567" s="41">
        <f t="shared" si="90"/>
        <v>395</v>
      </c>
      <c r="AA567" s="41">
        <f t="shared" si="91"/>
        <v>76</v>
      </c>
      <c r="AB567" s="41">
        <f t="shared" si="92"/>
        <v>64</v>
      </c>
      <c r="AC567" s="41">
        <f t="shared" si="93"/>
        <v>64</v>
      </c>
      <c r="AD567" s="41">
        <f t="shared" si="94"/>
        <v>25</v>
      </c>
      <c r="AE567" s="41">
        <f t="shared" si="95"/>
        <v>5.1973684210526319</v>
      </c>
      <c r="AF567" s="41">
        <f t="shared" si="96"/>
        <v>6.171875</v>
      </c>
      <c r="AG567" s="41">
        <f t="shared" si="97"/>
        <v>6.171875</v>
      </c>
      <c r="AH567" s="41">
        <f t="shared" si="98"/>
        <v>15.8</v>
      </c>
    </row>
    <row r="568" spans="1:34" x14ac:dyDescent="0.25">
      <c r="A568" s="41" t="str">
        <f t="shared" si="88"/>
        <v>研发二周期</v>
      </c>
      <c r="B568" s="41" t="str">
        <f t="shared" si="89"/>
        <v>34413</v>
      </c>
      <c r="C568" s="74"/>
      <c r="E568" s="59">
        <v>1</v>
      </c>
      <c r="G568" s="59"/>
      <c r="J568" s="71">
        <v>1</v>
      </c>
      <c r="N568" s="71">
        <v>1</v>
      </c>
      <c r="O568" s="59">
        <v>1</v>
      </c>
      <c r="R568" s="71"/>
      <c r="U568" s="41">
        <v>1</v>
      </c>
      <c r="Z568" s="41">
        <f t="shared" si="90"/>
        <v>395</v>
      </c>
      <c r="AA568" s="41">
        <f t="shared" si="91"/>
        <v>76</v>
      </c>
      <c r="AB568" s="41">
        <f t="shared" si="92"/>
        <v>64</v>
      </c>
      <c r="AC568" s="41">
        <f t="shared" si="93"/>
        <v>64</v>
      </c>
      <c r="AD568" s="41">
        <f t="shared" si="94"/>
        <v>24</v>
      </c>
      <c r="AE568" s="41">
        <f t="shared" si="95"/>
        <v>5.1973684210526319</v>
      </c>
      <c r="AF568" s="41">
        <f t="shared" si="96"/>
        <v>6.171875</v>
      </c>
      <c r="AG568" s="41">
        <f t="shared" si="97"/>
        <v>6.171875</v>
      </c>
      <c r="AH568" s="41">
        <f t="shared" si="98"/>
        <v>16.458333333333332</v>
      </c>
    </row>
    <row r="569" spans="1:34" x14ac:dyDescent="0.25">
      <c r="A569" s="41" t="str">
        <f t="shared" si="88"/>
        <v>研发二周期</v>
      </c>
      <c r="B569" s="41" t="str">
        <f t="shared" si="89"/>
        <v>43423</v>
      </c>
      <c r="C569" s="74"/>
      <c r="F569" s="71">
        <v>1</v>
      </c>
      <c r="G569" s="59"/>
      <c r="I569" s="59">
        <v>1</v>
      </c>
      <c r="N569" s="71">
        <v>1</v>
      </c>
      <c r="P569" s="59">
        <v>1</v>
      </c>
      <c r="U569" s="41">
        <v>1</v>
      </c>
      <c r="Z569" s="41">
        <f t="shared" si="90"/>
        <v>395</v>
      </c>
      <c r="AA569" s="41">
        <f t="shared" si="91"/>
        <v>76</v>
      </c>
      <c r="AB569" s="41">
        <f t="shared" si="92"/>
        <v>84</v>
      </c>
      <c r="AC569" s="41">
        <f t="shared" si="93"/>
        <v>84</v>
      </c>
      <c r="AD569" s="41">
        <f t="shared" si="94"/>
        <v>19</v>
      </c>
      <c r="AE569" s="41">
        <f t="shared" si="95"/>
        <v>5.1973684210526319</v>
      </c>
      <c r="AF569" s="41">
        <f t="shared" si="96"/>
        <v>4.7023809523809526</v>
      </c>
      <c r="AG569" s="41">
        <f t="shared" si="97"/>
        <v>4.7023809523809526</v>
      </c>
      <c r="AH569" s="41">
        <f t="shared" si="98"/>
        <v>20.789473684210527</v>
      </c>
    </row>
    <row r="570" spans="1:34" x14ac:dyDescent="0.25">
      <c r="A570" s="41" t="str">
        <f t="shared" si="88"/>
        <v>研发一周期</v>
      </c>
      <c r="B570" s="41" t="str">
        <f t="shared" si="89"/>
        <v>4214</v>
      </c>
      <c r="C570" s="74"/>
      <c r="F570" s="71">
        <v>1</v>
      </c>
      <c r="G570" s="59"/>
      <c r="H570" s="59">
        <v>1</v>
      </c>
      <c r="K570" s="59">
        <v>1</v>
      </c>
      <c r="R570" s="70">
        <v>1</v>
      </c>
      <c r="Z570" s="41">
        <f t="shared" si="90"/>
        <v>260</v>
      </c>
      <c r="AA570" s="41">
        <f t="shared" si="91"/>
        <v>50</v>
      </c>
      <c r="AB570" s="41">
        <f t="shared" si="92"/>
        <v>38</v>
      </c>
      <c r="AC570" s="41">
        <f t="shared" si="93"/>
        <v>38</v>
      </c>
      <c r="AD570" s="41">
        <f t="shared" si="94"/>
        <v>16</v>
      </c>
      <c r="AE570" s="41">
        <f t="shared" si="95"/>
        <v>5.2</v>
      </c>
      <c r="AF570" s="41">
        <f t="shared" si="96"/>
        <v>6.8421052631578947</v>
      </c>
      <c r="AG570" s="41">
        <f t="shared" si="97"/>
        <v>6.8421052631578947</v>
      </c>
      <c r="AH570" s="41">
        <f t="shared" si="98"/>
        <v>16.25</v>
      </c>
    </row>
    <row r="571" spans="1:34" x14ac:dyDescent="0.25">
      <c r="A571" s="41" t="str">
        <f t="shared" si="88"/>
        <v>研发一周期</v>
      </c>
      <c r="B571" s="41" t="str">
        <f t="shared" si="89"/>
        <v>43313</v>
      </c>
      <c r="C571" s="74"/>
      <c r="F571" s="71">
        <v>1</v>
      </c>
      <c r="G571" s="59"/>
      <c r="I571" s="59">
        <v>1</v>
      </c>
      <c r="M571" s="59">
        <v>1</v>
      </c>
      <c r="O571" s="59">
        <v>1</v>
      </c>
      <c r="R571" s="71"/>
      <c r="U571" s="41">
        <v>1</v>
      </c>
      <c r="Z571" s="41">
        <f t="shared" si="90"/>
        <v>375</v>
      </c>
      <c r="AA571" s="41">
        <f t="shared" si="91"/>
        <v>72</v>
      </c>
      <c r="AB571" s="41">
        <f t="shared" si="92"/>
        <v>58</v>
      </c>
      <c r="AC571" s="41">
        <f t="shared" si="93"/>
        <v>58</v>
      </c>
      <c r="AD571" s="41">
        <f t="shared" si="94"/>
        <v>26</v>
      </c>
      <c r="AE571" s="41">
        <f t="shared" si="95"/>
        <v>5.208333333333333</v>
      </c>
      <c r="AF571" s="41">
        <f t="shared" si="96"/>
        <v>6.4655172413793105</v>
      </c>
      <c r="AG571" s="41">
        <f t="shared" si="97"/>
        <v>6.4655172413793105</v>
      </c>
      <c r="AH571" s="41">
        <f t="shared" si="98"/>
        <v>14.423076923076923</v>
      </c>
    </row>
    <row r="572" spans="1:34" x14ac:dyDescent="0.25">
      <c r="A572" s="41" t="str">
        <f t="shared" si="88"/>
        <v>研发一周期</v>
      </c>
      <c r="B572" s="41" t="str">
        <f t="shared" si="89"/>
        <v>12443</v>
      </c>
      <c r="C572" s="74">
        <v>1</v>
      </c>
      <c r="G572" s="59"/>
      <c r="H572" s="59">
        <v>1</v>
      </c>
      <c r="N572" s="71">
        <v>1</v>
      </c>
      <c r="R572" s="70">
        <v>1</v>
      </c>
      <c r="U572" s="41">
        <v>1</v>
      </c>
      <c r="Z572" s="41">
        <f t="shared" si="90"/>
        <v>365</v>
      </c>
      <c r="AA572" s="41">
        <f t="shared" si="91"/>
        <v>70</v>
      </c>
      <c r="AB572" s="41">
        <f t="shared" si="92"/>
        <v>50</v>
      </c>
      <c r="AC572" s="41">
        <f t="shared" si="93"/>
        <v>50</v>
      </c>
      <c r="AD572" s="41">
        <f t="shared" si="94"/>
        <v>26</v>
      </c>
      <c r="AE572" s="41">
        <f t="shared" si="95"/>
        <v>5.2142857142857144</v>
      </c>
      <c r="AF572" s="41">
        <f t="shared" si="96"/>
        <v>7.3</v>
      </c>
      <c r="AG572" s="41">
        <f t="shared" si="97"/>
        <v>7.3</v>
      </c>
      <c r="AH572" s="41">
        <f t="shared" si="98"/>
        <v>14.038461538461538</v>
      </c>
    </row>
    <row r="573" spans="1:34" x14ac:dyDescent="0.25">
      <c r="A573" s="41" t="str">
        <f t="shared" si="88"/>
        <v>研发一周期</v>
      </c>
      <c r="B573" s="41" t="str">
        <f t="shared" si="89"/>
        <v>22433</v>
      </c>
      <c r="C573" s="74"/>
      <c r="D573" s="59">
        <v>1</v>
      </c>
      <c r="G573" s="59"/>
      <c r="H573" s="59">
        <v>1</v>
      </c>
      <c r="N573" s="71">
        <v>1</v>
      </c>
      <c r="Q573" s="41">
        <v>1</v>
      </c>
      <c r="U573" s="41">
        <v>1</v>
      </c>
      <c r="Z573" s="41">
        <f t="shared" si="90"/>
        <v>365</v>
      </c>
      <c r="AA573" s="41">
        <f t="shared" si="91"/>
        <v>70</v>
      </c>
      <c r="AB573" s="41">
        <f t="shared" si="92"/>
        <v>64</v>
      </c>
      <c r="AC573" s="41">
        <f t="shared" si="93"/>
        <v>64</v>
      </c>
      <c r="AD573" s="41">
        <f t="shared" si="94"/>
        <v>25</v>
      </c>
      <c r="AE573" s="41">
        <f t="shared" si="95"/>
        <v>5.2142857142857144</v>
      </c>
      <c r="AF573" s="41">
        <f t="shared" si="96"/>
        <v>5.703125</v>
      </c>
      <c r="AG573" s="41">
        <f t="shared" si="97"/>
        <v>5.703125</v>
      </c>
      <c r="AH573" s="41">
        <f t="shared" si="98"/>
        <v>14.6</v>
      </c>
    </row>
    <row r="574" spans="1:34" x14ac:dyDescent="0.25">
      <c r="A574" s="41" t="str">
        <f t="shared" si="88"/>
        <v>研发一周期</v>
      </c>
      <c r="B574" s="41" t="str">
        <f t="shared" si="89"/>
        <v>24143</v>
      </c>
      <c r="C574" s="74"/>
      <c r="D574" s="59">
        <v>1</v>
      </c>
      <c r="G574" s="59"/>
      <c r="J574" s="71">
        <v>1</v>
      </c>
      <c r="K574" s="59">
        <v>1</v>
      </c>
      <c r="R574" s="70">
        <v>1</v>
      </c>
      <c r="U574" s="41">
        <v>1</v>
      </c>
      <c r="Z574" s="41">
        <f t="shared" si="90"/>
        <v>365</v>
      </c>
      <c r="AA574" s="41">
        <f t="shared" si="91"/>
        <v>70</v>
      </c>
      <c r="AB574" s="41">
        <f t="shared" si="92"/>
        <v>46</v>
      </c>
      <c r="AC574" s="41">
        <f t="shared" si="93"/>
        <v>46</v>
      </c>
      <c r="AD574" s="41">
        <f t="shared" si="94"/>
        <v>27</v>
      </c>
      <c r="AE574" s="41">
        <f t="shared" si="95"/>
        <v>5.2142857142857144</v>
      </c>
      <c r="AF574" s="41">
        <f t="shared" si="96"/>
        <v>7.9347826086956523</v>
      </c>
      <c r="AG574" s="41">
        <f t="shared" si="97"/>
        <v>7.9347826086956523</v>
      </c>
      <c r="AH574" s="41">
        <f t="shared" si="98"/>
        <v>13.518518518518519</v>
      </c>
    </row>
    <row r="575" spans="1:34" x14ac:dyDescent="0.25">
      <c r="A575" s="41" t="str">
        <f t="shared" si="88"/>
        <v>研发一周期</v>
      </c>
      <c r="B575" s="41" t="str">
        <f t="shared" si="89"/>
        <v>44133</v>
      </c>
      <c r="C575" s="74"/>
      <c r="F575" s="71">
        <v>1</v>
      </c>
      <c r="G575" s="59"/>
      <c r="J575" s="71">
        <v>1</v>
      </c>
      <c r="K575" s="59">
        <v>1</v>
      </c>
      <c r="Q575" s="41">
        <v>1</v>
      </c>
      <c r="U575" s="41">
        <v>1</v>
      </c>
      <c r="Z575" s="41">
        <f t="shared" si="90"/>
        <v>365</v>
      </c>
      <c r="AA575" s="41">
        <f t="shared" si="91"/>
        <v>70</v>
      </c>
      <c r="AB575" s="41">
        <f t="shared" si="92"/>
        <v>56</v>
      </c>
      <c r="AC575" s="41">
        <f t="shared" si="93"/>
        <v>56</v>
      </c>
      <c r="AD575" s="41">
        <f t="shared" si="94"/>
        <v>26</v>
      </c>
      <c r="AE575" s="41">
        <f t="shared" si="95"/>
        <v>5.2142857142857144</v>
      </c>
      <c r="AF575" s="41">
        <f t="shared" si="96"/>
        <v>6.5178571428571432</v>
      </c>
      <c r="AG575" s="41">
        <f t="shared" si="97"/>
        <v>6.5178571428571432</v>
      </c>
      <c r="AH575" s="41">
        <f t="shared" si="98"/>
        <v>14.038461538461538</v>
      </c>
    </row>
    <row r="576" spans="1:34" x14ac:dyDescent="0.25">
      <c r="A576" s="41" t="str">
        <f t="shared" si="88"/>
        <v>研发二周期</v>
      </c>
      <c r="B576" s="41" t="str">
        <f t="shared" si="89"/>
        <v>44415</v>
      </c>
      <c r="F576" s="71">
        <v>1</v>
      </c>
      <c r="G576" s="59"/>
      <c r="J576" s="71">
        <v>1</v>
      </c>
      <c r="N576" s="71">
        <v>1</v>
      </c>
      <c r="O576" s="59">
        <v>1</v>
      </c>
      <c r="R576" s="71"/>
      <c r="W576" s="41">
        <v>1</v>
      </c>
      <c r="Z576" s="41">
        <f t="shared" si="90"/>
        <v>355</v>
      </c>
      <c r="AA576" s="41">
        <f t="shared" si="91"/>
        <v>68</v>
      </c>
      <c r="AB576" s="41">
        <f t="shared" si="92"/>
        <v>64</v>
      </c>
      <c r="AC576" s="41">
        <f t="shared" si="93"/>
        <v>64</v>
      </c>
      <c r="AD576" s="41">
        <f t="shared" si="94"/>
        <v>20</v>
      </c>
      <c r="AE576" s="41">
        <f t="shared" si="95"/>
        <v>5.2205882352941178</v>
      </c>
      <c r="AF576" s="41">
        <f t="shared" si="96"/>
        <v>5.546875</v>
      </c>
      <c r="AG576" s="41">
        <f t="shared" si="97"/>
        <v>5.546875</v>
      </c>
      <c r="AH576" s="41">
        <f t="shared" si="98"/>
        <v>17.75</v>
      </c>
    </row>
    <row r="577" spans="1:34" x14ac:dyDescent="0.25">
      <c r="A577" s="41" t="str">
        <f t="shared" si="88"/>
        <v>研发二周期</v>
      </c>
      <c r="B577" s="41" t="str">
        <f t="shared" si="89"/>
        <v>44321</v>
      </c>
      <c r="F577" s="71">
        <v>1</v>
      </c>
      <c r="G577" s="59"/>
      <c r="J577" s="71">
        <v>1</v>
      </c>
      <c r="M577" s="59">
        <v>1</v>
      </c>
      <c r="P577" s="59">
        <v>1</v>
      </c>
      <c r="S577" s="41">
        <v>1</v>
      </c>
      <c r="Z577" s="41">
        <f t="shared" si="90"/>
        <v>345</v>
      </c>
      <c r="AA577" s="41">
        <f t="shared" si="91"/>
        <v>66</v>
      </c>
      <c r="AB577" s="41">
        <f t="shared" si="92"/>
        <v>82</v>
      </c>
      <c r="AC577" s="41">
        <f t="shared" si="93"/>
        <v>82</v>
      </c>
      <c r="AD577" s="41">
        <f t="shared" si="94"/>
        <v>21</v>
      </c>
      <c r="AE577" s="41">
        <f t="shared" si="95"/>
        <v>5.2272727272727275</v>
      </c>
      <c r="AF577" s="41">
        <f t="shared" si="96"/>
        <v>4.2073170731707314</v>
      </c>
      <c r="AG577" s="41">
        <f t="shared" si="97"/>
        <v>4.2073170731707314</v>
      </c>
      <c r="AH577" s="41">
        <f t="shared" si="98"/>
        <v>16.428571428571427</v>
      </c>
    </row>
    <row r="578" spans="1:34" x14ac:dyDescent="0.25">
      <c r="A578" s="41" t="str">
        <f t="shared" si="88"/>
        <v>研发二周期</v>
      </c>
      <c r="B578" s="41" t="str">
        <f t="shared" si="89"/>
        <v>44322</v>
      </c>
      <c r="F578" s="71">
        <v>1</v>
      </c>
      <c r="G578" s="59"/>
      <c r="J578" s="71">
        <v>1</v>
      </c>
      <c r="M578" s="59">
        <v>1</v>
      </c>
      <c r="P578" s="59">
        <v>1</v>
      </c>
      <c r="T578" s="41">
        <v>1</v>
      </c>
      <c r="Z578" s="41">
        <f t="shared" si="90"/>
        <v>345</v>
      </c>
      <c r="AA578" s="41">
        <f t="shared" si="91"/>
        <v>66</v>
      </c>
      <c r="AB578" s="41">
        <f t="shared" si="92"/>
        <v>86</v>
      </c>
      <c r="AC578" s="41">
        <f t="shared" si="93"/>
        <v>86</v>
      </c>
      <c r="AD578" s="41">
        <f t="shared" si="94"/>
        <v>21</v>
      </c>
      <c r="AE578" s="41">
        <f t="shared" si="95"/>
        <v>5.2272727272727275</v>
      </c>
      <c r="AF578" s="41">
        <f t="shared" si="96"/>
        <v>4.0116279069767442</v>
      </c>
      <c r="AG578" s="41">
        <f t="shared" si="97"/>
        <v>4.0116279069767442</v>
      </c>
      <c r="AH578" s="41">
        <f t="shared" si="98"/>
        <v>16.428571428571427</v>
      </c>
    </row>
    <row r="579" spans="1:34" x14ac:dyDescent="0.25">
      <c r="A579" s="41" t="str">
        <f t="shared" si="88"/>
        <v>研发一周期</v>
      </c>
      <c r="B579" s="41" t="str">
        <f t="shared" si="89"/>
        <v>32233</v>
      </c>
      <c r="C579" s="74"/>
      <c r="E579" s="59">
        <v>1</v>
      </c>
      <c r="G579" s="59"/>
      <c r="H579" s="59">
        <v>1</v>
      </c>
      <c r="L579" s="59">
        <v>1</v>
      </c>
      <c r="Q579" s="41">
        <v>1</v>
      </c>
      <c r="U579" s="41">
        <v>1</v>
      </c>
      <c r="Z579" s="41">
        <f t="shared" si="90"/>
        <v>345</v>
      </c>
      <c r="AA579" s="41">
        <f t="shared" si="91"/>
        <v>66</v>
      </c>
      <c r="AB579" s="41">
        <f t="shared" si="92"/>
        <v>64</v>
      </c>
      <c r="AC579" s="41">
        <f t="shared" si="93"/>
        <v>64</v>
      </c>
      <c r="AD579" s="41">
        <f t="shared" si="94"/>
        <v>30</v>
      </c>
      <c r="AE579" s="41">
        <f t="shared" si="95"/>
        <v>5.2272727272727275</v>
      </c>
      <c r="AF579" s="41">
        <f t="shared" si="96"/>
        <v>5.390625</v>
      </c>
      <c r="AG579" s="41">
        <f t="shared" si="97"/>
        <v>5.390625</v>
      </c>
      <c r="AH579" s="41">
        <f t="shared" si="98"/>
        <v>11.5</v>
      </c>
    </row>
    <row r="580" spans="1:34" x14ac:dyDescent="0.25">
      <c r="A580" s="41" t="str">
        <f t="shared" si="88"/>
        <v>研发一周期</v>
      </c>
      <c r="B580" s="41" t="str">
        <f t="shared" si="89"/>
        <v>14334</v>
      </c>
      <c r="C580" s="74">
        <v>1</v>
      </c>
      <c r="G580" s="59"/>
      <c r="J580" s="71">
        <v>1</v>
      </c>
      <c r="M580" s="59">
        <v>1</v>
      </c>
      <c r="Q580" s="41">
        <v>1</v>
      </c>
      <c r="V580" s="41">
        <v>1</v>
      </c>
      <c r="Z580" s="41">
        <f t="shared" si="90"/>
        <v>345</v>
      </c>
      <c r="AA580" s="41">
        <f t="shared" si="91"/>
        <v>66</v>
      </c>
      <c r="AB580" s="41">
        <f t="shared" si="92"/>
        <v>58</v>
      </c>
      <c r="AC580" s="41">
        <f t="shared" si="93"/>
        <v>58</v>
      </c>
      <c r="AD580" s="41">
        <f t="shared" si="94"/>
        <v>30</v>
      </c>
      <c r="AE580" s="41">
        <f t="shared" si="95"/>
        <v>5.2272727272727275</v>
      </c>
      <c r="AF580" s="41">
        <f t="shared" si="96"/>
        <v>5.9482758620689653</v>
      </c>
      <c r="AG580" s="41">
        <f t="shared" si="97"/>
        <v>5.9482758620689653</v>
      </c>
      <c r="AH580" s="41">
        <f t="shared" si="98"/>
        <v>11.5</v>
      </c>
    </row>
    <row r="581" spans="1:34" x14ac:dyDescent="0.25">
      <c r="A581" s="41" t="str">
        <f t="shared" si="88"/>
        <v>研发一周期</v>
      </c>
      <c r="B581" s="41" t="str">
        <f t="shared" si="89"/>
        <v>23424</v>
      </c>
      <c r="C581" s="74"/>
      <c r="D581" s="59">
        <v>1</v>
      </c>
      <c r="G581" s="59"/>
      <c r="I581" s="59">
        <v>1</v>
      </c>
      <c r="N581" s="71">
        <v>1</v>
      </c>
      <c r="P581" s="59">
        <v>1</v>
      </c>
      <c r="V581" s="41">
        <v>1</v>
      </c>
      <c r="Z581" s="41">
        <f t="shared" si="90"/>
        <v>345</v>
      </c>
      <c r="AA581" s="41">
        <f t="shared" si="91"/>
        <v>66</v>
      </c>
      <c r="AB581" s="41">
        <f t="shared" si="92"/>
        <v>82</v>
      </c>
      <c r="AC581" s="41">
        <f t="shared" si="93"/>
        <v>82</v>
      </c>
      <c r="AD581" s="41">
        <f t="shared" si="94"/>
        <v>24</v>
      </c>
      <c r="AE581" s="41">
        <f t="shared" si="95"/>
        <v>5.2272727272727275</v>
      </c>
      <c r="AF581" s="41">
        <f t="shared" si="96"/>
        <v>4.2073170731707314</v>
      </c>
      <c r="AG581" s="41">
        <f t="shared" si="97"/>
        <v>4.2073170731707314</v>
      </c>
      <c r="AH581" s="41">
        <f t="shared" si="98"/>
        <v>14.375</v>
      </c>
    </row>
    <row r="582" spans="1:34" x14ac:dyDescent="0.25">
      <c r="A582" s="41" t="str">
        <f t="shared" si="88"/>
        <v>研发一周期</v>
      </c>
      <c r="B582" s="41" t="str">
        <f t="shared" si="89"/>
        <v>33335</v>
      </c>
      <c r="C582" s="74"/>
      <c r="E582" s="59">
        <v>1</v>
      </c>
      <c r="G582" s="59"/>
      <c r="I582" s="59">
        <v>1</v>
      </c>
      <c r="M582" s="59">
        <v>1</v>
      </c>
      <c r="Q582" s="41">
        <v>1</v>
      </c>
      <c r="W582" s="41">
        <v>1</v>
      </c>
      <c r="Z582" s="41">
        <f t="shared" si="90"/>
        <v>345</v>
      </c>
      <c r="AA582" s="41">
        <f t="shared" si="91"/>
        <v>66</v>
      </c>
      <c r="AB582" s="41">
        <f t="shared" si="92"/>
        <v>82</v>
      </c>
      <c r="AC582" s="41">
        <f t="shared" si="93"/>
        <v>82</v>
      </c>
      <c r="AD582" s="41">
        <f t="shared" si="94"/>
        <v>26</v>
      </c>
      <c r="AE582" s="41">
        <f t="shared" si="95"/>
        <v>5.2272727272727275</v>
      </c>
      <c r="AF582" s="41">
        <f t="shared" si="96"/>
        <v>4.2073170731707314</v>
      </c>
      <c r="AG582" s="41">
        <f t="shared" si="97"/>
        <v>4.2073170731707314</v>
      </c>
      <c r="AH582" s="41">
        <f t="shared" si="98"/>
        <v>13.26923076923077</v>
      </c>
    </row>
    <row r="583" spans="1:34" x14ac:dyDescent="0.25">
      <c r="A583" s="41" t="str">
        <f t="shared" si="88"/>
        <v>研发一周期</v>
      </c>
      <c r="B583" s="41" t="str">
        <f t="shared" si="89"/>
        <v>33436</v>
      </c>
      <c r="C583" s="74"/>
      <c r="E583" s="59">
        <v>1</v>
      </c>
      <c r="G583" s="59"/>
      <c r="I583" s="59">
        <v>1</v>
      </c>
      <c r="N583" s="71">
        <v>1</v>
      </c>
      <c r="Q583" s="41">
        <v>1</v>
      </c>
      <c r="X583" s="41">
        <v>1</v>
      </c>
      <c r="Z583" s="41">
        <f t="shared" si="90"/>
        <v>345</v>
      </c>
      <c r="AA583" s="41">
        <f t="shared" si="91"/>
        <v>66</v>
      </c>
      <c r="AB583" s="41">
        <f t="shared" si="92"/>
        <v>86</v>
      </c>
      <c r="AC583" s="41">
        <f t="shared" si="93"/>
        <v>86</v>
      </c>
      <c r="AD583" s="41">
        <f t="shared" si="94"/>
        <v>22</v>
      </c>
      <c r="AE583" s="41">
        <f t="shared" si="95"/>
        <v>5.2272727272727275</v>
      </c>
      <c r="AF583" s="41">
        <f t="shared" si="96"/>
        <v>4.0116279069767442</v>
      </c>
      <c r="AG583" s="41">
        <f t="shared" si="97"/>
        <v>4.0116279069767442</v>
      </c>
      <c r="AH583" s="41">
        <f t="shared" si="98"/>
        <v>15.681818181818182</v>
      </c>
    </row>
    <row r="584" spans="1:34" x14ac:dyDescent="0.25">
      <c r="A584" s="41" t="str">
        <f t="shared" ref="A584:A647" si="99">IF(SUMPRODUCT(C584:Y584,$C$6:$Y$6)&lt;0.45,"不研发",IF(SUMPRODUCT(C584:Y584,$C$6:$Y$6)&lt;1.45,"研发一周期","研发二周期"))</f>
        <v>研发二周期</v>
      </c>
      <c r="B584" s="41" t="str">
        <f t="shared" ref="B584:B647" si="100">IF(C584=1,1,IF(D584=1,2,IF(E584=1,3,IF(F584=1,4,""))))&amp;IF(G584=1,1,IF(H584=1,2,IF(I584=1,3,IF(J584=1,4,""))))&amp;IF(K584=1,1,IF(L584=1,2,IF(M584=1,3,IF(N584=1,4,""))))&amp;IF(O584=1,1,IF(P584=1,2,IF(Q584=1,3,IF(R584=1,4,""))))&amp;IF(S584=1,1,"")&amp;IF(T584=1,2,"")&amp;IF(U584=1,3,"")&amp;IF(V584=1,4,"")&amp;IF(W584=1,5,"")&amp;IF(X584=1,6,"")&amp;IF(Y584=1,4,"")</f>
        <v>44324</v>
      </c>
      <c r="F584" s="71">
        <v>1</v>
      </c>
      <c r="G584" s="59"/>
      <c r="J584" s="71">
        <v>1</v>
      </c>
      <c r="M584" s="59">
        <v>1</v>
      </c>
      <c r="P584" s="59">
        <v>1</v>
      </c>
      <c r="Y584" s="70">
        <v>1</v>
      </c>
      <c r="Z584" s="41">
        <f t="shared" ref="Z584:Z647" si="101">SUMPRODUCT(C584:Y584,$C$1:$Y$1)</f>
        <v>345</v>
      </c>
      <c r="AA584" s="41">
        <f t="shared" ref="AA584:AA647" si="102">SUMPRODUCT($C$2:$Y$2,C584:Y584)</f>
        <v>66</v>
      </c>
      <c r="AB584" s="41">
        <f t="shared" ref="AB584:AB647" si="103">SUMPRODUCT($C$3:$Y$3,C584:Y584)</f>
        <v>86</v>
      </c>
      <c r="AC584" s="41">
        <f t="shared" ref="AC584:AC647" si="104">SUMPRODUCT($C$3:$Y$3,C584:Y584)</f>
        <v>86</v>
      </c>
      <c r="AD584" s="41">
        <f t="shared" ref="AD584:AD647" si="105">SUMPRODUCT($C$5:$Y$5,C584:Y584)</f>
        <v>21</v>
      </c>
      <c r="AE584" s="41">
        <f t="shared" ref="AE584:AE647" si="106">IFERROR(Z584/AA584,0)</f>
        <v>5.2272727272727275</v>
      </c>
      <c r="AF584" s="41">
        <f t="shared" ref="AF584:AF647" si="107">IFERROR(Z584/AB584,0)</f>
        <v>4.0116279069767442</v>
      </c>
      <c r="AG584" s="41">
        <f t="shared" ref="AG584:AG647" si="108">IFERROR(Z584/AC584,0)</f>
        <v>4.0116279069767442</v>
      </c>
      <c r="AH584" s="41">
        <f t="shared" ref="AH584:AH647" si="109">IFERROR(Z584/AD584,0)</f>
        <v>16.428571428571427</v>
      </c>
    </row>
    <row r="585" spans="1:34" x14ac:dyDescent="0.25">
      <c r="A585" s="41" t="str">
        <f t="shared" si="99"/>
        <v>研发一周期</v>
      </c>
      <c r="B585" s="41" t="str">
        <f t="shared" si="100"/>
        <v>24246</v>
      </c>
      <c r="C585" s="74"/>
      <c r="D585" s="59">
        <v>1</v>
      </c>
      <c r="G585" s="59"/>
      <c r="J585" s="71">
        <v>1</v>
      </c>
      <c r="L585" s="59">
        <v>1</v>
      </c>
      <c r="R585" s="70">
        <v>1</v>
      </c>
      <c r="X585" s="41">
        <v>1</v>
      </c>
      <c r="Z585" s="41">
        <f t="shared" si="101"/>
        <v>335</v>
      </c>
      <c r="AA585" s="41">
        <f t="shared" si="102"/>
        <v>64</v>
      </c>
      <c r="AB585" s="41">
        <f t="shared" si="103"/>
        <v>58</v>
      </c>
      <c r="AC585" s="41">
        <f t="shared" si="104"/>
        <v>58</v>
      </c>
      <c r="AD585" s="41">
        <f t="shared" si="105"/>
        <v>23</v>
      </c>
      <c r="AE585" s="41">
        <f t="shared" si="106"/>
        <v>5.234375</v>
      </c>
      <c r="AF585" s="41">
        <f t="shared" si="107"/>
        <v>5.7758620689655169</v>
      </c>
      <c r="AG585" s="41">
        <f t="shared" si="108"/>
        <v>5.7758620689655169</v>
      </c>
      <c r="AH585" s="41">
        <f t="shared" si="109"/>
        <v>14.565217391304348</v>
      </c>
    </row>
    <row r="586" spans="1:34" x14ac:dyDescent="0.25">
      <c r="A586" s="41" t="str">
        <f t="shared" si="99"/>
        <v>研发一周期</v>
      </c>
      <c r="B586" s="41" t="str">
        <f t="shared" si="100"/>
        <v>44236</v>
      </c>
      <c r="C586" s="74"/>
      <c r="F586" s="71">
        <v>1</v>
      </c>
      <c r="G586" s="59"/>
      <c r="J586" s="71">
        <v>1</v>
      </c>
      <c r="L586" s="59">
        <v>1</v>
      </c>
      <c r="Q586" s="41">
        <v>1</v>
      </c>
      <c r="X586" s="41">
        <v>1</v>
      </c>
      <c r="Z586" s="41">
        <f t="shared" si="101"/>
        <v>335</v>
      </c>
      <c r="AA586" s="41">
        <f t="shared" si="102"/>
        <v>64</v>
      </c>
      <c r="AB586" s="41">
        <f t="shared" si="103"/>
        <v>68</v>
      </c>
      <c r="AC586" s="41">
        <f t="shared" si="104"/>
        <v>68</v>
      </c>
      <c r="AD586" s="41">
        <f t="shared" si="105"/>
        <v>22</v>
      </c>
      <c r="AE586" s="41">
        <f t="shared" si="106"/>
        <v>5.234375</v>
      </c>
      <c r="AF586" s="41">
        <f t="shared" si="107"/>
        <v>4.9264705882352944</v>
      </c>
      <c r="AG586" s="41">
        <f t="shared" si="108"/>
        <v>4.9264705882352944</v>
      </c>
      <c r="AH586" s="41">
        <f t="shared" si="109"/>
        <v>15.227272727272727</v>
      </c>
    </row>
    <row r="587" spans="1:34" x14ac:dyDescent="0.25">
      <c r="A587" s="41" t="str">
        <f t="shared" si="99"/>
        <v>研发一周期</v>
      </c>
      <c r="B587" s="41" t="str">
        <f t="shared" si="100"/>
        <v>3433</v>
      </c>
      <c r="C587" s="74"/>
      <c r="E587" s="59">
        <v>1</v>
      </c>
      <c r="G587" s="59"/>
      <c r="J587" s="71">
        <v>1</v>
      </c>
      <c r="M587" s="59">
        <v>1</v>
      </c>
      <c r="Q587" s="41">
        <v>1</v>
      </c>
      <c r="Z587" s="41">
        <f t="shared" si="101"/>
        <v>325</v>
      </c>
      <c r="AA587" s="41">
        <f t="shared" si="102"/>
        <v>62</v>
      </c>
      <c r="AB587" s="41">
        <f t="shared" si="103"/>
        <v>66</v>
      </c>
      <c r="AC587" s="41">
        <f t="shared" si="104"/>
        <v>66</v>
      </c>
      <c r="AD587" s="41">
        <f t="shared" si="105"/>
        <v>14</v>
      </c>
      <c r="AE587" s="41">
        <f t="shared" si="106"/>
        <v>5.241935483870968</v>
      </c>
      <c r="AF587" s="41">
        <f t="shared" si="107"/>
        <v>4.9242424242424239</v>
      </c>
      <c r="AG587" s="41">
        <f t="shared" si="108"/>
        <v>4.9242424242424239</v>
      </c>
      <c r="AH587" s="41">
        <f t="shared" si="109"/>
        <v>23.214285714285715</v>
      </c>
    </row>
    <row r="588" spans="1:34" x14ac:dyDescent="0.25">
      <c r="A588" s="41" t="str">
        <f t="shared" si="99"/>
        <v>研发一周期</v>
      </c>
      <c r="B588" s="41" t="str">
        <f t="shared" si="100"/>
        <v>13341</v>
      </c>
      <c r="C588" s="74">
        <v>1</v>
      </c>
      <c r="G588" s="59"/>
      <c r="I588" s="59">
        <v>1</v>
      </c>
      <c r="M588" s="59">
        <v>1</v>
      </c>
      <c r="R588" s="70">
        <v>1</v>
      </c>
      <c r="S588" s="41">
        <v>1</v>
      </c>
      <c r="Z588" s="41">
        <f t="shared" si="101"/>
        <v>325</v>
      </c>
      <c r="AA588" s="41">
        <f t="shared" si="102"/>
        <v>62</v>
      </c>
      <c r="AB588" s="41">
        <f t="shared" si="103"/>
        <v>62</v>
      </c>
      <c r="AC588" s="41">
        <f t="shared" si="104"/>
        <v>62</v>
      </c>
      <c r="AD588" s="41">
        <f t="shared" si="105"/>
        <v>28</v>
      </c>
      <c r="AE588" s="41">
        <f t="shared" si="106"/>
        <v>5.241935483870968</v>
      </c>
      <c r="AF588" s="41">
        <f t="shared" si="107"/>
        <v>5.241935483870968</v>
      </c>
      <c r="AG588" s="41">
        <f t="shared" si="108"/>
        <v>5.241935483870968</v>
      </c>
      <c r="AH588" s="41">
        <f t="shared" si="109"/>
        <v>11.607142857142858</v>
      </c>
    </row>
    <row r="589" spans="1:34" x14ac:dyDescent="0.25">
      <c r="A589" s="41" t="str">
        <f t="shared" si="99"/>
        <v>研发一周期</v>
      </c>
      <c r="B589" s="41" t="str">
        <f t="shared" si="100"/>
        <v>23331</v>
      </c>
      <c r="C589" s="74"/>
      <c r="D589" s="59">
        <v>1</v>
      </c>
      <c r="G589" s="59"/>
      <c r="I589" s="59">
        <v>1</v>
      </c>
      <c r="M589" s="59">
        <v>1</v>
      </c>
      <c r="Q589" s="41">
        <v>1</v>
      </c>
      <c r="S589" s="41">
        <v>1</v>
      </c>
      <c r="Z589" s="41">
        <f t="shared" si="101"/>
        <v>325</v>
      </c>
      <c r="AA589" s="41">
        <f t="shared" si="102"/>
        <v>62</v>
      </c>
      <c r="AB589" s="41">
        <f t="shared" si="103"/>
        <v>76</v>
      </c>
      <c r="AC589" s="41">
        <f t="shared" si="104"/>
        <v>76</v>
      </c>
      <c r="AD589" s="41">
        <f t="shared" si="105"/>
        <v>27</v>
      </c>
      <c r="AE589" s="41">
        <f t="shared" si="106"/>
        <v>5.241935483870968</v>
      </c>
      <c r="AF589" s="41">
        <f t="shared" si="107"/>
        <v>4.2763157894736841</v>
      </c>
      <c r="AG589" s="41">
        <f t="shared" si="108"/>
        <v>4.2763157894736841</v>
      </c>
      <c r="AH589" s="41">
        <f t="shared" si="109"/>
        <v>12.037037037037036</v>
      </c>
    </row>
    <row r="590" spans="1:34" x14ac:dyDescent="0.25">
      <c r="A590" s="41" t="str">
        <f t="shared" si="99"/>
        <v>研发一周期</v>
      </c>
      <c r="B590" s="41" t="str">
        <f t="shared" si="100"/>
        <v>33411</v>
      </c>
      <c r="C590" s="74"/>
      <c r="E590" s="59">
        <v>1</v>
      </c>
      <c r="G590" s="59"/>
      <c r="I590" s="59">
        <v>1</v>
      </c>
      <c r="N590" s="71">
        <v>1</v>
      </c>
      <c r="O590" s="59">
        <v>1</v>
      </c>
      <c r="R590" s="71"/>
      <c r="S590" s="41">
        <v>1</v>
      </c>
      <c r="Z590" s="41">
        <f t="shared" si="101"/>
        <v>325</v>
      </c>
      <c r="AA590" s="41">
        <f t="shared" si="102"/>
        <v>62</v>
      </c>
      <c r="AB590" s="41">
        <f t="shared" si="103"/>
        <v>76</v>
      </c>
      <c r="AC590" s="41">
        <f t="shared" si="104"/>
        <v>76</v>
      </c>
      <c r="AD590" s="41">
        <f t="shared" si="105"/>
        <v>26</v>
      </c>
      <c r="AE590" s="41">
        <f t="shared" si="106"/>
        <v>5.241935483870968</v>
      </c>
      <c r="AF590" s="41">
        <f t="shared" si="107"/>
        <v>4.2763157894736841</v>
      </c>
      <c r="AG590" s="41">
        <f t="shared" si="108"/>
        <v>4.2763157894736841</v>
      </c>
      <c r="AH590" s="41">
        <f t="shared" si="109"/>
        <v>12.5</v>
      </c>
    </row>
    <row r="591" spans="1:34" x14ac:dyDescent="0.25">
      <c r="A591" s="41" t="str">
        <f t="shared" si="99"/>
        <v>研发一周期</v>
      </c>
      <c r="B591" s="41" t="str">
        <f t="shared" si="100"/>
        <v>13342</v>
      </c>
      <c r="C591" s="74">
        <v>1</v>
      </c>
      <c r="G591" s="59"/>
      <c r="I591" s="59">
        <v>1</v>
      </c>
      <c r="M591" s="59">
        <v>1</v>
      </c>
      <c r="R591" s="70">
        <v>1</v>
      </c>
      <c r="T591" s="41">
        <v>1</v>
      </c>
      <c r="Z591" s="41">
        <f t="shared" si="101"/>
        <v>325</v>
      </c>
      <c r="AA591" s="41">
        <f t="shared" si="102"/>
        <v>62</v>
      </c>
      <c r="AB591" s="41">
        <f t="shared" si="103"/>
        <v>66</v>
      </c>
      <c r="AC591" s="41">
        <f t="shared" si="104"/>
        <v>66</v>
      </c>
      <c r="AD591" s="41">
        <f t="shared" si="105"/>
        <v>28</v>
      </c>
      <c r="AE591" s="41">
        <f t="shared" si="106"/>
        <v>5.241935483870968</v>
      </c>
      <c r="AF591" s="41">
        <f t="shared" si="107"/>
        <v>4.9242424242424239</v>
      </c>
      <c r="AG591" s="41">
        <f t="shared" si="108"/>
        <v>4.9242424242424239</v>
      </c>
      <c r="AH591" s="41">
        <f t="shared" si="109"/>
        <v>11.607142857142858</v>
      </c>
    </row>
    <row r="592" spans="1:34" x14ac:dyDescent="0.25">
      <c r="A592" s="41" t="str">
        <f t="shared" si="99"/>
        <v>研发一周期</v>
      </c>
      <c r="B592" s="41" t="str">
        <f t="shared" si="100"/>
        <v>23332</v>
      </c>
      <c r="C592" s="74"/>
      <c r="D592" s="59">
        <v>1</v>
      </c>
      <c r="G592" s="59"/>
      <c r="I592" s="59">
        <v>1</v>
      </c>
      <c r="M592" s="59">
        <v>1</v>
      </c>
      <c r="Q592" s="41">
        <v>1</v>
      </c>
      <c r="T592" s="41">
        <v>1</v>
      </c>
      <c r="Z592" s="41">
        <f t="shared" si="101"/>
        <v>325</v>
      </c>
      <c r="AA592" s="41">
        <f t="shared" si="102"/>
        <v>62</v>
      </c>
      <c r="AB592" s="41">
        <f t="shared" si="103"/>
        <v>80</v>
      </c>
      <c r="AC592" s="41">
        <f t="shared" si="104"/>
        <v>80</v>
      </c>
      <c r="AD592" s="41">
        <f t="shared" si="105"/>
        <v>27</v>
      </c>
      <c r="AE592" s="41">
        <f t="shared" si="106"/>
        <v>5.241935483870968</v>
      </c>
      <c r="AF592" s="41">
        <f t="shared" si="107"/>
        <v>4.0625</v>
      </c>
      <c r="AG592" s="41">
        <f t="shared" si="108"/>
        <v>4.0625</v>
      </c>
      <c r="AH592" s="41">
        <f t="shared" si="109"/>
        <v>12.037037037037036</v>
      </c>
    </row>
    <row r="593" spans="1:34" x14ac:dyDescent="0.25">
      <c r="A593" s="41" t="str">
        <f t="shared" si="99"/>
        <v>研发一周期</v>
      </c>
      <c r="B593" s="41" t="str">
        <f t="shared" si="100"/>
        <v>33412</v>
      </c>
      <c r="C593" s="74"/>
      <c r="E593" s="59">
        <v>1</v>
      </c>
      <c r="G593" s="59"/>
      <c r="I593" s="59">
        <v>1</v>
      </c>
      <c r="N593" s="71">
        <v>1</v>
      </c>
      <c r="O593" s="59">
        <v>1</v>
      </c>
      <c r="R593" s="71"/>
      <c r="T593" s="41">
        <v>1</v>
      </c>
      <c r="Z593" s="41">
        <f t="shared" si="101"/>
        <v>325</v>
      </c>
      <c r="AA593" s="41">
        <f t="shared" si="102"/>
        <v>62</v>
      </c>
      <c r="AB593" s="41">
        <f t="shared" si="103"/>
        <v>80</v>
      </c>
      <c r="AC593" s="41">
        <f t="shared" si="104"/>
        <v>80</v>
      </c>
      <c r="AD593" s="41">
        <f t="shared" si="105"/>
        <v>26</v>
      </c>
      <c r="AE593" s="41">
        <f t="shared" si="106"/>
        <v>5.241935483870968</v>
      </c>
      <c r="AF593" s="41">
        <f t="shared" si="107"/>
        <v>4.0625</v>
      </c>
      <c r="AG593" s="41">
        <f t="shared" si="108"/>
        <v>4.0625</v>
      </c>
      <c r="AH593" s="41">
        <f t="shared" si="109"/>
        <v>12.5</v>
      </c>
    </row>
    <row r="594" spans="1:34" x14ac:dyDescent="0.25">
      <c r="A594" s="41" t="str">
        <f t="shared" si="99"/>
        <v>研发一周期</v>
      </c>
      <c r="B594" s="41" t="str">
        <f t="shared" si="100"/>
        <v>23314</v>
      </c>
      <c r="C594" s="74"/>
      <c r="D594" s="59">
        <v>1</v>
      </c>
      <c r="G594" s="59"/>
      <c r="I594" s="59">
        <v>1</v>
      </c>
      <c r="M594" s="59">
        <v>1</v>
      </c>
      <c r="O594" s="59">
        <v>1</v>
      </c>
      <c r="R594" s="71"/>
      <c r="V594" s="41">
        <v>1</v>
      </c>
      <c r="Z594" s="41">
        <f t="shared" si="101"/>
        <v>325</v>
      </c>
      <c r="AA594" s="41">
        <f t="shared" si="102"/>
        <v>62</v>
      </c>
      <c r="AB594" s="41">
        <f t="shared" si="103"/>
        <v>56</v>
      </c>
      <c r="AC594" s="41">
        <f t="shared" si="104"/>
        <v>56</v>
      </c>
      <c r="AD594" s="41">
        <f t="shared" si="105"/>
        <v>31</v>
      </c>
      <c r="AE594" s="41">
        <f t="shared" si="106"/>
        <v>5.241935483870968</v>
      </c>
      <c r="AF594" s="41">
        <f t="shared" si="107"/>
        <v>5.8035714285714288</v>
      </c>
      <c r="AG594" s="41">
        <f t="shared" si="108"/>
        <v>5.8035714285714288</v>
      </c>
      <c r="AH594" s="41">
        <f t="shared" si="109"/>
        <v>10.483870967741936</v>
      </c>
    </row>
    <row r="595" spans="1:34" x14ac:dyDescent="0.25">
      <c r="A595" s="41" t="str">
        <f t="shared" si="99"/>
        <v>研发一周期</v>
      </c>
      <c r="B595" s="41" t="str">
        <f t="shared" si="100"/>
        <v>33224</v>
      </c>
      <c r="C595" s="74"/>
      <c r="E595" s="59">
        <v>1</v>
      </c>
      <c r="G595" s="59"/>
      <c r="I595" s="59">
        <v>1</v>
      </c>
      <c r="L595" s="59">
        <v>1</v>
      </c>
      <c r="P595" s="59">
        <v>1</v>
      </c>
      <c r="V595" s="41">
        <v>1</v>
      </c>
      <c r="Z595" s="41">
        <f t="shared" si="101"/>
        <v>325</v>
      </c>
      <c r="AA595" s="41">
        <f t="shared" si="102"/>
        <v>62</v>
      </c>
      <c r="AB595" s="41">
        <f t="shared" si="103"/>
        <v>82</v>
      </c>
      <c r="AC595" s="41">
        <f t="shared" si="104"/>
        <v>82</v>
      </c>
      <c r="AD595" s="41">
        <f t="shared" si="105"/>
        <v>29</v>
      </c>
      <c r="AE595" s="41">
        <f t="shared" si="106"/>
        <v>5.241935483870968</v>
      </c>
      <c r="AF595" s="41">
        <f t="shared" si="107"/>
        <v>3.9634146341463414</v>
      </c>
      <c r="AG595" s="41">
        <f t="shared" si="108"/>
        <v>3.9634146341463414</v>
      </c>
      <c r="AH595" s="41">
        <f t="shared" si="109"/>
        <v>11.206896551724139</v>
      </c>
    </row>
    <row r="596" spans="1:34" x14ac:dyDescent="0.25">
      <c r="A596" s="41" t="str">
        <f t="shared" si="99"/>
        <v>研发一周期</v>
      </c>
      <c r="B596" s="41" t="str">
        <f t="shared" si="100"/>
        <v>13344</v>
      </c>
      <c r="C596" s="74">
        <v>1</v>
      </c>
      <c r="G596" s="59"/>
      <c r="I596" s="59">
        <v>1</v>
      </c>
      <c r="M596" s="59">
        <v>1</v>
      </c>
      <c r="R596" s="70">
        <v>1</v>
      </c>
      <c r="Y596" s="70">
        <v>1</v>
      </c>
      <c r="Z596" s="41">
        <f t="shared" si="101"/>
        <v>325</v>
      </c>
      <c r="AA596" s="41">
        <f t="shared" si="102"/>
        <v>62</v>
      </c>
      <c r="AB596" s="41">
        <f t="shared" si="103"/>
        <v>66</v>
      </c>
      <c r="AC596" s="41">
        <f t="shared" si="104"/>
        <v>66</v>
      </c>
      <c r="AD596" s="41">
        <f t="shared" si="105"/>
        <v>28</v>
      </c>
      <c r="AE596" s="41">
        <f t="shared" si="106"/>
        <v>5.241935483870968</v>
      </c>
      <c r="AF596" s="41">
        <f t="shared" si="107"/>
        <v>4.9242424242424239</v>
      </c>
      <c r="AG596" s="41">
        <f t="shared" si="108"/>
        <v>4.9242424242424239</v>
      </c>
      <c r="AH596" s="41">
        <f t="shared" si="109"/>
        <v>11.607142857142858</v>
      </c>
    </row>
    <row r="597" spans="1:34" x14ac:dyDescent="0.25">
      <c r="A597" s="41" t="str">
        <f t="shared" si="99"/>
        <v>研发一周期</v>
      </c>
      <c r="B597" s="41" t="str">
        <f t="shared" si="100"/>
        <v>23334</v>
      </c>
      <c r="C597" s="74"/>
      <c r="D597" s="59">
        <v>1</v>
      </c>
      <c r="G597" s="59"/>
      <c r="I597" s="59">
        <v>1</v>
      </c>
      <c r="M597" s="59">
        <v>1</v>
      </c>
      <c r="Q597" s="41">
        <v>1</v>
      </c>
      <c r="Y597" s="70">
        <v>1</v>
      </c>
      <c r="Z597" s="41">
        <f t="shared" si="101"/>
        <v>325</v>
      </c>
      <c r="AA597" s="41">
        <f t="shared" si="102"/>
        <v>62</v>
      </c>
      <c r="AB597" s="41">
        <f t="shared" si="103"/>
        <v>80</v>
      </c>
      <c r="AC597" s="41">
        <f t="shared" si="104"/>
        <v>80</v>
      </c>
      <c r="AD597" s="41">
        <f t="shared" si="105"/>
        <v>27</v>
      </c>
      <c r="AE597" s="41">
        <f t="shared" si="106"/>
        <v>5.241935483870968</v>
      </c>
      <c r="AF597" s="41">
        <f t="shared" si="107"/>
        <v>4.0625</v>
      </c>
      <c r="AG597" s="41">
        <f t="shared" si="108"/>
        <v>4.0625</v>
      </c>
      <c r="AH597" s="41">
        <f t="shared" si="109"/>
        <v>12.037037037037036</v>
      </c>
    </row>
    <row r="598" spans="1:34" x14ac:dyDescent="0.25">
      <c r="A598" s="41" t="str">
        <f t="shared" si="99"/>
        <v>研发一周期</v>
      </c>
      <c r="B598" s="41" t="str">
        <f t="shared" si="100"/>
        <v>33414</v>
      </c>
      <c r="C598" s="74"/>
      <c r="E598" s="59">
        <v>1</v>
      </c>
      <c r="G598" s="59"/>
      <c r="I598" s="59">
        <v>1</v>
      </c>
      <c r="N598" s="71">
        <v>1</v>
      </c>
      <c r="O598" s="59">
        <v>1</v>
      </c>
      <c r="R598" s="71"/>
      <c r="Y598" s="70">
        <v>1</v>
      </c>
      <c r="Z598" s="41">
        <f t="shared" si="101"/>
        <v>325</v>
      </c>
      <c r="AA598" s="41">
        <f t="shared" si="102"/>
        <v>62</v>
      </c>
      <c r="AB598" s="41">
        <f t="shared" si="103"/>
        <v>80</v>
      </c>
      <c r="AC598" s="41">
        <f t="shared" si="104"/>
        <v>80</v>
      </c>
      <c r="AD598" s="41">
        <f t="shared" si="105"/>
        <v>26</v>
      </c>
      <c r="AE598" s="41">
        <f t="shared" si="106"/>
        <v>5.241935483870968</v>
      </c>
      <c r="AF598" s="41">
        <f t="shared" si="107"/>
        <v>4.0625</v>
      </c>
      <c r="AG598" s="41">
        <f t="shared" si="108"/>
        <v>4.0625</v>
      </c>
      <c r="AH598" s="41">
        <f t="shared" si="109"/>
        <v>12.5</v>
      </c>
    </row>
    <row r="599" spans="1:34" x14ac:dyDescent="0.25">
      <c r="A599" s="41" t="str">
        <f t="shared" si="99"/>
        <v>研发一周期</v>
      </c>
      <c r="B599" s="41" t="str">
        <f t="shared" si="100"/>
        <v>42421</v>
      </c>
      <c r="C599" s="74"/>
      <c r="F599" s="71">
        <v>1</v>
      </c>
      <c r="G599" s="59"/>
      <c r="H599" s="59">
        <v>1</v>
      </c>
      <c r="N599" s="71">
        <v>1</v>
      </c>
      <c r="P599" s="59">
        <v>1</v>
      </c>
      <c r="S599" s="41">
        <v>1</v>
      </c>
      <c r="Z599" s="41">
        <f t="shared" si="101"/>
        <v>315</v>
      </c>
      <c r="AA599" s="41">
        <f t="shared" si="102"/>
        <v>60</v>
      </c>
      <c r="AB599" s="41">
        <f t="shared" si="103"/>
        <v>82</v>
      </c>
      <c r="AC599" s="41">
        <f t="shared" si="104"/>
        <v>82</v>
      </c>
      <c r="AD599" s="41">
        <f t="shared" si="105"/>
        <v>21</v>
      </c>
      <c r="AE599" s="41">
        <f t="shared" si="106"/>
        <v>5.25</v>
      </c>
      <c r="AF599" s="41">
        <f t="shared" si="107"/>
        <v>3.8414634146341462</v>
      </c>
      <c r="AG599" s="41">
        <f t="shared" si="108"/>
        <v>3.8414634146341462</v>
      </c>
      <c r="AH599" s="41">
        <f t="shared" si="109"/>
        <v>15</v>
      </c>
    </row>
    <row r="600" spans="1:34" x14ac:dyDescent="0.25">
      <c r="A600" s="41" t="str">
        <f t="shared" si="99"/>
        <v>研发一周期</v>
      </c>
      <c r="B600" s="41" t="str">
        <f t="shared" si="100"/>
        <v>44211</v>
      </c>
      <c r="C600" s="74"/>
      <c r="F600" s="71">
        <v>1</v>
      </c>
      <c r="G600" s="59"/>
      <c r="J600" s="71">
        <v>1</v>
      </c>
      <c r="L600" s="59">
        <v>1</v>
      </c>
      <c r="O600" s="59">
        <v>1</v>
      </c>
      <c r="R600" s="71"/>
      <c r="S600" s="41">
        <v>1</v>
      </c>
      <c r="Z600" s="41">
        <f t="shared" si="101"/>
        <v>315</v>
      </c>
      <c r="AA600" s="41">
        <f t="shared" si="102"/>
        <v>60</v>
      </c>
      <c r="AB600" s="41">
        <f t="shared" si="103"/>
        <v>58</v>
      </c>
      <c r="AC600" s="41">
        <f t="shared" si="104"/>
        <v>58</v>
      </c>
      <c r="AD600" s="41">
        <f t="shared" si="105"/>
        <v>26</v>
      </c>
      <c r="AE600" s="41">
        <f t="shared" si="106"/>
        <v>5.25</v>
      </c>
      <c r="AF600" s="41">
        <f t="shared" si="107"/>
        <v>5.431034482758621</v>
      </c>
      <c r="AG600" s="41">
        <f t="shared" si="108"/>
        <v>5.431034482758621</v>
      </c>
      <c r="AH600" s="41">
        <f t="shared" si="109"/>
        <v>12.115384615384615</v>
      </c>
    </row>
    <row r="601" spans="1:34" x14ac:dyDescent="0.25">
      <c r="A601" s="41" t="str">
        <f t="shared" si="99"/>
        <v>研发一周期</v>
      </c>
      <c r="B601" s="41" t="str">
        <f t="shared" si="100"/>
        <v>42422</v>
      </c>
      <c r="C601" s="74"/>
      <c r="F601" s="71">
        <v>1</v>
      </c>
      <c r="G601" s="59"/>
      <c r="H601" s="59">
        <v>1</v>
      </c>
      <c r="N601" s="71">
        <v>1</v>
      </c>
      <c r="P601" s="59">
        <v>1</v>
      </c>
      <c r="T601" s="41">
        <v>1</v>
      </c>
      <c r="Z601" s="41">
        <f t="shared" si="101"/>
        <v>315</v>
      </c>
      <c r="AA601" s="41">
        <f t="shared" si="102"/>
        <v>60</v>
      </c>
      <c r="AB601" s="41">
        <f t="shared" si="103"/>
        <v>86</v>
      </c>
      <c r="AC601" s="41">
        <f t="shared" si="104"/>
        <v>86</v>
      </c>
      <c r="AD601" s="41">
        <f t="shared" si="105"/>
        <v>21</v>
      </c>
      <c r="AE601" s="41">
        <f t="shared" si="106"/>
        <v>5.25</v>
      </c>
      <c r="AF601" s="41">
        <f t="shared" si="107"/>
        <v>3.6627906976744184</v>
      </c>
      <c r="AG601" s="41">
        <f t="shared" si="108"/>
        <v>3.6627906976744184</v>
      </c>
      <c r="AH601" s="41">
        <f t="shared" si="109"/>
        <v>15</v>
      </c>
    </row>
    <row r="602" spans="1:34" x14ac:dyDescent="0.25">
      <c r="A602" s="41" t="str">
        <f t="shared" si="99"/>
        <v>研发一周期</v>
      </c>
      <c r="B602" s="41" t="str">
        <f t="shared" si="100"/>
        <v>44212</v>
      </c>
      <c r="C602" s="74"/>
      <c r="F602" s="71">
        <v>1</v>
      </c>
      <c r="G602" s="59"/>
      <c r="J602" s="71">
        <v>1</v>
      </c>
      <c r="L602" s="59">
        <v>1</v>
      </c>
      <c r="O602" s="59">
        <v>1</v>
      </c>
      <c r="R602" s="71"/>
      <c r="T602" s="41">
        <v>1</v>
      </c>
      <c r="Z602" s="41">
        <f t="shared" si="101"/>
        <v>315</v>
      </c>
      <c r="AA602" s="41">
        <f t="shared" si="102"/>
        <v>60</v>
      </c>
      <c r="AB602" s="41">
        <f t="shared" si="103"/>
        <v>62</v>
      </c>
      <c r="AC602" s="41">
        <f t="shared" si="104"/>
        <v>62</v>
      </c>
      <c r="AD602" s="41">
        <f t="shared" si="105"/>
        <v>26</v>
      </c>
      <c r="AE602" s="41">
        <f t="shared" si="106"/>
        <v>5.25</v>
      </c>
      <c r="AF602" s="41">
        <f t="shared" si="107"/>
        <v>5.080645161290323</v>
      </c>
      <c r="AG602" s="41">
        <f t="shared" si="108"/>
        <v>5.080645161290323</v>
      </c>
      <c r="AH602" s="41">
        <f t="shared" si="109"/>
        <v>12.115384615384615</v>
      </c>
    </row>
    <row r="603" spans="1:34" x14ac:dyDescent="0.25">
      <c r="A603" s="41" t="str">
        <f t="shared" si="99"/>
        <v>研发一周期</v>
      </c>
      <c r="B603" s="41" t="str">
        <f t="shared" si="100"/>
        <v>12434</v>
      </c>
      <c r="C603" s="74">
        <v>1</v>
      </c>
      <c r="G603" s="59"/>
      <c r="H603" s="59">
        <v>1</v>
      </c>
      <c r="N603" s="71">
        <v>1</v>
      </c>
      <c r="Q603" s="41">
        <v>1</v>
      </c>
      <c r="V603" s="41">
        <v>1</v>
      </c>
      <c r="Z603" s="41">
        <f t="shared" si="101"/>
        <v>315</v>
      </c>
      <c r="AA603" s="41">
        <f t="shared" si="102"/>
        <v>60</v>
      </c>
      <c r="AB603" s="41">
        <f t="shared" si="103"/>
        <v>58</v>
      </c>
      <c r="AC603" s="41">
        <f t="shared" si="104"/>
        <v>58</v>
      </c>
      <c r="AD603" s="41">
        <f t="shared" si="105"/>
        <v>30</v>
      </c>
      <c r="AE603" s="41">
        <f t="shared" si="106"/>
        <v>5.25</v>
      </c>
      <c r="AF603" s="41">
        <f t="shared" si="107"/>
        <v>5.431034482758621</v>
      </c>
      <c r="AG603" s="41">
        <f t="shared" si="108"/>
        <v>5.431034482758621</v>
      </c>
      <c r="AH603" s="41">
        <f t="shared" si="109"/>
        <v>10.5</v>
      </c>
    </row>
    <row r="604" spans="1:34" x14ac:dyDescent="0.25">
      <c r="A604" s="41" t="str">
        <f t="shared" si="99"/>
        <v>研发一周期</v>
      </c>
      <c r="B604" s="41" t="str">
        <f t="shared" si="100"/>
        <v>14144</v>
      </c>
      <c r="C604" s="74">
        <v>1</v>
      </c>
      <c r="G604" s="59"/>
      <c r="J604" s="71">
        <v>1</v>
      </c>
      <c r="K604" s="59">
        <v>1</v>
      </c>
      <c r="R604" s="70">
        <v>1</v>
      </c>
      <c r="V604" s="41">
        <v>1</v>
      </c>
      <c r="Z604" s="41">
        <f t="shared" si="101"/>
        <v>315</v>
      </c>
      <c r="AA604" s="41">
        <f t="shared" si="102"/>
        <v>60</v>
      </c>
      <c r="AB604" s="41">
        <f t="shared" si="103"/>
        <v>40</v>
      </c>
      <c r="AC604" s="41">
        <f t="shared" si="104"/>
        <v>40</v>
      </c>
      <c r="AD604" s="41">
        <f t="shared" si="105"/>
        <v>32</v>
      </c>
      <c r="AE604" s="41">
        <f t="shared" si="106"/>
        <v>5.25</v>
      </c>
      <c r="AF604" s="41">
        <f t="shared" si="107"/>
        <v>7.875</v>
      </c>
      <c r="AG604" s="41">
        <f t="shared" si="108"/>
        <v>7.875</v>
      </c>
      <c r="AH604" s="41">
        <f t="shared" si="109"/>
        <v>9.84375</v>
      </c>
    </row>
    <row r="605" spans="1:34" x14ac:dyDescent="0.25">
      <c r="A605" s="41" t="str">
        <f t="shared" si="99"/>
        <v>研发一周期</v>
      </c>
      <c r="B605" s="41" t="str">
        <f t="shared" si="100"/>
        <v>24134</v>
      </c>
      <c r="C605" s="74"/>
      <c r="D605" s="59">
        <v>1</v>
      </c>
      <c r="G605" s="59"/>
      <c r="J605" s="71">
        <v>1</v>
      </c>
      <c r="K605" s="59">
        <v>1</v>
      </c>
      <c r="Q605" s="41">
        <v>1</v>
      </c>
      <c r="V605" s="41">
        <v>1</v>
      </c>
      <c r="Z605" s="41">
        <f t="shared" si="101"/>
        <v>315</v>
      </c>
      <c r="AA605" s="41">
        <f t="shared" si="102"/>
        <v>60</v>
      </c>
      <c r="AB605" s="41">
        <f t="shared" si="103"/>
        <v>54</v>
      </c>
      <c r="AC605" s="41">
        <f t="shared" si="104"/>
        <v>54</v>
      </c>
      <c r="AD605" s="41">
        <f t="shared" si="105"/>
        <v>31</v>
      </c>
      <c r="AE605" s="41">
        <f t="shared" si="106"/>
        <v>5.25</v>
      </c>
      <c r="AF605" s="41">
        <f t="shared" si="107"/>
        <v>5.833333333333333</v>
      </c>
      <c r="AG605" s="41">
        <f t="shared" si="108"/>
        <v>5.833333333333333</v>
      </c>
      <c r="AH605" s="41">
        <f t="shared" si="109"/>
        <v>10.161290322580646</v>
      </c>
    </row>
    <row r="606" spans="1:34" x14ac:dyDescent="0.25">
      <c r="A606" s="41" t="str">
        <f t="shared" si="99"/>
        <v>研发一周期</v>
      </c>
      <c r="B606" s="41" t="str">
        <f t="shared" si="100"/>
        <v>41424</v>
      </c>
      <c r="C606" s="74"/>
      <c r="F606" s="71">
        <v>1</v>
      </c>
      <c r="G606" s="59">
        <v>1</v>
      </c>
      <c r="N606" s="71">
        <v>1</v>
      </c>
      <c r="P606" s="59">
        <v>1</v>
      </c>
      <c r="V606" s="41">
        <v>1</v>
      </c>
      <c r="Z606" s="41">
        <f t="shared" si="101"/>
        <v>315</v>
      </c>
      <c r="AA606" s="41">
        <f t="shared" si="102"/>
        <v>60</v>
      </c>
      <c r="AB606" s="41">
        <f t="shared" si="103"/>
        <v>68</v>
      </c>
      <c r="AC606" s="41">
        <f t="shared" si="104"/>
        <v>68</v>
      </c>
      <c r="AD606" s="41">
        <f t="shared" si="105"/>
        <v>27</v>
      </c>
      <c r="AE606" s="41">
        <f t="shared" si="106"/>
        <v>5.25</v>
      </c>
      <c r="AF606" s="41">
        <f t="shared" si="107"/>
        <v>4.632352941176471</v>
      </c>
      <c r="AG606" s="41">
        <f t="shared" si="108"/>
        <v>4.632352941176471</v>
      </c>
      <c r="AH606" s="41">
        <f t="shared" si="109"/>
        <v>11.666666666666666</v>
      </c>
    </row>
    <row r="607" spans="1:34" x14ac:dyDescent="0.25">
      <c r="A607" s="41" t="str">
        <f t="shared" si="99"/>
        <v>研发一周期</v>
      </c>
      <c r="B607" s="41" t="str">
        <f t="shared" si="100"/>
        <v>31345</v>
      </c>
      <c r="C607" s="74"/>
      <c r="E607" s="59">
        <v>1</v>
      </c>
      <c r="G607" s="59">
        <v>1</v>
      </c>
      <c r="M607" s="59">
        <v>1</v>
      </c>
      <c r="R607" s="70">
        <v>1</v>
      </c>
      <c r="W607" s="41">
        <v>1</v>
      </c>
      <c r="Z607" s="41">
        <f t="shared" si="101"/>
        <v>315</v>
      </c>
      <c r="AA607" s="41">
        <f t="shared" si="102"/>
        <v>60</v>
      </c>
      <c r="AB607" s="41">
        <f t="shared" si="103"/>
        <v>58</v>
      </c>
      <c r="AC607" s="41">
        <f t="shared" si="104"/>
        <v>58</v>
      </c>
      <c r="AD607" s="41">
        <f t="shared" si="105"/>
        <v>30</v>
      </c>
      <c r="AE607" s="41">
        <f t="shared" si="106"/>
        <v>5.25</v>
      </c>
      <c r="AF607" s="41">
        <f t="shared" si="107"/>
        <v>5.431034482758621</v>
      </c>
      <c r="AG607" s="41">
        <f t="shared" si="108"/>
        <v>5.431034482758621</v>
      </c>
      <c r="AH607" s="41">
        <f t="shared" si="109"/>
        <v>10.5</v>
      </c>
    </row>
    <row r="608" spans="1:34" x14ac:dyDescent="0.25">
      <c r="A608" s="41" t="str">
        <f t="shared" si="99"/>
        <v>研发一周期</v>
      </c>
      <c r="B608" s="41" t="str">
        <f t="shared" si="100"/>
        <v>33145</v>
      </c>
      <c r="C608" s="74"/>
      <c r="E608" s="59">
        <v>1</v>
      </c>
      <c r="G608" s="59"/>
      <c r="I608" s="59">
        <v>1</v>
      </c>
      <c r="K608" s="59">
        <v>1</v>
      </c>
      <c r="R608" s="70">
        <v>1</v>
      </c>
      <c r="W608" s="41">
        <v>1</v>
      </c>
      <c r="Z608" s="41">
        <f t="shared" si="101"/>
        <v>315</v>
      </c>
      <c r="AA608" s="41">
        <f t="shared" si="102"/>
        <v>60</v>
      </c>
      <c r="AB608" s="41">
        <f t="shared" si="103"/>
        <v>64</v>
      </c>
      <c r="AC608" s="41">
        <f t="shared" si="104"/>
        <v>64</v>
      </c>
      <c r="AD608" s="41">
        <f t="shared" si="105"/>
        <v>28</v>
      </c>
      <c r="AE608" s="41">
        <f t="shared" si="106"/>
        <v>5.25</v>
      </c>
      <c r="AF608" s="41">
        <f t="shared" si="107"/>
        <v>4.921875</v>
      </c>
      <c r="AG608" s="41">
        <f t="shared" si="108"/>
        <v>4.921875</v>
      </c>
      <c r="AH608" s="41">
        <f t="shared" si="109"/>
        <v>11.25</v>
      </c>
    </row>
    <row r="609" spans="1:34" x14ac:dyDescent="0.25">
      <c r="A609" s="41" t="str">
        <f t="shared" si="99"/>
        <v>研发一周期</v>
      </c>
      <c r="B609" s="41" t="str">
        <f t="shared" si="100"/>
        <v>22346</v>
      </c>
      <c r="C609" s="74"/>
      <c r="D609" s="59">
        <v>1</v>
      </c>
      <c r="G609" s="59"/>
      <c r="H609" s="59">
        <v>1</v>
      </c>
      <c r="M609" s="59">
        <v>1</v>
      </c>
      <c r="R609" s="70">
        <v>1</v>
      </c>
      <c r="X609" s="41">
        <v>1</v>
      </c>
      <c r="Z609" s="41">
        <f t="shared" si="101"/>
        <v>315</v>
      </c>
      <c r="AA609" s="41">
        <f t="shared" si="102"/>
        <v>60</v>
      </c>
      <c r="AB609" s="41">
        <f t="shared" si="103"/>
        <v>56</v>
      </c>
      <c r="AC609" s="41">
        <f t="shared" si="104"/>
        <v>56</v>
      </c>
      <c r="AD609" s="41">
        <f t="shared" si="105"/>
        <v>25</v>
      </c>
      <c r="AE609" s="41">
        <f t="shared" si="106"/>
        <v>5.25</v>
      </c>
      <c r="AF609" s="41">
        <f t="shared" si="107"/>
        <v>5.625</v>
      </c>
      <c r="AG609" s="41">
        <f t="shared" si="108"/>
        <v>5.625</v>
      </c>
      <c r="AH609" s="41">
        <f t="shared" si="109"/>
        <v>12.6</v>
      </c>
    </row>
    <row r="610" spans="1:34" x14ac:dyDescent="0.25">
      <c r="A610" s="41" t="str">
        <f t="shared" si="99"/>
        <v>研发一周期</v>
      </c>
      <c r="B610" s="41" t="str">
        <f t="shared" si="100"/>
        <v>31446</v>
      </c>
      <c r="C610" s="74"/>
      <c r="E610" s="59">
        <v>1</v>
      </c>
      <c r="G610" s="59">
        <v>1</v>
      </c>
      <c r="N610" s="71">
        <v>1</v>
      </c>
      <c r="R610" s="70">
        <v>1</v>
      </c>
      <c r="X610" s="41">
        <v>1</v>
      </c>
      <c r="Z610" s="41">
        <f t="shared" si="101"/>
        <v>315</v>
      </c>
      <c r="AA610" s="41">
        <f t="shared" si="102"/>
        <v>60</v>
      </c>
      <c r="AB610" s="41">
        <f t="shared" si="103"/>
        <v>62</v>
      </c>
      <c r="AC610" s="41">
        <f t="shared" si="104"/>
        <v>62</v>
      </c>
      <c r="AD610" s="41">
        <f t="shared" si="105"/>
        <v>26</v>
      </c>
      <c r="AE610" s="41">
        <f t="shared" si="106"/>
        <v>5.25</v>
      </c>
      <c r="AF610" s="41">
        <f t="shared" si="107"/>
        <v>5.080645161290323</v>
      </c>
      <c r="AG610" s="41">
        <f t="shared" si="108"/>
        <v>5.080645161290323</v>
      </c>
      <c r="AH610" s="41">
        <f t="shared" si="109"/>
        <v>12.115384615384615</v>
      </c>
    </row>
    <row r="611" spans="1:34" x14ac:dyDescent="0.25">
      <c r="A611" s="41" t="str">
        <f t="shared" si="99"/>
        <v>研发一周期</v>
      </c>
      <c r="B611" s="41" t="str">
        <f t="shared" si="100"/>
        <v>42336</v>
      </c>
      <c r="C611" s="74"/>
      <c r="F611" s="71">
        <v>1</v>
      </c>
      <c r="G611" s="59"/>
      <c r="H611" s="59">
        <v>1</v>
      </c>
      <c r="M611" s="59">
        <v>1</v>
      </c>
      <c r="Q611" s="41">
        <v>1</v>
      </c>
      <c r="X611" s="41">
        <v>1</v>
      </c>
      <c r="Z611" s="41">
        <f t="shared" si="101"/>
        <v>315</v>
      </c>
      <c r="AA611" s="41">
        <f t="shared" si="102"/>
        <v>60</v>
      </c>
      <c r="AB611" s="41">
        <f t="shared" si="103"/>
        <v>66</v>
      </c>
      <c r="AC611" s="41">
        <f t="shared" si="104"/>
        <v>66</v>
      </c>
      <c r="AD611" s="41">
        <f t="shared" si="105"/>
        <v>24</v>
      </c>
      <c r="AE611" s="41">
        <f t="shared" si="106"/>
        <v>5.25</v>
      </c>
      <c r="AF611" s="41">
        <f t="shared" si="107"/>
        <v>4.7727272727272725</v>
      </c>
      <c r="AG611" s="41">
        <f t="shared" si="108"/>
        <v>4.7727272727272725</v>
      </c>
      <c r="AH611" s="41">
        <f t="shared" si="109"/>
        <v>13.125</v>
      </c>
    </row>
    <row r="612" spans="1:34" x14ac:dyDescent="0.25">
      <c r="A612" s="41" t="str">
        <f t="shared" si="99"/>
        <v>研发一周期</v>
      </c>
      <c r="B612" s="41" t="str">
        <f t="shared" si="100"/>
        <v>42424</v>
      </c>
      <c r="C612" s="74"/>
      <c r="F612" s="71">
        <v>1</v>
      </c>
      <c r="G612" s="59"/>
      <c r="H612" s="59">
        <v>1</v>
      </c>
      <c r="N612" s="71">
        <v>1</v>
      </c>
      <c r="P612" s="59">
        <v>1</v>
      </c>
      <c r="Y612" s="70">
        <v>1</v>
      </c>
      <c r="Z612" s="41">
        <f t="shared" si="101"/>
        <v>315</v>
      </c>
      <c r="AA612" s="41">
        <f t="shared" si="102"/>
        <v>60</v>
      </c>
      <c r="AB612" s="41">
        <f t="shared" si="103"/>
        <v>86</v>
      </c>
      <c r="AC612" s="41">
        <f t="shared" si="104"/>
        <v>86</v>
      </c>
      <c r="AD612" s="41">
        <f t="shared" si="105"/>
        <v>21</v>
      </c>
      <c r="AE612" s="41">
        <f t="shared" si="106"/>
        <v>5.25</v>
      </c>
      <c r="AF612" s="41">
        <f t="shared" si="107"/>
        <v>3.6627906976744184</v>
      </c>
      <c r="AG612" s="41">
        <f t="shared" si="108"/>
        <v>3.6627906976744184</v>
      </c>
      <c r="AH612" s="41">
        <f t="shared" si="109"/>
        <v>15</v>
      </c>
    </row>
    <row r="613" spans="1:34" x14ac:dyDescent="0.25">
      <c r="A613" s="41" t="str">
        <f t="shared" si="99"/>
        <v>研发一周期</v>
      </c>
      <c r="B613" s="41" t="str">
        <f t="shared" si="100"/>
        <v>44214</v>
      </c>
      <c r="C613" s="74"/>
      <c r="F613" s="71">
        <v>1</v>
      </c>
      <c r="G613" s="59"/>
      <c r="J613" s="71">
        <v>1</v>
      </c>
      <c r="L613" s="59">
        <v>1</v>
      </c>
      <c r="O613" s="59">
        <v>1</v>
      </c>
      <c r="R613" s="71"/>
      <c r="Y613" s="70">
        <v>1</v>
      </c>
      <c r="Z613" s="41">
        <f t="shared" si="101"/>
        <v>315</v>
      </c>
      <c r="AA613" s="41">
        <f t="shared" si="102"/>
        <v>60</v>
      </c>
      <c r="AB613" s="41">
        <f t="shared" si="103"/>
        <v>62</v>
      </c>
      <c r="AC613" s="41">
        <f t="shared" si="104"/>
        <v>62</v>
      </c>
      <c r="AD613" s="41">
        <f t="shared" si="105"/>
        <v>26</v>
      </c>
      <c r="AE613" s="41">
        <f t="shared" si="106"/>
        <v>5.25</v>
      </c>
      <c r="AF613" s="41">
        <f t="shared" si="107"/>
        <v>5.080645161290323</v>
      </c>
      <c r="AG613" s="41">
        <f t="shared" si="108"/>
        <v>5.080645161290323</v>
      </c>
      <c r="AH613" s="41">
        <f t="shared" si="109"/>
        <v>12.115384615384615</v>
      </c>
    </row>
    <row r="614" spans="1:34" x14ac:dyDescent="0.25">
      <c r="A614" s="41" t="str">
        <f t="shared" si="99"/>
        <v>研发一周期</v>
      </c>
      <c r="B614" s="41" t="str">
        <f t="shared" si="100"/>
        <v>22245</v>
      </c>
      <c r="C614" s="74"/>
      <c r="D614" s="59">
        <v>1</v>
      </c>
      <c r="G614" s="59"/>
      <c r="H614" s="59">
        <v>1</v>
      </c>
      <c r="L614" s="59">
        <v>1</v>
      </c>
      <c r="R614" s="70">
        <v>1</v>
      </c>
      <c r="W614" s="41">
        <v>1</v>
      </c>
      <c r="Z614" s="41">
        <f t="shared" si="101"/>
        <v>305</v>
      </c>
      <c r="AA614" s="41">
        <f t="shared" si="102"/>
        <v>58</v>
      </c>
      <c r="AB614" s="41">
        <f t="shared" si="103"/>
        <v>54</v>
      </c>
      <c r="AC614" s="41">
        <f t="shared" si="104"/>
        <v>54</v>
      </c>
      <c r="AD614" s="41">
        <f t="shared" si="105"/>
        <v>27</v>
      </c>
      <c r="AE614" s="41">
        <f t="shared" si="106"/>
        <v>5.2586206896551726</v>
      </c>
      <c r="AF614" s="41">
        <f t="shared" si="107"/>
        <v>5.6481481481481479</v>
      </c>
      <c r="AG614" s="41">
        <f t="shared" si="108"/>
        <v>5.6481481481481479</v>
      </c>
      <c r="AH614" s="41">
        <f t="shared" si="109"/>
        <v>11.296296296296296</v>
      </c>
    </row>
    <row r="615" spans="1:34" x14ac:dyDescent="0.25">
      <c r="A615" s="41" t="str">
        <f t="shared" si="99"/>
        <v>研发一周期</v>
      </c>
      <c r="B615" s="41" t="str">
        <f t="shared" si="100"/>
        <v>42235</v>
      </c>
      <c r="C615" s="74"/>
      <c r="F615" s="71">
        <v>1</v>
      </c>
      <c r="G615" s="59"/>
      <c r="H615" s="59">
        <v>1</v>
      </c>
      <c r="L615" s="59">
        <v>1</v>
      </c>
      <c r="Q615" s="41">
        <v>1</v>
      </c>
      <c r="W615" s="41">
        <v>1</v>
      </c>
      <c r="Z615" s="41">
        <f t="shared" si="101"/>
        <v>305</v>
      </c>
      <c r="AA615" s="41">
        <f t="shared" si="102"/>
        <v>58</v>
      </c>
      <c r="AB615" s="41">
        <f t="shared" si="103"/>
        <v>64</v>
      </c>
      <c r="AC615" s="41">
        <f t="shared" si="104"/>
        <v>64</v>
      </c>
      <c r="AD615" s="41">
        <f t="shared" si="105"/>
        <v>26</v>
      </c>
      <c r="AE615" s="41">
        <f t="shared" si="106"/>
        <v>5.2586206896551726</v>
      </c>
      <c r="AF615" s="41">
        <f t="shared" si="107"/>
        <v>4.765625</v>
      </c>
      <c r="AG615" s="41">
        <f t="shared" si="108"/>
        <v>4.765625</v>
      </c>
      <c r="AH615" s="41">
        <f t="shared" si="109"/>
        <v>11.73076923076923</v>
      </c>
    </row>
    <row r="616" spans="1:34" x14ac:dyDescent="0.25">
      <c r="A616" s="41" t="str">
        <f t="shared" si="99"/>
        <v>研发二周期</v>
      </c>
      <c r="B616" s="41" t="str">
        <f t="shared" si="100"/>
        <v>44323</v>
      </c>
      <c r="F616" s="71">
        <v>1</v>
      </c>
      <c r="G616" s="59"/>
      <c r="J616" s="71">
        <v>1</v>
      </c>
      <c r="M616" s="59">
        <v>1</v>
      </c>
      <c r="P616" s="59">
        <v>1</v>
      </c>
      <c r="U616" s="41">
        <v>1</v>
      </c>
      <c r="Z616" s="41">
        <f t="shared" si="101"/>
        <v>400</v>
      </c>
      <c r="AA616" s="41">
        <f t="shared" si="102"/>
        <v>76</v>
      </c>
      <c r="AB616" s="41">
        <f t="shared" si="103"/>
        <v>74</v>
      </c>
      <c r="AC616" s="41">
        <f t="shared" si="104"/>
        <v>74</v>
      </c>
      <c r="AD616" s="41">
        <f t="shared" si="105"/>
        <v>21</v>
      </c>
      <c r="AE616" s="41">
        <f t="shared" si="106"/>
        <v>5.2631578947368425</v>
      </c>
      <c r="AF616" s="41">
        <f t="shared" si="107"/>
        <v>5.4054054054054053</v>
      </c>
      <c r="AG616" s="41">
        <f t="shared" si="108"/>
        <v>5.4054054054054053</v>
      </c>
      <c r="AH616" s="41">
        <f t="shared" si="109"/>
        <v>19.047619047619047</v>
      </c>
    </row>
    <row r="617" spans="1:34" x14ac:dyDescent="0.25">
      <c r="A617" s="41" t="str">
        <f t="shared" si="99"/>
        <v>研发一周期</v>
      </c>
      <c r="B617" s="41" t="str">
        <f t="shared" si="100"/>
        <v>2324</v>
      </c>
      <c r="C617" s="74"/>
      <c r="D617" s="59">
        <v>1</v>
      </c>
      <c r="G617" s="59"/>
      <c r="I617" s="59">
        <v>1</v>
      </c>
      <c r="L617" s="59">
        <v>1</v>
      </c>
      <c r="R617" s="70">
        <v>1</v>
      </c>
      <c r="Z617" s="41">
        <f t="shared" si="101"/>
        <v>295</v>
      </c>
      <c r="AA617" s="41">
        <f t="shared" si="102"/>
        <v>56</v>
      </c>
      <c r="AB617" s="41">
        <f t="shared" si="103"/>
        <v>52</v>
      </c>
      <c r="AC617" s="41">
        <f t="shared" si="104"/>
        <v>52</v>
      </c>
      <c r="AD617" s="41">
        <f t="shared" si="105"/>
        <v>15</v>
      </c>
      <c r="AE617" s="41">
        <f t="shared" si="106"/>
        <v>5.2678571428571432</v>
      </c>
      <c r="AF617" s="41">
        <f t="shared" si="107"/>
        <v>5.6730769230769234</v>
      </c>
      <c r="AG617" s="41">
        <f t="shared" si="108"/>
        <v>5.6730769230769234</v>
      </c>
      <c r="AH617" s="41">
        <f t="shared" si="109"/>
        <v>19.666666666666668</v>
      </c>
    </row>
    <row r="618" spans="1:34" x14ac:dyDescent="0.25">
      <c r="A618" s="41" t="str">
        <f t="shared" si="99"/>
        <v>研发一周期</v>
      </c>
      <c r="B618" s="41" t="str">
        <f t="shared" si="100"/>
        <v>3243</v>
      </c>
      <c r="C618" s="74"/>
      <c r="E618" s="59">
        <v>1</v>
      </c>
      <c r="G618" s="59"/>
      <c r="H618" s="59">
        <v>1</v>
      </c>
      <c r="N618" s="71">
        <v>1</v>
      </c>
      <c r="Q618" s="41">
        <v>1</v>
      </c>
      <c r="Z618" s="41">
        <f t="shared" si="101"/>
        <v>295</v>
      </c>
      <c r="AA618" s="41">
        <f t="shared" si="102"/>
        <v>56</v>
      </c>
      <c r="AB618" s="41">
        <f t="shared" si="103"/>
        <v>66</v>
      </c>
      <c r="AC618" s="41">
        <f t="shared" si="104"/>
        <v>66</v>
      </c>
      <c r="AD618" s="41">
        <f t="shared" si="105"/>
        <v>14</v>
      </c>
      <c r="AE618" s="41">
        <f t="shared" si="106"/>
        <v>5.2678571428571432</v>
      </c>
      <c r="AF618" s="41">
        <f t="shared" si="107"/>
        <v>4.4696969696969697</v>
      </c>
      <c r="AG618" s="41">
        <f t="shared" si="108"/>
        <v>4.4696969696969697</v>
      </c>
      <c r="AH618" s="41">
        <f t="shared" si="109"/>
        <v>21.071428571428573</v>
      </c>
    </row>
    <row r="619" spans="1:34" x14ac:dyDescent="0.25">
      <c r="A619" s="41" t="str">
        <f t="shared" si="99"/>
        <v>研发一周期</v>
      </c>
      <c r="B619" s="41" t="str">
        <f t="shared" si="100"/>
        <v>3414</v>
      </c>
      <c r="C619" s="74"/>
      <c r="E619" s="59">
        <v>1</v>
      </c>
      <c r="G619" s="59"/>
      <c r="J619" s="71">
        <v>1</v>
      </c>
      <c r="K619" s="59">
        <v>1</v>
      </c>
      <c r="R619" s="70">
        <v>1</v>
      </c>
      <c r="Z619" s="41">
        <f t="shared" si="101"/>
        <v>295</v>
      </c>
      <c r="AA619" s="41">
        <f t="shared" si="102"/>
        <v>56</v>
      </c>
      <c r="AB619" s="41">
        <f t="shared" si="103"/>
        <v>48</v>
      </c>
      <c r="AC619" s="41">
        <f t="shared" si="104"/>
        <v>48</v>
      </c>
      <c r="AD619" s="41">
        <f t="shared" si="105"/>
        <v>16</v>
      </c>
      <c r="AE619" s="41">
        <f t="shared" si="106"/>
        <v>5.2678571428571432</v>
      </c>
      <c r="AF619" s="41">
        <f t="shared" si="107"/>
        <v>6.145833333333333</v>
      </c>
      <c r="AG619" s="41">
        <f t="shared" si="108"/>
        <v>6.145833333333333</v>
      </c>
      <c r="AH619" s="41">
        <f t="shared" si="109"/>
        <v>18.4375</v>
      </c>
    </row>
    <row r="620" spans="1:34" x14ac:dyDescent="0.25">
      <c r="A620" s="41" t="str">
        <f t="shared" si="99"/>
        <v>研发一周期</v>
      </c>
      <c r="B620" s="41" t="str">
        <f t="shared" si="100"/>
        <v>4323</v>
      </c>
      <c r="C620" s="74"/>
      <c r="F620" s="71">
        <v>1</v>
      </c>
      <c r="G620" s="59"/>
      <c r="I620" s="59">
        <v>1</v>
      </c>
      <c r="L620" s="59">
        <v>1</v>
      </c>
      <c r="Q620" s="41">
        <v>1</v>
      </c>
      <c r="Z620" s="41">
        <f t="shared" si="101"/>
        <v>295</v>
      </c>
      <c r="AA620" s="41">
        <f t="shared" si="102"/>
        <v>56</v>
      </c>
      <c r="AB620" s="41">
        <f t="shared" si="103"/>
        <v>62</v>
      </c>
      <c r="AC620" s="41">
        <f t="shared" si="104"/>
        <v>62</v>
      </c>
      <c r="AD620" s="41">
        <f t="shared" si="105"/>
        <v>14</v>
      </c>
      <c r="AE620" s="41">
        <f t="shared" si="106"/>
        <v>5.2678571428571432</v>
      </c>
      <c r="AF620" s="41">
        <f t="shared" si="107"/>
        <v>4.758064516129032</v>
      </c>
      <c r="AG620" s="41">
        <f t="shared" si="108"/>
        <v>4.758064516129032</v>
      </c>
      <c r="AH620" s="41">
        <f t="shared" si="109"/>
        <v>21.071428571428573</v>
      </c>
    </row>
    <row r="621" spans="1:34" x14ac:dyDescent="0.25">
      <c r="A621" s="41" t="str">
        <f t="shared" si="99"/>
        <v>研发一周期</v>
      </c>
      <c r="B621" s="41" t="str">
        <f t="shared" si="100"/>
        <v>21341</v>
      </c>
      <c r="C621" s="74"/>
      <c r="D621" s="59">
        <v>1</v>
      </c>
      <c r="G621" s="59">
        <v>1</v>
      </c>
      <c r="M621" s="59">
        <v>1</v>
      </c>
      <c r="R621" s="70">
        <v>1</v>
      </c>
      <c r="S621" s="41">
        <v>1</v>
      </c>
      <c r="Z621" s="41">
        <f t="shared" si="101"/>
        <v>295</v>
      </c>
      <c r="AA621" s="41">
        <f t="shared" si="102"/>
        <v>56</v>
      </c>
      <c r="AB621" s="41">
        <f t="shared" si="103"/>
        <v>52</v>
      </c>
      <c r="AC621" s="41">
        <f t="shared" si="104"/>
        <v>52</v>
      </c>
      <c r="AD621" s="41">
        <f t="shared" si="105"/>
        <v>31</v>
      </c>
      <c r="AE621" s="41">
        <f t="shared" si="106"/>
        <v>5.2678571428571432</v>
      </c>
      <c r="AF621" s="41">
        <f t="shared" si="107"/>
        <v>5.6730769230769234</v>
      </c>
      <c r="AG621" s="41">
        <f t="shared" si="108"/>
        <v>5.6730769230769234</v>
      </c>
      <c r="AH621" s="41">
        <f t="shared" si="109"/>
        <v>9.5161290322580641</v>
      </c>
    </row>
    <row r="622" spans="1:34" x14ac:dyDescent="0.25">
      <c r="A622" s="41" t="str">
        <f t="shared" si="99"/>
        <v>研发一周期</v>
      </c>
      <c r="B622" s="41" t="str">
        <f t="shared" si="100"/>
        <v>23141</v>
      </c>
      <c r="C622" s="74"/>
      <c r="D622" s="59">
        <v>1</v>
      </c>
      <c r="G622" s="59"/>
      <c r="I622" s="59">
        <v>1</v>
      </c>
      <c r="K622" s="59">
        <v>1</v>
      </c>
      <c r="R622" s="70">
        <v>1</v>
      </c>
      <c r="S622" s="41">
        <v>1</v>
      </c>
      <c r="Z622" s="41">
        <f t="shared" si="101"/>
        <v>295</v>
      </c>
      <c r="AA622" s="41">
        <f t="shared" si="102"/>
        <v>56</v>
      </c>
      <c r="AB622" s="41">
        <f t="shared" si="103"/>
        <v>58</v>
      </c>
      <c r="AC622" s="41">
        <f t="shared" si="104"/>
        <v>58</v>
      </c>
      <c r="AD622" s="41">
        <f t="shared" si="105"/>
        <v>29</v>
      </c>
      <c r="AE622" s="41">
        <f t="shared" si="106"/>
        <v>5.2678571428571432</v>
      </c>
      <c r="AF622" s="41">
        <f t="shared" si="107"/>
        <v>5.0862068965517242</v>
      </c>
      <c r="AG622" s="41">
        <f t="shared" si="108"/>
        <v>5.0862068965517242</v>
      </c>
      <c r="AH622" s="41">
        <f t="shared" si="109"/>
        <v>10.172413793103448</v>
      </c>
    </row>
    <row r="623" spans="1:34" x14ac:dyDescent="0.25">
      <c r="A623" s="41" t="str">
        <f t="shared" si="99"/>
        <v>研发一周期</v>
      </c>
      <c r="B623" s="41" t="str">
        <f t="shared" si="100"/>
        <v>41331</v>
      </c>
      <c r="C623" s="74"/>
      <c r="F623" s="71">
        <v>1</v>
      </c>
      <c r="G623" s="59">
        <v>1</v>
      </c>
      <c r="M623" s="59">
        <v>1</v>
      </c>
      <c r="Q623" s="41">
        <v>1</v>
      </c>
      <c r="S623" s="41">
        <v>1</v>
      </c>
      <c r="Z623" s="41">
        <f t="shared" si="101"/>
        <v>295</v>
      </c>
      <c r="AA623" s="41">
        <f t="shared" si="102"/>
        <v>56</v>
      </c>
      <c r="AB623" s="41">
        <f t="shared" si="103"/>
        <v>62</v>
      </c>
      <c r="AC623" s="41">
        <f t="shared" si="104"/>
        <v>62</v>
      </c>
      <c r="AD623" s="41">
        <f t="shared" si="105"/>
        <v>30</v>
      </c>
      <c r="AE623" s="41">
        <f t="shared" si="106"/>
        <v>5.2678571428571432</v>
      </c>
      <c r="AF623" s="41">
        <f t="shared" si="107"/>
        <v>4.758064516129032</v>
      </c>
      <c r="AG623" s="41">
        <f t="shared" si="108"/>
        <v>4.758064516129032</v>
      </c>
      <c r="AH623" s="41">
        <f t="shared" si="109"/>
        <v>9.8333333333333339</v>
      </c>
    </row>
    <row r="624" spans="1:34" x14ac:dyDescent="0.25">
      <c r="A624" s="41" t="str">
        <f t="shared" si="99"/>
        <v>研发一周期</v>
      </c>
      <c r="B624" s="41" t="str">
        <f t="shared" si="100"/>
        <v>42311</v>
      </c>
      <c r="C624" s="74"/>
      <c r="F624" s="71">
        <v>1</v>
      </c>
      <c r="G624" s="59"/>
      <c r="H624" s="59">
        <v>1</v>
      </c>
      <c r="M624" s="59">
        <v>1</v>
      </c>
      <c r="O624" s="59">
        <v>1</v>
      </c>
      <c r="R624" s="71"/>
      <c r="S624" s="41">
        <v>1</v>
      </c>
      <c r="Z624" s="41">
        <f t="shared" si="101"/>
        <v>295</v>
      </c>
      <c r="AA624" s="41">
        <f t="shared" si="102"/>
        <v>56</v>
      </c>
      <c r="AB624" s="41">
        <f t="shared" si="103"/>
        <v>56</v>
      </c>
      <c r="AC624" s="41">
        <f t="shared" si="104"/>
        <v>56</v>
      </c>
      <c r="AD624" s="41">
        <f t="shared" si="105"/>
        <v>28</v>
      </c>
      <c r="AE624" s="41">
        <f t="shared" si="106"/>
        <v>5.2678571428571432</v>
      </c>
      <c r="AF624" s="41">
        <f t="shared" si="107"/>
        <v>5.2678571428571432</v>
      </c>
      <c r="AG624" s="41">
        <f t="shared" si="108"/>
        <v>5.2678571428571432</v>
      </c>
      <c r="AH624" s="41">
        <f t="shared" si="109"/>
        <v>10.535714285714286</v>
      </c>
    </row>
    <row r="625" spans="1:34" x14ac:dyDescent="0.25">
      <c r="A625" s="41" t="str">
        <f t="shared" si="99"/>
        <v>研发一周期</v>
      </c>
      <c r="B625" s="41" t="str">
        <f t="shared" si="100"/>
        <v>43131</v>
      </c>
      <c r="C625" s="74"/>
      <c r="F625" s="71">
        <v>1</v>
      </c>
      <c r="G625" s="59"/>
      <c r="I625" s="59">
        <v>1</v>
      </c>
      <c r="K625" s="59">
        <v>1</v>
      </c>
      <c r="Q625" s="41">
        <v>1</v>
      </c>
      <c r="S625" s="41">
        <v>1</v>
      </c>
      <c r="Z625" s="41">
        <f t="shared" si="101"/>
        <v>295</v>
      </c>
      <c r="AA625" s="41">
        <f t="shared" si="102"/>
        <v>56</v>
      </c>
      <c r="AB625" s="41">
        <f t="shared" si="103"/>
        <v>68</v>
      </c>
      <c r="AC625" s="41">
        <f t="shared" si="104"/>
        <v>68</v>
      </c>
      <c r="AD625" s="41">
        <f t="shared" si="105"/>
        <v>28</v>
      </c>
      <c r="AE625" s="41">
        <f t="shared" si="106"/>
        <v>5.2678571428571432</v>
      </c>
      <c r="AF625" s="41">
        <f t="shared" si="107"/>
        <v>4.3382352941176467</v>
      </c>
      <c r="AG625" s="41">
        <f t="shared" si="108"/>
        <v>4.3382352941176467</v>
      </c>
      <c r="AH625" s="41">
        <f t="shared" si="109"/>
        <v>10.535714285714286</v>
      </c>
    </row>
    <row r="626" spans="1:34" x14ac:dyDescent="0.25">
      <c r="A626" s="41" t="str">
        <f t="shared" si="99"/>
        <v>研发一周期</v>
      </c>
      <c r="B626" s="41" t="str">
        <f t="shared" si="100"/>
        <v>21342</v>
      </c>
      <c r="C626" s="74"/>
      <c r="D626" s="59">
        <v>1</v>
      </c>
      <c r="G626" s="59">
        <v>1</v>
      </c>
      <c r="M626" s="59">
        <v>1</v>
      </c>
      <c r="R626" s="70">
        <v>1</v>
      </c>
      <c r="T626" s="41">
        <v>1</v>
      </c>
      <c r="Z626" s="41">
        <f t="shared" si="101"/>
        <v>295</v>
      </c>
      <c r="AA626" s="41">
        <f t="shared" si="102"/>
        <v>56</v>
      </c>
      <c r="AB626" s="41">
        <f t="shared" si="103"/>
        <v>56</v>
      </c>
      <c r="AC626" s="41">
        <f t="shared" si="104"/>
        <v>56</v>
      </c>
      <c r="AD626" s="41">
        <f t="shared" si="105"/>
        <v>31</v>
      </c>
      <c r="AE626" s="41">
        <f t="shared" si="106"/>
        <v>5.2678571428571432</v>
      </c>
      <c r="AF626" s="41">
        <f t="shared" si="107"/>
        <v>5.2678571428571432</v>
      </c>
      <c r="AG626" s="41">
        <f t="shared" si="108"/>
        <v>5.2678571428571432</v>
      </c>
      <c r="AH626" s="41">
        <f t="shared" si="109"/>
        <v>9.5161290322580641</v>
      </c>
    </row>
    <row r="627" spans="1:34" x14ac:dyDescent="0.25">
      <c r="A627" s="41" t="str">
        <f t="shared" si="99"/>
        <v>研发一周期</v>
      </c>
      <c r="B627" s="41" t="str">
        <f t="shared" si="100"/>
        <v>23142</v>
      </c>
      <c r="C627" s="74"/>
      <c r="D627" s="59">
        <v>1</v>
      </c>
      <c r="G627" s="59"/>
      <c r="I627" s="59">
        <v>1</v>
      </c>
      <c r="K627" s="59">
        <v>1</v>
      </c>
      <c r="R627" s="70">
        <v>1</v>
      </c>
      <c r="T627" s="41">
        <v>1</v>
      </c>
      <c r="Z627" s="41">
        <f t="shared" si="101"/>
        <v>295</v>
      </c>
      <c r="AA627" s="41">
        <f t="shared" si="102"/>
        <v>56</v>
      </c>
      <c r="AB627" s="41">
        <f t="shared" si="103"/>
        <v>62</v>
      </c>
      <c r="AC627" s="41">
        <f t="shared" si="104"/>
        <v>62</v>
      </c>
      <c r="AD627" s="41">
        <f t="shared" si="105"/>
        <v>29</v>
      </c>
      <c r="AE627" s="41">
        <f t="shared" si="106"/>
        <v>5.2678571428571432</v>
      </c>
      <c r="AF627" s="41">
        <f t="shared" si="107"/>
        <v>4.758064516129032</v>
      </c>
      <c r="AG627" s="41">
        <f t="shared" si="108"/>
        <v>4.758064516129032</v>
      </c>
      <c r="AH627" s="41">
        <f t="shared" si="109"/>
        <v>10.172413793103448</v>
      </c>
    </row>
    <row r="628" spans="1:34" x14ac:dyDescent="0.25">
      <c r="A628" s="41" t="str">
        <f t="shared" si="99"/>
        <v>研发一周期</v>
      </c>
      <c r="B628" s="41" t="str">
        <f t="shared" si="100"/>
        <v>41332</v>
      </c>
      <c r="C628" s="74"/>
      <c r="F628" s="71">
        <v>1</v>
      </c>
      <c r="G628" s="59">
        <v>1</v>
      </c>
      <c r="M628" s="59">
        <v>1</v>
      </c>
      <c r="Q628" s="41">
        <v>1</v>
      </c>
      <c r="T628" s="41">
        <v>1</v>
      </c>
      <c r="Z628" s="41">
        <f t="shared" si="101"/>
        <v>295</v>
      </c>
      <c r="AA628" s="41">
        <f t="shared" si="102"/>
        <v>56</v>
      </c>
      <c r="AB628" s="41">
        <f t="shared" si="103"/>
        <v>66</v>
      </c>
      <c r="AC628" s="41">
        <f t="shared" si="104"/>
        <v>66</v>
      </c>
      <c r="AD628" s="41">
        <f t="shared" si="105"/>
        <v>30</v>
      </c>
      <c r="AE628" s="41">
        <f t="shared" si="106"/>
        <v>5.2678571428571432</v>
      </c>
      <c r="AF628" s="41">
        <f t="shared" si="107"/>
        <v>4.4696969696969697</v>
      </c>
      <c r="AG628" s="41">
        <f t="shared" si="108"/>
        <v>4.4696969696969697</v>
      </c>
      <c r="AH628" s="41">
        <f t="shared" si="109"/>
        <v>9.8333333333333339</v>
      </c>
    </row>
    <row r="629" spans="1:34" x14ac:dyDescent="0.25">
      <c r="A629" s="41" t="str">
        <f t="shared" si="99"/>
        <v>研发一周期</v>
      </c>
      <c r="B629" s="41" t="str">
        <f t="shared" si="100"/>
        <v>42312</v>
      </c>
      <c r="C629" s="74"/>
      <c r="F629" s="71">
        <v>1</v>
      </c>
      <c r="G629" s="59"/>
      <c r="H629" s="59">
        <v>1</v>
      </c>
      <c r="M629" s="59">
        <v>1</v>
      </c>
      <c r="O629" s="59">
        <v>1</v>
      </c>
      <c r="R629" s="71"/>
      <c r="T629" s="41">
        <v>1</v>
      </c>
      <c r="Z629" s="41">
        <f t="shared" si="101"/>
        <v>295</v>
      </c>
      <c r="AA629" s="41">
        <f t="shared" si="102"/>
        <v>56</v>
      </c>
      <c r="AB629" s="41">
        <f t="shared" si="103"/>
        <v>60</v>
      </c>
      <c r="AC629" s="41">
        <f t="shared" si="104"/>
        <v>60</v>
      </c>
      <c r="AD629" s="41">
        <f t="shared" si="105"/>
        <v>28</v>
      </c>
      <c r="AE629" s="41">
        <f t="shared" si="106"/>
        <v>5.2678571428571432</v>
      </c>
      <c r="AF629" s="41">
        <f t="shared" si="107"/>
        <v>4.916666666666667</v>
      </c>
      <c r="AG629" s="41">
        <f t="shared" si="108"/>
        <v>4.916666666666667</v>
      </c>
      <c r="AH629" s="41">
        <f t="shared" si="109"/>
        <v>10.535714285714286</v>
      </c>
    </row>
    <row r="630" spans="1:34" x14ac:dyDescent="0.25">
      <c r="A630" s="41" t="str">
        <f t="shared" si="99"/>
        <v>研发一周期</v>
      </c>
      <c r="B630" s="41" t="str">
        <f t="shared" si="100"/>
        <v>43132</v>
      </c>
      <c r="C630" s="74"/>
      <c r="F630" s="71">
        <v>1</v>
      </c>
      <c r="G630" s="59"/>
      <c r="I630" s="59">
        <v>1</v>
      </c>
      <c r="K630" s="59">
        <v>1</v>
      </c>
      <c r="Q630" s="41">
        <v>1</v>
      </c>
      <c r="T630" s="41">
        <v>1</v>
      </c>
      <c r="Z630" s="41">
        <f t="shared" si="101"/>
        <v>295</v>
      </c>
      <c r="AA630" s="41">
        <f t="shared" si="102"/>
        <v>56</v>
      </c>
      <c r="AB630" s="41">
        <f t="shared" si="103"/>
        <v>72</v>
      </c>
      <c r="AC630" s="41">
        <f t="shared" si="104"/>
        <v>72</v>
      </c>
      <c r="AD630" s="41">
        <f t="shared" si="105"/>
        <v>28</v>
      </c>
      <c r="AE630" s="41">
        <f t="shared" si="106"/>
        <v>5.2678571428571432</v>
      </c>
      <c r="AF630" s="41">
        <f t="shared" si="107"/>
        <v>4.0972222222222223</v>
      </c>
      <c r="AG630" s="41">
        <f t="shared" si="108"/>
        <v>4.0972222222222223</v>
      </c>
      <c r="AH630" s="41">
        <f t="shared" si="109"/>
        <v>10.535714285714286</v>
      </c>
    </row>
    <row r="631" spans="1:34" x14ac:dyDescent="0.25">
      <c r="A631" s="41" t="str">
        <f t="shared" si="99"/>
        <v>研发一周期</v>
      </c>
      <c r="B631" s="41" t="str">
        <f t="shared" si="100"/>
        <v>41314</v>
      </c>
      <c r="C631" s="74"/>
      <c r="F631" s="71">
        <v>1</v>
      </c>
      <c r="G631" s="59">
        <v>1</v>
      </c>
      <c r="M631" s="59">
        <v>1</v>
      </c>
      <c r="O631" s="59">
        <v>1</v>
      </c>
      <c r="R631" s="71"/>
      <c r="V631" s="41">
        <v>1</v>
      </c>
      <c r="Z631" s="41">
        <f t="shared" si="101"/>
        <v>295</v>
      </c>
      <c r="AA631" s="41">
        <f t="shared" si="102"/>
        <v>56</v>
      </c>
      <c r="AB631" s="41">
        <f t="shared" si="103"/>
        <v>42</v>
      </c>
      <c r="AC631" s="41">
        <f t="shared" si="104"/>
        <v>42</v>
      </c>
      <c r="AD631" s="41">
        <f t="shared" si="105"/>
        <v>34</v>
      </c>
      <c r="AE631" s="41">
        <f t="shared" si="106"/>
        <v>5.2678571428571432</v>
      </c>
      <c r="AF631" s="41">
        <f t="shared" si="107"/>
        <v>7.0238095238095237</v>
      </c>
      <c r="AG631" s="41">
        <f t="shared" si="108"/>
        <v>7.0238095238095237</v>
      </c>
      <c r="AH631" s="41">
        <f t="shared" si="109"/>
        <v>8.6764705882352935</v>
      </c>
    </row>
    <row r="632" spans="1:34" x14ac:dyDescent="0.25">
      <c r="A632" s="41" t="str">
        <f t="shared" si="99"/>
        <v>研发一周期</v>
      </c>
      <c r="B632" s="41" t="str">
        <f t="shared" si="100"/>
        <v>43114</v>
      </c>
      <c r="C632" s="74"/>
      <c r="F632" s="71">
        <v>1</v>
      </c>
      <c r="G632" s="59"/>
      <c r="I632" s="59">
        <v>1</v>
      </c>
      <c r="K632" s="59">
        <v>1</v>
      </c>
      <c r="N632" s="71"/>
      <c r="O632" s="59">
        <v>1</v>
      </c>
      <c r="R632" s="71"/>
      <c r="V632" s="41">
        <v>1</v>
      </c>
      <c r="Z632" s="41">
        <f t="shared" si="101"/>
        <v>295</v>
      </c>
      <c r="AA632" s="41">
        <f t="shared" si="102"/>
        <v>56</v>
      </c>
      <c r="AB632" s="41">
        <f t="shared" si="103"/>
        <v>48</v>
      </c>
      <c r="AC632" s="41">
        <f t="shared" si="104"/>
        <v>48</v>
      </c>
      <c r="AD632" s="41">
        <f t="shared" si="105"/>
        <v>32</v>
      </c>
      <c r="AE632" s="41">
        <f t="shared" si="106"/>
        <v>5.2678571428571432</v>
      </c>
      <c r="AF632" s="41">
        <f t="shared" si="107"/>
        <v>6.145833333333333</v>
      </c>
      <c r="AG632" s="41">
        <f t="shared" si="108"/>
        <v>6.145833333333333</v>
      </c>
      <c r="AH632" s="41">
        <f t="shared" si="109"/>
        <v>9.21875</v>
      </c>
    </row>
    <row r="633" spans="1:34" x14ac:dyDescent="0.25">
      <c r="A633" s="41" t="str">
        <f t="shared" si="99"/>
        <v>研发一周期</v>
      </c>
      <c r="B633" s="41" t="str">
        <f t="shared" si="100"/>
        <v>21344</v>
      </c>
      <c r="C633" s="74"/>
      <c r="D633" s="59">
        <v>1</v>
      </c>
      <c r="G633" s="59">
        <v>1</v>
      </c>
      <c r="M633" s="59">
        <v>1</v>
      </c>
      <c r="R633" s="70">
        <v>1</v>
      </c>
      <c r="Y633" s="70">
        <v>1</v>
      </c>
      <c r="Z633" s="41">
        <f t="shared" si="101"/>
        <v>295</v>
      </c>
      <c r="AA633" s="41">
        <f t="shared" si="102"/>
        <v>56</v>
      </c>
      <c r="AB633" s="41">
        <f t="shared" si="103"/>
        <v>56</v>
      </c>
      <c r="AC633" s="41">
        <f t="shared" si="104"/>
        <v>56</v>
      </c>
      <c r="AD633" s="41">
        <f t="shared" si="105"/>
        <v>31</v>
      </c>
      <c r="AE633" s="41">
        <f t="shared" si="106"/>
        <v>5.2678571428571432</v>
      </c>
      <c r="AF633" s="41">
        <f t="shared" si="107"/>
        <v>5.2678571428571432</v>
      </c>
      <c r="AG633" s="41">
        <f t="shared" si="108"/>
        <v>5.2678571428571432</v>
      </c>
      <c r="AH633" s="41">
        <f t="shared" si="109"/>
        <v>9.5161290322580641</v>
      </c>
    </row>
    <row r="634" spans="1:34" x14ac:dyDescent="0.25">
      <c r="A634" s="41" t="str">
        <f t="shared" si="99"/>
        <v>研发一周期</v>
      </c>
      <c r="B634" s="41" t="str">
        <f t="shared" si="100"/>
        <v>23144</v>
      </c>
      <c r="C634" s="74"/>
      <c r="D634" s="59">
        <v>1</v>
      </c>
      <c r="G634" s="59"/>
      <c r="I634" s="59">
        <v>1</v>
      </c>
      <c r="K634" s="59">
        <v>1</v>
      </c>
      <c r="R634" s="70">
        <v>1</v>
      </c>
      <c r="Y634" s="70">
        <v>1</v>
      </c>
      <c r="Z634" s="41">
        <f t="shared" si="101"/>
        <v>295</v>
      </c>
      <c r="AA634" s="41">
        <f t="shared" si="102"/>
        <v>56</v>
      </c>
      <c r="AB634" s="41">
        <f t="shared" si="103"/>
        <v>62</v>
      </c>
      <c r="AC634" s="41">
        <f t="shared" si="104"/>
        <v>62</v>
      </c>
      <c r="AD634" s="41">
        <f t="shared" si="105"/>
        <v>29</v>
      </c>
      <c r="AE634" s="41">
        <f t="shared" si="106"/>
        <v>5.2678571428571432</v>
      </c>
      <c r="AF634" s="41">
        <f t="shared" si="107"/>
        <v>4.758064516129032</v>
      </c>
      <c r="AG634" s="41">
        <f t="shared" si="108"/>
        <v>4.758064516129032</v>
      </c>
      <c r="AH634" s="41">
        <f t="shared" si="109"/>
        <v>10.172413793103448</v>
      </c>
    </row>
    <row r="635" spans="1:34" x14ac:dyDescent="0.25">
      <c r="A635" s="41" t="str">
        <f t="shared" si="99"/>
        <v>研发一周期</v>
      </c>
      <c r="B635" s="41" t="str">
        <f t="shared" si="100"/>
        <v>41334</v>
      </c>
      <c r="C635" s="74"/>
      <c r="F635" s="71">
        <v>1</v>
      </c>
      <c r="G635" s="59">
        <v>1</v>
      </c>
      <c r="M635" s="59">
        <v>1</v>
      </c>
      <c r="Q635" s="41">
        <v>1</v>
      </c>
      <c r="Y635" s="70">
        <v>1</v>
      </c>
      <c r="Z635" s="41">
        <f t="shared" si="101"/>
        <v>295</v>
      </c>
      <c r="AA635" s="41">
        <f t="shared" si="102"/>
        <v>56</v>
      </c>
      <c r="AB635" s="41">
        <f t="shared" si="103"/>
        <v>66</v>
      </c>
      <c r="AC635" s="41">
        <f t="shared" si="104"/>
        <v>66</v>
      </c>
      <c r="AD635" s="41">
        <f t="shared" si="105"/>
        <v>30</v>
      </c>
      <c r="AE635" s="41">
        <f t="shared" si="106"/>
        <v>5.2678571428571432</v>
      </c>
      <c r="AF635" s="41">
        <f t="shared" si="107"/>
        <v>4.4696969696969697</v>
      </c>
      <c r="AG635" s="41">
        <f t="shared" si="108"/>
        <v>4.4696969696969697</v>
      </c>
      <c r="AH635" s="41">
        <f t="shared" si="109"/>
        <v>9.8333333333333339</v>
      </c>
    </row>
    <row r="636" spans="1:34" x14ac:dyDescent="0.25">
      <c r="A636" s="41" t="str">
        <f t="shared" si="99"/>
        <v>研发一周期</v>
      </c>
      <c r="B636" s="41" t="str">
        <f t="shared" si="100"/>
        <v>42314</v>
      </c>
      <c r="C636" s="74"/>
      <c r="F636" s="71">
        <v>1</v>
      </c>
      <c r="G636" s="59"/>
      <c r="H636" s="59">
        <v>1</v>
      </c>
      <c r="M636" s="59">
        <v>1</v>
      </c>
      <c r="O636" s="59">
        <v>1</v>
      </c>
      <c r="R636" s="71"/>
      <c r="Y636" s="70">
        <v>1</v>
      </c>
      <c r="Z636" s="41">
        <f t="shared" si="101"/>
        <v>295</v>
      </c>
      <c r="AA636" s="41">
        <f t="shared" si="102"/>
        <v>56</v>
      </c>
      <c r="AB636" s="41">
        <f t="shared" si="103"/>
        <v>60</v>
      </c>
      <c r="AC636" s="41">
        <f t="shared" si="104"/>
        <v>60</v>
      </c>
      <c r="AD636" s="41">
        <f t="shared" si="105"/>
        <v>28</v>
      </c>
      <c r="AE636" s="41">
        <f t="shared" si="106"/>
        <v>5.2678571428571432</v>
      </c>
      <c r="AF636" s="41">
        <f t="shared" si="107"/>
        <v>4.916666666666667</v>
      </c>
      <c r="AG636" s="41">
        <f t="shared" si="108"/>
        <v>4.916666666666667</v>
      </c>
      <c r="AH636" s="41">
        <f t="shared" si="109"/>
        <v>10.535714285714286</v>
      </c>
    </row>
    <row r="637" spans="1:34" x14ac:dyDescent="0.25">
      <c r="A637" s="41" t="str">
        <f t="shared" si="99"/>
        <v>研发一周期</v>
      </c>
      <c r="B637" s="41" t="str">
        <f t="shared" si="100"/>
        <v>43134</v>
      </c>
      <c r="C637" s="74"/>
      <c r="F637" s="71">
        <v>1</v>
      </c>
      <c r="G637" s="59"/>
      <c r="I637" s="59">
        <v>1</v>
      </c>
      <c r="K637" s="59">
        <v>1</v>
      </c>
      <c r="Q637" s="41">
        <v>1</v>
      </c>
      <c r="Y637" s="70">
        <v>1</v>
      </c>
      <c r="Z637" s="41">
        <f t="shared" si="101"/>
        <v>295</v>
      </c>
      <c r="AA637" s="41">
        <f t="shared" si="102"/>
        <v>56</v>
      </c>
      <c r="AB637" s="41">
        <f t="shared" si="103"/>
        <v>72</v>
      </c>
      <c r="AC637" s="41">
        <f t="shared" si="104"/>
        <v>72</v>
      </c>
      <c r="AD637" s="41">
        <f t="shared" si="105"/>
        <v>28</v>
      </c>
      <c r="AE637" s="41">
        <f t="shared" si="106"/>
        <v>5.2678571428571432</v>
      </c>
      <c r="AF637" s="41">
        <f t="shared" si="107"/>
        <v>4.0972222222222223</v>
      </c>
      <c r="AG637" s="41">
        <f t="shared" si="108"/>
        <v>4.0972222222222223</v>
      </c>
      <c r="AH637" s="41">
        <f t="shared" si="109"/>
        <v>10.535714285714286</v>
      </c>
    </row>
    <row r="638" spans="1:34" x14ac:dyDescent="0.25">
      <c r="A638" s="41" t="str">
        <f t="shared" si="99"/>
        <v>研发一周期</v>
      </c>
      <c r="B638" s="41" t="str">
        <f t="shared" si="100"/>
        <v>13343</v>
      </c>
      <c r="C638" s="74">
        <v>1</v>
      </c>
      <c r="G638" s="59"/>
      <c r="I638" s="59">
        <v>1</v>
      </c>
      <c r="M638" s="59">
        <v>1</v>
      </c>
      <c r="R638" s="70">
        <v>1</v>
      </c>
      <c r="U638" s="41">
        <v>1</v>
      </c>
      <c r="Z638" s="41">
        <f t="shared" si="101"/>
        <v>380</v>
      </c>
      <c r="AA638" s="41">
        <f t="shared" si="102"/>
        <v>72</v>
      </c>
      <c r="AB638" s="41">
        <f t="shared" si="103"/>
        <v>54</v>
      </c>
      <c r="AC638" s="41">
        <f t="shared" si="104"/>
        <v>54</v>
      </c>
      <c r="AD638" s="41">
        <f t="shared" si="105"/>
        <v>28</v>
      </c>
      <c r="AE638" s="41">
        <f t="shared" si="106"/>
        <v>5.2777777777777777</v>
      </c>
      <c r="AF638" s="41">
        <f t="shared" si="107"/>
        <v>7.0370370370370372</v>
      </c>
      <c r="AG638" s="41">
        <f t="shared" si="108"/>
        <v>7.0370370370370372</v>
      </c>
      <c r="AH638" s="41">
        <f t="shared" si="109"/>
        <v>13.571428571428571</v>
      </c>
    </row>
    <row r="639" spans="1:34" x14ac:dyDescent="0.25">
      <c r="A639" s="41" t="str">
        <f t="shared" si="99"/>
        <v>研发一周期</v>
      </c>
      <c r="B639" s="41" t="str">
        <f t="shared" si="100"/>
        <v>23333</v>
      </c>
      <c r="C639" s="74"/>
      <c r="D639" s="59">
        <v>1</v>
      </c>
      <c r="G639" s="59"/>
      <c r="I639" s="59">
        <v>1</v>
      </c>
      <c r="M639" s="59">
        <v>1</v>
      </c>
      <c r="Q639" s="41">
        <v>1</v>
      </c>
      <c r="U639" s="41">
        <v>1</v>
      </c>
      <c r="Z639" s="41">
        <f t="shared" si="101"/>
        <v>380</v>
      </c>
      <c r="AA639" s="41">
        <f t="shared" si="102"/>
        <v>72</v>
      </c>
      <c r="AB639" s="41">
        <f t="shared" si="103"/>
        <v>68</v>
      </c>
      <c r="AC639" s="41">
        <f t="shared" si="104"/>
        <v>68</v>
      </c>
      <c r="AD639" s="41">
        <f t="shared" si="105"/>
        <v>27</v>
      </c>
      <c r="AE639" s="41">
        <f t="shared" si="106"/>
        <v>5.2777777777777777</v>
      </c>
      <c r="AF639" s="41">
        <f t="shared" si="107"/>
        <v>5.5882352941176467</v>
      </c>
      <c r="AG639" s="41">
        <f t="shared" si="108"/>
        <v>5.5882352941176467</v>
      </c>
      <c r="AH639" s="41">
        <f t="shared" si="109"/>
        <v>14.074074074074074</v>
      </c>
    </row>
    <row r="640" spans="1:34" x14ac:dyDescent="0.25">
      <c r="A640" s="41" t="str">
        <f t="shared" si="99"/>
        <v>研发一周期</v>
      </c>
      <c r="B640" s="41" t="str">
        <f t="shared" si="100"/>
        <v>33413</v>
      </c>
      <c r="C640" s="74"/>
      <c r="E640" s="59">
        <v>1</v>
      </c>
      <c r="G640" s="59"/>
      <c r="I640" s="59">
        <v>1</v>
      </c>
      <c r="N640" s="71">
        <v>1</v>
      </c>
      <c r="O640" s="59">
        <v>1</v>
      </c>
      <c r="R640" s="71"/>
      <c r="U640" s="41">
        <v>1</v>
      </c>
      <c r="Z640" s="41">
        <f t="shared" si="101"/>
        <v>380</v>
      </c>
      <c r="AA640" s="41">
        <f t="shared" si="102"/>
        <v>72</v>
      </c>
      <c r="AB640" s="41">
        <f t="shared" si="103"/>
        <v>68</v>
      </c>
      <c r="AC640" s="41">
        <f t="shared" si="104"/>
        <v>68</v>
      </c>
      <c r="AD640" s="41">
        <f t="shared" si="105"/>
        <v>26</v>
      </c>
      <c r="AE640" s="41">
        <f t="shared" si="106"/>
        <v>5.2777777777777777</v>
      </c>
      <c r="AF640" s="41">
        <f t="shared" si="107"/>
        <v>5.5882352941176467</v>
      </c>
      <c r="AG640" s="41">
        <f t="shared" si="108"/>
        <v>5.5882352941176467</v>
      </c>
      <c r="AH640" s="41">
        <f t="shared" si="109"/>
        <v>14.615384615384615</v>
      </c>
    </row>
    <row r="641" spans="1:34" x14ac:dyDescent="0.25">
      <c r="A641" s="41" t="str">
        <f t="shared" si="99"/>
        <v>研发一周期</v>
      </c>
      <c r="B641" s="41" t="str">
        <f t="shared" si="100"/>
        <v>42146</v>
      </c>
      <c r="C641" s="74"/>
      <c r="F641" s="71">
        <v>1</v>
      </c>
      <c r="G641" s="59"/>
      <c r="H641" s="59">
        <v>1</v>
      </c>
      <c r="K641" s="59">
        <v>1</v>
      </c>
      <c r="R641" s="70">
        <v>1</v>
      </c>
      <c r="X641" s="41">
        <v>1</v>
      </c>
      <c r="Z641" s="41">
        <f t="shared" si="101"/>
        <v>285</v>
      </c>
      <c r="AA641" s="41">
        <f t="shared" si="102"/>
        <v>54</v>
      </c>
      <c r="AB641" s="41">
        <f t="shared" si="103"/>
        <v>48</v>
      </c>
      <c r="AC641" s="41">
        <f t="shared" si="104"/>
        <v>48</v>
      </c>
      <c r="AD641" s="41">
        <f t="shared" si="105"/>
        <v>26</v>
      </c>
      <c r="AE641" s="41">
        <f t="shared" si="106"/>
        <v>5.2777777777777777</v>
      </c>
      <c r="AF641" s="41">
        <f t="shared" si="107"/>
        <v>5.9375</v>
      </c>
      <c r="AG641" s="41">
        <f t="shared" si="108"/>
        <v>5.9375</v>
      </c>
      <c r="AH641" s="41">
        <f t="shared" si="109"/>
        <v>10.961538461538462</v>
      </c>
    </row>
    <row r="642" spans="1:34" x14ac:dyDescent="0.25">
      <c r="A642" s="41" t="str">
        <f t="shared" si="99"/>
        <v>研发一周期</v>
      </c>
      <c r="B642" s="41" t="str">
        <f t="shared" si="100"/>
        <v>42423</v>
      </c>
      <c r="C642" s="74"/>
      <c r="F642" s="71">
        <v>1</v>
      </c>
      <c r="G642" s="59"/>
      <c r="H642" s="59">
        <v>1</v>
      </c>
      <c r="N642" s="71">
        <v>1</v>
      </c>
      <c r="P642" s="59">
        <v>1</v>
      </c>
      <c r="U642" s="41">
        <v>1</v>
      </c>
      <c r="Z642" s="41">
        <f t="shared" si="101"/>
        <v>370</v>
      </c>
      <c r="AA642" s="41">
        <f t="shared" si="102"/>
        <v>70</v>
      </c>
      <c r="AB642" s="41">
        <f t="shared" si="103"/>
        <v>74</v>
      </c>
      <c r="AC642" s="41">
        <f t="shared" si="104"/>
        <v>74</v>
      </c>
      <c r="AD642" s="41">
        <f t="shared" si="105"/>
        <v>21</v>
      </c>
      <c r="AE642" s="41">
        <f t="shared" si="106"/>
        <v>5.2857142857142856</v>
      </c>
      <c r="AF642" s="41">
        <f t="shared" si="107"/>
        <v>5</v>
      </c>
      <c r="AG642" s="41">
        <f t="shared" si="108"/>
        <v>5</v>
      </c>
      <c r="AH642" s="41">
        <f t="shared" si="109"/>
        <v>17.61904761904762</v>
      </c>
    </row>
    <row r="643" spans="1:34" x14ac:dyDescent="0.25">
      <c r="A643" s="41" t="str">
        <f t="shared" si="99"/>
        <v>研发一周期</v>
      </c>
      <c r="B643" s="41" t="str">
        <f t="shared" si="100"/>
        <v>44213</v>
      </c>
      <c r="C643" s="74"/>
      <c r="F643" s="71">
        <v>1</v>
      </c>
      <c r="G643" s="59"/>
      <c r="J643" s="71">
        <v>1</v>
      </c>
      <c r="L643" s="59">
        <v>1</v>
      </c>
      <c r="O643" s="59">
        <v>1</v>
      </c>
      <c r="R643" s="71"/>
      <c r="U643" s="41">
        <v>1</v>
      </c>
      <c r="Z643" s="41">
        <f t="shared" si="101"/>
        <v>370</v>
      </c>
      <c r="AA643" s="41">
        <f t="shared" si="102"/>
        <v>70</v>
      </c>
      <c r="AB643" s="41">
        <f t="shared" si="103"/>
        <v>50</v>
      </c>
      <c r="AC643" s="41">
        <f t="shared" si="104"/>
        <v>50</v>
      </c>
      <c r="AD643" s="41">
        <f t="shared" si="105"/>
        <v>26</v>
      </c>
      <c r="AE643" s="41">
        <f t="shared" si="106"/>
        <v>5.2857142857142856</v>
      </c>
      <c r="AF643" s="41">
        <f t="shared" si="107"/>
        <v>7.4</v>
      </c>
      <c r="AG643" s="41">
        <f t="shared" si="108"/>
        <v>7.4</v>
      </c>
      <c r="AH643" s="41">
        <f t="shared" si="109"/>
        <v>14.23076923076923</v>
      </c>
    </row>
    <row r="644" spans="1:34" x14ac:dyDescent="0.25">
      <c r="A644" s="41" t="str">
        <f t="shared" si="99"/>
        <v>研发一周期</v>
      </c>
      <c r="B644" s="41" t="str">
        <f t="shared" si="100"/>
        <v>14445</v>
      </c>
      <c r="C644" s="74">
        <v>1</v>
      </c>
      <c r="G644" s="59"/>
      <c r="J644" s="71">
        <v>1</v>
      </c>
      <c r="N644" s="71">
        <v>1</v>
      </c>
      <c r="R644" s="70">
        <v>1</v>
      </c>
      <c r="W644" s="41">
        <v>1</v>
      </c>
      <c r="Z644" s="41">
        <f t="shared" si="101"/>
        <v>360</v>
      </c>
      <c r="AA644" s="41">
        <f t="shared" si="102"/>
        <v>68</v>
      </c>
      <c r="AB644" s="41">
        <f t="shared" si="103"/>
        <v>60</v>
      </c>
      <c r="AC644" s="41">
        <f t="shared" si="104"/>
        <v>60</v>
      </c>
      <c r="AD644" s="41">
        <f t="shared" si="105"/>
        <v>22</v>
      </c>
      <c r="AE644" s="41">
        <f t="shared" si="106"/>
        <v>5.2941176470588234</v>
      </c>
      <c r="AF644" s="41">
        <f t="shared" si="107"/>
        <v>6</v>
      </c>
      <c r="AG644" s="41">
        <f t="shared" si="108"/>
        <v>6</v>
      </c>
      <c r="AH644" s="41">
        <f t="shared" si="109"/>
        <v>16.363636363636363</v>
      </c>
    </row>
    <row r="645" spans="1:34" x14ac:dyDescent="0.25">
      <c r="A645" s="41" t="str">
        <f t="shared" si="99"/>
        <v>研发一周期</v>
      </c>
      <c r="B645" s="41" t="str">
        <f t="shared" si="100"/>
        <v>24435</v>
      </c>
      <c r="C645" s="74"/>
      <c r="D645" s="59">
        <v>1</v>
      </c>
      <c r="G645" s="59"/>
      <c r="J645" s="71">
        <v>1</v>
      </c>
      <c r="N645" s="71">
        <v>1</v>
      </c>
      <c r="Q645" s="41">
        <v>1</v>
      </c>
      <c r="W645" s="41">
        <v>1</v>
      </c>
      <c r="Z645" s="41">
        <f t="shared" si="101"/>
        <v>360</v>
      </c>
      <c r="AA645" s="41">
        <f t="shared" si="102"/>
        <v>68</v>
      </c>
      <c r="AB645" s="41">
        <f t="shared" si="103"/>
        <v>74</v>
      </c>
      <c r="AC645" s="41">
        <f t="shared" si="104"/>
        <v>74</v>
      </c>
      <c r="AD645" s="41">
        <f t="shared" si="105"/>
        <v>21</v>
      </c>
      <c r="AE645" s="41">
        <f t="shared" si="106"/>
        <v>5.2941176470588234</v>
      </c>
      <c r="AF645" s="41">
        <f t="shared" si="107"/>
        <v>4.8648648648648649</v>
      </c>
      <c r="AG645" s="41">
        <f t="shared" si="108"/>
        <v>4.8648648648648649</v>
      </c>
      <c r="AH645" s="41">
        <f t="shared" si="109"/>
        <v>17.142857142857142</v>
      </c>
    </row>
    <row r="646" spans="1:34" x14ac:dyDescent="0.25">
      <c r="A646" s="41" t="str">
        <f t="shared" si="99"/>
        <v>研发一周期</v>
      </c>
      <c r="B646" s="41" t="str">
        <f t="shared" si="100"/>
        <v>4124</v>
      </c>
      <c r="C646" s="74"/>
      <c r="F646" s="71">
        <v>1</v>
      </c>
      <c r="G646" s="59">
        <v>1</v>
      </c>
      <c r="L646" s="59">
        <v>1</v>
      </c>
      <c r="R646" s="70">
        <v>1</v>
      </c>
      <c r="Z646" s="41">
        <f t="shared" si="101"/>
        <v>265</v>
      </c>
      <c r="AA646" s="41">
        <f t="shared" si="102"/>
        <v>50</v>
      </c>
      <c r="AB646" s="41">
        <f t="shared" si="103"/>
        <v>38</v>
      </c>
      <c r="AC646" s="41">
        <f t="shared" si="104"/>
        <v>38</v>
      </c>
      <c r="AD646" s="41">
        <f t="shared" si="105"/>
        <v>18</v>
      </c>
      <c r="AE646" s="41">
        <f t="shared" si="106"/>
        <v>5.3</v>
      </c>
      <c r="AF646" s="41">
        <f t="shared" si="107"/>
        <v>6.9736842105263159</v>
      </c>
      <c r="AG646" s="41">
        <f t="shared" si="108"/>
        <v>6.9736842105263159</v>
      </c>
      <c r="AH646" s="41">
        <f t="shared" si="109"/>
        <v>14.722222222222221</v>
      </c>
    </row>
    <row r="647" spans="1:34" x14ac:dyDescent="0.25">
      <c r="A647" s="41" t="str">
        <f t="shared" si="99"/>
        <v>研发一周期</v>
      </c>
      <c r="B647" s="41" t="str">
        <f t="shared" si="100"/>
        <v>41141</v>
      </c>
      <c r="C647" s="74"/>
      <c r="F647" s="71">
        <v>1</v>
      </c>
      <c r="G647" s="59">
        <v>1</v>
      </c>
      <c r="K647" s="59">
        <v>1</v>
      </c>
      <c r="R647" s="70">
        <v>1</v>
      </c>
      <c r="S647" s="41">
        <v>1</v>
      </c>
      <c r="Z647" s="41">
        <f t="shared" si="101"/>
        <v>265</v>
      </c>
      <c r="AA647" s="41">
        <f t="shared" si="102"/>
        <v>50</v>
      </c>
      <c r="AB647" s="41">
        <f t="shared" si="103"/>
        <v>44</v>
      </c>
      <c r="AC647" s="41">
        <f t="shared" si="104"/>
        <v>44</v>
      </c>
      <c r="AD647" s="41">
        <f t="shared" si="105"/>
        <v>32</v>
      </c>
      <c r="AE647" s="41">
        <f t="shared" si="106"/>
        <v>5.3</v>
      </c>
      <c r="AF647" s="41">
        <f t="shared" si="107"/>
        <v>6.0227272727272725</v>
      </c>
      <c r="AG647" s="41">
        <f t="shared" si="108"/>
        <v>6.0227272727272725</v>
      </c>
      <c r="AH647" s="41">
        <f t="shared" si="109"/>
        <v>8.28125</v>
      </c>
    </row>
    <row r="648" spans="1:34" x14ac:dyDescent="0.25">
      <c r="A648" s="41" t="str">
        <f t="shared" ref="A648:A711" si="110">IF(SUMPRODUCT(C648:Y648,$C$6:$Y$6)&lt;0.45,"不研发",IF(SUMPRODUCT(C648:Y648,$C$6:$Y$6)&lt;1.45,"研发一周期","研发二周期"))</f>
        <v>研发一周期</v>
      </c>
      <c r="B648" s="41" t="str">
        <f t="shared" ref="B648:B711" si="111">IF(C648=1,1,IF(D648=1,2,IF(E648=1,3,IF(F648=1,4,""))))&amp;IF(G648=1,1,IF(H648=1,2,IF(I648=1,3,IF(J648=1,4,""))))&amp;IF(K648=1,1,IF(L648=1,2,IF(M648=1,3,IF(N648=1,4,""))))&amp;IF(O648=1,1,IF(P648=1,2,IF(Q648=1,3,IF(R648=1,4,""))))&amp;IF(S648=1,1,"")&amp;IF(T648=1,2,"")&amp;IF(U648=1,3,"")&amp;IF(V648=1,4,"")&amp;IF(W648=1,5,"")&amp;IF(X648=1,6,"")&amp;IF(Y648=1,4,"")</f>
        <v>41142</v>
      </c>
      <c r="C648" s="74"/>
      <c r="F648" s="71">
        <v>1</v>
      </c>
      <c r="G648" s="59">
        <v>1</v>
      </c>
      <c r="K648" s="59">
        <v>1</v>
      </c>
      <c r="R648" s="70">
        <v>1</v>
      </c>
      <c r="T648" s="41">
        <v>1</v>
      </c>
      <c r="Z648" s="41">
        <f t="shared" ref="Z648:Z711" si="112">SUMPRODUCT(C648:Y648,$C$1:$Y$1)</f>
        <v>265</v>
      </c>
      <c r="AA648" s="41">
        <f t="shared" ref="AA648:AA711" si="113">SUMPRODUCT($C$2:$Y$2,C648:Y648)</f>
        <v>50</v>
      </c>
      <c r="AB648" s="41">
        <f t="shared" ref="AB648:AB711" si="114">SUMPRODUCT($C$3:$Y$3,C648:Y648)</f>
        <v>48</v>
      </c>
      <c r="AC648" s="41">
        <f t="shared" ref="AC648:AC711" si="115">SUMPRODUCT($C$3:$Y$3,C648:Y648)</f>
        <v>48</v>
      </c>
      <c r="AD648" s="41">
        <f t="shared" ref="AD648:AD711" si="116">SUMPRODUCT($C$5:$Y$5,C648:Y648)</f>
        <v>32</v>
      </c>
      <c r="AE648" s="41">
        <f t="shared" ref="AE648:AE711" si="117">IFERROR(Z648/AA648,0)</f>
        <v>5.3</v>
      </c>
      <c r="AF648" s="41">
        <f t="shared" ref="AF648:AF711" si="118">IFERROR(Z648/AB648,0)</f>
        <v>5.520833333333333</v>
      </c>
      <c r="AG648" s="41">
        <f t="shared" ref="AG648:AG711" si="119">IFERROR(Z648/AC648,0)</f>
        <v>5.520833333333333</v>
      </c>
      <c r="AH648" s="41">
        <f t="shared" ref="AH648:AH711" si="120">IFERROR(Z648/AD648,0)</f>
        <v>8.28125</v>
      </c>
    </row>
    <row r="649" spans="1:34" x14ac:dyDescent="0.25">
      <c r="A649" s="41" t="str">
        <f t="shared" si="110"/>
        <v>研发一周期</v>
      </c>
      <c r="B649" s="41" t="str">
        <f t="shared" si="111"/>
        <v>41144</v>
      </c>
      <c r="C649" s="74"/>
      <c r="F649" s="71">
        <v>1</v>
      </c>
      <c r="G649" s="59">
        <v>1</v>
      </c>
      <c r="K649" s="59">
        <v>1</v>
      </c>
      <c r="R649" s="70">
        <v>1</v>
      </c>
      <c r="Y649" s="70">
        <v>1</v>
      </c>
      <c r="Z649" s="41">
        <f t="shared" si="112"/>
        <v>265</v>
      </c>
      <c r="AA649" s="41">
        <f t="shared" si="113"/>
        <v>50</v>
      </c>
      <c r="AB649" s="41">
        <f t="shared" si="114"/>
        <v>48</v>
      </c>
      <c r="AC649" s="41">
        <f t="shared" si="115"/>
        <v>48</v>
      </c>
      <c r="AD649" s="41">
        <f t="shared" si="116"/>
        <v>32</v>
      </c>
      <c r="AE649" s="41">
        <f t="shared" si="117"/>
        <v>5.3</v>
      </c>
      <c r="AF649" s="41">
        <f t="shared" si="118"/>
        <v>5.520833333333333</v>
      </c>
      <c r="AG649" s="41">
        <f t="shared" si="119"/>
        <v>5.520833333333333</v>
      </c>
      <c r="AH649" s="41">
        <f t="shared" si="120"/>
        <v>8.28125</v>
      </c>
    </row>
    <row r="650" spans="1:34" x14ac:dyDescent="0.25">
      <c r="A650" s="41" t="str">
        <f t="shared" si="110"/>
        <v>研发二周期</v>
      </c>
      <c r="B650" s="41" t="str">
        <f t="shared" si="111"/>
        <v>34421</v>
      </c>
      <c r="C650" s="74"/>
      <c r="E650" s="59">
        <v>1</v>
      </c>
      <c r="G650" s="59"/>
      <c r="J650" s="71">
        <v>1</v>
      </c>
      <c r="N650" s="71">
        <v>1</v>
      </c>
      <c r="P650" s="59">
        <v>1</v>
      </c>
      <c r="S650" s="41">
        <v>1</v>
      </c>
      <c r="Z650" s="41">
        <f t="shared" si="112"/>
        <v>350</v>
      </c>
      <c r="AA650" s="41">
        <f t="shared" si="113"/>
        <v>66</v>
      </c>
      <c r="AB650" s="41">
        <f t="shared" si="114"/>
        <v>92</v>
      </c>
      <c r="AC650" s="41">
        <f t="shared" si="115"/>
        <v>92</v>
      </c>
      <c r="AD650" s="41">
        <f t="shared" si="116"/>
        <v>21</v>
      </c>
      <c r="AE650" s="41">
        <f t="shared" si="117"/>
        <v>5.3030303030303028</v>
      </c>
      <c r="AF650" s="41">
        <f t="shared" si="118"/>
        <v>3.8043478260869565</v>
      </c>
      <c r="AG650" s="41">
        <f t="shared" si="119"/>
        <v>3.8043478260869565</v>
      </c>
      <c r="AH650" s="41">
        <f t="shared" si="120"/>
        <v>16.666666666666668</v>
      </c>
    </row>
    <row r="651" spans="1:34" x14ac:dyDescent="0.25">
      <c r="A651" s="41" t="str">
        <f t="shared" si="110"/>
        <v>研发二周期</v>
      </c>
      <c r="B651" s="41" t="str">
        <f t="shared" si="111"/>
        <v>34422</v>
      </c>
      <c r="C651" s="74"/>
      <c r="E651" s="59">
        <v>1</v>
      </c>
      <c r="G651" s="59"/>
      <c r="J651" s="71">
        <v>1</v>
      </c>
      <c r="N651" s="71">
        <v>1</v>
      </c>
      <c r="P651" s="59">
        <v>1</v>
      </c>
      <c r="T651" s="41">
        <v>1</v>
      </c>
      <c r="Z651" s="41">
        <f t="shared" si="112"/>
        <v>350</v>
      </c>
      <c r="AA651" s="41">
        <f t="shared" si="113"/>
        <v>66</v>
      </c>
      <c r="AB651" s="41">
        <f t="shared" si="114"/>
        <v>96</v>
      </c>
      <c r="AC651" s="41">
        <f t="shared" si="115"/>
        <v>96</v>
      </c>
      <c r="AD651" s="41">
        <f t="shared" si="116"/>
        <v>21</v>
      </c>
      <c r="AE651" s="41">
        <f t="shared" si="117"/>
        <v>5.3030303030303028</v>
      </c>
      <c r="AF651" s="41">
        <f t="shared" si="118"/>
        <v>3.6458333333333335</v>
      </c>
      <c r="AG651" s="41">
        <f t="shared" si="119"/>
        <v>3.6458333333333335</v>
      </c>
      <c r="AH651" s="41">
        <f t="shared" si="120"/>
        <v>16.666666666666668</v>
      </c>
    </row>
    <row r="652" spans="1:34" x14ac:dyDescent="0.25">
      <c r="A652" s="41" t="str">
        <f t="shared" si="110"/>
        <v>研发一周期</v>
      </c>
      <c r="B652" s="41" t="str">
        <f t="shared" si="111"/>
        <v>21343</v>
      </c>
      <c r="C652" s="74"/>
      <c r="D652" s="59">
        <v>1</v>
      </c>
      <c r="G652" s="59">
        <v>1</v>
      </c>
      <c r="M652" s="59">
        <v>1</v>
      </c>
      <c r="R652" s="70">
        <v>1</v>
      </c>
      <c r="U652" s="41">
        <v>1</v>
      </c>
      <c r="Z652" s="41">
        <f t="shared" si="112"/>
        <v>350</v>
      </c>
      <c r="AA652" s="41">
        <f t="shared" si="113"/>
        <v>66</v>
      </c>
      <c r="AB652" s="41">
        <f t="shared" si="114"/>
        <v>44</v>
      </c>
      <c r="AC652" s="41">
        <f t="shared" si="115"/>
        <v>44</v>
      </c>
      <c r="AD652" s="41">
        <f t="shared" si="116"/>
        <v>31</v>
      </c>
      <c r="AE652" s="41">
        <f t="shared" si="117"/>
        <v>5.3030303030303028</v>
      </c>
      <c r="AF652" s="41">
        <f t="shared" si="118"/>
        <v>7.9545454545454541</v>
      </c>
      <c r="AG652" s="41">
        <f t="shared" si="119"/>
        <v>7.9545454545454541</v>
      </c>
      <c r="AH652" s="41">
        <f t="shared" si="120"/>
        <v>11.290322580645162</v>
      </c>
    </row>
    <row r="653" spans="1:34" x14ac:dyDescent="0.25">
      <c r="A653" s="41" t="str">
        <f t="shared" si="110"/>
        <v>研发一周期</v>
      </c>
      <c r="B653" s="41" t="str">
        <f t="shared" si="111"/>
        <v>23143</v>
      </c>
      <c r="C653" s="74"/>
      <c r="D653" s="59">
        <v>1</v>
      </c>
      <c r="G653" s="59"/>
      <c r="I653" s="59">
        <v>1</v>
      </c>
      <c r="K653" s="59">
        <v>1</v>
      </c>
      <c r="R653" s="70">
        <v>1</v>
      </c>
      <c r="U653" s="41">
        <v>1</v>
      </c>
      <c r="Z653" s="41">
        <f t="shared" si="112"/>
        <v>350</v>
      </c>
      <c r="AA653" s="41">
        <f t="shared" si="113"/>
        <v>66</v>
      </c>
      <c r="AB653" s="41">
        <f t="shared" si="114"/>
        <v>50</v>
      </c>
      <c r="AC653" s="41">
        <f t="shared" si="115"/>
        <v>50</v>
      </c>
      <c r="AD653" s="41">
        <f t="shared" si="116"/>
        <v>29</v>
      </c>
      <c r="AE653" s="41">
        <f t="shared" si="117"/>
        <v>5.3030303030303028</v>
      </c>
      <c r="AF653" s="41">
        <f t="shared" si="118"/>
        <v>7</v>
      </c>
      <c r="AG653" s="41">
        <f t="shared" si="119"/>
        <v>7</v>
      </c>
      <c r="AH653" s="41">
        <f t="shared" si="120"/>
        <v>12.068965517241379</v>
      </c>
    </row>
    <row r="654" spans="1:34" x14ac:dyDescent="0.25">
      <c r="A654" s="41" t="str">
        <f t="shared" si="110"/>
        <v>研发一周期</v>
      </c>
      <c r="B654" s="41" t="str">
        <f t="shared" si="111"/>
        <v>41333</v>
      </c>
      <c r="C654" s="74"/>
      <c r="F654" s="71">
        <v>1</v>
      </c>
      <c r="G654" s="59">
        <v>1</v>
      </c>
      <c r="M654" s="59">
        <v>1</v>
      </c>
      <c r="Q654" s="41">
        <v>1</v>
      </c>
      <c r="U654" s="41">
        <v>1</v>
      </c>
      <c r="Z654" s="41">
        <f t="shared" si="112"/>
        <v>350</v>
      </c>
      <c r="AA654" s="41">
        <f t="shared" si="113"/>
        <v>66</v>
      </c>
      <c r="AB654" s="41">
        <f t="shared" si="114"/>
        <v>54</v>
      </c>
      <c r="AC654" s="41">
        <f t="shared" si="115"/>
        <v>54</v>
      </c>
      <c r="AD654" s="41">
        <f t="shared" si="116"/>
        <v>30</v>
      </c>
      <c r="AE654" s="41">
        <f t="shared" si="117"/>
        <v>5.3030303030303028</v>
      </c>
      <c r="AF654" s="41">
        <f t="shared" si="118"/>
        <v>6.4814814814814818</v>
      </c>
      <c r="AG654" s="41">
        <f t="shared" si="119"/>
        <v>6.4814814814814818</v>
      </c>
      <c r="AH654" s="41">
        <f t="shared" si="120"/>
        <v>11.666666666666666</v>
      </c>
    </row>
    <row r="655" spans="1:34" x14ac:dyDescent="0.25">
      <c r="A655" s="41" t="str">
        <f t="shared" si="110"/>
        <v>研发一周期</v>
      </c>
      <c r="B655" s="41" t="str">
        <f t="shared" si="111"/>
        <v>42313</v>
      </c>
      <c r="C655" s="74"/>
      <c r="F655" s="71">
        <v>1</v>
      </c>
      <c r="G655" s="59"/>
      <c r="H655" s="59">
        <v>1</v>
      </c>
      <c r="M655" s="59">
        <v>1</v>
      </c>
      <c r="O655" s="59">
        <v>1</v>
      </c>
      <c r="R655" s="71"/>
      <c r="U655" s="41">
        <v>1</v>
      </c>
      <c r="Z655" s="41">
        <f t="shared" si="112"/>
        <v>350</v>
      </c>
      <c r="AA655" s="41">
        <f t="shared" si="113"/>
        <v>66</v>
      </c>
      <c r="AB655" s="41">
        <f t="shared" si="114"/>
        <v>48</v>
      </c>
      <c r="AC655" s="41">
        <f t="shared" si="115"/>
        <v>48</v>
      </c>
      <c r="AD655" s="41">
        <f t="shared" si="116"/>
        <v>28</v>
      </c>
      <c r="AE655" s="41">
        <f t="shared" si="117"/>
        <v>5.3030303030303028</v>
      </c>
      <c r="AF655" s="41">
        <f t="shared" si="118"/>
        <v>7.291666666666667</v>
      </c>
      <c r="AG655" s="41">
        <f t="shared" si="119"/>
        <v>7.291666666666667</v>
      </c>
      <c r="AH655" s="41">
        <f t="shared" si="120"/>
        <v>12.5</v>
      </c>
    </row>
    <row r="656" spans="1:34" x14ac:dyDescent="0.25">
      <c r="A656" s="41" t="str">
        <f t="shared" si="110"/>
        <v>研发一周期</v>
      </c>
      <c r="B656" s="41" t="str">
        <f t="shared" si="111"/>
        <v>43133</v>
      </c>
      <c r="C656" s="74"/>
      <c r="F656" s="71">
        <v>1</v>
      </c>
      <c r="G656" s="59"/>
      <c r="I656" s="59">
        <v>1</v>
      </c>
      <c r="K656" s="59">
        <v>1</v>
      </c>
      <c r="Q656" s="41">
        <v>1</v>
      </c>
      <c r="U656" s="41">
        <v>1</v>
      </c>
      <c r="Z656" s="41">
        <f t="shared" si="112"/>
        <v>350</v>
      </c>
      <c r="AA656" s="41">
        <f t="shared" si="113"/>
        <v>66</v>
      </c>
      <c r="AB656" s="41">
        <f t="shared" si="114"/>
        <v>60</v>
      </c>
      <c r="AC656" s="41">
        <f t="shared" si="115"/>
        <v>60</v>
      </c>
      <c r="AD656" s="41">
        <f t="shared" si="116"/>
        <v>28</v>
      </c>
      <c r="AE656" s="41">
        <f t="shared" si="117"/>
        <v>5.3030303030303028</v>
      </c>
      <c r="AF656" s="41">
        <f t="shared" si="118"/>
        <v>5.833333333333333</v>
      </c>
      <c r="AG656" s="41">
        <f t="shared" si="119"/>
        <v>5.833333333333333</v>
      </c>
      <c r="AH656" s="41">
        <f t="shared" si="120"/>
        <v>12.5</v>
      </c>
    </row>
    <row r="657" spans="1:34" x14ac:dyDescent="0.25">
      <c r="A657" s="41" t="str">
        <f t="shared" si="110"/>
        <v>研发一周期</v>
      </c>
      <c r="B657" s="41" t="str">
        <f t="shared" si="111"/>
        <v>24324</v>
      </c>
      <c r="C657" s="74"/>
      <c r="D657" s="59">
        <v>1</v>
      </c>
      <c r="G657" s="59"/>
      <c r="J657" s="71">
        <v>1</v>
      </c>
      <c r="M657" s="59">
        <v>1</v>
      </c>
      <c r="P657" s="59">
        <v>1</v>
      </c>
      <c r="V657" s="41">
        <v>1</v>
      </c>
      <c r="Z657" s="41">
        <f t="shared" si="112"/>
        <v>350</v>
      </c>
      <c r="AA657" s="41">
        <f t="shared" si="113"/>
        <v>66</v>
      </c>
      <c r="AB657" s="41">
        <f t="shared" si="114"/>
        <v>72</v>
      </c>
      <c r="AC657" s="41">
        <f t="shared" si="115"/>
        <v>72</v>
      </c>
      <c r="AD657" s="41">
        <f t="shared" si="116"/>
        <v>26</v>
      </c>
      <c r="AE657" s="41">
        <f t="shared" si="117"/>
        <v>5.3030303030303028</v>
      </c>
      <c r="AF657" s="41">
        <f t="shared" si="118"/>
        <v>4.8611111111111107</v>
      </c>
      <c r="AG657" s="41">
        <f t="shared" si="119"/>
        <v>4.8611111111111107</v>
      </c>
      <c r="AH657" s="41">
        <f t="shared" si="120"/>
        <v>13.461538461538462</v>
      </c>
    </row>
    <row r="658" spans="1:34" x14ac:dyDescent="0.25">
      <c r="A658" s="41" t="str">
        <f t="shared" si="110"/>
        <v>研发一周期</v>
      </c>
      <c r="B658" s="41" t="str">
        <f t="shared" si="111"/>
        <v>34336</v>
      </c>
      <c r="C658" s="74"/>
      <c r="E658" s="59">
        <v>1</v>
      </c>
      <c r="G658" s="59"/>
      <c r="J658" s="71">
        <v>1</v>
      </c>
      <c r="M658" s="59">
        <v>1</v>
      </c>
      <c r="Q658" s="41">
        <v>1</v>
      </c>
      <c r="X658" s="41">
        <v>1</v>
      </c>
      <c r="Z658" s="41">
        <f t="shared" si="112"/>
        <v>350</v>
      </c>
      <c r="AA658" s="41">
        <f t="shared" si="113"/>
        <v>66</v>
      </c>
      <c r="AB658" s="41">
        <f t="shared" si="114"/>
        <v>76</v>
      </c>
      <c r="AC658" s="41">
        <f t="shared" si="115"/>
        <v>76</v>
      </c>
      <c r="AD658" s="41">
        <f t="shared" si="116"/>
        <v>24</v>
      </c>
      <c r="AE658" s="41">
        <f t="shared" si="117"/>
        <v>5.3030303030303028</v>
      </c>
      <c r="AF658" s="41">
        <f t="shared" si="118"/>
        <v>4.6052631578947372</v>
      </c>
      <c r="AG658" s="41">
        <f t="shared" si="119"/>
        <v>4.6052631578947372</v>
      </c>
      <c r="AH658" s="41">
        <f t="shared" si="120"/>
        <v>14.583333333333334</v>
      </c>
    </row>
    <row r="659" spans="1:34" x14ac:dyDescent="0.25">
      <c r="A659" s="41" t="str">
        <f t="shared" si="110"/>
        <v>研发二周期</v>
      </c>
      <c r="B659" s="41" t="str">
        <f t="shared" si="111"/>
        <v>34424</v>
      </c>
      <c r="C659" s="74"/>
      <c r="E659" s="59">
        <v>1</v>
      </c>
      <c r="G659" s="59"/>
      <c r="J659" s="71">
        <v>1</v>
      </c>
      <c r="N659" s="71">
        <v>1</v>
      </c>
      <c r="P659" s="59">
        <v>1</v>
      </c>
      <c r="Y659" s="70">
        <v>1</v>
      </c>
      <c r="Z659" s="41">
        <f t="shared" si="112"/>
        <v>350</v>
      </c>
      <c r="AA659" s="41">
        <f t="shared" si="113"/>
        <v>66</v>
      </c>
      <c r="AB659" s="41">
        <f t="shared" si="114"/>
        <v>96</v>
      </c>
      <c r="AC659" s="41">
        <f t="shared" si="115"/>
        <v>96</v>
      </c>
      <c r="AD659" s="41">
        <f t="shared" si="116"/>
        <v>21</v>
      </c>
      <c r="AE659" s="41">
        <f t="shared" si="117"/>
        <v>5.3030303030303028</v>
      </c>
      <c r="AF659" s="41">
        <f t="shared" si="118"/>
        <v>3.6458333333333335</v>
      </c>
      <c r="AG659" s="41">
        <f t="shared" si="119"/>
        <v>3.6458333333333335</v>
      </c>
      <c r="AH659" s="41">
        <f t="shared" si="120"/>
        <v>16.666666666666668</v>
      </c>
    </row>
    <row r="660" spans="1:34" x14ac:dyDescent="0.25">
      <c r="A660" s="41" t="str">
        <f t="shared" si="110"/>
        <v>研发一周期</v>
      </c>
      <c r="B660" s="41" t="str">
        <f t="shared" si="111"/>
        <v>34235</v>
      </c>
      <c r="C660" s="74"/>
      <c r="E660" s="59">
        <v>1</v>
      </c>
      <c r="G660" s="59"/>
      <c r="J660" s="71">
        <v>1</v>
      </c>
      <c r="L660" s="59">
        <v>1</v>
      </c>
      <c r="Q660" s="41">
        <v>1</v>
      </c>
      <c r="W660" s="41">
        <v>1</v>
      </c>
      <c r="Z660" s="41">
        <f t="shared" si="112"/>
        <v>340</v>
      </c>
      <c r="AA660" s="41">
        <f t="shared" si="113"/>
        <v>64</v>
      </c>
      <c r="AB660" s="41">
        <f t="shared" si="114"/>
        <v>74</v>
      </c>
      <c r="AC660" s="41">
        <f t="shared" si="115"/>
        <v>74</v>
      </c>
      <c r="AD660" s="41">
        <f t="shared" si="116"/>
        <v>26</v>
      </c>
      <c r="AE660" s="41">
        <f t="shared" si="117"/>
        <v>5.3125</v>
      </c>
      <c r="AF660" s="41">
        <f t="shared" si="118"/>
        <v>4.5945945945945947</v>
      </c>
      <c r="AG660" s="41">
        <f t="shared" si="119"/>
        <v>4.5945945945945947</v>
      </c>
      <c r="AH660" s="41">
        <f t="shared" si="120"/>
        <v>13.076923076923077</v>
      </c>
    </row>
    <row r="661" spans="1:34" x14ac:dyDescent="0.25">
      <c r="A661" s="41" t="str">
        <f t="shared" si="110"/>
        <v>研发二周期</v>
      </c>
      <c r="B661" s="41" t="str">
        <f t="shared" si="111"/>
        <v>43415</v>
      </c>
      <c r="C661" s="74"/>
      <c r="F661" s="71">
        <v>1</v>
      </c>
      <c r="G661" s="59"/>
      <c r="I661" s="59">
        <v>1</v>
      </c>
      <c r="N661" s="71">
        <v>1</v>
      </c>
      <c r="O661" s="59">
        <v>1</v>
      </c>
      <c r="R661" s="71"/>
      <c r="W661" s="41">
        <v>1</v>
      </c>
      <c r="Z661" s="41">
        <f t="shared" si="112"/>
        <v>340</v>
      </c>
      <c r="AA661" s="41">
        <f t="shared" si="113"/>
        <v>64</v>
      </c>
      <c r="AB661" s="41">
        <f t="shared" si="114"/>
        <v>68</v>
      </c>
      <c r="AC661" s="41">
        <f t="shared" si="115"/>
        <v>68</v>
      </c>
      <c r="AD661" s="41">
        <f t="shared" si="116"/>
        <v>22</v>
      </c>
      <c r="AE661" s="41">
        <f t="shared" si="117"/>
        <v>5.3125</v>
      </c>
      <c r="AF661" s="41">
        <f t="shared" si="118"/>
        <v>5</v>
      </c>
      <c r="AG661" s="41">
        <f t="shared" si="119"/>
        <v>5</v>
      </c>
      <c r="AH661" s="41">
        <f t="shared" si="120"/>
        <v>15.454545454545455</v>
      </c>
    </row>
    <row r="662" spans="1:34" x14ac:dyDescent="0.25">
      <c r="A662" s="41" t="str">
        <f t="shared" si="110"/>
        <v>研发一周期</v>
      </c>
      <c r="B662" s="41" t="str">
        <f t="shared" si="111"/>
        <v>34311</v>
      </c>
      <c r="C662" s="74"/>
      <c r="E662" s="59">
        <v>1</v>
      </c>
      <c r="G662" s="59"/>
      <c r="J662" s="71">
        <v>1</v>
      </c>
      <c r="M662" s="59">
        <v>1</v>
      </c>
      <c r="O662" s="59">
        <v>1</v>
      </c>
      <c r="R662" s="71"/>
      <c r="S662" s="41">
        <v>1</v>
      </c>
      <c r="Z662" s="41">
        <f t="shared" si="112"/>
        <v>330</v>
      </c>
      <c r="AA662" s="41">
        <f t="shared" si="113"/>
        <v>62</v>
      </c>
      <c r="AB662" s="41">
        <f t="shared" si="114"/>
        <v>66</v>
      </c>
      <c r="AC662" s="41">
        <f t="shared" si="115"/>
        <v>66</v>
      </c>
      <c r="AD662" s="41">
        <f t="shared" si="116"/>
        <v>28</v>
      </c>
      <c r="AE662" s="41">
        <f t="shared" si="117"/>
        <v>5.32258064516129</v>
      </c>
      <c r="AF662" s="41">
        <f t="shared" si="118"/>
        <v>5</v>
      </c>
      <c r="AG662" s="41">
        <f t="shared" si="119"/>
        <v>5</v>
      </c>
      <c r="AH662" s="41">
        <f t="shared" si="120"/>
        <v>11.785714285714286</v>
      </c>
    </row>
    <row r="663" spans="1:34" x14ac:dyDescent="0.25">
      <c r="A663" s="41" t="str">
        <f t="shared" si="110"/>
        <v>研发一周期</v>
      </c>
      <c r="B663" s="41" t="str">
        <f t="shared" si="111"/>
        <v>43321</v>
      </c>
      <c r="C663" s="74"/>
      <c r="F663" s="71">
        <v>1</v>
      </c>
      <c r="G663" s="59"/>
      <c r="I663" s="59">
        <v>1</v>
      </c>
      <c r="M663" s="59">
        <v>1</v>
      </c>
      <c r="P663" s="59">
        <v>1</v>
      </c>
      <c r="S663" s="41">
        <v>1</v>
      </c>
      <c r="Z663" s="41">
        <f t="shared" si="112"/>
        <v>330</v>
      </c>
      <c r="AA663" s="41">
        <f t="shared" si="113"/>
        <v>62</v>
      </c>
      <c r="AB663" s="41">
        <f t="shared" si="114"/>
        <v>86</v>
      </c>
      <c r="AC663" s="41">
        <f t="shared" si="115"/>
        <v>86</v>
      </c>
      <c r="AD663" s="41">
        <f t="shared" si="116"/>
        <v>23</v>
      </c>
      <c r="AE663" s="41">
        <f t="shared" si="117"/>
        <v>5.32258064516129</v>
      </c>
      <c r="AF663" s="41">
        <f t="shared" si="118"/>
        <v>3.8372093023255816</v>
      </c>
      <c r="AG663" s="41">
        <f t="shared" si="119"/>
        <v>3.8372093023255816</v>
      </c>
      <c r="AH663" s="41">
        <f t="shared" si="120"/>
        <v>14.347826086956522</v>
      </c>
    </row>
    <row r="664" spans="1:34" x14ac:dyDescent="0.25">
      <c r="A664" s="41" t="str">
        <f t="shared" si="110"/>
        <v>研发一周期</v>
      </c>
      <c r="B664" s="41" t="str">
        <f t="shared" si="111"/>
        <v>34312</v>
      </c>
      <c r="C664" s="74"/>
      <c r="E664" s="59">
        <v>1</v>
      </c>
      <c r="G664" s="59"/>
      <c r="J664" s="71">
        <v>1</v>
      </c>
      <c r="M664" s="59">
        <v>1</v>
      </c>
      <c r="O664" s="59">
        <v>1</v>
      </c>
      <c r="R664" s="71"/>
      <c r="T664" s="41">
        <v>1</v>
      </c>
      <c r="Z664" s="41">
        <f t="shared" si="112"/>
        <v>330</v>
      </c>
      <c r="AA664" s="41">
        <f t="shared" si="113"/>
        <v>62</v>
      </c>
      <c r="AB664" s="41">
        <f t="shared" si="114"/>
        <v>70</v>
      </c>
      <c r="AC664" s="41">
        <f t="shared" si="115"/>
        <v>70</v>
      </c>
      <c r="AD664" s="41">
        <f t="shared" si="116"/>
        <v>28</v>
      </c>
      <c r="AE664" s="41">
        <f t="shared" si="117"/>
        <v>5.32258064516129</v>
      </c>
      <c r="AF664" s="41">
        <f t="shared" si="118"/>
        <v>4.7142857142857144</v>
      </c>
      <c r="AG664" s="41">
        <f t="shared" si="119"/>
        <v>4.7142857142857144</v>
      </c>
      <c r="AH664" s="41">
        <f t="shared" si="120"/>
        <v>11.785714285714286</v>
      </c>
    </row>
    <row r="665" spans="1:34" x14ac:dyDescent="0.25">
      <c r="A665" s="41" t="str">
        <f t="shared" si="110"/>
        <v>研发一周期</v>
      </c>
      <c r="B665" s="41" t="str">
        <f t="shared" si="111"/>
        <v>43322</v>
      </c>
      <c r="C665" s="74"/>
      <c r="F665" s="71">
        <v>1</v>
      </c>
      <c r="G665" s="59"/>
      <c r="I665" s="59">
        <v>1</v>
      </c>
      <c r="M665" s="59">
        <v>1</v>
      </c>
      <c r="P665" s="59">
        <v>1</v>
      </c>
      <c r="T665" s="41">
        <v>1</v>
      </c>
      <c r="Z665" s="41">
        <f t="shared" si="112"/>
        <v>330</v>
      </c>
      <c r="AA665" s="41">
        <f t="shared" si="113"/>
        <v>62</v>
      </c>
      <c r="AB665" s="41">
        <f t="shared" si="114"/>
        <v>90</v>
      </c>
      <c r="AC665" s="41">
        <f t="shared" si="115"/>
        <v>90</v>
      </c>
      <c r="AD665" s="41">
        <f t="shared" si="116"/>
        <v>23</v>
      </c>
      <c r="AE665" s="41">
        <f t="shared" si="117"/>
        <v>5.32258064516129</v>
      </c>
      <c r="AF665" s="41">
        <f t="shared" si="118"/>
        <v>3.6666666666666665</v>
      </c>
      <c r="AG665" s="41">
        <f t="shared" si="119"/>
        <v>3.6666666666666665</v>
      </c>
      <c r="AH665" s="41">
        <f t="shared" si="120"/>
        <v>14.347826086956522</v>
      </c>
    </row>
    <row r="666" spans="1:34" x14ac:dyDescent="0.25">
      <c r="A666" s="41" t="str">
        <f t="shared" si="110"/>
        <v>研发一周期</v>
      </c>
      <c r="B666" s="41" t="str">
        <f t="shared" si="111"/>
        <v>13334</v>
      </c>
      <c r="C666" s="74">
        <v>1</v>
      </c>
      <c r="G666" s="59"/>
      <c r="I666" s="59">
        <v>1</v>
      </c>
      <c r="M666" s="59">
        <v>1</v>
      </c>
      <c r="Q666" s="41">
        <v>1</v>
      </c>
      <c r="V666" s="41">
        <v>1</v>
      </c>
      <c r="Z666" s="41">
        <f t="shared" si="112"/>
        <v>330</v>
      </c>
      <c r="AA666" s="41">
        <f t="shared" si="113"/>
        <v>62</v>
      </c>
      <c r="AB666" s="41">
        <f t="shared" si="114"/>
        <v>62</v>
      </c>
      <c r="AC666" s="41">
        <f t="shared" si="115"/>
        <v>62</v>
      </c>
      <c r="AD666" s="41">
        <f t="shared" si="116"/>
        <v>32</v>
      </c>
      <c r="AE666" s="41">
        <f t="shared" si="117"/>
        <v>5.32258064516129</v>
      </c>
      <c r="AF666" s="41">
        <f t="shared" si="118"/>
        <v>5.32258064516129</v>
      </c>
      <c r="AG666" s="41">
        <f t="shared" si="119"/>
        <v>5.32258064516129</v>
      </c>
      <c r="AH666" s="41">
        <f t="shared" si="120"/>
        <v>10.3125</v>
      </c>
    </row>
    <row r="667" spans="1:34" x14ac:dyDescent="0.25">
      <c r="A667" s="41" t="str">
        <f t="shared" si="110"/>
        <v>研发一周期</v>
      </c>
      <c r="B667" s="41" t="str">
        <f t="shared" si="111"/>
        <v>34314</v>
      </c>
      <c r="C667" s="74"/>
      <c r="E667" s="59">
        <v>1</v>
      </c>
      <c r="G667" s="59"/>
      <c r="J667" s="71">
        <v>1</v>
      </c>
      <c r="M667" s="59">
        <v>1</v>
      </c>
      <c r="O667" s="59">
        <v>1</v>
      </c>
      <c r="R667" s="71"/>
      <c r="Y667" s="70">
        <v>1</v>
      </c>
      <c r="Z667" s="41">
        <f t="shared" si="112"/>
        <v>330</v>
      </c>
      <c r="AA667" s="41">
        <f t="shared" si="113"/>
        <v>62</v>
      </c>
      <c r="AB667" s="41">
        <f t="shared" si="114"/>
        <v>70</v>
      </c>
      <c r="AC667" s="41">
        <f t="shared" si="115"/>
        <v>70</v>
      </c>
      <c r="AD667" s="41">
        <f t="shared" si="116"/>
        <v>28</v>
      </c>
      <c r="AE667" s="41">
        <f t="shared" si="117"/>
        <v>5.32258064516129</v>
      </c>
      <c r="AF667" s="41">
        <f t="shared" si="118"/>
        <v>4.7142857142857144</v>
      </c>
      <c r="AG667" s="41">
        <f t="shared" si="119"/>
        <v>4.7142857142857144</v>
      </c>
      <c r="AH667" s="41">
        <f t="shared" si="120"/>
        <v>11.785714285714286</v>
      </c>
    </row>
    <row r="668" spans="1:34" x14ac:dyDescent="0.25">
      <c r="A668" s="41" t="str">
        <f t="shared" si="110"/>
        <v>研发一周期</v>
      </c>
      <c r="B668" s="41" t="str">
        <f t="shared" si="111"/>
        <v>43324</v>
      </c>
      <c r="C668" s="74"/>
      <c r="F668" s="71">
        <v>1</v>
      </c>
      <c r="G668" s="59"/>
      <c r="I668" s="59">
        <v>1</v>
      </c>
      <c r="M668" s="59">
        <v>1</v>
      </c>
      <c r="P668" s="59">
        <v>1</v>
      </c>
      <c r="Y668" s="70">
        <v>1</v>
      </c>
      <c r="Z668" s="41">
        <f t="shared" si="112"/>
        <v>330</v>
      </c>
      <c r="AA668" s="41">
        <f t="shared" si="113"/>
        <v>62</v>
      </c>
      <c r="AB668" s="41">
        <f t="shared" si="114"/>
        <v>90</v>
      </c>
      <c r="AC668" s="41">
        <f t="shared" si="115"/>
        <v>90</v>
      </c>
      <c r="AD668" s="41">
        <f t="shared" si="116"/>
        <v>23</v>
      </c>
      <c r="AE668" s="41">
        <f t="shared" si="117"/>
        <v>5.32258064516129</v>
      </c>
      <c r="AF668" s="41">
        <f t="shared" si="118"/>
        <v>3.6666666666666665</v>
      </c>
      <c r="AG668" s="41">
        <f t="shared" si="119"/>
        <v>3.6666666666666665</v>
      </c>
      <c r="AH668" s="41">
        <f t="shared" si="120"/>
        <v>14.347826086956522</v>
      </c>
    </row>
    <row r="669" spans="1:34" x14ac:dyDescent="0.25">
      <c r="A669" s="41" t="str">
        <f t="shared" si="110"/>
        <v>研发二周期</v>
      </c>
      <c r="B669" s="41" t="str">
        <f t="shared" si="111"/>
        <v>34423</v>
      </c>
      <c r="C669" s="74"/>
      <c r="E669" s="59">
        <v>1</v>
      </c>
      <c r="G669" s="59"/>
      <c r="J669" s="71">
        <v>1</v>
      </c>
      <c r="N669" s="71">
        <v>1</v>
      </c>
      <c r="P669" s="59">
        <v>1</v>
      </c>
      <c r="U669" s="41">
        <v>1</v>
      </c>
      <c r="Z669" s="41">
        <f t="shared" si="112"/>
        <v>405</v>
      </c>
      <c r="AA669" s="41">
        <f t="shared" si="113"/>
        <v>76</v>
      </c>
      <c r="AB669" s="41">
        <f t="shared" si="114"/>
        <v>84</v>
      </c>
      <c r="AC669" s="41">
        <f t="shared" si="115"/>
        <v>84</v>
      </c>
      <c r="AD669" s="41">
        <f t="shared" si="116"/>
        <v>21</v>
      </c>
      <c r="AE669" s="41">
        <f t="shared" si="117"/>
        <v>5.3289473684210522</v>
      </c>
      <c r="AF669" s="41">
        <f t="shared" si="118"/>
        <v>4.8214285714285712</v>
      </c>
      <c r="AG669" s="41">
        <f t="shared" si="119"/>
        <v>4.8214285714285712</v>
      </c>
      <c r="AH669" s="41">
        <f t="shared" si="120"/>
        <v>19.285714285714285</v>
      </c>
    </row>
    <row r="670" spans="1:34" x14ac:dyDescent="0.25">
      <c r="A670" s="41" t="str">
        <f t="shared" si="110"/>
        <v>研发一周期</v>
      </c>
      <c r="B670" s="41" t="str">
        <f t="shared" si="111"/>
        <v>4441</v>
      </c>
      <c r="F670" s="71">
        <v>1</v>
      </c>
      <c r="G670" s="59"/>
      <c r="J670" s="71">
        <v>1</v>
      </c>
      <c r="N670" s="71">
        <v>1</v>
      </c>
      <c r="O670" s="59">
        <v>1</v>
      </c>
      <c r="R670" s="71"/>
      <c r="Z670" s="41">
        <f t="shared" si="112"/>
        <v>320</v>
      </c>
      <c r="AA670" s="41">
        <f t="shared" si="113"/>
        <v>60</v>
      </c>
      <c r="AB670" s="41">
        <f t="shared" si="114"/>
        <v>52</v>
      </c>
      <c r="AC670" s="41">
        <f t="shared" si="115"/>
        <v>52</v>
      </c>
      <c r="AD670" s="41">
        <f t="shared" si="116"/>
        <v>10</v>
      </c>
      <c r="AE670" s="41">
        <f t="shared" si="117"/>
        <v>5.333333333333333</v>
      </c>
      <c r="AF670" s="41">
        <f t="shared" si="118"/>
        <v>6.1538461538461542</v>
      </c>
      <c r="AG670" s="41">
        <f t="shared" si="119"/>
        <v>6.1538461538461542</v>
      </c>
      <c r="AH670" s="41">
        <f t="shared" si="120"/>
        <v>32</v>
      </c>
    </row>
    <row r="671" spans="1:34" x14ac:dyDescent="0.25">
      <c r="A671" s="41" t="str">
        <f t="shared" si="110"/>
        <v>研发一周期</v>
      </c>
      <c r="B671" s="41" t="str">
        <f t="shared" si="111"/>
        <v>14241</v>
      </c>
      <c r="C671" s="74">
        <v>1</v>
      </c>
      <c r="G671" s="59"/>
      <c r="J671" s="71">
        <v>1</v>
      </c>
      <c r="L671" s="59">
        <v>1</v>
      </c>
      <c r="R671" s="70">
        <v>1</v>
      </c>
      <c r="S671" s="41">
        <v>1</v>
      </c>
      <c r="Z671" s="41">
        <f t="shared" si="112"/>
        <v>320</v>
      </c>
      <c r="AA671" s="41">
        <f t="shared" si="113"/>
        <v>60</v>
      </c>
      <c r="AB671" s="41">
        <f t="shared" si="114"/>
        <v>54</v>
      </c>
      <c r="AC671" s="41">
        <f t="shared" si="115"/>
        <v>54</v>
      </c>
      <c r="AD671" s="41">
        <f t="shared" si="116"/>
        <v>28</v>
      </c>
      <c r="AE671" s="41">
        <f t="shared" si="117"/>
        <v>5.333333333333333</v>
      </c>
      <c r="AF671" s="41">
        <f t="shared" si="118"/>
        <v>5.9259259259259256</v>
      </c>
      <c r="AG671" s="41">
        <f t="shared" si="119"/>
        <v>5.9259259259259256</v>
      </c>
      <c r="AH671" s="41">
        <f t="shared" si="120"/>
        <v>11.428571428571429</v>
      </c>
    </row>
    <row r="672" spans="1:34" x14ac:dyDescent="0.25">
      <c r="A672" s="41" t="str">
        <f t="shared" si="110"/>
        <v>研发一周期</v>
      </c>
      <c r="B672" s="41" t="str">
        <f t="shared" si="111"/>
        <v>24231</v>
      </c>
      <c r="C672" s="74"/>
      <c r="D672" s="59">
        <v>1</v>
      </c>
      <c r="G672" s="59"/>
      <c r="J672" s="71">
        <v>1</v>
      </c>
      <c r="L672" s="59">
        <v>1</v>
      </c>
      <c r="Q672" s="41">
        <v>1</v>
      </c>
      <c r="S672" s="41">
        <v>1</v>
      </c>
      <c r="Z672" s="41">
        <f t="shared" si="112"/>
        <v>320</v>
      </c>
      <c r="AA672" s="41">
        <f t="shared" si="113"/>
        <v>60</v>
      </c>
      <c r="AB672" s="41">
        <f t="shared" si="114"/>
        <v>68</v>
      </c>
      <c r="AC672" s="41">
        <f t="shared" si="115"/>
        <v>68</v>
      </c>
      <c r="AD672" s="41">
        <f t="shared" si="116"/>
        <v>27</v>
      </c>
      <c r="AE672" s="41">
        <f t="shared" si="117"/>
        <v>5.333333333333333</v>
      </c>
      <c r="AF672" s="41">
        <f t="shared" si="118"/>
        <v>4.7058823529411766</v>
      </c>
      <c r="AG672" s="41">
        <f t="shared" si="119"/>
        <v>4.7058823529411766</v>
      </c>
      <c r="AH672" s="41">
        <f t="shared" si="120"/>
        <v>11.851851851851851</v>
      </c>
    </row>
    <row r="673" spans="1:34" x14ac:dyDescent="0.25">
      <c r="A673" s="41" t="str">
        <f t="shared" si="110"/>
        <v>研发一周期</v>
      </c>
      <c r="B673" s="41" t="str">
        <f t="shared" si="111"/>
        <v>14242</v>
      </c>
      <c r="C673" s="74">
        <v>1</v>
      </c>
      <c r="G673" s="59"/>
      <c r="J673" s="71">
        <v>1</v>
      </c>
      <c r="L673" s="59">
        <v>1</v>
      </c>
      <c r="R673" s="70">
        <v>1</v>
      </c>
      <c r="T673" s="41">
        <v>1</v>
      </c>
      <c r="Z673" s="41">
        <f t="shared" si="112"/>
        <v>320</v>
      </c>
      <c r="AA673" s="41">
        <f t="shared" si="113"/>
        <v>60</v>
      </c>
      <c r="AB673" s="41">
        <f t="shared" si="114"/>
        <v>58</v>
      </c>
      <c r="AC673" s="41">
        <f t="shared" si="115"/>
        <v>58</v>
      </c>
      <c r="AD673" s="41">
        <f t="shared" si="116"/>
        <v>28</v>
      </c>
      <c r="AE673" s="41">
        <f t="shared" si="117"/>
        <v>5.333333333333333</v>
      </c>
      <c r="AF673" s="41">
        <f t="shared" si="118"/>
        <v>5.5172413793103452</v>
      </c>
      <c r="AG673" s="41">
        <f t="shared" si="119"/>
        <v>5.5172413793103452</v>
      </c>
      <c r="AH673" s="41">
        <f t="shared" si="120"/>
        <v>11.428571428571429</v>
      </c>
    </row>
    <row r="674" spans="1:34" x14ac:dyDescent="0.25">
      <c r="A674" s="41" t="str">
        <f t="shared" si="110"/>
        <v>研发一周期</v>
      </c>
      <c r="B674" s="41" t="str">
        <f t="shared" si="111"/>
        <v>24232</v>
      </c>
      <c r="C674" s="74"/>
      <c r="D674" s="59">
        <v>1</v>
      </c>
      <c r="G674" s="59"/>
      <c r="J674" s="71">
        <v>1</v>
      </c>
      <c r="L674" s="59">
        <v>1</v>
      </c>
      <c r="Q674" s="41">
        <v>1</v>
      </c>
      <c r="T674" s="41">
        <v>1</v>
      </c>
      <c r="Z674" s="41">
        <f t="shared" si="112"/>
        <v>320</v>
      </c>
      <c r="AA674" s="41">
        <f t="shared" si="113"/>
        <v>60</v>
      </c>
      <c r="AB674" s="41">
        <f t="shared" si="114"/>
        <v>72</v>
      </c>
      <c r="AC674" s="41">
        <f t="shared" si="115"/>
        <v>72</v>
      </c>
      <c r="AD674" s="41">
        <f t="shared" si="116"/>
        <v>27</v>
      </c>
      <c r="AE674" s="41">
        <f t="shared" si="117"/>
        <v>5.333333333333333</v>
      </c>
      <c r="AF674" s="41">
        <f t="shared" si="118"/>
        <v>4.4444444444444446</v>
      </c>
      <c r="AG674" s="41">
        <f t="shared" si="119"/>
        <v>4.4444444444444446</v>
      </c>
      <c r="AH674" s="41">
        <f t="shared" si="120"/>
        <v>11.851851851851851</v>
      </c>
    </row>
    <row r="675" spans="1:34" x14ac:dyDescent="0.25">
      <c r="A675" s="41" t="str">
        <f t="shared" si="110"/>
        <v>研发一周期</v>
      </c>
      <c r="B675" s="41" t="str">
        <f t="shared" si="111"/>
        <v>41143</v>
      </c>
      <c r="C675" s="74"/>
      <c r="F675" s="71">
        <v>1</v>
      </c>
      <c r="G675" s="59">
        <v>1</v>
      </c>
      <c r="K675" s="59">
        <v>1</v>
      </c>
      <c r="R675" s="70">
        <v>1</v>
      </c>
      <c r="U675" s="41">
        <v>1</v>
      </c>
      <c r="Z675" s="41">
        <f t="shared" si="112"/>
        <v>320</v>
      </c>
      <c r="AA675" s="41">
        <f t="shared" si="113"/>
        <v>60</v>
      </c>
      <c r="AB675" s="41">
        <f t="shared" si="114"/>
        <v>36</v>
      </c>
      <c r="AC675" s="41">
        <f t="shared" si="115"/>
        <v>36</v>
      </c>
      <c r="AD675" s="41">
        <f t="shared" si="116"/>
        <v>32</v>
      </c>
      <c r="AE675" s="41">
        <f t="shared" si="117"/>
        <v>5.333333333333333</v>
      </c>
      <c r="AF675" s="41">
        <f t="shared" si="118"/>
        <v>8.8888888888888893</v>
      </c>
      <c r="AG675" s="41">
        <f t="shared" si="119"/>
        <v>8.8888888888888893</v>
      </c>
      <c r="AH675" s="41">
        <f t="shared" si="120"/>
        <v>10</v>
      </c>
    </row>
    <row r="676" spans="1:34" x14ac:dyDescent="0.25">
      <c r="A676" s="41" t="str">
        <f t="shared" si="110"/>
        <v>研发一周期</v>
      </c>
      <c r="B676" s="41" t="str">
        <f t="shared" si="111"/>
        <v>22424</v>
      </c>
      <c r="C676" s="74"/>
      <c r="D676" s="59">
        <v>1</v>
      </c>
      <c r="G676" s="59"/>
      <c r="H676" s="59">
        <v>1</v>
      </c>
      <c r="N676" s="71">
        <v>1</v>
      </c>
      <c r="P676" s="59">
        <v>1</v>
      </c>
      <c r="V676" s="41">
        <v>1</v>
      </c>
      <c r="Z676" s="41">
        <f t="shared" si="112"/>
        <v>320</v>
      </c>
      <c r="AA676" s="41">
        <f t="shared" si="113"/>
        <v>60</v>
      </c>
      <c r="AB676" s="41">
        <f t="shared" si="114"/>
        <v>72</v>
      </c>
      <c r="AC676" s="41">
        <f t="shared" si="115"/>
        <v>72</v>
      </c>
      <c r="AD676" s="41">
        <f t="shared" si="116"/>
        <v>26</v>
      </c>
      <c r="AE676" s="41">
        <f t="shared" si="117"/>
        <v>5.333333333333333</v>
      </c>
      <c r="AF676" s="41">
        <f t="shared" si="118"/>
        <v>4.4444444444444446</v>
      </c>
      <c r="AG676" s="41">
        <f t="shared" si="119"/>
        <v>4.4444444444444446</v>
      </c>
      <c r="AH676" s="41">
        <f t="shared" si="120"/>
        <v>12.307692307692308</v>
      </c>
    </row>
    <row r="677" spans="1:34" x14ac:dyDescent="0.25">
      <c r="A677" s="41" t="str">
        <f t="shared" si="110"/>
        <v>研发一周期</v>
      </c>
      <c r="B677" s="41" t="str">
        <f t="shared" si="111"/>
        <v>24214</v>
      </c>
      <c r="C677" s="74"/>
      <c r="D677" s="59">
        <v>1</v>
      </c>
      <c r="G677" s="59"/>
      <c r="J677" s="71">
        <v>1</v>
      </c>
      <c r="L677" s="59">
        <v>1</v>
      </c>
      <c r="O677" s="59">
        <v>1</v>
      </c>
      <c r="R677" s="71"/>
      <c r="V677" s="41">
        <v>1</v>
      </c>
      <c r="Z677" s="41">
        <f t="shared" si="112"/>
        <v>320</v>
      </c>
      <c r="AA677" s="41">
        <f t="shared" si="113"/>
        <v>60</v>
      </c>
      <c r="AB677" s="41">
        <f t="shared" si="114"/>
        <v>48</v>
      </c>
      <c r="AC677" s="41">
        <f t="shared" si="115"/>
        <v>48</v>
      </c>
      <c r="AD677" s="41">
        <f t="shared" si="116"/>
        <v>31</v>
      </c>
      <c r="AE677" s="41">
        <f t="shared" si="117"/>
        <v>5.333333333333333</v>
      </c>
      <c r="AF677" s="41">
        <f t="shared" si="118"/>
        <v>6.666666666666667</v>
      </c>
      <c r="AG677" s="41">
        <f t="shared" si="119"/>
        <v>6.666666666666667</v>
      </c>
      <c r="AH677" s="41">
        <f t="shared" si="120"/>
        <v>10.32258064516129</v>
      </c>
    </row>
    <row r="678" spans="1:34" x14ac:dyDescent="0.25">
      <c r="A678" s="41" t="str">
        <f t="shared" si="110"/>
        <v>研发一周期</v>
      </c>
      <c r="B678" s="41" t="str">
        <f t="shared" si="111"/>
        <v>44124</v>
      </c>
      <c r="C678" s="74"/>
      <c r="F678" s="71">
        <v>1</v>
      </c>
      <c r="G678" s="59"/>
      <c r="J678" s="71">
        <v>1</v>
      </c>
      <c r="K678" s="59">
        <v>1</v>
      </c>
      <c r="P678" s="59">
        <v>1</v>
      </c>
      <c r="V678" s="41">
        <v>1</v>
      </c>
      <c r="Z678" s="41">
        <f t="shared" si="112"/>
        <v>320</v>
      </c>
      <c r="AA678" s="41">
        <f t="shared" si="113"/>
        <v>60</v>
      </c>
      <c r="AB678" s="41">
        <f t="shared" si="114"/>
        <v>64</v>
      </c>
      <c r="AC678" s="41">
        <f t="shared" si="115"/>
        <v>64</v>
      </c>
      <c r="AD678" s="41">
        <f t="shared" si="116"/>
        <v>27</v>
      </c>
      <c r="AE678" s="41">
        <f t="shared" si="117"/>
        <v>5.333333333333333</v>
      </c>
      <c r="AF678" s="41">
        <f t="shared" si="118"/>
        <v>5</v>
      </c>
      <c r="AG678" s="41">
        <f t="shared" si="119"/>
        <v>5</v>
      </c>
      <c r="AH678" s="41">
        <f t="shared" si="120"/>
        <v>11.851851851851851</v>
      </c>
    </row>
    <row r="679" spans="1:34" x14ac:dyDescent="0.25">
      <c r="A679" s="41" t="str">
        <f t="shared" si="110"/>
        <v>研发一周期</v>
      </c>
      <c r="B679" s="41" t="str">
        <f t="shared" si="111"/>
        <v>32335</v>
      </c>
      <c r="C679" s="74"/>
      <c r="E679" s="59">
        <v>1</v>
      </c>
      <c r="G679" s="59"/>
      <c r="H679" s="59">
        <v>1</v>
      </c>
      <c r="M679" s="59">
        <v>1</v>
      </c>
      <c r="Q679" s="41">
        <v>1</v>
      </c>
      <c r="W679" s="41">
        <v>1</v>
      </c>
      <c r="Z679" s="41">
        <f t="shared" si="112"/>
        <v>320</v>
      </c>
      <c r="AA679" s="41">
        <f t="shared" si="113"/>
        <v>60</v>
      </c>
      <c r="AB679" s="41">
        <f t="shared" si="114"/>
        <v>72</v>
      </c>
      <c r="AC679" s="41">
        <f t="shared" si="115"/>
        <v>72</v>
      </c>
      <c r="AD679" s="41">
        <f t="shared" si="116"/>
        <v>28</v>
      </c>
      <c r="AE679" s="41">
        <f t="shared" si="117"/>
        <v>5.333333333333333</v>
      </c>
      <c r="AF679" s="41">
        <f t="shared" si="118"/>
        <v>4.4444444444444446</v>
      </c>
      <c r="AG679" s="41">
        <f t="shared" si="119"/>
        <v>4.4444444444444446</v>
      </c>
      <c r="AH679" s="41">
        <f t="shared" si="120"/>
        <v>11.428571428571429</v>
      </c>
    </row>
    <row r="680" spans="1:34" x14ac:dyDescent="0.25">
      <c r="A680" s="41" t="str">
        <f t="shared" si="110"/>
        <v>研发一周期</v>
      </c>
      <c r="B680" s="41" t="str">
        <f t="shared" si="111"/>
        <v>23246</v>
      </c>
      <c r="C680" s="74"/>
      <c r="D680" s="59">
        <v>1</v>
      </c>
      <c r="G680" s="59"/>
      <c r="I680" s="59">
        <v>1</v>
      </c>
      <c r="L680" s="59">
        <v>1</v>
      </c>
      <c r="R680" s="70">
        <v>1</v>
      </c>
      <c r="X680" s="41">
        <v>1</v>
      </c>
      <c r="Z680" s="41">
        <f t="shared" si="112"/>
        <v>320</v>
      </c>
      <c r="AA680" s="41">
        <f t="shared" si="113"/>
        <v>60</v>
      </c>
      <c r="AB680" s="41">
        <f t="shared" si="114"/>
        <v>62</v>
      </c>
      <c r="AC680" s="41">
        <f t="shared" si="115"/>
        <v>62</v>
      </c>
      <c r="AD680" s="41">
        <f t="shared" si="116"/>
        <v>25</v>
      </c>
      <c r="AE680" s="41">
        <f t="shared" si="117"/>
        <v>5.333333333333333</v>
      </c>
      <c r="AF680" s="41">
        <f t="shared" si="118"/>
        <v>5.161290322580645</v>
      </c>
      <c r="AG680" s="41">
        <f t="shared" si="119"/>
        <v>5.161290322580645</v>
      </c>
      <c r="AH680" s="41">
        <f t="shared" si="120"/>
        <v>12.8</v>
      </c>
    </row>
    <row r="681" spans="1:34" x14ac:dyDescent="0.25">
      <c r="A681" s="41" t="str">
        <f t="shared" si="110"/>
        <v>研发一周期</v>
      </c>
      <c r="B681" s="41" t="str">
        <f t="shared" si="111"/>
        <v>32436</v>
      </c>
      <c r="C681" s="74"/>
      <c r="E681" s="59">
        <v>1</v>
      </c>
      <c r="G681" s="59"/>
      <c r="H681" s="59">
        <v>1</v>
      </c>
      <c r="N681" s="71">
        <v>1</v>
      </c>
      <c r="Q681" s="41">
        <v>1</v>
      </c>
      <c r="X681" s="41">
        <v>1</v>
      </c>
      <c r="Z681" s="41">
        <f t="shared" si="112"/>
        <v>320</v>
      </c>
      <c r="AA681" s="41">
        <f t="shared" si="113"/>
        <v>60</v>
      </c>
      <c r="AB681" s="41">
        <f t="shared" si="114"/>
        <v>76</v>
      </c>
      <c r="AC681" s="41">
        <f t="shared" si="115"/>
        <v>76</v>
      </c>
      <c r="AD681" s="41">
        <f t="shared" si="116"/>
        <v>24</v>
      </c>
      <c r="AE681" s="41">
        <f t="shared" si="117"/>
        <v>5.333333333333333</v>
      </c>
      <c r="AF681" s="41">
        <f t="shared" si="118"/>
        <v>4.2105263157894735</v>
      </c>
      <c r="AG681" s="41">
        <f t="shared" si="119"/>
        <v>4.2105263157894735</v>
      </c>
      <c r="AH681" s="41">
        <f t="shared" si="120"/>
        <v>13.333333333333334</v>
      </c>
    </row>
    <row r="682" spans="1:34" x14ac:dyDescent="0.25">
      <c r="A682" s="41" t="str">
        <f t="shared" si="110"/>
        <v>研发一周期</v>
      </c>
      <c r="B682" s="41" t="str">
        <f t="shared" si="111"/>
        <v>34146</v>
      </c>
      <c r="C682" s="74"/>
      <c r="E682" s="59">
        <v>1</v>
      </c>
      <c r="G682" s="59"/>
      <c r="J682" s="71">
        <v>1</v>
      </c>
      <c r="K682" s="59">
        <v>1</v>
      </c>
      <c r="R682" s="70">
        <v>1</v>
      </c>
      <c r="X682" s="41">
        <v>1</v>
      </c>
      <c r="Z682" s="41">
        <f t="shared" si="112"/>
        <v>320</v>
      </c>
      <c r="AA682" s="41">
        <f t="shared" si="113"/>
        <v>60</v>
      </c>
      <c r="AB682" s="41">
        <f t="shared" si="114"/>
        <v>58</v>
      </c>
      <c r="AC682" s="41">
        <f t="shared" si="115"/>
        <v>58</v>
      </c>
      <c r="AD682" s="41">
        <f t="shared" si="116"/>
        <v>26</v>
      </c>
      <c r="AE682" s="41">
        <f t="shared" si="117"/>
        <v>5.333333333333333</v>
      </c>
      <c r="AF682" s="41">
        <f t="shared" si="118"/>
        <v>5.5172413793103452</v>
      </c>
      <c r="AG682" s="41">
        <f t="shared" si="119"/>
        <v>5.5172413793103452</v>
      </c>
      <c r="AH682" s="41">
        <f t="shared" si="120"/>
        <v>12.307692307692308</v>
      </c>
    </row>
    <row r="683" spans="1:34" x14ac:dyDescent="0.25">
      <c r="A683" s="41" t="str">
        <f t="shared" si="110"/>
        <v>研发一周期</v>
      </c>
      <c r="B683" s="41" t="str">
        <f t="shared" si="111"/>
        <v>43236</v>
      </c>
      <c r="C683" s="74"/>
      <c r="F683" s="71">
        <v>1</v>
      </c>
      <c r="G683" s="59"/>
      <c r="I683" s="59">
        <v>1</v>
      </c>
      <c r="L683" s="59">
        <v>1</v>
      </c>
      <c r="Q683" s="41">
        <v>1</v>
      </c>
      <c r="X683" s="41">
        <v>1</v>
      </c>
      <c r="Z683" s="41">
        <f t="shared" si="112"/>
        <v>320</v>
      </c>
      <c r="AA683" s="41">
        <f t="shared" si="113"/>
        <v>60</v>
      </c>
      <c r="AB683" s="41">
        <f t="shared" si="114"/>
        <v>72</v>
      </c>
      <c r="AC683" s="41">
        <f t="shared" si="115"/>
        <v>72</v>
      </c>
      <c r="AD683" s="41">
        <f t="shared" si="116"/>
        <v>24</v>
      </c>
      <c r="AE683" s="41">
        <f t="shared" si="117"/>
        <v>5.333333333333333</v>
      </c>
      <c r="AF683" s="41">
        <f t="shared" si="118"/>
        <v>4.4444444444444446</v>
      </c>
      <c r="AG683" s="41">
        <f t="shared" si="119"/>
        <v>4.4444444444444446</v>
      </c>
      <c r="AH683" s="41">
        <f t="shared" si="120"/>
        <v>13.333333333333334</v>
      </c>
    </row>
    <row r="684" spans="1:34" x14ac:dyDescent="0.25">
      <c r="A684" s="41" t="str">
        <f t="shared" si="110"/>
        <v>研发一周期</v>
      </c>
      <c r="B684" s="41" t="str">
        <f t="shared" si="111"/>
        <v>14244</v>
      </c>
      <c r="C684" s="74">
        <v>1</v>
      </c>
      <c r="G684" s="59"/>
      <c r="J684" s="71">
        <v>1</v>
      </c>
      <c r="L684" s="59">
        <v>1</v>
      </c>
      <c r="R684" s="70">
        <v>1</v>
      </c>
      <c r="Y684" s="70">
        <v>1</v>
      </c>
      <c r="Z684" s="41">
        <f t="shared" si="112"/>
        <v>320</v>
      </c>
      <c r="AA684" s="41">
        <f t="shared" si="113"/>
        <v>60</v>
      </c>
      <c r="AB684" s="41">
        <f t="shared" si="114"/>
        <v>58</v>
      </c>
      <c r="AC684" s="41">
        <f t="shared" si="115"/>
        <v>58</v>
      </c>
      <c r="AD684" s="41">
        <f t="shared" si="116"/>
        <v>28</v>
      </c>
      <c r="AE684" s="41">
        <f t="shared" si="117"/>
        <v>5.333333333333333</v>
      </c>
      <c r="AF684" s="41">
        <f t="shared" si="118"/>
        <v>5.5172413793103452</v>
      </c>
      <c r="AG684" s="41">
        <f t="shared" si="119"/>
        <v>5.5172413793103452</v>
      </c>
      <c r="AH684" s="41">
        <f t="shared" si="120"/>
        <v>11.428571428571429</v>
      </c>
    </row>
    <row r="685" spans="1:34" x14ac:dyDescent="0.25">
      <c r="A685" s="41" t="str">
        <f t="shared" si="110"/>
        <v>研发一周期</v>
      </c>
      <c r="B685" s="41" t="str">
        <f t="shared" si="111"/>
        <v>24234</v>
      </c>
      <c r="C685" s="74"/>
      <c r="D685" s="59">
        <v>1</v>
      </c>
      <c r="G685" s="59"/>
      <c r="J685" s="71">
        <v>1</v>
      </c>
      <c r="L685" s="59">
        <v>1</v>
      </c>
      <c r="Q685" s="41">
        <v>1</v>
      </c>
      <c r="Y685" s="70">
        <v>1</v>
      </c>
      <c r="Z685" s="41">
        <f t="shared" si="112"/>
        <v>320</v>
      </c>
      <c r="AA685" s="41">
        <f t="shared" si="113"/>
        <v>60</v>
      </c>
      <c r="AB685" s="41">
        <f t="shared" si="114"/>
        <v>72</v>
      </c>
      <c r="AC685" s="41">
        <f t="shared" si="115"/>
        <v>72</v>
      </c>
      <c r="AD685" s="41">
        <f t="shared" si="116"/>
        <v>27</v>
      </c>
      <c r="AE685" s="41">
        <f t="shared" si="117"/>
        <v>5.333333333333333</v>
      </c>
      <c r="AF685" s="41">
        <f t="shared" si="118"/>
        <v>4.4444444444444446</v>
      </c>
      <c r="AG685" s="41">
        <f t="shared" si="119"/>
        <v>4.4444444444444446</v>
      </c>
      <c r="AH685" s="41">
        <f t="shared" si="120"/>
        <v>11.851851851851851</v>
      </c>
    </row>
    <row r="686" spans="1:34" x14ac:dyDescent="0.25">
      <c r="A686" s="41" t="str">
        <f t="shared" si="110"/>
        <v>研发一周期</v>
      </c>
      <c r="B686" s="41" t="str">
        <f t="shared" si="111"/>
        <v>3333</v>
      </c>
      <c r="C686" s="74"/>
      <c r="E686" s="59">
        <v>1</v>
      </c>
      <c r="G686" s="59"/>
      <c r="I686" s="59">
        <v>1</v>
      </c>
      <c r="M686" s="59">
        <v>1</v>
      </c>
      <c r="Q686" s="41">
        <v>1</v>
      </c>
      <c r="Z686" s="41">
        <f t="shared" si="112"/>
        <v>310</v>
      </c>
      <c r="AA686" s="41">
        <f t="shared" si="113"/>
        <v>58</v>
      </c>
      <c r="AB686" s="41">
        <f t="shared" si="114"/>
        <v>70</v>
      </c>
      <c r="AC686" s="41">
        <f t="shared" si="115"/>
        <v>70</v>
      </c>
      <c r="AD686" s="41">
        <f t="shared" si="116"/>
        <v>16</v>
      </c>
      <c r="AE686" s="41">
        <f t="shared" si="117"/>
        <v>5.3448275862068968</v>
      </c>
      <c r="AF686" s="41">
        <f t="shared" si="118"/>
        <v>4.4285714285714288</v>
      </c>
      <c r="AG686" s="41">
        <f t="shared" si="119"/>
        <v>4.4285714285714288</v>
      </c>
      <c r="AH686" s="41">
        <f t="shared" si="120"/>
        <v>19.375</v>
      </c>
    </row>
    <row r="687" spans="1:34" x14ac:dyDescent="0.25">
      <c r="A687" s="41" t="str">
        <f t="shared" si="110"/>
        <v>研发一周期</v>
      </c>
      <c r="B687" s="41" t="str">
        <f t="shared" si="111"/>
        <v>34313</v>
      </c>
      <c r="C687" s="74"/>
      <c r="E687" s="59">
        <v>1</v>
      </c>
      <c r="G687" s="59"/>
      <c r="J687" s="71">
        <v>1</v>
      </c>
      <c r="M687" s="59">
        <v>1</v>
      </c>
      <c r="O687" s="59">
        <v>1</v>
      </c>
      <c r="R687" s="71"/>
      <c r="U687" s="41">
        <v>1</v>
      </c>
      <c r="Z687" s="41">
        <f t="shared" si="112"/>
        <v>385</v>
      </c>
      <c r="AA687" s="41">
        <f t="shared" si="113"/>
        <v>72</v>
      </c>
      <c r="AB687" s="41">
        <f t="shared" si="114"/>
        <v>58</v>
      </c>
      <c r="AC687" s="41">
        <f t="shared" si="115"/>
        <v>58</v>
      </c>
      <c r="AD687" s="41">
        <f t="shared" si="116"/>
        <v>28</v>
      </c>
      <c r="AE687" s="41">
        <f t="shared" si="117"/>
        <v>5.3472222222222223</v>
      </c>
      <c r="AF687" s="41">
        <f t="shared" si="118"/>
        <v>6.6379310344827589</v>
      </c>
      <c r="AG687" s="41">
        <f t="shared" si="119"/>
        <v>6.6379310344827589</v>
      </c>
      <c r="AH687" s="41">
        <f t="shared" si="120"/>
        <v>13.75</v>
      </c>
    </row>
    <row r="688" spans="1:34" x14ac:dyDescent="0.25">
      <c r="A688" s="41" t="str">
        <f t="shared" si="110"/>
        <v>研发一周期</v>
      </c>
      <c r="B688" s="41" t="str">
        <f t="shared" si="111"/>
        <v>43323</v>
      </c>
      <c r="C688" s="74"/>
      <c r="F688" s="71">
        <v>1</v>
      </c>
      <c r="G688" s="59"/>
      <c r="I688" s="59">
        <v>1</v>
      </c>
      <c r="M688" s="59">
        <v>1</v>
      </c>
      <c r="P688" s="59">
        <v>1</v>
      </c>
      <c r="U688" s="41">
        <v>1</v>
      </c>
      <c r="Z688" s="41">
        <f t="shared" si="112"/>
        <v>385</v>
      </c>
      <c r="AA688" s="41">
        <f t="shared" si="113"/>
        <v>72</v>
      </c>
      <c r="AB688" s="41">
        <f t="shared" si="114"/>
        <v>78</v>
      </c>
      <c r="AC688" s="41">
        <f t="shared" si="115"/>
        <v>78</v>
      </c>
      <c r="AD688" s="41">
        <f t="shared" si="116"/>
        <v>23</v>
      </c>
      <c r="AE688" s="41">
        <f t="shared" si="117"/>
        <v>5.3472222222222223</v>
      </c>
      <c r="AF688" s="41">
        <f t="shared" si="118"/>
        <v>4.9358974358974361</v>
      </c>
      <c r="AG688" s="41">
        <f t="shared" si="119"/>
        <v>4.9358974358974361</v>
      </c>
      <c r="AH688" s="41">
        <f t="shared" si="120"/>
        <v>16.739130434782609</v>
      </c>
    </row>
    <row r="689" spans="1:34" x14ac:dyDescent="0.25">
      <c r="A689" s="41" t="str">
        <f t="shared" si="110"/>
        <v>研发一周期</v>
      </c>
      <c r="B689" s="41" t="str">
        <f t="shared" si="111"/>
        <v>12341</v>
      </c>
      <c r="C689" s="74">
        <v>1</v>
      </c>
      <c r="G689" s="59"/>
      <c r="H689" s="59">
        <v>1</v>
      </c>
      <c r="M689" s="59">
        <v>1</v>
      </c>
      <c r="R689" s="70">
        <v>1</v>
      </c>
      <c r="S689" s="41">
        <v>1</v>
      </c>
      <c r="Z689" s="41">
        <f t="shared" si="112"/>
        <v>300</v>
      </c>
      <c r="AA689" s="41">
        <f t="shared" si="113"/>
        <v>56</v>
      </c>
      <c r="AB689" s="41">
        <f t="shared" si="114"/>
        <v>52</v>
      </c>
      <c r="AC689" s="41">
        <f t="shared" si="115"/>
        <v>52</v>
      </c>
      <c r="AD689" s="41">
        <f t="shared" si="116"/>
        <v>30</v>
      </c>
      <c r="AE689" s="41">
        <f t="shared" si="117"/>
        <v>5.3571428571428568</v>
      </c>
      <c r="AF689" s="41">
        <f t="shared" si="118"/>
        <v>5.7692307692307692</v>
      </c>
      <c r="AG689" s="41">
        <f t="shared" si="119"/>
        <v>5.7692307692307692</v>
      </c>
      <c r="AH689" s="41">
        <f t="shared" si="120"/>
        <v>10</v>
      </c>
    </row>
    <row r="690" spans="1:34" x14ac:dyDescent="0.25">
      <c r="A690" s="41" t="str">
        <f t="shared" si="110"/>
        <v>研发一周期</v>
      </c>
      <c r="B690" s="41" t="str">
        <f t="shared" si="111"/>
        <v>22331</v>
      </c>
      <c r="C690" s="74"/>
      <c r="D690" s="59">
        <v>1</v>
      </c>
      <c r="G690" s="59"/>
      <c r="H690" s="59">
        <v>1</v>
      </c>
      <c r="M690" s="59">
        <v>1</v>
      </c>
      <c r="Q690" s="41">
        <v>1</v>
      </c>
      <c r="S690" s="41">
        <v>1</v>
      </c>
      <c r="Z690" s="41">
        <f t="shared" si="112"/>
        <v>300</v>
      </c>
      <c r="AA690" s="41">
        <f t="shared" si="113"/>
        <v>56</v>
      </c>
      <c r="AB690" s="41">
        <f t="shared" si="114"/>
        <v>66</v>
      </c>
      <c r="AC690" s="41">
        <f t="shared" si="115"/>
        <v>66</v>
      </c>
      <c r="AD690" s="41">
        <f t="shared" si="116"/>
        <v>29</v>
      </c>
      <c r="AE690" s="41">
        <f t="shared" si="117"/>
        <v>5.3571428571428568</v>
      </c>
      <c r="AF690" s="41">
        <f t="shared" si="118"/>
        <v>4.5454545454545459</v>
      </c>
      <c r="AG690" s="41">
        <f t="shared" si="119"/>
        <v>4.5454545454545459</v>
      </c>
      <c r="AH690" s="41">
        <f t="shared" si="120"/>
        <v>10.344827586206897</v>
      </c>
    </row>
    <row r="691" spans="1:34" x14ac:dyDescent="0.25">
      <c r="A691" s="41" t="str">
        <f t="shared" si="110"/>
        <v>研发一周期</v>
      </c>
      <c r="B691" s="41" t="str">
        <f t="shared" si="111"/>
        <v>31431</v>
      </c>
      <c r="C691" s="74"/>
      <c r="E691" s="59">
        <v>1</v>
      </c>
      <c r="G691" s="59">
        <v>1</v>
      </c>
      <c r="N691" s="71">
        <v>1</v>
      </c>
      <c r="Q691" s="41">
        <v>1</v>
      </c>
      <c r="S691" s="41">
        <v>1</v>
      </c>
      <c r="Z691" s="41">
        <f t="shared" si="112"/>
        <v>300</v>
      </c>
      <c r="AA691" s="41">
        <f t="shared" si="113"/>
        <v>56</v>
      </c>
      <c r="AB691" s="41">
        <f t="shared" si="114"/>
        <v>72</v>
      </c>
      <c r="AC691" s="41">
        <f t="shared" si="115"/>
        <v>72</v>
      </c>
      <c r="AD691" s="41">
        <f t="shared" si="116"/>
        <v>30</v>
      </c>
      <c r="AE691" s="41">
        <f t="shared" si="117"/>
        <v>5.3571428571428568</v>
      </c>
      <c r="AF691" s="41">
        <f t="shared" si="118"/>
        <v>4.166666666666667</v>
      </c>
      <c r="AG691" s="41">
        <f t="shared" si="119"/>
        <v>4.166666666666667</v>
      </c>
      <c r="AH691" s="41">
        <f t="shared" si="120"/>
        <v>10</v>
      </c>
    </row>
    <row r="692" spans="1:34" x14ac:dyDescent="0.25">
      <c r="A692" s="41" t="str">
        <f t="shared" si="110"/>
        <v>研发一周期</v>
      </c>
      <c r="B692" s="41" t="str">
        <f t="shared" si="111"/>
        <v>32411</v>
      </c>
      <c r="C692" s="74"/>
      <c r="E692" s="59">
        <v>1</v>
      </c>
      <c r="G692" s="59"/>
      <c r="H692" s="59">
        <v>1</v>
      </c>
      <c r="N692" s="71">
        <v>1</v>
      </c>
      <c r="O692" s="59">
        <v>1</v>
      </c>
      <c r="R692" s="71"/>
      <c r="S692" s="41">
        <v>1</v>
      </c>
      <c r="Z692" s="41">
        <f t="shared" si="112"/>
        <v>300</v>
      </c>
      <c r="AA692" s="41">
        <f t="shared" si="113"/>
        <v>56</v>
      </c>
      <c r="AB692" s="41">
        <f t="shared" si="114"/>
        <v>66</v>
      </c>
      <c r="AC692" s="41">
        <f t="shared" si="115"/>
        <v>66</v>
      </c>
      <c r="AD692" s="41">
        <f t="shared" si="116"/>
        <v>28</v>
      </c>
      <c r="AE692" s="41">
        <f t="shared" si="117"/>
        <v>5.3571428571428568</v>
      </c>
      <c r="AF692" s="41">
        <f t="shared" si="118"/>
        <v>4.5454545454545459</v>
      </c>
      <c r="AG692" s="41">
        <f t="shared" si="119"/>
        <v>4.5454545454545459</v>
      </c>
      <c r="AH692" s="41">
        <f t="shared" si="120"/>
        <v>10.714285714285714</v>
      </c>
    </row>
    <row r="693" spans="1:34" x14ac:dyDescent="0.25">
      <c r="A693" s="41" t="str">
        <f t="shared" si="110"/>
        <v>研发一周期</v>
      </c>
      <c r="B693" s="41" t="str">
        <f t="shared" si="111"/>
        <v>43211</v>
      </c>
      <c r="C693" s="74"/>
      <c r="F693" s="71">
        <v>1</v>
      </c>
      <c r="G693" s="59"/>
      <c r="I693" s="59">
        <v>1</v>
      </c>
      <c r="L693" s="59">
        <v>1</v>
      </c>
      <c r="O693" s="59">
        <v>1</v>
      </c>
      <c r="R693" s="71"/>
      <c r="S693" s="41">
        <v>1</v>
      </c>
      <c r="Z693" s="41">
        <f t="shared" si="112"/>
        <v>300</v>
      </c>
      <c r="AA693" s="41">
        <f t="shared" si="113"/>
        <v>56</v>
      </c>
      <c r="AB693" s="41">
        <f t="shared" si="114"/>
        <v>62</v>
      </c>
      <c r="AC693" s="41">
        <f t="shared" si="115"/>
        <v>62</v>
      </c>
      <c r="AD693" s="41">
        <f t="shared" si="116"/>
        <v>28</v>
      </c>
      <c r="AE693" s="41">
        <f t="shared" si="117"/>
        <v>5.3571428571428568</v>
      </c>
      <c r="AF693" s="41">
        <f t="shared" si="118"/>
        <v>4.838709677419355</v>
      </c>
      <c r="AG693" s="41">
        <f t="shared" si="119"/>
        <v>4.838709677419355</v>
      </c>
      <c r="AH693" s="41">
        <f t="shared" si="120"/>
        <v>10.714285714285714</v>
      </c>
    </row>
    <row r="694" spans="1:34" x14ac:dyDescent="0.25">
      <c r="A694" s="41" t="str">
        <f t="shared" si="110"/>
        <v>研发一周期</v>
      </c>
      <c r="B694" s="41" t="str">
        <f t="shared" si="111"/>
        <v>12342</v>
      </c>
      <c r="C694" s="74">
        <v>1</v>
      </c>
      <c r="G694" s="59"/>
      <c r="H694" s="59">
        <v>1</v>
      </c>
      <c r="M694" s="59">
        <v>1</v>
      </c>
      <c r="R694" s="70">
        <v>1</v>
      </c>
      <c r="T694" s="41">
        <v>1</v>
      </c>
      <c r="Z694" s="41">
        <f t="shared" si="112"/>
        <v>300</v>
      </c>
      <c r="AA694" s="41">
        <f t="shared" si="113"/>
        <v>56</v>
      </c>
      <c r="AB694" s="41">
        <f t="shared" si="114"/>
        <v>56</v>
      </c>
      <c r="AC694" s="41">
        <f t="shared" si="115"/>
        <v>56</v>
      </c>
      <c r="AD694" s="41">
        <f t="shared" si="116"/>
        <v>30</v>
      </c>
      <c r="AE694" s="41">
        <f t="shared" si="117"/>
        <v>5.3571428571428568</v>
      </c>
      <c r="AF694" s="41">
        <f t="shared" si="118"/>
        <v>5.3571428571428568</v>
      </c>
      <c r="AG694" s="41">
        <f t="shared" si="119"/>
        <v>5.3571428571428568</v>
      </c>
      <c r="AH694" s="41">
        <f t="shared" si="120"/>
        <v>10</v>
      </c>
    </row>
    <row r="695" spans="1:34" x14ac:dyDescent="0.25">
      <c r="A695" s="41" t="str">
        <f t="shared" si="110"/>
        <v>研发一周期</v>
      </c>
      <c r="B695" s="41" t="str">
        <f t="shared" si="111"/>
        <v>22332</v>
      </c>
      <c r="C695" s="74"/>
      <c r="D695" s="59">
        <v>1</v>
      </c>
      <c r="G695" s="59"/>
      <c r="H695" s="59">
        <v>1</v>
      </c>
      <c r="M695" s="59">
        <v>1</v>
      </c>
      <c r="Q695" s="41">
        <v>1</v>
      </c>
      <c r="T695" s="41">
        <v>1</v>
      </c>
      <c r="Z695" s="41">
        <f t="shared" si="112"/>
        <v>300</v>
      </c>
      <c r="AA695" s="41">
        <f t="shared" si="113"/>
        <v>56</v>
      </c>
      <c r="AB695" s="41">
        <f t="shared" si="114"/>
        <v>70</v>
      </c>
      <c r="AC695" s="41">
        <f t="shared" si="115"/>
        <v>70</v>
      </c>
      <c r="AD695" s="41">
        <f t="shared" si="116"/>
        <v>29</v>
      </c>
      <c r="AE695" s="41">
        <f t="shared" si="117"/>
        <v>5.3571428571428568</v>
      </c>
      <c r="AF695" s="41">
        <f t="shared" si="118"/>
        <v>4.2857142857142856</v>
      </c>
      <c r="AG695" s="41">
        <f t="shared" si="119"/>
        <v>4.2857142857142856</v>
      </c>
      <c r="AH695" s="41">
        <f t="shared" si="120"/>
        <v>10.344827586206897</v>
      </c>
    </row>
    <row r="696" spans="1:34" x14ac:dyDescent="0.25">
      <c r="A696" s="41" t="str">
        <f t="shared" si="110"/>
        <v>研发一周期</v>
      </c>
      <c r="B696" s="41" t="str">
        <f t="shared" si="111"/>
        <v>31432</v>
      </c>
      <c r="C696" s="74"/>
      <c r="E696" s="59">
        <v>1</v>
      </c>
      <c r="G696" s="59">
        <v>1</v>
      </c>
      <c r="N696" s="71">
        <v>1</v>
      </c>
      <c r="Q696" s="41">
        <v>1</v>
      </c>
      <c r="T696" s="41">
        <v>1</v>
      </c>
      <c r="Z696" s="41">
        <f t="shared" si="112"/>
        <v>300</v>
      </c>
      <c r="AA696" s="41">
        <f t="shared" si="113"/>
        <v>56</v>
      </c>
      <c r="AB696" s="41">
        <f t="shared" si="114"/>
        <v>76</v>
      </c>
      <c r="AC696" s="41">
        <f t="shared" si="115"/>
        <v>76</v>
      </c>
      <c r="AD696" s="41">
        <f t="shared" si="116"/>
        <v>30</v>
      </c>
      <c r="AE696" s="41">
        <f t="shared" si="117"/>
        <v>5.3571428571428568</v>
      </c>
      <c r="AF696" s="41">
        <f t="shared" si="118"/>
        <v>3.9473684210526314</v>
      </c>
      <c r="AG696" s="41">
        <f t="shared" si="119"/>
        <v>3.9473684210526314</v>
      </c>
      <c r="AH696" s="41">
        <f t="shared" si="120"/>
        <v>10</v>
      </c>
    </row>
    <row r="697" spans="1:34" x14ac:dyDescent="0.25">
      <c r="A697" s="41" t="str">
        <f t="shared" si="110"/>
        <v>研发一周期</v>
      </c>
      <c r="B697" s="41" t="str">
        <f t="shared" si="111"/>
        <v>32412</v>
      </c>
      <c r="C697" s="74"/>
      <c r="E697" s="59">
        <v>1</v>
      </c>
      <c r="G697" s="59"/>
      <c r="H697" s="59">
        <v>1</v>
      </c>
      <c r="N697" s="71">
        <v>1</v>
      </c>
      <c r="O697" s="59">
        <v>1</v>
      </c>
      <c r="R697" s="71"/>
      <c r="T697" s="41">
        <v>1</v>
      </c>
      <c r="Z697" s="41">
        <f t="shared" si="112"/>
        <v>300</v>
      </c>
      <c r="AA697" s="41">
        <f t="shared" si="113"/>
        <v>56</v>
      </c>
      <c r="AB697" s="41">
        <f t="shared" si="114"/>
        <v>70</v>
      </c>
      <c r="AC697" s="41">
        <f t="shared" si="115"/>
        <v>70</v>
      </c>
      <c r="AD697" s="41">
        <f t="shared" si="116"/>
        <v>28</v>
      </c>
      <c r="AE697" s="41">
        <f t="shared" si="117"/>
        <v>5.3571428571428568</v>
      </c>
      <c r="AF697" s="41">
        <f t="shared" si="118"/>
        <v>4.2857142857142856</v>
      </c>
      <c r="AG697" s="41">
        <f t="shared" si="119"/>
        <v>4.2857142857142856</v>
      </c>
      <c r="AH697" s="41">
        <f t="shared" si="120"/>
        <v>10.714285714285714</v>
      </c>
    </row>
    <row r="698" spans="1:34" x14ac:dyDescent="0.25">
      <c r="A698" s="41" t="str">
        <f t="shared" si="110"/>
        <v>研发一周期</v>
      </c>
      <c r="B698" s="41" t="str">
        <f t="shared" si="111"/>
        <v>43212</v>
      </c>
      <c r="C698" s="74"/>
      <c r="F698" s="71">
        <v>1</v>
      </c>
      <c r="G698" s="59"/>
      <c r="I698" s="59">
        <v>1</v>
      </c>
      <c r="L698" s="59">
        <v>1</v>
      </c>
      <c r="O698" s="59">
        <v>1</v>
      </c>
      <c r="R698" s="71"/>
      <c r="T698" s="41">
        <v>1</v>
      </c>
      <c r="Z698" s="41">
        <f t="shared" si="112"/>
        <v>300</v>
      </c>
      <c r="AA698" s="41">
        <f t="shared" si="113"/>
        <v>56</v>
      </c>
      <c r="AB698" s="41">
        <f t="shared" si="114"/>
        <v>66</v>
      </c>
      <c r="AC698" s="41">
        <f t="shared" si="115"/>
        <v>66</v>
      </c>
      <c r="AD698" s="41">
        <f t="shared" si="116"/>
        <v>28</v>
      </c>
      <c r="AE698" s="41">
        <f t="shared" si="117"/>
        <v>5.3571428571428568</v>
      </c>
      <c r="AF698" s="41">
        <f t="shared" si="118"/>
        <v>4.5454545454545459</v>
      </c>
      <c r="AG698" s="41">
        <f t="shared" si="119"/>
        <v>4.5454545454545459</v>
      </c>
      <c r="AH698" s="41">
        <f t="shared" si="120"/>
        <v>10.714285714285714</v>
      </c>
    </row>
    <row r="699" spans="1:34" x14ac:dyDescent="0.25">
      <c r="A699" s="41" t="str">
        <f t="shared" si="110"/>
        <v>研发一周期</v>
      </c>
      <c r="B699" s="41" t="str">
        <f t="shared" si="111"/>
        <v>14243</v>
      </c>
      <c r="C699" s="74">
        <v>1</v>
      </c>
      <c r="G699" s="59"/>
      <c r="J699" s="71">
        <v>1</v>
      </c>
      <c r="L699" s="59">
        <v>1</v>
      </c>
      <c r="R699" s="70">
        <v>1</v>
      </c>
      <c r="U699" s="41">
        <v>1</v>
      </c>
      <c r="Z699" s="41">
        <f t="shared" si="112"/>
        <v>375</v>
      </c>
      <c r="AA699" s="41">
        <f t="shared" si="113"/>
        <v>70</v>
      </c>
      <c r="AB699" s="41">
        <f t="shared" si="114"/>
        <v>46</v>
      </c>
      <c r="AC699" s="41">
        <f t="shared" si="115"/>
        <v>46</v>
      </c>
      <c r="AD699" s="41">
        <f t="shared" si="116"/>
        <v>28</v>
      </c>
      <c r="AE699" s="41">
        <f t="shared" si="117"/>
        <v>5.3571428571428568</v>
      </c>
      <c r="AF699" s="41">
        <f t="shared" si="118"/>
        <v>8.1521739130434785</v>
      </c>
      <c r="AG699" s="41">
        <f t="shared" si="119"/>
        <v>8.1521739130434785</v>
      </c>
      <c r="AH699" s="41">
        <f t="shared" si="120"/>
        <v>13.392857142857142</v>
      </c>
    </row>
    <row r="700" spans="1:34" x14ac:dyDescent="0.25">
      <c r="A700" s="41" t="str">
        <f t="shared" si="110"/>
        <v>研发一周期</v>
      </c>
      <c r="B700" s="41" t="str">
        <f t="shared" si="111"/>
        <v>24233</v>
      </c>
      <c r="C700" s="74"/>
      <c r="D700" s="59">
        <v>1</v>
      </c>
      <c r="G700" s="59"/>
      <c r="J700" s="71">
        <v>1</v>
      </c>
      <c r="L700" s="59">
        <v>1</v>
      </c>
      <c r="Q700" s="41">
        <v>1</v>
      </c>
      <c r="U700" s="41">
        <v>1</v>
      </c>
      <c r="Z700" s="41">
        <f t="shared" si="112"/>
        <v>375</v>
      </c>
      <c r="AA700" s="41">
        <f t="shared" si="113"/>
        <v>70</v>
      </c>
      <c r="AB700" s="41">
        <f t="shared" si="114"/>
        <v>60</v>
      </c>
      <c r="AC700" s="41">
        <f t="shared" si="115"/>
        <v>60</v>
      </c>
      <c r="AD700" s="41">
        <f t="shared" si="116"/>
        <v>27</v>
      </c>
      <c r="AE700" s="41">
        <f t="shared" si="117"/>
        <v>5.3571428571428568</v>
      </c>
      <c r="AF700" s="41">
        <f t="shared" si="118"/>
        <v>6.25</v>
      </c>
      <c r="AG700" s="41">
        <f t="shared" si="119"/>
        <v>6.25</v>
      </c>
      <c r="AH700" s="41">
        <f t="shared" si="120"/>
        <v>13.888888888888889</v>
      </c>
    </row>
    <row r="701" spans="1:34" x14ac:dyDescent="0.25">
      <c r="A701" s="41" t="str">
        <f t="shared" si="110"/>
        <v>研发一周期</v>
      </c>
      <c r="B701" s="41" t="str">
        <f t="shared" si="111"/>
        <v>11344</v>
      </c>
      <c r="C701" s="74">
        <v>1</v>
      </c>
      <c r="G701" s="59">
        <v>1</v>
      </c>
      <c r="M701" s="59">
        <v>1</v>
      </c>
      <c r="R701" s="70">
        <v>1</v>
      </c>
      <c r="V701" s="41">
        <v>1</v>
      </c>
      <c r="Z701" s="41">
        <f t="shared" si="112"/>
        <v>300</v>
      </c>
      <c r="AA701" s="41">
        <f t="shared" si="113"/>
        <v>56</v>
      </c>
      <c r="AB701" s="41">
        <f t="shared" si="114"/>
        <v>38</v>
      </c>
      <c r="AC701" s="41">
        <f t="shared" si="115"/>
        <v>38</v>
      </c>
      <c r="AD701" s="41">
        <f t="shared" si="116"/>
        <v>36</v>
      </c>
      <c r="AE701" s="41">
        <f t="shared" si="117"/>
        <v>5.3571428571428568</v>
      </c>
      <c r="AF701" s="41">
        <f t="shared" si="118"/>
        <v>7.8947368421052628</v>
      </c>
      <c r="AG701" s="41">
        <f t="shared" si="119"/>
        <v>7.8947368421052628</v>
      </c>
      <c r="AH701" s="41">
        <f t="shared" si="120"/>
        <v>8.3333333333333339</v>
      </c>
    </row>
    <row r="702" spans="1:34" x14ac:dyDescent="0.25">
      <c r="A702" s="41" t="str">
        <f t="shared" si="110"/>
        <v>研发一周期</v>
      </c>
      <c r="B702" s="41" t="str">
        <f t="shared" si="111"/>
        <v>13144</v>
      </c>
      <c r="C702" s="74">
        <v>1</v>
      </c>
      <c r="G702" s="59"/>
      <c r="I702" s="59">
        <v>1</v>
      </c>
      <c r="K702" s="59">
        <v>1</v>
      </c>
      <c r="R702" s="70">
        <v>1</v>
      </c>
      <c r="V702" s="41">
        <v>1</v>
      </c>
      <c r="Z702" s="41">
        <f t="shared" si="112"/>
        <v>300</v>
      </c>
      <c r="AA702" s="41">
        <f t="shared" si="113"/>
        <v>56</v>
      </c>
      <c r="AB702" s="41">
        <f t="shared" si="114"/>
        <v>44</v>
      </c>
      <c r="AC702" s="41">
        <f t="shared" si="115"/>
        <v>44</v>
      </c>
      <c r="AD702" s="41">
        <f t="shared" si="116"/>
        <v>34</v>
      </c>
      <c r="AE702" s="41">
        <f t="shared" si="117"/>
        <v>5.3571428571428568</v>
      </c>
      <c r="AF702" s="41">
        <f t="shared" si="118"/>
        <v>6.8181818181818183</v>
      </c>
      <c r="AG702" s="41">
        <f t="shared" si="119"/>
        <v>6.8181818181818183</v>
      </c>
      <c r="AH702" s="41">
        <f t="shared" si="120"/>
        <v>8.8235294117647065</v>
      </c>
    </row>
    <row r="703" spans="1:34" x14ac:dyDescent="0.25">
      <c r="A703" s="41" t="str">
        <f t="shared" si="110"/>
        <v>研发一周期</v>
      </c>
      <c r="B703" s="41" t="str">
        <f t="shared" si="111"/>
        <v>21334</v>
      </c>
      <c r="C703" s="74"/>
      <c r="D703" s="59">
        <v>1</v>
      </c>
      <c r="G703" s="59">
        <v>1</v>
      </c>
      <c r="M703" s="59">
        <v>1</v>
      </c>
      <c r="Q703" s="41">
        <v>1</v>
      </c>
      <c r="V703" s="41">
        <v>1</v>
      </c>
      <c r="Z703" s="41">
        <f t="shared" si="112"/>
        <v>300</v>
      </c>
      <c r="AA703" s="41">
        <f t="shared" si="113"/>
        <v>56</v>
      </c>
      <c r="AB703" s="41">
        <f t="shared" si="114"/>
        <v>52</v>
      </c>
      <c r="AC703" s="41">
        <f t="shared" si="115"/>
        <v>52</v>
      </c>
      <c r="AD703" s="41">
        <f t="shared" si="116"/>
        <v>35</v>
      </c>
      <c r="AE703" s="41">
        <f t="shared" si="117"/>
        <v>5.3571428571428568</v>
      </c>
      <c r="AF703" s="41">
        <f t="shared" si="118"/>
        <v>5.7692307692307692</v>
      </c>
      <c r="AG703" s="41">
        <f t="shared" si="119"/>
        <v>5.7692307692307692</v>
      </c>
      <c r="AH703" s="41">
        <f t="shared" si="120"/>
        <v>8.5714285714285712</v>
      </c>
    </row>
    <row r="704" spans="1:34" x14ac:dyDescent="0.25">
      <c r="A704" s="41" t="str">
        <f t="shared" si="110"/>
        <v>研发一周期</v>
      </c>
      <c r="B704" s="41" t="str">
        <f t="shared" si="111"/>
        <v>22314</v>
      </c>
      <c r="C704" s="74"/>
      <c r="D704" s="59">
        <v>1</v>
      </c>
      <c r="G704" s="59"/>
      <c r="H704" s="59">
        <v>1</v>
      </c>
      <c r="M704" s="59">
        <v>1</v>
      </c>
      <c r="O704" s="59">
        <v>1</v>
      </c>
      <c r="R704" s="71"/>
      <c r="V704" s="41">
        <v>1</v>
      </c>
      <c r="Z704" s="41">
        <f t="shared" si="112"/>
        <v>300</v>
      </c>
      <c r="AA704" s="41">
        <f t="shared" si="113"/>
        <v>56</v>
      </c>
      <c r="AB704" s="41">
        <f t="shared" si="114"/>
        <v>46</v>
      </c>
      <c r="AC704" s="41">
        <f t="shared" si="115"/>
        <v>46</v>
      </c>
      <c r="AD704" s="41">
        <f t="shared" si="116"/>
        <v>33</v>
      </c>
      <c r="AE704" s="41">
        <f t="shared" si="117"/>
        <v>5.3571428571428568</v>
      </c>
      <c r="AF704" s="41">
        <f t="shared" si="118"/>
        <v>6.5217391304347823</v>
      </c>
      <c r="AG704" s="41">
        <f t="shared" si="119"/>
        <v>6.5217391304347823</v>
      </c>
      <c r="AH704" s="41">
        <f t="shared" si="120"/>
        <v>9.0909090909090917</v>
      </c>
    </row>
    <row r="705" spans="1:34" x14ac:dyDescent="0.25">
      <c r="A705" s="41" t="str">
        <f t="shared" si="110"/>
        <v>研发一周期</v>
      </c>
      <c r="B705" s="41" t="str">
        <f t="shared" si="111"/>
        <v>23134</v>
      </c>
      <c r="C705" s="74"/>
      <c r="D705" s="59">
        <v>1</v>
      </c>
      <c r="G705" s="59"/>
      <c r="I705" s="59">
        <v>1</v>
      </c>
      <c r="K705" s="59">
        <v>1</v>
      </c>
      <c r="Q705" s="41">
        <v>1</v>
      </c>
      <c r="V705" s="41">
        <v>1</v>
      </c>
      <c r="Z705" s="41">
        <f t="shared" si="112"/>
        <v>300</v>
      </c>
      <c r="AA705" s="41">
        <f t="shared" si="113"/>
        <v>56</v>
      </c>
      <c r="AB705" s="41">
        <f t="shared" si="114"/>
        <v>58</v>
      </c>
      <c r="AC705" s="41">
        <f t="shared" si="115"/>
        <v>58</v>
      </c>
      <c r="AD705" s="41">
        <f t="shared" si="116"/>
        <v>33</v>
      </c>
      <c r="AE705" s="41">
        <f t="shared" si="117"/>
        <v>5.3571428571428568</v>
      </c>
      <c r="AF705" s="41">
        <f t="shared" si="118"/>
        <v>5.1724137931034484</v>
      </c>
      <c r="AG705" s="41">
        <f t="shared" si="119"/>
        <v>5.1724137931034484</v>
      </c>
      <c r="AH705" s="41">
        <f t="shared" si="120"/>
        <v>9.0909090909090917</v>
      </c>
    </row>
    <row r="706" spans="1:34" x14ac:dyDescent="0.25">
      <c r="A706" s="41" t="str">
        <f t="shared" si="110"/>
        <v>研发一周期</v>
      </c>
      <c r="B706" s="41" t="str">
        <f t="shared" si="111"/>
        <v>31414</v>
      </c>
      <c r="C706" s="74"/>
      <c r="E706" s="59">
        <v>1</v>
      </c>
      <c r="G706" s="59">
        <v>1</v>
      </c>
      <c r="N706" s="71">
        <v>1</v>
      </c>
      <c r="O706" s="59">
        <v>1</v>
      </c>
      <c r="R706" s="71"/>
      <c r="V706" s="41">
        <v>1</v>
      </c>
      <c r="Z706" s="41">
        <f t="shared" si="112"/>
        <v>300</v>
      </c>
      <c r="AA706" s="41">
        <f t="shared" si="113"/>
        <v>56</v>
      </c>
      <c r="AB706" s="41">
        <f t="shared" si="114"/>
        <v>52</v>
      </c>
      <c r="AC706" s="41">
        <f t="shared" si="115"/>
        <v>52</v>
      </c>
      <c r="AD706" s="41">
        <f t="shared" si="116"/>
        <v>34</v>
      </c>
      <c r="AE706" s="41">
        <f t="shared" si="117"/>
        <v>5.3571428571428568</v>
      </c>
      <c r="AF706" s="41">
        <f t="shared" si="118"/>
        <v>5.7692307692307692</v>
      </c>
      <c r="AG706" s="41">
        <f t="shared" si="119"/>
        <v>5.7692307692307692</v>
      </c>
      <c r="AH706" s="41">
        <f t="shared" si="120"/>
        <v>8.8235294117647065</v>
      </c>
    </row>
    <row r="707" spans="1:34" x14ac:dyDescent="0.25">
      <c r="A707" s="41" t="str">
        <f t="shared" si="110"/>
        <v>研发一周期</v>
      </c>
      <c r="B707" s="41" t="str">
        <f t="shared" si="111"/>
        <v>32224</v>
      </c>
      <c r="C707" s="74"/>
      <c r="E707" s="59">
        <v>1</v>
      </c>
      <c r="G707" s="59"/>
      <c r="H707" s="59">
        <v>1</v>
      </c>
      <c r="L707" s="59">
        <v>1</v>
      </c>
      <c r="P707" s="59">
        <v>1</v>
      </c>
      <c r="V707" s="41">
        <v>1</v>
      </c>
      <c r="Z707" s="41">
        <f t="shared" si="112"/>
        <v>300</v>
      </c>
      <c r="AA707" s="41">
        <f t="shared" si="113"/>
        <v>56</v>
      </c>
      <c r="AB707" s="41">
        <f t="shared" si="114"/>
        <v>72</v>
      </c>
      <c r="AC707" s="41">
        <f t="shared" si="115"/>
        <v>72</v>
      </c>
      <c r="AD707" s="41">
        <f t="shared" si="116"/>
        <v>31</v>
      </c>
      <c r="AE707" s="41">
        <f t="shared" si="117"/>
        <v>5.3571428571428568</v>
      </c>
      <c r="AF707" s="41">
        <f t="shared" si="118"/>
        <v>4.166666666666667</v>
      </c>
      <c r="AG707" s="41">
        <f t="shared" si="119"/>
        <v>4.166666666666667</v>
      </c>
      <c r="AH707" s="41">
        <f t="shared" si="120"/>
        <v>9.67741935483871</v>
      </c>
    </row>
    <row r="708" spans="1:34" x14ac:dyDescent="0.25">
      <c r="A708" s="41" t="str">
        <f t="shared" si="110"/>
        <v>研发一周期</v>
      </c>
      <c r="B708" s="41" t="str">
        <f t="shared" si="111"/>
        <v>12344</v>
      </c>
      <c r="C708" s="74">
        <v>1</v>
      </c>
      <c r="G708" s="59"/>
      <c r="H708" s="59">
        <v>1</v>
      </c>
      <c r="M708" s="59">
        <v>1</v>
      </c>
      <c r="R708" s="70">
        <v>1</v>
      </c>
      <c r="Y708" s="70">
        <v>1</v>
      </c>
      <c r="Z708" s="41">
        <f t="shared" si="112"/>
        <v>300</v>
      </c>
      <c r="AA708" s="41">
        <f t="shared" si="113"/>
        <v>56</v>
      </c>
      <c r="AB708" s="41">
        <f t="shared" si="114"/>
        <v>56</v>
      </c>
      <c r="AC708" s="41">
        <f t="shared" si="115"/>
        <v>56</v>
      </c>
      <c r="AD708" s="41">
        <f t="shared" si="116"/>
        <v>30</v>
      </c>
      <c r="AE708" s="41">
        <f t="shared" si="117"/>
        <v>5.3571428571428568</v>
      </c>
      <c r="AF708" s="41">
        <f t="shared" si="118"/>
        <v>5.3571428571428568</v>
      </c>
      <c r="AG708" s="41">
        <f t="shared" si="119"/>
        <v>5.3571428571428568</v>
      </c>
      <c r="AH708" s="41">
        <f t="shared" si="120"/>
        <v>10</v>
      </c>
    </row>
    <row r="709" spans="1:34" x14ac:dyDescent="0.25">
      <c r="A709" s="41" t="str">
        <f t="shared" si="110"/>
        <v>研发一周期</v>
      </c>
      <c r="B709" s="41" t="str">
        <f t="shared" si="111"/>
        <v>22334</v>
      </c>
      <c r="C709" s="74"/>
      <c r="D709" s="59">
        <v>1</v>
      </c>
      <c r="G709" s="59"/>
      <c r="H709" s="59">
        <v>1</v>
      </c>
      <c r="M709" s="59">
        <v>1</v>
      </c>
      <c r="Q709" s="41">
        <v>1</v>
      </c>
      <c r="Y709" s="70">
        <v>1</v>
      </c>
      <c r="Z709" s="41">
        <f t="shared" si="112"/>
        <v>300</v>
      </c>
      <c r="AA709" s="41">
        <f t="shared" si="113"/>
        <v>56</v>
      </c>
      <c r="AB709" s="41">
        <f t="shared" si="114"/>
        <v>70</v>
      </c>
      <c r="AC709" s="41">
        <f t="shared" si="115"/>
        <v>70</v>
      </c>
      <c r="AD709" s="41">
        <f t="shared" si="116"/>
        <v>29</v>
      </c>
      <c r="AE709" s="41">
        <f t="shared" si="117"/>
        <v>5.3571428571428568</v>
      </c>
      <c r="AF709" s="41">
        <f t="shared" si="118"/>
        <v>4.2857142857142856</v>
      </c>
      <c r="AG709" s="41">
        <f t="shared" si="119"/>
        <v>4.2857142857142856</v>
      </c>
      <c r="AH709" s="41">
        <f t="shared" si="120"/>
        <v>10.344827586206897</v>
      </c>
    </row>
    <row r="710" spans="1:34" x14ac:dyDescent="0.25">
      <c r="A710" s="41" t="str">
        <f t="shared" si="110"/>
        <v>研发一周期</v>
      </c>
      <c r="B710" s="41" t="str">
        <f t="shared" si="111"/>
        <v>31434</v>
      </c>
      <c r="C710" s="74"/>
      <c r="E710" s="59">
        <v>1</v>
      </c>
      <c r="G710" s="59">
        <v>1</v>
      </c>
      <c r="N710" s="71">
        <v>1</v>
      </c>
      <c r="Q710" s="41">
        <v>1</v>
      </c>
      <c r="Y710" s="70">
        <v>1</v>
      </c>
      <c r="Z710" s="41">
        <f t="shared" si="112"/>
        <v>300</v>
      </c>
      <c r="AA710" s="41">
        <f t="shared" si="113"/>
        <v>56</v>
      </c>
      <c r="AB710" s="41">
        <f t="shared" si="114"/>
        <v>76</v>
      </c>
      <c r="AC710" s="41">
        <f t="shared" si="115"/>
        <v>76</v>
      </c>
      <c r="AD710" s="41">
        <f t="shared" si="116"/>
        <v>30</v>
      </c>
      <c r="AE710" s="41">
        <f t="shared" si="117"/>
        <v>5.3571428571428568</v>
      </c>
      <c r="AF710" s="41">
        <f t="shared" si="118"/>
        <v>3.9473684210526314</v>
      </c>
      <c r="AG710" s="41">
        <f t="shared" si="119"/>
        <v>3.9473684210526314</v>
      </c>
      <c r="AH710" s="41">
        <f t="shared" si="120"/>
        <v>10</v>
      </c>
    </row>
    <row r="711" spans="1:34" x14ac:dyDescent="0.25">
      <c r="A711" s="41" t="str">
        <f t="shared" si="110"/>
        <v>研发一周期</v>
      </c>
      <c r="B711" s="41" t="str">
        <f t="shared" si="111"/>
        <v>32414</v>
      </c>
      <c r="C711" s="74"/>
      <c r="E711" s="59">
        <v>1</v>
      </c>
      <c r="G711" s="59"/>
      <c r="H711" s="59">
        <v>1</v>
      </c>
      <c r="N711" s="71">
        <v>1</v>
      </c>
      <c r="O711" s="59">
        <v>1</v>
      </c>
      <c r="R711" s="71"/>
      <c r="Y711" s="70">
        <v>1</v>
      </c>
      <c r="Z711" s="41">
        <f t="shared" si="112"/>
        <v>300</v>
      </c>
      <c r="AA711" s="41">
        <f t="shared" si="113"/>
        <v>56</v>
      </c>
      <c r="AB711" s="41">
        <f t="shared" si="114"/>
        <v>70</v>
      </c>
      <c r="AC711" s="41">
        <f t="shared" si="115"/>
        <v>70</v>
      </c>
      <c r="AD711" s="41">
        <f t="shared" si="116"/>
        <v>28</v>
      </c>
      <c r="AE711" s="41">
        <f t="shared" si="117"/>
        <v>5.3571428571428568</v>
      </c>
      <c r="AF711" s="41">
        <f t="shared" si="118"/>
        <v>4.2857142857142856</v>
      </c>
      <c r="AG711" s="41">
        <f t="shared" si="119"/>
        <v>4.2857142857142856</v>
      </c>
      <c r="AH711" s="41">
        <f t="shared" si="120"/>
        <v>10.714285714285714</v>
      </c>
    </row>
    <row r="712" spans="1:34" x14ac:dyDescent="0.25">
      <c r="A712" s="41" t="str">
        <f t="shared" ref="A712:A775" si="121">IF(SUMPRODUCT(C712:Y712,$C$6:$Y$6)&lt;0.45,"不研发",IF(SUMPRODUCT(C712:Y712,$C$6:$Y$6)&lt;1.45,"研发一周期","研发二周期"))</f>
        <v>研发一周期</v>
      </c>
      <c r="B712" s="41" t="str">
        <f t="shared" ref="B712:B775" si="122">IF(C712=1,1,IF(D712=1,2,IF(E712=1,3,IF(F712=1,4,""))))&amp;IF(G712=1,1,IF(H712=1,2,IF(I712=1,3,IF(J712=1,4,""))))&amp;IF(K712=1,1,IF(L712=1,2,IF(M712=1,3,IF(N712=1,4,""))))&amp;IF(O712=1,1,IF(P712=1,2,IF(Q712=1,3,IF(R712=1,4,""))))&amp;IF(S712=1,1,"")&amp;IF(T712=1,2,"")&amp;IF(U712=1,3,"")&amp;IF(V712=1,4,"")&amp;IF(W712=1,5,"")&amp;IF(X712=1,6,"")&amp;IF(Y712=1,4,"")</f>
        <v>43214</v>
      </c>
      <c r="C712" s="74"/>
      <c r="F712" s="71">
        <v>1</v>
      </c>
      <c r="G712" s="59"/>
      <c r="I712" s="59">
        <v>1</v>
      </c>
      <c r="L712" s="59">
        <v>1</v>
      </c>
      <c r="O712" s="59">
        <v>1</v>
      </c>
      <c r="R712" s="71"/>
      <c r="Y712" s="70">
        <v>1</v>
      </c>
      <c r="Z712" s="41">
        <f t="shared" ref="Z712:Z775" si="123">SUMPRODUCT(C712:Y712,$C$1:$Y$1)</f>
        <v>300</v>
      </c>
      <c r="AA712" s="41">
        <f t="shared" ref="AA712:AA775" si="124">SUMPRODUCT($C$2:$Y$2,C712:Y712)</f>
        <v>56</v>
      </c>
      <c r="AB712" s="41">
        <f t="shared" ref="AB712:AB775" si="125">SUMPRODUCT($C$3:$Y$3,C712:Y712)</f>
        <v>66</v>
      </c>
      <c r="AC712" s="41">
        <f t="shared" ref="AC712:AC775" si="126">SUMPRODUCT($C$3:$Y$3,C712:Y712)</f>
        <v>66</v>
      </c>
      <c r="AD712" s="41">
        <f t="shared" ref="AD712:AD775" si="127">SUMPRODUCT($C$5:$Y$5,C712:Y712)</f>
        <v>28</v>
      </c>
      <c r="AE712" s="41">
        <f t="shared" ref="AE712:AE775" si="128">IFERROR(Z712/AA712,0)</f>
        <v>5.3571428571428568</v>
      </c>
      <c r="AF712" s="41">
        <f t="shared" ref="AF712:AF775" si="129">IFERROR(Z712/AB712,0)</f>
        <v>4.5454545454545459</v>
      </c>
      <c r="AG712" s="41">
        <f t="shared" ref="AG712:AG775" si="130">IFERROR(Z712/AC712,0)</f>
        <v>4.5454545454545459</v>
      </c>
      <c r="AH712" s="41">
        <f t="shared" ref="AH712:AH775" si="131">IFERROR(Z712/AD712,0)</f>
        <v>10.714285714285714</v>
      </c>
    </row>
    <row r="713" spans="1:34" x14ac:dyDescent="0.25">
      <c r="A713" s="41" t="str">
        <f t="shared" si="121"/>
        <v>研发二周期</v>
      </c>
      <c r="B713" s="41" t="str">
        <f t="shared" si="122"/>
        <v>44425</v>
      </c>
      <c r="F713" s="71">
        <v>1</v>
      </c>
      <c r="G713" s="59"/>
      <c r="J713" s="71">
        <v>1</v>
      </c>
      <c r="N713" s="71">
        <v>1</v>
      </c>
      <c r="P713" s="59">
        <v>1</v>
      </c>
      <c r="W713" s="41">
        <v>1</v>
      </c>
      <c r="Z713" s="41">
        <f t="shared" si="123"/>
        <v>365</v>
      </c>
      <c r="AA713" s="41">
        <f t="shared" si="124"/>
        <v>68</v>
      </c>
      <c r="AB713" s="41">
        <f t="shared" si="125"/>
        <v>84</v>
      </c>
      <c r="AC713" s="41">
        <f t="shared" si="126"/>
        <v>84</v>
      </c>
      <c r="AD713" s="41">
        <f t="shared" si="127"/>
        <v>17</v>
      </c>
      <c r="AE713" s="41">
        <f t="shared" si="128"/>
        <v>5.367647058823529</v>
      </c>
      <c r="AF713" s="41">
        <f t="shared" si="129"/>
        <v>4.3452380952380949</v>
      </c>
      <c r="AG713" s="41">
        <f t="shared" si="130"/>
        <v>4.3452380952380949</v>
      </c>
      <c r="AH713" s="41">
        <f t="shared" si="131"/>
        <v>21.470588235294116</v>
      </c>
    </row>
    <row r="714" spans="1:34" x14ac:dyDescent="0.25">
      <c r="A714" s="41" t="str">
        <f t="shared" si="121"/>
        <v>研发一周期</v>
      </c>
      <c r="B714" s="41" t="str">
        <f t="shared" si="122"/>
        <v>32145</v>
      </c>
      <c r="C714" s="74"/>
      <c r="E714" s="59">
        <v>1</v>
      </c>
      <c r="G714" s="59"/>
      <c r="H714" s="59">
        <v>1</v>
      </c>
      <c r="K714" s="59">
        <v>1</v>
      </c>
      <c r="R714" s="70">
        <v>1</v>
      </c>
      <c r="W714" s="41">
        <v>1</v>
      </c>
      <c r="Z714" s="41">
        <f t="shared" si="123"/>
        <v>290</v>
      </c>
      <c r="AA714" s="41">
        <f t="shared" si="124"/>
        <v>54</v>
      </c>
      <c r="AB714" s="41">
        <f t="shared" si="125"/>
        <v>54</v>
      </c>
      <c r="AC714" s="41">
        <f t="shared" si="126"/>
        <v>54</v>
      </c>
      <c r="AD714" s="41">
        <f t="shared" si="127"/>
        <v>30</v>
      </c>
      <c r="AE714" s="41">
        <f t="shared" si="128"/>
        <v>5.3703703703703702</v>
      </c>
      <c r="AF714" s="41">
        <f t="shared" si="129"/>
        <v>5.3703703703703702</v>
      </c>
      <c r="AG714" s="41">
        <f t="shared" si="130"/>
        <v>5.3703703703703702</v>
      </c>
      <c r="AH714" s="41">
        <f t="shared" si="131"/>
        <v>9.6666666666666661</v>
      </c>
    </row>
    <row r="715" spans="1:34" x14ac:dyDescent="0.25">
      <c r="A715" s="41" t="str">
        <f t="shared" si="121"/>
        <v>研发一周期</v>
      </c>
      <c r="B715" s="41" t="str">
        <f t="shared" si="122"/>
        <v>41246</v>
      </c>
      <c r="C715" s="74"/>
      <c r="F715" s="71">
        <v>1</v>
      </c>
      <c r="G715" s="59">
        <v>1</v>
      </c>
      <c r="L715" s="59">
        <v>1</v>
      </c>
      <c r="R715" s="70">
        <v>1</v>
      </c>
      <c r="X715" s="41">
        <v>1</v>
      </c>
      <c r="Z715" s="41">
        <f t="shared" si="123"/>
        <v>290</v>
      </c>
      <c r="AA715" s="41">
        <f t="shared" si="124"/>
        <v>54</v>
      </c>
      <c r="AB715" s="41">
        <f t="shared" si="125"/>
        <v>48</v>
      </c>
      <c r="AC715" s="41">
        <f t="shared" si="126"/>
        <v>48</v>
      </c>
      <c r="AD715" s="41">
        <f t="shared" si="127"/>
        <v>28</v>
      </c>
      <c r="AE715" s="41">
        <f t="shared" si="128"/>
        <v>5.3703703703703702</v>
      </c>
      <c r="AF715" s="41">
        <f t="shared" si="129"/>
        <v>6.041666666666667</v>
      </c>
      <c r="AG715" s="41">
        <f t="shared" si="130"/>
        <v>6.041666666666667</v>
      </c>
      <c r="AH715" s="41">
        <f t="shared" si="131"/>
        <v>10.357142857142858</v>
      </c>
    </row>
    <row r="716" spans="1:34" x14ac:dyDescent="0.25">
      <c r="A716" s="41" t="str">
        <f t="shared" si="121"/>
        <v>研发一周期</v>
      </c>
      <c r="B716" s="41" t="str">
        <f t="shared" si="122"/>
        <v>12343</v>
      </c>
      <c r="C716" s="74">
        <v>1</v>
      </c>
      <c r="G716" s="59"/>
      <c r="H716" s="59">
        <v>1</v>
      </c>
      <c r="M716" s="59">
        <v>1</v>
      </c>
      <c r="R716" s="70">
        <v>1</v>
      </c>
      <c r="U716" s="41">
        <v>1</v>
      </c>
      <c r="Z716" s="41">
        <f t="shared" si="123"/>
        <v>355</v>
      </c>
      <c r="AA716" s="41">
        <f t="shared" si="124"/>
        <v>66</v>
      </c>
      <c r="AB716" s="41">
        <f t="shared" si="125"/>
        <v>44</v>
      </c>
      <c r="AC716" s="41">
        <f t="shared" si="126"/>
        <v>44</v>
      </c>
      <c r="AD716" s="41">
        <f t="shared" si="127"/>
        <v>30</v>
      </c>
      <c r="AE716" s="41">
        <f t="shared" si="128"/>
        <v>5.3787878787878789</v>
      </c>
      <c r="AF716" s="41">
        <f t="shared" si="129"/>
        <v>8.0681818181818183</v>
      </c>
      <c r="AG716" s="41">
        <f t="shared" si="130"/>
        <v>8.0681818181818183</v>
      </c>
      <c r="AH716" s="41">
        <f t="shared" si="131"/>
        <v>11.833333333333334</v>
      </c>
    </row>
    <row r="717" spans="1:34" x14ac:dyDescent="0.25">
      <c r="A717" s="41" t="str">
        <f t="shared" si="121"/>
        <v>研发一周期</v>
      </c>
      <c r="B717" s="41" t="str">
        <f t="shared" si="122"/>
        <v>22333</v>
      </c>
      <c r="C717" s="74"/>
      <c r="D717" s="59">
        <v>1</v>
      </c>
      <c r="G717" s="59"/>
      <c r="H717" s="59">
        <v>1</v>
      </c>
      <c r="M717" s="59">
        <v>1</v>
      </c>
      <c r="Q717" s="41">
        <v>1</v>
      </c>
      <c r="U717" s="41">
        <v>1</v>
      </c>
      <c r="Z717" s="41">
        <f t="shared" si="123"/>
        <v>355</v>
      </c>
      <c r="AA717" s="41">
        <f t="shared" si="124"/>
        <v>66</v>
      </c>
      <c r="AB717" s="41">
        <f t="shared" si="125"/>
        <v>58</v>
      </c>
      <c r="AC717" s="41">
        <f t="shared" si="126"/>
        <v>58</v>
      </c>
      <c r="AD717" s="41">
        <f t="shared" si="127"/>
        <v>29</v>
      </c>
      <c r="AE717" s="41">
        <f t="shared" si="128"/>
        <v>5.3787878787878789</v>
      </c>
      <c r="AF717" s="41">
        <f t="shared" si="129"/>
        <v>6.1206896551724137</v>
      </c>
      <c r="AG717" s="41">
        <f t="shared" si="130"/>
        <v>6.1206896551724137</v>
      </c>
      <c r="AH717" s="41">
        <f t="shared" si="131"/>
        <v>12.241379310344827</v>
      </c>
    </row>
    <row r="718" spans="1:34" x14ac:dyDescent="0.25">
      <c r="A718" s="41" t="str">
        <f t="shared" si="121"/>
        <v>研发一周期</v>
      </c>
      <c r="B718" s="41" t="str">
        <f t="shared" si="122"/>
        <v>31433</v>
      </c>
      <c r="C718" s="74"/>
      <c r="E718" s="59">
        <v>1</v>
      </c>
      <c r="G718" s="59">
        <v>1</v>
      </c>
      <c r="N718" s="71">
        <v>1</v>
      </c>
      <c r="Q718" s="41">
        <v>1</v>
      </c>
      <c r="U718" s="41">
        <v>1</v>
      </c>
      <c r="Z718" s="41">
        <f t="shared" si="123"/>
        <v>355</v>
      </c>
      <c r="AA718" s="41">
        <f t="shared" si="124"/>
        <v>66</v>
      </c>
      <c r="AB718" s="41">
        <f t="shared" si="125"/>
        <v>64</v>
      </c>
      <c r="AC718" s="41">
        <f t="shared" si="126"/>
        <v>64</v>
      </c>
      <c r="AD718" s="41">
        <f t="shared" si="127"/>
        <v>30</v>
      </c>
      <c r="AE718" s="41">
        <f t="shared" si="128"/>
        <v>5.3787878787878789</v>
      </c>
      <c r="AF718" s="41">
        <f t="shared" si="129"/>
        <v>5.546875</v>
      </c>
      <c r="AG718" s="41">
        <f t="shared" si="130"/>
        <v>5.546875</v>
      </c>
      <c r="AH718" s="41">
        <f t="shared" si="131"/>
        <v>11.833333333333334</v>
      </c>
    </row>
    <row r="719" spans="1:34" x14ac:dyDescent="0.25">
      <c r="A719" s="41" t="str">
        <f t="shared" si="121"/>
        <v>研发一周期</v>
      </c>
      <c r="B719" s="41" t="str">
        <f t="shared" si="122"/>
        <v>32413</v>
      </c>
      <c r="C719" s="74"/>
      <c r="E719" s="59">
        <v>1</v>
      </c>
      <c r="G719" s="59"/>
      <c r="H719" s="59">
        <v>1</v>
      </c>
      <c r="N719" s="71">
        <v>1</v>
      </c>
      <c r="O719" s="59">
        <v>1</v>
      </c>
      <c r="R719" s="71"/>
      <c r="U719" s="41">
        <v>1</v>
      </c>
      <c r="Z719" s="41">
        <f t="shared" si="123"/>
        <v>355</v>
      </c>
      <c r="AA719" s="41">
        <f t="shared" si="124"/>
        <v>66</v>
      </c>
      <c r="AB719" s="41">
        <f t="shared" si="125"/>
        <v>58</v>
      </c>
      <c r="AC719" s="41">
        <f t="shared" si="126"/>
        <v>58</v>
      </c>
      <c r="AD719" s="41">
        <f t="shared" si="127"/>
        <v>28</v>
      </c>
      <c r="AE719" s="41">
        <f t="shared" si="128"/>
        <v>5.3787878787878789</v>
      </c>
      <c r="AF719" s="41">
        <f t="shared" si="129"/>
        <v>6.1206896551724137</v>
      </c>
      <c r="AG719" s="41">
        <f t="shared" si="130"/>
        <v>6.1206896551724137</v>
      </c>
      <c r="AH719" s="41">
        <f t="shared" si="131"/>
        <v>12.678571428571429</v>
      </c>
    </row>
    <row r="720" spans="1:34" x14ac:dyDescent="0.25">
      <c r="A720" s="41" t="str">
        <f t="shared" si="121"/>
        <v>研发一周期</v>
      </c>
      <c r="B720" s="41" t="str">
        <f t="shared" si="122"/>
        <v>43213</v>
      </c>
      <c r="C720" s="74"/>
      <c r="F720" s="71">
        <v>1</v>
      </c>
      <c r="G720" s="59"/>
      <c r="I720" s="59">
        <v>1</v>
      </c>
      <c r="L720" s="59">
        <v>1</v>
      </c>
      <c r="O720" s="59">
        <v>1</v>
      </c>
      <c r="R720" s="71"/>
      <c r="U720" s="41">
        <v>1</v>
      </c>
      <c r="Z720" s="41">
        <f t="shared" si="123"/>
        <v>355</v>
      </c>
      <c r="AA720" s="41">
        <f t="shared" si="124"/>
        <v>66</v>
      </c>
      <c r="AB720" s="41">
        <f t="shared" si="125"/>
        <v>54</v>
      </c>
      <c r="AC720" s="41">
        <f t="shared" si="126"/>
        <v>54</v>
      </c>
      <c r="AD720" s="41">
        <f t="shared" si="127"/>
        <v>28</v>
      </c>
      <c r="AE720" s="41">
        <f t="shared" si="128"/>
        <v>5.3787878787878789</v>
      </c>
      <c r="AF720" s="41">
        <f t="shared" si="129"/>
        <v>6.5740740740740744</v>
      </c>
      <c r="AG720" s="41">
        <f t="shared" si="130"/>
        <v>6.5740740740740744</v>
      </c>
      <c r="AH720" s="41">
        <f t="shared" si="131"/>
        <v>12.678571428571429</v>
      </c>
    </row>
    <row r="721" spans="1:34" x14ac:dyDescent="0.25">
      <c r="A721" s="41" t="str">
        <f t="shared" si="121"/>
        <v>研发一周期</v>
      </c>
      <c r="B721" s="41" t="str">
        <f t="shared" si="122"/>
        <v>3134</v>
      </c>
      <c r="C721" s="74"/>
      <c r="E721" s="59">
        <v>1</v>
      </c>
      <c r="G721" s="59">
        <v>1</v>
      </c>
      <c r="M721" s="59">
        <v>1</v>
      </c>
      <c r="R721" s="70">
        <v>1</v>
      </c>
      <c r="Z721" s="41">
        <f t="shared" si="123"/>
        <v>280</v>
      </c>
      <c r="AA721" s="41">
        <f t="shared" si="124"/>
        <v>52</v>
      </c>
      <c r="AB721" s="41">
        <f t="shared" si="125"/>
        <v>46</v>
      </c>
      <c r="AC721" s="41">
        <f t="shared" si="126"/>
        <v>46</v>
      </c>
      <c r="AD721" s="41">
        <f t="shared" si="127"/>
        <v>20</v>
      </c>
      <c r="AE721" s="41">
        <f t="shared" si="128"/>
        <v>5.384615384615385</v>
      </c>
      <c r="AF721" s="41">
        <f t="shared" si="129"/>
        <v>6.0869565217391308</v>
      </c>
      <c r="AG721" s="41">
        <f t="shared" si="130"/>
        <v>6.0869565217391308</v>
      </c>
      <c r="AH721" s="41">
        <f t="shared" si="131"/>
        <v>14</v>
      </c>
    </row>
    <row r="722" spans="1:34" x14ac:dyDescent="0.25">
      <c r="A722" s="41" t="str">
        <f t="shared" si="121"/>
        <v>研发一周期</v>
      </c>
      <c r="B722" s="41" t="str">
        <f t="shared" si="122"/>
        <v>3314</v>
      </c>
      <c r="C722" s="74"/>
      <c r="E722" s="59">
        <v>1</v>
      </c>
      <c r="G722" s="59"/>
      <c r="I722" s="59">
        <v>1</v>
      </c>
      <c r="K722" s="59">
        <v>1</v>
      </c>
      <c r="R722" s="70">
        <v>1</v>
      </c>
      <c r="Z722" s="41">
        <f t="shared" si="123"/>
        <v>280</v>
      </c>
      <c r="AA722" s="41">
        <f t="shared" si="124"/>
        <v>52</v>
      </c>
      <c r="AB722" s="41">
        <f t="shared" si="125"/>
        <v>52</v>
      </c>
      <c r="AC722" s="41">
        <f t="shared" si="126"/>
        <v>52</v>
      </c>
      <c r="AD722" s="41">
        <f t="shared" si="127"/>
        <v>18</v>
      </c>
      <c r="AE722" s="41">
        <f t="shared" si="128"/>
        <v>5.384615384615385</v>
      </c>
      <c r="AF722" s="41">
        <f t="shared" si="129"/>
        <v>5.384615384615385</v>
      </c>
      <c r="AG722" s="41">
        <f t="shared" si="130"/>
        <v>5.384615384615385</v>
      </c>
      <c r="AH722" s="41">
        <f t="shared" si="131"/>
        <v>15.555555555555555</v>
      </c>
    </row>
    <row r="723" spans="1:34" x14ac:dyDescent="0.25">
      <c r="A723" s="41" t="str">
        <f t="shared" si="121"/>
        <v>研发一周期</v>
      </c>
      <c r="B723" s="41" t="str">
        <f t="shared" si="122"/>
        <v>13445</v>
      </c>
      <c r="C723" s="74">
        <v>1</v>
      </c>
      <c r="G723" s="59"/>
      <c r="I723" s="59">
        <v>1</v>
      </c>
      <c r="N723" s="71">
        <v>1</v>
      </c>
      <c r="R723" s="70">
        <v>1</v>
      </c>
      <c r="W723" s="41">
        <v>1</v>
      </c>
      <c r="Z723" s="41">
        <f t="shared" si="123"/>
        <v>345</v>
      </c>
      <c r="AA723" s="41">
        <f t="shared" si="124"/>
        <v>64</v>
      </c>
      <c r="AB723" s="41">
        <f t="shared" si="125"/>
        <v>64</v>
      </c>
      <c r="AC723" s="41">
        <f t="shared" si="126"/>
        <v>64</v>
      </c>
      <c r="AD723" s="41">
        <f t="shared" si="127"/>
        <v>24</v>
      </c>
      <c r="AE723" s="41">
        <f t="shared" si="128"/>
        <v>5.390625</v>
      </c>
      <c r="AF723" s="41">
        <f t="shared" si="129"/>
        <v>5.390625</v>
      </c>
      <c r="AG723" s="41">
        <f t="shared" si="130"/>
        <v>5.390625</v>
      </c>
      <c r="AH723" s="41">
        <f t="shared" si="131"/>
        <v>14.375</v>
      </c>
    </row>
    <row r="724" spans="1:34" x14ac:dyDescent="0.25">
      <c r="A724" s="41" t="str">
        <f t="shared" si="121"/>
        <v>研发一周期</v>
      </c>
      <c r="B724" s="41" t="str">
        <f t="shared" si="122"/>
        <v>23435</v>
      </c>
      <c r="C724" s="74"/>
      <c r="D724" s="59">
        <v>1</v>
      </c>
      <c r="G724" s="59"/>
      <c r="I724" s="59">
        <v>1</v>
      </c>
      <c r="N724" s="71">
        <v>1</v>
      </c>
      <c r="Q724" s="41">
        <v>1</v>
      </c>
      <c r="W724" s="41">
        <v>1</v>
      </c>
      <c r="Z724" s="41">
        <f t="shared" si="123"/>
        <v>345</v>
      </c>
      <c r="AA724" s="41">
        <f t="shared" si="124"/>
        <v>64</v>
      </c>
      <c r="AB724" s="41">
        <f t="shared" si="125"/>
        <v>78</v>
      </c>
      <c r="AC724" s="41">
        <f t="shared" si="126"/>
        <v>78</v>
      </c>
      <c r="AD724" s="41">
        <f t="shared" si="127"/>
        <v>23</v>
      </c>
      <c r="AE724" s="41">
        <f t="shared" si="128"/>
        <v>5.390625</v>
      </c>
      <c r="AF724" s="41">
        <f t="shared" si="129"/>
        <v>4.4230769230769234</v>
      </c>
      <c r="AG724" s="41">
        <f t="shared" si="130"/>
        <v>4.4230769230769234</v>
      </c>
      <c r="AH724" s="41">
        <f t="shared" si="131"/>
        <v>15</v>
      </c>
    </row>
    <row r="725" spans="1:34" x14ac:dyDescent="0.25">
      <c r="A725" s="41" t="str">
        <f t="shared" si="121"/>
        <v>研发二周期</v>
      </c>
      <c r="B725" s="41" t="str">
        <f t="shared" si="122"/>
        <v>44315</v>
      </c>
      <c r="C725" s="74"/>
      <c r="F725" s="71">
        <v>1</v>
      </c>
      <c r="G725" s="59"/>
      <c r="J725" s="71">
        <v>1</v>
      </c>
      <c r="M725" s="59">
        <v>1</v>
      </c>
      <c r="O725" s="59">
        <v>1</v>
      </c>
      <c r="R725" s="71"/>
      <c r="W725" s="41">
        <v>1</v>
      </c>
      <c r="Z725" s="41">
        <f t="shared" si="123"/>
        <v>345</v>
      </c>
      <c r="AA725" s="41">
        <f t="shared" si="124"/>
        <v>64</v>
      </c>
      <c r="AB725" s="41">
        <f t="shared" si="125"/>
        <v>58</v>
      </c>
      <c r="AC725" s="41">
        <f t="shared" si="126"/>
        <v>58</v>
      </c>
      <c r="AD725" s="41">
        <f t="shared" si="127"/>
        <v>24</v>
      </c>
      <c r="AE725" s="41">
        <f t="shared" si="128"/>
        <v>5.390625</v>
      </c>
      <c r="AF725" s="41">
        <f t="shared" si="129"/>
        <v>5.9482758620689653</v>
      </c>
      <c r="AG725" s="41">
        <f t="shared" si="130"/>
        <v>5.9482758620689653</v>
      </c>
      <c r="AH725" s="41">
        <f t="shared" si="131"/>
        <v>14.375</v>
      </c>
    </row>
    <row r="726" spans="1:34" x14ac:dyDescent="0.25">
      <c r="A726" s="41" t="str">
        <f t="shared" si="121"/>
        <v>研发二周期</v>
      </c>
      <c r="B726" s="41" t="str">
        <f t="shared" si="122"/>
        <v>44416</v>
      </c>
      <c r="F726" s="71">
        <v>1</v>
      </c>
      <c r="G726" s="59"/>
      <c r="J726" s="71">
        <v>1</v>
      </c>
      <c r="N726" s="71">
        <v>1</v>
      </c>
      <c r="O726" s="59">
        <v>1</v>
      </c>
      <c r="R726" s="71"/>
      <c r="X726" s="41">
        <v>1</v>
      </c>
      <c r="Z726" s="41">
        <f t="shared" si="123"/>
        <v>345</v>
      </c>
      <c r="AA726" s="41">
        <f t="shared" si="124"/>
        <v>64</v>
      </c>
      <c r="AB726" s="41">
        <f t="shared" si="125"/>
        <v>62</v>
      </c>
      <c r="AC726" s="41">
        <f t="shared" si="126"/>
        <v>62</v>
      </c>
      <c r="AD726" s="41">
        <f t="shared" si="127"/>
        <v>20</v>
      </c>
      <c r="AE726" s="41">
        <f t="shared" si="128"/>
        <v>5.390625</v>
      </c>
      <c r="AF726" s="41">
        <f t="shared" si="129"/>
        <v>5.564516129032258</v>
      </c>
      <c r="AG726" s="41">
        <f t="shared" si="130"/>
        <v>5.564516129032258</v>
      </c>
      <c r="AH726" s="41">
        <f t="shared" si="131"/>
        <v>17.25</v>
      </c>
    </row>
    <row r="727" spans="1:34" x14ac:dyDescent="0.25">
      <c r="A727" s="41" t="str">
        <f t="shared" si="121"/>
        <v>研发一周期</v>
      </c>
      <c r="B727" s="41" t="str">
        <f t="shared" si="122"/>
        <v>2224</v>
      </c>
      <c r="C727" s="74"/>
      <c r="D727" s="59">
        <v>1</v>
      </c>
      <c r="G727" s="59"/>
      <c r="H727" s="59">
        <v>1</v>
      </c>
      <c r="L727" s="59">
        <v>1</v>
      </c>
      <c r="R727" s="70">
        <v>1</v>
      </c>
      <c r="Z727" s="41">
        <f t="shared" si="123"/>
        <v>270</v>
      </c>
      <c r="AA727" s="41">
        <f t="shared" si="124"/>
        <v>50</v>
      </c>
      <c r="AB727" s="41">
        <f t="shared" si="125"/>
        <v>42</v>
      </c>
      <c r="AC727" s="41">
        <f t="shared" si="126"/>
        <v>42</v>
      </c>
      <c r="AD727" s="41">
        <f t="shared" si="127"/>
        <v>17</v>
      </c>
      <c r="AE727" s="41">
        <f t="shared" si="128"/>
        <v>5.4</v>
      </c>
      <c r="AF727" s="41">
        <f t="shared" si="129"/>
        <v>6.4285714285714288</v>
      </c>
      <c r="AG727" s="41">
        <f t="shared" si="130"/>
        <v>6.4285714285714288</v>
      </c>
      <c r="AH727" s="41">
        <f t="shared" si="131"/>
        <v>15.882352941176471</v>
      </c>
    </row>
    <row r="728" spans="1:34" x14ac:dyDescent="0.25">
      <c r="A728" s="41" t="str">
        <f t="shared" si="121"/>
        <v>研发一周期</v>
      </c>
      <c r="B728" s="41" t="str">
        <f t="shared" si="122"/>
        <v>4223</v>
      </c>
      <c r="C728" s="74"/>
      <c r="F728" s="71">
        <v>1</v>
      </c>
      <c r="G728" s="59"/>
      <c r="H728" s="59">
        <v>1</v>
      </c>
      <c r="L728" s="59">
        <v>1</v>
      </c>
      <c r="Q728" s="41">
        <v>1</v>
      </c>
      <c r="Z728" s="41">
        <f t="shared" si="123"/>
        <v>270</v>
      </c>
      <c r="AA728" s="41">
        <f t="shared" si="124"/>
        <v>50</v>
      </c>
      <c r="AB728" s="41">
        <f t="shared" si="125"/>
        <v>52</v>
      </c>
      <c r="AC728" s="41">
        <f t="shared" si="126"/>
        <v>52</v>
      </c>
      <c r="AD728" s="41">
        <f t="shared" si="127"/>
        <v>16</v>
      </c>
      <c r="AE728" s="41">
        <f t="shared" si="128"/>
        <v>5.4</v>
      </c>
      <c r="AF728" s="41">
        <f t="shared" si="129"/>
        <v>5.1923076923076925</v>
      </c>
      <c r="AG728" s="41">
        <f t="shared" si="130"/>
        <v>5.1923076923076925</v>
      </c>
      <c r="AH728" s="41">
        <f t="shared" si="131"/>
        <v>16.875</v>
      </c>
    </row>
    <row r="729" spans="1:34" x14ac:dyDescent="0.25">
      <c r="A729" s="41" t="str">
        <f t="shared" si="121"/>
        <v>研发一周期</v>
      </c>
      <c r="B729" s="41" t="str">
        <f t="shared" si="122"/>
        <v>22141</v>
      </c>
      <c r="C729" s="74"/>
      <c r="D729" s="59">
        <v>1</v>
      </c>
      <c r="G729" s="59"/>
      <c r="H729" s="59">
        <v>1</v>
      </c>
      <c r="K729" s="59">
        <v>1</v>
      </c>
      <c r="R729" s="70">
        <v>1</v>
      </c>
      <c r="S729" s="41">
        <v>1</v>
      </c>
      <c r="Z729" s="41">
        <f t="shared" si="123"/>
        <v>270</v>
      </c>
      <c r="AA729" s="41">
        <f t="shared" si="124"/>
        <v>50</v>
      </c>
      <c r="AB729" s="41">
        <f t="shared" si="125"/>
        <v>48</v>
      </c>
      <c r="AC729" s="41">
        <f t="shared" si="126"/>
        <v>48</v>
      </c>
      <c r="AD729" s="41">
        <f t="shared" si="127"/>
        <v>31</v>
      </c>
      <c r="AE729" s="41">
        <f t="shared" si="128"/>
        <v>5.4</v>
      </c>
      <c r="AF729" s="41">
        <f t="shared" si="129"/>
        <v>5.625</v>
      </c>
      <c r="AG729" s="41">
        <f t="shared" si="130"/>
        <v>5.625</v>
      </c>
      <c r="AH729" s="41">
        <f t="shared" si="131"/>
        <v>8.7096774193548381</v>
      </c>
    </row>
    <row r="730" spans="1:34" x14ac:dyDescent="0.25">
      <c r="A730" s="41" t="str">
        <f t="shared" si="121"/>
        <v>研发一周期</v>
      </c>
      <c r="B730" s="41" t="str">
        <f t="shared" si="122"/>
        <v>42131</v>
      </c>
      <c r="C730" s="74"/>
      <c r="F730" s="71">
        <v>1</v>
      </c>
      <c r="G730" s="59"/>
      <c r="H730" s="59">
        <v>1</v>
      </c>
      <c r="K730" s="59">
        <v>1</v>
      </c>
      <c r="Q730" s="41">
        <v>1</v>
      </c>
      <c r="S730" s="41">
        <v>1</v>
      </c>
      <c r="Z730" s="41">
        <f t="shared" si="123"/>
        <v>270</v>
      </c>
      <c r="AA730" s="41">
        <f t="shared" si="124"/>
        <v>50</v>
      </c>
      <c r="AB730" s="41">
        <f t="shared" si="125"/>
        <v>58</v>
      </c>
      <c r="AC730" s="41">
        <f t="shared" si="126"/>
        <v>58</v>
      </c>
      <c r="AD730" s="41">
        <f t="shared" si="127"/>
        <v>30</v>
      </c>
      <c r="AE730" s="41">
        <f t="shared" si="128"/>
        <v>5.4</v>
      </c>
      <c r="AF730" s="41">
        <f t="shared" si="129"/>
        <v>4.6551724137931032</v>
      </c>
      <c r="AG730" s="41">
        <f t="shared" si="130"/>
        <v>4.6551724137931032</v>
      </c>
      <c r="AH730" s="41">
        <f t="shared" si="131"/>
        <v>9</v>
      </c>
    </row>
    <row r="731" spans="1:34" x14ac:dyDescent="0.25">
      <c r="A731" s="41" t="str">
        <f t="shared" si="121"/>
        <v>研发一周期</v>
      </c>
      <c r="B731" s="41" t="str">
        <f t="shared" si="122"/>
        <v>22142</v>
      </c>
      <c r="C731" s="74"/>
      <c r="D731" s="59">
        <v>1</v>
      </c>
      <c r="G731" s="59"/>
      <c r="H731" s="59">
        <v>1</v>
      </c>
      <c r="K731" s="59">
        <v>1</v>
      </c>
      <c r="R731" s="70">
        <v>1</v>
      </c>
      <c r="T731" s="41">
        <v>1</v>
      </c>
      <c r="Z731" s="41">
        <f t="shared" si="123"/>
        <v>270</v>
      </c>
      <c r="AA731" s="41">
        <f t="shared" si="124"/>
        <v>50</v>
      </c>
      <c r="AB731" s="41">
        <f t="shared" si="125"/>
        <v>52</v>
      </c>
      <c r="AC731" s="41">
        <f t="shared" si="126"/>
        <v>52</v>
      </c>
      <c r="AD731" s="41">
        <f t="shared" si="127"/>
        <v>31</v>
      </c>
      <c r="AE731" s="41">
        <f t="shared" si="128"/>
        <v>5.4</v>
      </c>
      <c r="AF731" s="41">
        <f t="shared" si="129"/>
        <v>5.1923076923076925</v>
      </c>
      <c r="AG731" s="41">
        <f t="shared" si="130"/>
        <v>5.1923076923076925</v>
      </c>
      <c r="AH731" s="41">
        <f t="shared" si="131"/>
        <v>8.7096774193548381</v>
      </c>
    </row>
    <row r="732" spans="1:34" x14ac:dyDescent="0.25">
      <c r="A732" s="41" t="str">
        <f t="shared" si="121"/>
        <v>研发一周期</v>
      </c>
      <c r="B732" s="41" t="str">
        <f t="shared" si="122"/>
        <v>42132</v>
      </c>
      <c r="C732" s="74"/>
      <c r="F732" s="71">
        <v>1</v>
      </c>
      <c r="G732" s="59"/>
      <c r="H732" s="59">
        <v>1</v>
      </c>
      <c r="K732" s="59">
        <v>1</v>
      </c>
      <c r="Q732" s="41">
        <v>1</v>
      </c>
      <c r="T732" s="41">
        <v>1</v>
      </c>
      <c r="Z732" s="41">
        <f t="shared" si="123"/>
        <v>270</v>
      </c>
      <c r="AA732" s="41">
        <f t="shared" si="124"/>
        <v>50</v>
      </c>
      <c r="AB732" s="41">
        <f t="shared" si="125"/>
        <v>62</v>
      </c>
      <c r="AC732" s="41">
        <f t="shared" si="126"/>
        <v>62</v>
      </c>
      <c r="AD732" s="41">
        <f t="shared" si="127"/>
        <v>30</v>
      </c>
      <c r="AE732" s="41">
        <f t="shared" si="128"/>
        <v>5.4</v>
      </c>
      <c r="AF732" s="41">
        <f t="shared" si="129"/>
        <v>4.354838709677419</v>
      </c>
      <c r="AG732" s="41">
        <f t="shared" si="130"/>
        <v>4.354838709677419</v>
      </c>
      <c r="AH732" s="41">
        <f t="shared" si="131"/>
        <v>9</v>
      </c>
    </row>
    <row r="733" spans="1:34" x14ac:dyDescent="0.25">
      <c r="A733" s="41" t="str">
        <f t="shared" si="121"/>
        <v>研发一周期</v>
      </c>
      <c r="B733" s="41" t="str">
        <f t="shared" si="122"/>
        <v>21144</v>
      </c>
      <c r="C733" s="74"/>
      <c r="D733" s="59">
        <v>1</v>
      </c>
      <c r="G733" s="59">
        <v>1</v>
      </c>
      <c r="K733" s="59">
        <v>1</v>
      </c>
      <c r="R733" s="70">
        <v>1</v>
      </c>
      <c r="V733" s="41">
        <v>1</v>
      </c>
      <c r="Z733" s="41">
        <f t="shared" si="123"/>
        <v>270</v>
      </c>
      <c r="AA733" s="41">
        <f t="shared" si="124"/>
        <v>50</v>
      </c>
      <c r="AB733" s="41">
        <f t="shared" si="125"/>
        <v>34</v>
      </c>
      <c r="AC733" s="41">
        <f t="shared" si="126"/>
        <v>34</v>
      </c>
      <c r="AD733" s="41">
        <f t="shared" si="127"/>
        <v>37</v>
      </c>
      <c r="AE733" s="41">
        <f t="shared" si="128"/>
        <v>5.4</v>
      </c>
      <c r="AF733" s="41">
        <f t="shared" si="129"/>
        <v>7.9411764705882355</v>
      </c>
      <c r="AG733" s="41">
        <f t="shared" si="130"/>
        <v>7.9411764705882355</v>
      </c>
      <c r="AH733" s="41">
        <f t="shared" si="131"/>
        <v>7.2972972972972974</v>
      </c>
    </row>
    <row r="734" spans="1:34" x14ac:dyDescent="0.25">
      <c r="A734" s="41" t="str">
        <f t="shared" si="121"/>
        <v>研发一周期</v>
      </c>
      <c r="B734" s="41" t="str">
        <f t="shared" si="122"/>
        <v>41134</v>
      </c>
      <c r="C734" s="74"/>
      <c r="F734" s="71">
        <v>1</v>
      </c>
      <c r="G734" s="59">
        <v>1</v>
      </c>
      <c r="K734" s="59">
        <v>1</v>
      </c>
      <c r="Q734" s="41">
        <v>1</v>
      </c>
      <c r="V734" s="41">
        <v>1</v>
      </c>
      <c r="Z734" s="41">
        <f t="shared" si="123"/>
        <v>270</v>
      </c>
      <c r="AA734" s="41">
        <f t="shared" si="124"/>
        <v>50</v>
      </c>
      <c r="AB734" s="41">
        <f t="shared" si="125"/>
        <v>44</v>
      </c>
      <c r="AC734" s="41">
        <f t="shared" si="126"/>
        <v>44</v>
      </c>
      <c r="AD734" s="41">
        <f t="shared" si="127"/>
        <v>36</v>
      </c>
      <c r="AE734" s="41">
        <f t="shared" si="128"/>
        <v>5.4</v>
      </c>
      <c r="AF734" s="41">
        <f t="shared" si="129"/>
        <v>6.1363636363636367</v>
      </c>
      <c r="AG734" s="41">
        <f t="shared" si="130"/>
        <v>6.1363636363636367</v>
      </c>
      <c r="AH734" s="41">
        <f t="shared" si="131"/>
        <v>7.5</v>
      </c>
    </row>
    <row r="735" spans="1:34" x14ac:dyDescent="0.25">
      <c r="A735" s="41" t="str">
        <f t="shared" si="121"/>
        <v>研发一周期</v>
      </c>
      <c r="B735" s="41" t="str">
        <f t="shared" si="122"/>
        <v>42114</v>
      </c>
      <c r="C735" s="74"/>
      <c r="F735" s="71">
        <v>1</v>
      </c>
      <c r="G735" s="59"/>
      <c r="H735" s="59">
        <v>1</v>
      </c>
      <c r="K735" s="59">
        <v>1</v>
      </c>
      <c r="N735" s="71"/>
      <c r="O735" s="59">
        <v>1</v>
      </c>
      <c r="R735" s="71"/>
      <c r="V735" s="41">
        <v>1</v>
      </c>
      <c r="Z735" s="41">
        <f t="shared" si="123"/>
        <v>270</v>
      </c>
      <c r="AA735" s="41">
        <f t="shared" si="124"/>
        <v>50</v>
      </c>
      <c r="AB735" s="41">
        <f t="shared" si="125"/>
        <v>38</v>
      </c>
      <c r="AC735" s="41">
        <f t="shared" si="126"/>
        <v>38</v>
      </c>
      <c r="AD735" s="41">
        <f t="shared" si="127"/>
        <v>34</v>
      </c>
      <c r="AE735" s="41">
        <f t="shared" si="128"/>
        <v>5.4</v>
      </c>
      <c r="AF735" s="41">
        <f t="shared" si="129"/>
        <v>7.1052631578947372</v>
      </c>
      <c r="AG735" s="41">
        <f t="shared" si="130"/>
        <v>7.1052631578947372</v>
      </c>
      <c r="AH735" s="41">
        <f t="shared" si="131"/>
        <v>7.9411764705882355</v>
      </c>
    </row>
    <row r="736" spans="1:34" x14ac:dyDescent="0.25">
      <c r="A736" s="41" t="str">
        <f t="shared" si="121"/>
        <v>研发一周期</v>
      </c>
      <c r="B736" s="41" t="str">
        <f t="shared" si="122"/>
        <v>22144</v>
      </c>
      <c r="C736" s="74"/>
      <c r="D736" s="59">
        <v>1</v>
      </c>
      <c r="G736" s="59"/>
      <c r="H736" s="59">
        <v>1</v>
      </c>
      <c r="K736" s="59">
        <v>1</v>
      </c>
      <c r="R736" s="70">
        <v>1</v>
      </c>
      <c r="Y736" s="70">
        <v>1</v>
      </c>
      <c r="Z736" s="41">
        <f t="shared" si="123"/>
        <v>270</v>
      </c>
      <c r="AA736" s="41">
        <f t="shared" si="124"/>
        <v>50</v>
      </c>
      <c r="AB736" s="41">
        <f t="shared" si="125"/>
        <v>52</v>
      </c>
      <c r="AC736" s="41">
        <f t="shared" si="126"/>
        <v>52</v>
      </c>
      <c r="AD736" s="41">
        <f t="shared" si="127"/>
        <v>31</v>
      </c>
      <c r="AE736" s="41">
        <f t="shared" si="128"/>
        <v>5.4</v>
      </c>
      <c r="AF736" s="41">
        <f t="shared" si="129"/>
        <v>5.1923076923076925</v>
      </c>
      <c r="AG736" s="41">
        <f t="shared" si="130"/>
        <v>5.1923076923076925</v>
      </c>
      <c r="AH736" s="41">
        <f t="shared" si="131"/>
        <v>8.7096774193548381</v>
      </c>
    </row>
    <row r="737" spans="1:34" x14ac:dyDescent="0.25">
      <c r="A737" s="41" t="str">
        <f t="shared" si="121"/>
        <v>研发一周期</v>
      </c>
      <c r="B737" s="41" t="str">
        <f t="shared" si="122"/>
        <v>42134</v>
      </c>
      <c r="C737" s="74"/>
      <c r="F737" s="71">
        <v>1</v>
      </c>
      <c r="G737" s="59"/>
      <c r="H737" s="59">
        <v>1</v>
      </c>
      <c r="K737" s="59">
        <v>1</v>
      </c>
      <c r="Q737" s="41">
        <v>1</v>
      </c>
      <c r="Y737" s="70">
        <v>1</v>
      </c>
      <c r="Z737" s="41">
        <f t="shared" si="123"/>
        <v>270</v>
      </c>
      <c r="AA737" s="41">
        <f t="shared" si="124"/>
        <v>50</v>
      </c>
      <c r="AB737" s="41">
        <f t="shared" si="125"/>
        <v>62</v>
      </c>
      <c r="AC737" s="41">
        <f t="shared" si="126"/>
        <v>62</v>
      </c>
      <c r="AD737" s="41">
        <f t="shared" si="127"/>
        <v>30</v>
      </c>
      <c r="AE737" s="41">
        <f t="shared" si="128"/>
        <v>5.4</v>
      </c>
      <c r="AF737" s="41">
        <f t="shared" si="129"/>
        <v>4.354838709677419</v>
      </c>
      <c r="AG737" s="41">
        <f t="shared" si="130"/>
        <v>4.354838709677419</v>
      </c>
      <c r="AH737" s="41">
        <f t="shared" si="131"/>
        <v>9</v>
      </c>
    </row>
    <row r="738" spans="1:34" x14ac:dyDescent="0.25">
      <c r="A738" s="41" t="str">
        <f t="shared" si="121"/>
        <v>研发一周期</v>
      </c>
      <c r="B738" s="41" t="str">
        <f t="shared" si="122"/>
        <v>33421</v>
      </c>
      <c r="C738" s="74"/>
      <c r="E738" s="59">
        <v>1</v>
      </c>
      <c r="G738" s="59"/>
      <c r="I738" s="59">
        <v>1</v>
      </c>
      <c r="N738" s="71">
        <v>1</v>
      </c>
      <c r="P738" s="59">
        <v>1</v>
      </c>
      <c r="S738" s="41">
        <v>1</v>
      </c>
      <c r="Z738" s="41">
        <f t="shared" si="123"/>
        <v>335</v>
      </c>
      <c r="AA738" s="41">
        <f t="shared" si="124"/>
        <v>62</v>
      </c>
      <c r="AB738" s="41">
        <f t="shared" si="125"/>
        <v>96</v>
      </c>
      <c r="AC738" s="41">
        <f t="shared" si="126"/>
        <v>96</v>
      </c>
      <c r="AD738" s="41">
        <f t="shared" si="127"/>
        <v>23</v>
      </c>
      <c r="AE738" s="41">
        <f t="shared" si="128"/>
        <v>5.403225806451613</v>
      </c>
      <c r="AF738" s="41">
        <f t="shared" si="129"/>
        <v>3.4895833333333335</v>
      </c>
      <c r="AG738" s="41">
        <f t="shared" si="130"/>
        <v>3.4895833333333335</v>
      </c>
      <c r="AH738" s="41">
        <f t="shared" si="131"/>
        <v>14.565217391304348</v>
      </c>
    </row>
    <row r="739" spans="1:34" x14ac:dyDescent="0.25">
      <c r="A739" s="41" t="str">
        <f t="shared" si="121"/>
        <v>研发一周期</v>
      </c>
      <c r="B739" s="41" t="str">
        <f t="shared" si="122"/>
        <v>33422</v>
      </c>
      <c r="C739" s="74"/>
      <c r="E739" s="59">
        <v>1</v>
      </c>
      <c r="G739" s="59"/>
      <c r="I739" s="59">
        <v>1</v>
      </c>
      <c r="N739" s="71">
        <v>1</v>
      </c>
      <c r="P739" s="59">
        <v>1</v>
      </c>
      <c r="T739" s="41">
        <v>1</v>
      </c>
      <c r="Z739" s="41">
        <f t="shared" si="123"/>
        <v>335</v>
      </c>
      <c r="AA739" s="41">
        <f t="shared" si="124"/>
        <v>62</v>
      </c>
      <c r="AB739" s="41">
        <f t="shared" si="125"/>
        <v>100</v>
      </c>
      <c r="AC739" s="41">
        <f t="shared" si="126"/>
        <v>100</v>
      </c>
      <c r="AD739" s="41">
        <f t="shared" si="127"/>
        <v>23</v>
      </c>
      <c r="AE739" s="41">
        <f t="shared" si="128"/>
        <v>5.403225806451613</v>
      </c>
      <c r="AF739" s="41">
        <f t="shared" si="129"/>
        <v>3.35</v>
      </c>
      <c r="AG739" s="41">
        <f t="shared" si="130"/>
        <v>3.35</v>
      </c>
      <c r="AH739" s="41">
        <f t="shared" si="131"/>
        <v>14.565217391304348</v>
      </c>
    </row>
    <row r="740" spans="1:34" x14ac:dyDescent="0.25">
      <c r="A740" s="41" t="str">
        <f t="shared" si="121"/>
        <v>研发一周期</v>
      </c>
      <c r="B740" s="41" t="str">
        <f t="shared" si="122"/>
        <v>23324</v>
      </c>
      <c r="C740" s="74"/>
      <c r="D740" s="59">
        <v>1</v>
      </c>
      <c r="G740" s="59"/>
      <c r="I740" s="59">
        <v>1</v>
      </c>
      <c r="M740" s="59">
        <v>1</v>
      </c>
      <c r="P740" s="59">
        <v>1</v>
      </c>
      <c r="V740" s="41">
        <v>1</v>
      </c>
      <c r="Z740" s="41">
        <f t="shared" si="123"/>
        <v>335</v>
      </c>
      <c r="AA740" s="41">
        <f t="shared" si="124"/>
        <v>62</v>
      </c>
      <c r="AB740" s="41">
        <f t="shared" si="125"/>
        <v>76</v>
      </c>
      <c r="AC740" s="41">
        <f t="shared" si="126"/>
        <v>76</v>
      </c>
      <c r="AD740" s="41">
        <f t="shared" si="127"/>
        <v>28</v>
      </c>
      <c r="AE740" s="41">
        <f t="shared" si="128"/>
        <v>5.403225806451613</v>
      </c>
      <c r="AF740" s="41">
        <f t="shared" si="129"/>
        <v>4.4078947368421053</v>
      </c>
      <c r="AG740" s="41">
        <f t="shared" si="130"/>
        <v>4.4078947368421053</v>
      </c>
      <c r="AH740" s="41">
        <f t="shared" si="131"/>
        <v>11.964285714285714</v>
      </c>
    </row>
    <row r="741" spans="1:34" x14ac:dyDescent="0.25">
      <c r="A741" s="41" t="str">
        <f t="shared" si="121"/>
        <v>研发一周期</v>
      </c>
      <c r="B741" s="41" t="str">
        <f t="shared" si="122"/>
        <v>33336</v>
      </c>
      <c r="C741" s="74"/>
      <c r="E741" s="59">
        <v>1</v>
      </c>
      <c r="G741" s="59"/>
      <c r="I741" s="59">
        <v>1</v>
      </c>
      <c r="M741" s="59">
        <v>1</v>
      </c>
      <c r="Q741" s="41">
        <v>1</v>
      </c>
      <c r="X741" s="41">
        <v>1</v>
      </c>
      <c r="Z741" s="41">
        <f t="shared" si="123"/>
        <v>335</v>
      </c>
      <c r="AA741" s="41">
        <f t="shared" si="124"/>
        <v>62</v>
      </c>
      <c r="AB741" s="41">
        <f t="shared" si="125"/>
        <v>80</v>
      </c>
      <c r="AC741" s="41">
        <f t="shared" si="126"/>
        <v>80</v>
      </c>
      <c r="AD741" s="41">
        <f t="shared" si="127"/>
        <v>26</v>
      </c>
      <c r="AE741" s="41">
        <f t="shared" si="128"/>
        <v>5.403225806451613</v>
      </c>
      <c r="AF741" s="41">
        <f t="shared" si="129"/>
        <v>4.1875</v>
      </c>
      <c r="AG741" s="41">
        <f t="shared" si="130"/>
        <v>4.1875</v>
      </c>
      <c r="AH741" s="41">
        <f t="shared" si="131"/>
        <v>12.884615384615385</v>
      </c>
    </row>
    <row r="742" spans="1:34" x14ac:dyDescent="0.25">
      <c r="A742" s="41" t="str">
        <f t="shared" si="121"/>
        <v>研发一周期</v>
      </c>
      <c r="B742" s="41" t="str">
        <f t="shared" si="122"/>
        <v>33424</v>
      </c>
      <c r="C742" s="74"/>
      <c r="E742" s="59">
        <v>1</v>
      </c>
      <c r="G742" s="59"/>
      <c r="I742" s="59">
        <v>1</v>
      </c>
      <c r="N742" s="71">
        <v>1</v>
      </c>
      <c r="P742" s="59">
        <v>1</v>
      </c>
      <c r="Y742" s="70">
        <v>1</v>
      </c>
      <c r="Z742" s="41">
        <f t="shared" si="123"/>
        <v>335</v>
      </c>
      <c r="AA742" s="41">
        <f t="shared" si="124"/>
        <v>62</v>
      </c>
      <c r="AB742" s="41">
        <f t="shared" si="125"/>
        <v>100</v>
      </c>
      <c r="AC742" s="41">
        <f t="shared" si="126"/>
        <v>100</v>
      </c>
      <c r="AD742" s="41">
        <f t="shared" si="127"/>
        <v>23</v>
      </c>
      <c r="AE742" s="41">
        <f t="shared" si="128"/>
        <v>5.403225806451613</v>
      </c>
      <c r="AF742" s="41">
        <f t="shared" si="129"/>
        <v>3.35</v>
      </c>
      <c r="AG742" s="41">
        <f t="shared" si="130"/>
        <v>3.35</v>
      </c>
      <c r="AH742" s="41">
        <f t="shared" si="131"/>
        <v>14.565217391304348</v>
      </c>
    </row>
    <row r="743" spans="1:34" x14ac:dyDescent="0.25">
      <c r="A743" s="41" t="str">
        <f t="shared" si="121"/>
        <v>研发一周期</v>
      </c>
      <c r="B743" s="41" t="str">
        <f t="shared" si="122"/>
        <v>1444</v>
      </c>
      <c r="C743" s="74">
        <v>1</v>
      </c>
      <c r="G743" s="59"/>
      <c r="J743" s="71">
        <v>1</v>
      </c>
      <c r="N743" s="71">
        <v>1</v>
      </c>
      <c r="R743" s="70">
        <v>1</v>
      </c>
      <c r="Z743" s="41">
        <f t="shared" si="123"/>
        <v>325</v>
      </c>
      <c r="AA743" s="41">
        <f t="shared" si="124"/>
        <v>60</v>
      </c>
      <c r="AB743" s="41">
        <f t="shared" si="125"/>
        <v>48</v>
      </c>
      <c r="AC743" s="41">
        <f t="shared" si="126"/>
        <v>48</v>
      </c>
      <c r="AD743" s="41">
        <f t="shared" si="127"/>
        <v>12</v>
      </c>
      <c r="AE743" s="41">
        <f t="shared" si="128"/>
        <v>5.416666666666667</v>
      </c>
      <c r="AF743" s="41">
        <f t="shared" si="129"/>
        <v>6.770833333333333</v>
      </c>
      <c r="AG743" s="41">
        <f t="shared" si="130"/>
        <v>6.770833333333333</v>
      </c>
      <c r="AH743" s="41">
        <f t="shared" si="131"/>
        <v>27.083333333333332</v>
      </c>
    </row>
    <row r="744" spans="1:34" x14ac:dyDescent="0.25">
      <c r="A744" s="41" t="str">
        <f t="shared" si="121"/>
        <v>研发一周期</v>
      </c>
      <c r="B744" s="41" t="str">
        <f t="shared" si="122"/>
        <v>2443</v>
      </c>
      <c r="C744" s="74"/>
      <c r="D744" s="59">
        <v>1</v>
      </c>
      <c r="G744" s="59"/>
      <c r="J744" s="71">
        <v>1</v>
      </c>
      <c r="N744" s="71">
        <v>1</v>
      </c>
      <c r="Q744" s="41">
        <v>1</v>
      </c>
      <c r="Z744" s="41">
        <f t="shared" si="123"/>
        <v>325</v>
      </c>
      <c r="AA744" s="41">
        <f t="shared" si="124"/>
        <v>60</v>
      </c>
      <c r="AB744" s="41">
        <f t="shared" si="125"/>
        <v>62</v>
      </c>
      <c r="AC744" s="41">
        <f t="shared" si="126"/>
        <v>62</v>
      </c>
      <c r="AD744" s="41">
        <f t="shared" si="127"/>
        <v>11</v>
      </c>
      <c r="AE744" s="41">
        <f t="shared" si="128"/>
        <v>5.416666666666667</v>
      </c>
      <c r="AF744" s="41">
        <f t="shared" si="129"/>
        <v>5.241935483870968</v>
      </c>
      <c r="AG744" s="41">
        <f t="shared" si="130"/>
        <v>5.241935483870968</v>
      </c>
      <c r="AH744" s="41">
        <f t="shared" si="131"/>
        <v>29.545454545454547</v>
      </c>
    </row>
    <row r="745" spans="1:34" x14ac:dyDescent="0.25">
      <c r="A745" s="41" t="str">
        <f t="shared" si="121"/>
        <v>研发一周期</v>
      </c>
      <c r="B745" s="41" t="str">
        <f t="shared" si="122"/>
        <v>44221</v>
      </c>
      <c r="C745" s="74"/>
      <c r="F745" s="71">
        <v>1</v>
      </c>
      <c r="G745" s="59"/>
      <c r="J745" s="71">
        <v>1</v>
      </c>
      <c r="L745" s="59">
        <v>1</v>
      </c>
      <c r="P745" s="59">
        <v>1</v>
      </c>
      <c r="S745" s="41">
        <v>1</v>
      </c>
      <c r="Z745" s="41">
        <f t="shared" si="123"/>
        <v>325</v>
      </c>
      <c r="AA745" s="41">
        <f t="shared" si="124"/>
        <v>60</v>
      </c>
      <c r="AB745" s="41">
        <f t="shared" si="125"/>
        <v>78</v>
      </c>
      <c r="AC745" s="41">
        <f t="shared" si="126"/>
        <v>78</v>
      </c>
      <c r="AD745" s="41">
        <f t="shared" si="127"/>
        <v>23</v>
      </c>
      <c r="AE745" s="41">
        <f t="shared" si="128"/>
        <v>5.416666666666667</v>
      </c>
      <c r="AF745" s="41">
        <f t="shared" si="129"/>
        <v>4.166666666666667</v>
      </c>
      <c r="AG745" s="41">
        <f t="shared" si="130"/>
        <v>4.166666666666667</v>
      </c>
      <c r="AH745" s="41">
        <f t="shared" si="131"/>
        <v>14.130434782608695</v>
      </c>
    </row>
    <row r="746" spans="1:34" x14ac:dyDescent="0.25">
      <c r="A746" s="41" t="str">
        <f t="shared" si="121"/>
        <v>研发一周期</v>
      </c>
      <c r="B746" s="41" t="str">
        <f t="shared" si="122"/>
        <v>44222</v>
      </c>
      <c r="C746" s="74"/>
      <c r="F746" s="71">
        <v>1</v>
      </c>
      <c r="G746" s="59"/>
      <c r="J746" s="71">
        <v>1</v>
      </c>
      <c r="L746" s="59">
        <v>1</v>
      </c>
      <c r="P746" s="59">
        <v>1</v>
      </c>
      <c r="T746" s="41">
        <v>1</v>
      </c>
      <c r="Z746" s="41">
        <f t="shared" si="123"/>
        <v>325</v>
      </c>
      <c r="AA746" s="41">
        <f t="shared" si="124"/>
        <v>60</v>
      </c>
      <c r="AB746" s="41">
        <f t="shared" si="125"/>
        <v>82</v>
      </c>
      <c r="AC746" s="41">
        <f t="shared" si="126"/>
        <v>82</v>
      </c>
      <c r="AD746" s="41">
        <f t="shared" si="127"/>
        <v>23</v>
      </c>
      <c r="AE746" s="41">
        <f t="shared" si="128"/>
        <v>5.416666666666667</v>
      </c>
      <c r="AF746" s="41">
        <f t="shared" si="129"/>
        <v>3.9634146341463414</v>
      </c>
      <c r="AG746" s="41">
        <f t="shared" si="130"/>
        <v>3.9634146341463414</v>
      </c>
      <c r="AH746" s="41">
        <f t="shared" si="131"/>
        <v>14.130434782608695</v>
      </c>
    </row>
    <row r="747" spans="1:34" x14ac:dyDescent="0.25">
      <c r="A747" s="41" t="str">
        <f t="shared" si="121"/>
        <v>研发一周期</v>
      </c>
      <c r="B747" s="41" t="str">
        <f t="shared" si="122"/>
        <v>22143</v>
      </c>
      <c r="C747" s="74"/>
      <c r="D747" s="59">
        <v>1</v>
      </c>
      <c r="G747" s="59"/>
      <c r="H747" s="59">
        <v>1</v>
      </c>
      <c r="K747" s="59">
        <v>1</v>
      </c>
      <c r="R747" s="70">
        <v>1</v>
      </c>
      <c r="U747" s="41">
        <v>1</v>
      </c>
      <c r="Z747" s="41">
        <f t="shared" si="123"/>
        <v>325</v>
      </c>
      <c r="AA747" s="41">
        <f t="shared" si="124"/>
        <v>60</v>
      </c>
      <c r="AB747" s="41">
        <f t="shared" si="125"/>
        <v>40</v>
      </c>
      <c r="AC747" s="41">
        <f t="shared" si="126"/>
        <v>40</v>
      </c>
      <c r="AD747" s="41">
        <f t="shared" si="127"/>
        <v>31</v>
      </c>
      <c r="AE747" s="41">
        <f t="shared" si="128"/>
        <v>5.416666666666667</v>
      </c>
      <c r="AF747" s="41">
        <f t="shared" si="129"/>
        <v>8.125</v>
      </c>
      <c r="AG747" s="41">
        <f t="shared" si="130"/>
        <v>8.125</v>
      </c>
      <c r="AH747" s="41">
        <f t="shared" si="131"/>
        <v>10.483870967741936</v>
      </c>
    </row>
    <row r="748" spans="1:34" x14ac:dyDescent="0.25">
      <c r="A748" s="41" t="str">
        <f t="shared" si="121"/>
        <v>研发一周期</v>
      </c>
      <c r="B748" s="41" t="str">
        <f t="shared" si="122"/>
        <v>33423</v>
      </c>
      <c r="C748" s="74"/>
      <c r="E748" s="59">
        <v>1</v>
      </c>
      <c r="G748" s="59"/>
      <c r="I748" s="59">
        <v>1</v>
      </c>
      <c r="N748" s="71">
        <v>1</v>
      </c>
      <c r="P748" s="59">
        <v>1</v>
      </c>
      <c r="U748" s="41">
        <v>1</v>
      </c>
      <c r="Z748" s="41">
        <f t="shared" si="123"/>
        <v>390</v>
      </c>
      <c r="AA748" s="41">
        <f t="shared" si="124"/>
        <v>72</v>
      </c>
      <c r="AB748" s="41">
        <f t="shared" si="125"/>
        <v>88</v>
      </c>
      <c r="AC748" s="41">
        <f t="shared" si="126"/>
        <v>88</v>
      </c>
      <c r="AD748" s="41">
        <f t="shared" si="127"/>
        <v>23</v>
      </c>
      <c r="AE748" s="41">
        <f t="shared" si="128"/>
        <v>5.416666666666667</v>
      </c>
      <c r="AF748" s="41">
        <f t="shared" si="129"/>
        <v>4.4318181818181817</v>
      </c>
      <c r="AG748" s="41">
        <f t="shared" si="130"/>
        <v>4.4318181818181817</v>
      </c>
      <c r="AH748" s="41">
        <f t="shared" si="131"/>
        <v>16.956521739130434</v>
      </c>
    </row>
    <row r="749" spans="1:34" x14ac:dyDescent="0.25">
      <c r="A749" s="41" t="str">
        <f t="shared" si="121"/>
        <v>研发一周期</v>
      </c>
      <c r="B749" s="41" t="str">
        <f t="shared" si="122"/>
        <v>42133</v>
      </c>
      <c r="C749" s="74"/>
      <c r="F749" s="71">
        <v>1</v>
      </c>
      <c r="G749" s="59"/>
      <c r="H749" s="59">
        <v>1</v>
      </c>
      <c r="K749" s="59">
        <v>1</v>
      </c>
      <c r="Q749" s="41">
        <v>1</v>
      </c>
      <c r="U749" s="41">
        <v>1</v>
      </c>
      <c r="Z749" s="41">
        <f t="shared" si="123"/>
        <v>325</v>
      </c>
      <c r="AA749" s="41">
        <f t="shared" si="124"/>
        <v>60</v>
      </c>
      <c r="AB749" s="41">
        <f t="shared" si="125"/>
        <v>50</v>
      </c>
      <c r="AC749" s="41">
        <f t="shared" si="126"/>
        <v>50</v>
      </c>
      <c r="AD749" s="41">
        <f t="shared" si="127"/>
        <v>30</v>
      </c>
      <c r="AE749" s="41">
        <f t="shared" si="128"/>
        <v>5.416666666666667</v>
      </c>
      <c r="AF749" s="41">
        <f t="shared" si="129"/>
        <v>6.5</v>
      </c>
      <c r="AG749" s="41">
        <f t="shared" si="130"/>
        <v>6.5</v>
      </c>
      <c r="AH749" s="41">
        <f t="shared" si="131"/>
        <v>10.833333333333334</v>
      </c>
    </row>
    <row r="750" spans="1:34" x14ac:dyDescent="0.25">
      <c r="A750" s="41" t="str">
        <f t="shared" si="121"/>
        <v>研发一周期</v>
      </c>
      <c r="B750" s="41" t="str">
        <f t="shared" si="122"/>
        <v>14234</v>
      </c>
      <c r="C750" s="74">
        <v>1</v>
      </c>
      <c r="G750" s="59"/>
      <c r="J750" s="71">
        <v>1</v>
      </c>
      <c r="L750" s="59">
        <v>1</v>
      </c>
      <c r="Q750" s="41">
        <v>1</v>
      </c>
      <c r="V750" s="41">
        <v>1</v>
      </c>
      <c r="Z750" s="41">
        <f t="shared" si="123"/>
        <v>325</v>
      </c>
      <c r="AA750" s="41">
        <f t="shared" si="124"/>
        <v>60</v>
      </c>
      <c r="AB750" s="41">
        <f t="shared" si="125"/>
        <v>54</v>
      </c>
      <c r="AC750" s="41">
        <f t="shared" si="126"/>
        <v>54</v>
      </c>
      <c r="AD750" s="41">
        <f t="shared" si="127"/>
        <v>32</v>
      </c>
      <c r="AE750" s="41">
        <f t="shared" si="128"/>
        <v>5.416666666666667</v>
      </c>
      <c r="AF750" s="41">
        <f t="shared" si="129"/>
        <v>6.0185185185185182</v>
      </c>
      <c r="AG750" s="41">
        <f t="shared" si="130"/>
        <v>6.0185185185185182</v>
      </c>
      <c r="AH750" s="41">
        <f t="shared" si="131"/>
        <v>10.15625</v>
      </c>
    </row>
    <row r="751" spans="1:34" x14ac:dyDescent="0.25">
      <c r="A751" s="41" t="str">
        <f t="shared" si="121"/>
        <v>研发一周期</v>
      </c>
      <c r="B751" s="41" t="str">
        <f t="shared" si="122"/>
        <v>33235</v>
      </c>
      <c r="C751" s="74"/>
      <c r="E751" s="59">
        <v>1</v>
      </c>
      <c r="G751" s="59"/>
      <c r="I751" s="59">
        <v>1</v>
      </c>
      <c r="L751" s="59">
        <v>1</v>
      </c>
      <c r="Q751" s="41">
        <v>1</v>
      </c>
      <c r="W751" s="41">
        <v>1</v>
      </c>
      <c r="Z751" s="41">
        <f t="shared" si="123"/>
        <v>325</v>
      </c>
      <c r="AA751" s="41">
        <f t="shared" si="124"/>
        <v>60</v>
      </c>
      <c r="AB751" s="41">
        <f t="shared" si="125"/>
        <v>78</v>
      </c>
      <c r="AC751" s="41">
        <f t="shared" si="126"/>
        <v>78</v>
      </c>
      <c r="AD751" s="41">
        <f t="shared" si="127"/>
        <v>28</v>
      </c>
      <c r="AE751" s="41">
        <f t="shared" si="128"/>
        <v>5.416666666666667</v>
      </c>
      <c r="AF751" s="41">
        <f t="shared" si="129"/>
        <v>4.166666666666667</v>
      </c>
      <c r="AG751" s="41">
        <f t="shared" si="130"/>
        <v>4.166666666666667</v>
      </c>
      <c r="AH751" s="41">
        <f t="shared" si="131"/>
        <v>11.607142857142858</v>
      </c>
    </row>
    <row r="752" spans="1:34" x14ac:dyDescent="0.25">
      <c r="A752" s="41" t="str">
        <f t="shared" si="121"/>
        <v>研发一周期</v>
      </c>
      <c r="B752" s="41" t="str">
        <f t="shared" si="122"/>
        <v>44224</v>
      </c>
      <c r="C752" s="74"/>
      <c r="F752" s="71">
        <v>1</v>
      </c>
      <c r="G752" s="59"/>
      <c r="J752" s="71">
        <v>1</v>
      </c>
      <c r="L752" s="59">
        <v>1</v>
      </c>
      <c r="P752" s="59">
        <v>1</v>
      </c>
      <c r="Y752" s="70">
        <v>1</v>
      </c>
      <c r="Z752" s="41">
        <f t="shared" si="123"/>
        <v>325</v>
      </c>
      <c r="AA752" s="41">
        <f t="shared" si="124"/>
        <v>60</v>
      </c>
      <c r="AB752" s="41">
        <f t="shared" si="125"/>
        <v>82</v>
      </c>
      <c r="AC752" s="41">
        <f t="shared" si="126"/>
        <v>82</v>
      </c>
      <c r="AD752" s="41">
        <f t="shared" si="127"/>
        <v>23</v>
      </c>
      <c r="AE752" s="41">
        <f t="shared" si="128"/>
        <v>5.416666666666667</v>
      </c>
      <c r="AF752" s="41">
        <f t="shared" si="129"/>
        <v>3.9634146341463414</v>
      </c>
      <c r="AG752" s="41">
        <f t="shared" si="130"/>
        <v>3.9634146341463414</v>
      </c>
      <c r="AH752" s="41">
        <f t="shared" si="131"/>
        <v>14.130434782608695</v>
      </c>
    </row>
    <row r="753" spans="1:34" x14ac:dyDescent="0.25">
      <c r="A753" s="41" t="str">
        <f t="shared" si="121"/>
        <v>研发一周期</v>
      </c>
      <c r="B753" s="41" t="str">
        <f t="shared" si="122"/>
        <v>44223</v>
      </c>
      <c r="C753" s="74"/>
      <c r="F753" s="71">
        <v>1</v>
      </c>
      <c r="G753" s="59"/>
      <c r="J753" s="71">
        <v>1</v>
      </c>
      <c r="L753" s="59">
        <v>1</v>
      </c>
      <c r="P753" s="59">
        <v>1</v>
      </c>
      <c r="U753" s="41">
        <v>1</v>
      </c>
      <c r="Z753" s="41">
        <f t="shared" si="123"/>
        <v>380</v>
      </c>
      <c r="AA753" s="41">
        <f t="shared" si="124"/>
        <v>70</v>
      </c>
      <c r="AB753" s="41">
        <f t="shared" si="125"/>
        <v>70</v>
      </c>
      <c r="AC753" s="41">
        <f t="shared" si="126"/>
        <v>70</v>
      </c>
      <c r="AD753" s="41">
        <f t="shared" si="127"/>
        <v>23</v>
      </c>
      <c r="AE753" s="41">
        <f t="shared" si="128"/>
        <v>5.4285714285714288</v>
      </c>
      <c r="AF753" s="41">
        <f t="shared" si="129"/>
        <v>5.4285714285714288</v>
      </c>
      <c r="AG753" s="41">
        <f t="shared" si="130"/>
        <v>5.4285714285714288</v>
      </c>
      <c r="AH753" s="41">
        <f t="shared" si="131"/>
        <v>16.521739130434781</v>
      </c>
    </row>
    <row r="754" spans="1:34" x14ac:dyDescent="0.25">
      <c r="A754" s="41" t="str">
        <f t="shared" si="121"/>
        <v>研发一周期</v>
      </c>
      <c r="B754" s="41" t="str">
        <f t="shared" si="122"/>
        <v>33311</v>
      </c>
      <c r="C754" s="74"/>
      <c r="E754" s="59">
        <v>1</v>
      </c>
      <c r="G754" s="59"/>
      <c r="I754" s="59">
        <v>1</v>
      </c>
      <c r="M754" s="59">
        <v>1</v>
      </c>
      <c r="O754" s="59">
        <v>1</v>
      </c>
      <c r="R754" s="71"/>
      <c r="S754" s="41">
        <v>1</v>
      </c>
      <c r="Z754" s="41">
        <f t="shared" si="123"/>
        <v>315</v>
      </c>
      <c r="AA754" s="41">
        <f t="shared" si="124"/>
        <v>58</v>
      </c>
      <c r="AB754" s="41">
        <f t="shared" si="125"/>
        <v>70</v>
      </c>
      <c r="AC754" s="41">
        <f t="shared" si="126"/>
        <v>70</v>
      </c>
      <c r="AD754" s="41">
        <f t="shared" si="127"/>
        <v>30</v>
      </c>
      <c r="AE754" s="41">
        <f t="shared" si="128"/>
        <v>5.431034482758621</v>
      </c>
      <c r="AF754" s="41">
        <f t="shared" si="129"/>
        <v>4.5</v>
      </c>
      <c r="AG754" s="41">
        <f t="shared" si="130"/>
        <v>4.5</v>
      </c>
      <c r="AH754" s="41">
        <f t="shared" si="131"/>
        <v>10.5</v>
      </c>
    </row>
    <row r="755" spans="1:34" x14ac:dyDescent="0.25">
      <c r="A755" s="41" t="str">
        <f t="shared" si="121"/>
        <v>研发一周期</v>
      </c>
      <c r="B755" s="41" t="str">
        <f t="shared" si="122"/>
        <v>33312</v>
      </c>
      <c r="C755" s="74"/>
      <c r="E755" s="59">
        <v>1</v>
      </c>
      <c r="G755" s="59"/>
      <c r="I755" s="59">
        <v>1</v>
      </c>
      <c r="M755" s="59">
        <v>1</v>
      </c>
      <c r="O755" s="59">
        <v>1</v>
      </c>
      <c r="R755" s="71"/>
      <c r="T755" s="41">
        <v>1</v>
      </c>
      <c r="Z755" s="41">
        <f t="shared" si="123"/>
        <v>315</v>
      </c>
      <c r="AA755" s="41">
        <f t="shared" si="124"/>
        <v>58</v>
      </c>
      <c r="AB755" s="41">
        <f t="shared" si="125"/>
        <v>74</v>
      </c>
      <c r="AC755" s="41">
        <f t="shared" si="126"/>
        <v>74</v>
      </c>
      <c r="AD755" s="41">
        <f t="shared" si="127"/>
        <v>30</v>
      </c>
      <c r="AE755" s="41">
        <f t="shared" si="128"/>
        <v>5.431034482758621</v>
      </c>
      <c r="AF755" s="41">
        <f t="shared" si="129"/>
        <v>4.256756756756757</v>
      </c>
      <c r="AG755" s="41">
        <f t="shared" si="130"/>
        <v>4.256756756756757</v>
      </c>
      <c r="AH755" s="41">
        <f t="shared" si="131"/>
        <v>10.5</v>
      </c>
    </row>
    <row r="756" spans="1:34" x14ac:dyDescent="0.25">
      <c r="A756" s="41" t="str">
        <f t="shared" si="121"/>
        <v>研发一周期</v>
      </c>
      <c r="B756" s="41" t="str">
        <f t="shared" si="122"/>
        <v>21445</v>
      </c>
      <c r="C756" s="74"/>
      <c r="D756" s="59">
        <v>1</v>
      </c>
      <c r="G756" s="59">
        <v>1</v>
      </c>
      <c r="N756" s="71">
        <v>1</v>
      </c>
      <c r="R756" s="70">
        <v>1</v>
      </c>
      <c r="W756" s="41">
        <v>1</v>
      </c>
      <c r="Z756" s="41">
        <f t="shared" si="123"/>
        <v>315</v>
      </c>
      <c r="AA756" s="41">
        <f t="shared" si="124"/>
        <v>58</v>
      </c>
      <c r="AB756" s="41">
        <f t="shared" si="125"/>
        <v>54</v>
      </c>
      <c r="AC756" s="41">
        <f t="shared" si="126"/>
        <v>54</v>
      </c>
      <c r="AD756" s="41">
        <f t="shared" si="127"/>
        <v>27</v>
      </c>
      <c r="AE756" s="41">
        <f t="shared" si="128"/>
        <v>5.431034482758621</v>
      </c>
      <c r="AF756" s="41">
        <f t="shared" si="129"/>
        <v>5.833333333333333</v>
      </c>
      <c r="AG756" s="41">
        <f t="shared" si="130"/>
        <v>5.833333333333333</v>
      </c>
      <c r="AH756" s="41">
        <f t="shared" si="131"/>
        <v>11.666666666666666</v>
      </c>
    </row>
    <row r="757" spans="1:34" x14ac:dyDescent="0.25">
      <c r="A757" s="41" t="str">
        <f t="shared" si="121"/>
        <v>研发一周期</v>
      </c>
      <c r="B757" s="41" t="str">
        <f t="shared" si="122"/>
        <v>41435</v>
      </c>
      <c r="C757" s="74"/>
      <c r="F757" s="71">
        <v>1</v>
      </c>
      <c r="G757" s="59">
        <v>1</v>
      </c>
      <c r="N757" s="71">
        <v>1</v>
      </c>
      <c r="Q757" s="41">
        <v>1</v>
      </c>
      <c r="W757" s="41">
        <v>1</v>
      </c>
      <c r="Z757" s="41">
        <f t="shared" si="123"/>
        <v>315</v>
      </c>
      <c r="AA757" s="41">
        <f t="shared" si="124"/>
        <v>58</v>
      </c>
      <c r="AB757" s="41">
        <f t="shared" si="125"/>
        <v>64</v>
      </c>
      <c r="AC757" s="41">
        <f t="shared" si="126"/>
        <v>64</v>
      </c>
      <c r="AD757" s="41">
        <f t="shared" si="127"/>
        <v>26</v>
      </c>
      <c r="AE757" s="41">
        <f t="shared" si="128"/>
        <v>5.431034482758621</v>
      </c>
      <c r="AF757" s="41">
        <f t="shared" si="129"/>
        <v>4.921875</v>
      </c>
      <c r="AG757" s="41">
        <f t="shared" si="130"/>
        <v>4.921875</v>
      </c>
      <c r="AH757" s="41">
        <f t="shared" si="131"/>
        <v>12.115384615384615</v>
      </c>
    </row>
    <row r="758" spans="1:34" x14ac:dyDescent="0.25">
      <c r="A758" s="41" t="str">
        <f t="shared" si="121"/>
        <v>研发一周期</v>
      </c>
      <c r="B758" s="41" t="str">
        <f t="shared" si="122"/>
        <v>42415</v>
      </c>
      <c r="C758" s="74"/>
      <c r="F758" s="71">
        <v>1</v>
      </c>
      <c r="G758" s="59"/>
      <c r="H758" s="59">
        <v>1</v>
      </c>
      <c r="N758" s="71">
        <v>1</v>
      </c>
      <c r="O758" s="59">
        <v>1</v>
      </c>
      <c r="R758" s="71"/>
      <c r="W758" s="41">
        <v>1</v>
      </c>
      <c r="Z758" s="41">
        <f t="shared" si="123"/>
        <v>315</v>
      </c>
      <c r="AA758" s="41">
        <f t="shared" si="124"/>
        <v>58</v>
      </c>
      <c r="AB758" s="41">
        <f t="shared" si="125"/>
        <v>58</v>
      </c>
      <c r="AC758" s="41">
        <f t="shared" si="126"/>
        <v>58</v>
      </c>
      <c r="AD758" s="41">
        <f t="shared" si="127"/>
        <v>24</v>
      </c>
      <c r="AE758" s="41">
        <f t="shared" si="128"/>
        <v>5.431034482758621</v>
      </c>
      <c r="AF758" s="41">
        <f t="shared" si="129"/>
        <v>5.431034482758621</v>
      </c>
      <c r="AG758" s="41">
        <f t="shared" si="130"/>
        <v>5.431034482758621</v>
      </c>
      <c r="AH758" s="41">
        <f t="shared" si="131"/>
        <v>13.125</v>
      </c>
    </row>
    <row r="759" spans="1:34" x14ac:dyDescent="0.25">
      <c r="A759" s="41" t="str">
        <f t="shared" si="121"/>
        <v>研发一周期</v>
      </c>
      <c r="B759" s="41" t="str">
        <f t="shared" si="122"/>
        <v>33314</v>
      </c>
      <c r="C759" s="74"/>
      <c r="E759" s="59">
        <v>1</v>
      </c>
      <c r="G759" s="59"/>
      <c r="I759" s="59">
        <v>1</v>
      </c>
      <c r="M759" s="59">
        <v>1</v>
      </c>
      <c r="O759" s="59">
        <v>1</v>
      </c>
      <c r="R759" s="71"/>
      <c r="Y759" s="70">
        <v>1</v>
      </c>
      <c r="Z759" s="41">
        <f t="shared" si="123"/>
        <v>315</v>
      </c>
      <c r="AA759" s="41">
        <f t="shared" si="124"/>
        <v>58</v>
      </c>
      <c r="AB759" s="41">
        <f t="shared" si="125"/>
        <v>74</v>
      </c>
      <c r="AC759" s="41">
        <f t="shared" si="126"/>
        <v>74</v>
      </c>
      <c r="AD759" s="41">
        <f t="shared" si="127"/>
        <v>30</v>
      </c>
      <c r="AE759" s="41">
        <f t="shared" si="128"/>
        <v>5.431034482758621</v>
      </c>
      <c r="AF759" s="41">
        <f t="shared" si="129"/>
        <v>4.256756756756757</v>
      </c>
      <c r="AG759" s="41">
        <f t="shared" si="130"/>
        <v>4.256756756756757</v>
      </c>
      <c r="AH759" s="41">
        <f t="shared" si="131"/>
        <v>10.5</v>
      </c>
    </row>
    <row r="760" spans="1:34" x14ac:dyDescent="0.25">
      <c r="A760" s="41" t="str">
        <f t="shared" si="121"/>
        <v>研发一周期</v>
      </c>
      <c r="B760" s="41" t="str">
        <f t="shared" si="122"/>
        <v>33313</v>
      </c>
      <c r="C760" s="74"/>
      <c r="E760" s="59">
        <v>1</v>
      </c>
      <c r="G760" s="59"/>
      <c r="I760" s="59">
        <v>1</v>
      </c>
      <c r="M760" s="59">
        <v>1</v>
      </c>
      <c r="O760" s="59">
        <v>1</v>
      </c>
      <c r="R760" s="71"/>
      <c r="U760" s="41">
        <v>1</v>
      </c>
      <c r="Z760" s="41">
        <f t="shared" si="123"/>
        <v>370</v>
      </c>
      <c r="AA760" s="41">
        <f t="shared" si="124"/>
        <v>68</v>
      </c>
      <c r="AB760" s="41">
        <f t="shared" si="125"/>
        <v>62</v>
      </c>
      <c r="AC760" s="41">
        <f t="shared" si="126"/>
        <v>62</v>
      </c>
      <c r="AD760" s="41">
        <f t="shared" si="127"/>
        <v>30</v>
      </c>
      <c r="AE760" s="41">
        <f t="shared" si="128"/>
        <v>5.4411764705882355</v>
      </c>
      <c r="AF760" s="41">
        <f t="shared" si="129"/>
        <v>5.967741935483871</v>
      </c>
      <c r="AG760" s="41">
        <f t="shared" si="130"/>
        <v>5.967741935483871</v>
      </c>
      <c r="AH760" s="41">
        <f t="shared" si="131"/>
        <v>12.333333333333334</v>
      </c>
    </row>
    <row r="761" spans="1:34" x14ac:dyDescent="0.25">
      <c r="A761" s="41" t="str">
        <f t="shared" si="121"/>
        <v>研发一周期</v>
      </c>
      <c r="B761" s="41" t="str">
        <f t="shared" si="122"/>
        <v>3423</v>
      </c>
      <c r="C761" s="74"/>
      <c r="E761" s="59">
        <v>1</v>
      </c>
      <c r="G761" s="59"/>
      <c r="J761" s="71">
        <v>1</v>
      </c>
      <c r="L761" s="59">
        <v>1</v>
      </c>
      <c r="Q761" s="41">
        <v>1</v>
      </c>
      <c r="Z761" s="41">
        <f t="shared" si="123"/>
        <v>305</v>
      </c>
      <c r="AA761" s="41">
        <f t="shared" si="124"/>
        <v>56</v>
      </c>
      <c r="AB761" s="41">
        <f t="shared" si="125"/>
        <v>62</v>
      </c>
      <c r="AC761" s="41">
        <f t="shared" si="126"/>
        <v>62</v>
      </c>
      <c r="AD761" s="41">
        <f t="shared" si="127"/>
        <v>16</v>
      </c>
      <c r="AE761" s="41">
        <f t="shared" si="128"/>
        <v>5.4464285714285712</v>
      </c>
      <c r="AF761" s="41">
        <f t="shared" si="129"/>
        <v>4.919354838709677</v>
      </c>
      <c r="AG761" s="41">
        <f t="shared" si="130"/>
        <v>4.919354838709677</v>
      </c>
      <c r="AH761" s="41">
        <f t="shared" si="131"/>
        <v>19.0625</v>
      </c>
    </row>
    <row r="762" spans="1:34" x14ac:dyDescent="0.25">
      <c r="A762" s="41" t="str">
        <f t="shared" si="121"/>
        <v>研发一周期</v>
      </c>
      <c r="B762" s="41" t="str">
        <f t="shared" si="122"/>
        <v>4341</v>
      </c>
      <c r="C762" s="74"/>
      <c r="F762" s="71">
        <v>1</v>
      </c>
      <c r="G762" s="59"/>
      <c r="I762" s="59">
        <v>1</v>
      </c>
      <c r="N762" s="71">
        <v>1</v>
      </c>
      <c r="O762" s="59">
        <v>1</v>
      </c>
      <c r="R762" s="71"/>
      <c r="Z762" s="41">
        <f t="shared" si="123"/>
        <v>305</v>
      </c>
      <c r="AA762" s="41">
        <f t="shared" si="124"/>
        <v>56</v>
      </c>
      <c r="AB762" s="41">
        <f t="shared" si="125"/>
        <v>56</v>
      </c>
      <c r="AC762" s="41">
        <f t="shared" si="126"/>
        <v>56</v>
      </c>
      <c r="AD762" s="41">
        <f t="shared" si="127"/>
        <v>12</v>
      </c>
      <c r="AE762" s="41">
        <f t="shared" si="128"/>
        <v>5.4464285714285712</v>
      </c>
      <c r="AF762" s="41">
        <f t="shared" si="129"/>
        <v>5.4464285714285712</v>
      </c>
      <c r="AG762" s="41">
        <f t="shared" si="130"/>
        <v>5.4464285714285712</v>
      </c>
      <c r="AH762" s="41">
        <f t="shared" si="131"/>
        <v>25.416666666666668</v>
      </c>
    </row>
    <row r="763" spans="1:34" x14ac:dyDescent="0.25">
      <c r="A763" s="41" t="str">
        <f t="shared" si="121"/>
        <v>研发一周期</v>
      </c>
      <c r="B763" s="41" t="str">
        <f t="shared" si="122"/>
        <v>13241</v>
      </c>
      <c r="C763" s="74">
        <v>1</v>
      </c>
      <c r="G763" s="59"/>
      <c r="I763" s="59">
        <v>1</v>
      </c>
      <c r="L763" s="59">
        <v>1</v>
      </c>
      <c r="R763" s="70">
        <v>1</v>
      </c>
      <c r="S763" s="41">
        <v>1</v>
      </c>
      <c r="Z763" s="41">
        <f t="shared" si="123"/>
        <v>305</v>
      </c>
      <c r="AA763" s="41">
        <f t="shared" si="124"/>
        <v>56</v>
      </c>
      <c r="AB763" s="41">
        <f t="shared" si="125"/>
        <v>58</v>
      </c>
      <c r="AC763" s="41">
        <f t="shared" si="126"/>
        <v>58</v>
      </c>
      <c r="AD763" s="41">
        <f t="shared" si="127"/>
        <v>30</v>
      </c>
      <c r="AE763" s="41">
        <f t="shared" si="128"/>
        <v>5.4464285714285712</v>
      </c>
      <c r="AF763" s="41">
        <f t="shared" si="129"/>
        <v>5.2586206896551726</v>
      </c>
      <c r="AG763" s="41">
        <f t="shared" si="130"/>
        <v>5.2586206896551726</v>
      </c>
      <c r="AH763" s="41">
        <f t="shared" si="131"/>
        <v>10.166666666666666</v>
      </c>
    </row>
    <row r="764" spans="1:34" x14ac:dyDescent="0.25">
      <c r="A764" s="41" t="str">
        <f t="shared" si="121"/>
        <v>研发一周期</v>
      </c>
      <c r="B764" s="41" t="str">
        <f t="shared" si="122"/>
        <v>23231</v>
      </c>
      <c r="C764" s="74"/>
      <c r="D764" s="59">
        <v>1</v>
      </c>
      <c r="G764" s="59"/>
      <c r="I764" s="59">
        <v>1</v>
      </c>
      <c r="L764" s="59">
        <v>1</v>
      </c>
      <c r="Q764" s="41">
        <v>1</v>
      </c>
      <c r="S764" s="41">
        <v>1</v>
      </c>
      <c r="Z764" s="41">
        <f t="shared" si="123"/>
        <v>305</v>
      </c>
      <c r="AA764" s="41">
        <f t="shared" si="124"/>
        <v>56</v>
      </c>
      <c r="AB764" s="41">
        <f t="shared" si="125"/>
        <v>72</v>
      </c>
      <c r="AC764" s="41">
        <f t="shared" si="126"/>
        <v>72</v>
      </c>
      <c r="AD764" s="41">
        <f t="shared" si="127"/>
        <v>29</v>
      </c>
      <c r="AE764" s="41">
        <f t="shared" si="128"/>
        <v>5.4464285714285712</v>
      </c>
      <c r="AF764" s="41">
        <f t="shared" si="129"/>
        <v>4.2361111111111107</v>
      </c>
      <c r="AG764" s="41">
        <f t="shared" si="130"/>
        <v>4.2361111111111107</v>
      </c>
      <c r="AH764" s="41">
        <f t="shared" si="131"/>
        <v>10.517241379310345</v>
      </c>
    </row>
    <row r="765" spans="1:34" x14ac:dyDescent="0.25">
      <c r="A765" s="41" t="str">
        <f t="shared" si="121"/>
        <v>研发一周期</v>
      </c>
      <c r="B765" s="41" t="str">
        <f t="shared" si="122"/>
        <v>34131</v>
      </c>
      <c r="C765" s="74"/>
      <c r="E765" s="59">
        <v>1</v>
      </c>
      <c r="G765" s="59"/>
      <c r="J765" s="71">
        <v>1</v>
      </c>
      <c r="K765" s="59">
        <v>1</v>
      </c>
      <c r="Q765" s="41">
        <v>1</v>
      </c>
      <c r="S765" s="41">
        <v>1</v>
      </c>
      <c r="Z765" s="41">
        <f t="shared" si="123"/>
        <v>305</v>
      </c>
      <c r="AA765" s="41">
        <f t="shared" si="124"/>
        <v>56</v>
      </c>
      <c r="AB765" s="41">
        <f t="shared" si="125"/>
        <v>68</v>
      </c>
      <c r="AC765" s="41">
        <f t="shared" si="126"/>
        <v>68</v>
      </c>
      <c r="AD765" s="41">
        <f t="shared" si="127"/>
        <v>30</v>
      </c>
      <c r="AE765" s="41">
        <f t="shared" si="128"/>
        <v>5.4464285714285712</v>
      </c>
      <c r="AF765" s="41">
        <f t="shared" si="129"/>
        <v>4.4852941176470589</v>
      </c>
      <c r="AG765" s="41">
        <f t="shared" si="130"/>
        <v>4.4852941176470589</v>
      </c>
      <c r="AH765" s="41">
        <f t="shared" si="131"/>
        <v>10.166666666666666</v>
      </c>
    </row>
    <row r="766" spans="1:34" x14ac:dyDescent="0.25">
      <c r="A766" s="41" t="str">
        <f t="shared" si="121"/>
        <v>研发一周期</v>
      </c>
      <c r="B766" s="41" t="str">
        <f t="shared" si="122"/>
        <v>42321</v>
      </c>
      <c r="C766" s="74"/>
      <c r="F766" s="71">
        <v>1</v>
      </c>
      <c r="G766" s="59"/>
      <c r="H766" s="59">
        <v>1</v>
      </c>
      <c r="M766" s="59">
        <v>1</v>
      </c>
      <c r="P766" s="59">
        <v>1</v>
      </c>
      <c r="S766" s="41">
        <v>1</v>
      </c>
      <c r="Z766" s="41">
        <f t="shared" si="123"/>
        <v>305</v>
      </c>
      <c r="AA766" s="41">
        <f t="shared" si="124"/>
        <v>56</v>
      </c>
      <c r="AB766" s="41">
        <f t="shared" si="125"/>
        <v>76</v>
      </c>
      <c r="AC766" s="41">
        <f t="shared" si="126"/>
        <v>76</v>
      </c>
      <c r="AD766" s="41">
        <f t="shared" si="127"/>
        <v>25</v>
      </c>
      <c r="AE766" s="41">
        <f t="shared" si="128"/>
        <v>5.4464285714285712</v>
      </c>
      <c r="AF766" s="41">
        <f t="shared" si="129"/>
        <v>4.0131578947368425</v>
      </c>
      <c r="AG766" s="41">
        <f t="shared" si="130"/>
        <v>4.0131578947368425</v>
      </c>
      <c r="AH766" s="41">
        <f t="shared" si="131"/>
        <v>12.2</v>
      </c>
    </row>
    <row r="767" spans="1:34" x14ac:dyDescent="0.25">
      <c r="A767" s="41" t="str">
        <f t="shared" si="121"/>
        <v>研发一周期</v>
      </c>
      <c r="B767" s="41" t="str">
        <f t="shared" si="122"/>
        <v>13242</v>
      </c>
      <c r="C767" s="74">
        <v>1</v>
      </c>
      <c r="G767" s="59"/>
      <c r="I767" s="59">
        <v>1</v>
      </c>
      <c r="L767" s="59">
        <v>1</v>
      </c>
      <c r="R767" s="70">
        <v>1</v>
      </c>
      <c r="T767" s="41">
        <v>1</v>
      </c>
      <c r="Z767" s="41">
        <f t="shared" si="123"/>
        <v>305</v>
      </c>
      <c r="AA767" s="41">
        <f t="shared" si="124"/>
        <v>56</v>
      </c>
      <c r="AB767" s="41">
        <f t="shared" si="125"/>
        <v>62</v>
      </c>
      <c r="AC767" s="41">
        <f t="shared" si="126"/>
        <v>62</v>
      </c>
      <c r="AD767" s="41">
        <f t="shared" si="127"/>
        <v>30</v>
      </c>
      <c r="AE767" s="41">
        <f t="shared" si="128"/>
        <v>5.4464285714285712</v>
      </c>
      <c r="AF767" s="41">
        <f t="shared" si="129"/>
        <v>4.919354838709677</v>
      </c>
      <c r="AG767" s="41">
        <f t="shared" si="130"/>
        <v>4.919354838709677</v>
      </c>
      <c r="AH767" s="41">
        <f t="shared" si="131"/>
        <v>10.166666666666666</v>
      </c>
    </row>
    <row r="768" spans="1:34" x14ac:dyDescent="0.25">
      <c r="A768" s="41" t="str">
        <f t="shared" si="121"/>
        <v>研发一周期</v>
      </c>
      <c r="B768" s="41" t="str">
        <f t="shared" si="122"/>
        <v>23232</v>
      </c>
      <c r="C768" s="74"/>
      <c r="D768" s="59">
        <v>1</v>
      </c>
      <c r="G768" s="59"/>
      <c r="I768" s="59">
        <v>1</v>
      </c>
      <c r="L768" s="59">
        <v>1</v>
      </c>
      <c r="Q768" s="41">
        <v>1</v>
      </c>
      <c r="T768" s="41">
        <v>1</v>
      </c>
      <c r="Z768" s="41">
        <f t="shared" si="123"/>
        <v>305</v>
      </c>
      <c r="AA768" s="41">
        <f t="shared" si="124"/>
        <v>56</v>
      </c>
      <c r="AB768" s="41">
        <f t="shared" si="125"/>
        <v>76</v>
      </c>
      <c r="AC768" s="41">
        <f t="shared" si="126"/>
        <v>76</v>
      </c>
      <c r="AD768" s="41">
        <f t="shared" si="127"/>
        <v>29</v>
      </c>
      <c r="AE768" s="41">
        <f t="shared" si="128"/>
        <v>5.4464285714285712</v>
      </c>
      <c r="AF768" s="41">
        <f t="shared" si="129"/>
        <v>4.0131578947368425</v>
      </c>
      <c r="AG768" s="41">
        <f t="shared" si="130"/>
        <v>4.0131578947368425</v>
      </c>
      <c r="AH768" s="41">
        <f t="shared" si="131"/>
        <v>10.517241379310345</v>
      </c>
    </row>
    <row r="769" spans="1:34" x14ac:dyDescent="0.25">
      <c r="A769" s="41" t="str">
        <f t="shared" si="121"/>
        <v>研发一周期</v>
      </c>
      <c r="B769" s="41" t="str">
        <f t="shared" si="122"/>
        <v>34132</v>
      </c>
      <c r="C769" s="74"/>
      <c r="E769" s="59">
        <v>1</v>
      </c>
      <c r="G769" s="59"/>
      <c r="J769" s="71">
        <v>1</v>
      </c>
      <c r="K769" s="59">
        <v>1</v>
      </c>
      <c r="Q769" s="41">
        <v>1</v>
      </c>
      <c r="T769" s="41">
        <v>1</v>
      </c>
      <c r="Z769" s="41">
        <f t="shared" si="123"/>
        <v>305</v>
      </c>
      <c r="AA769" s="41">
        <f t="shared" si="124"/>
        <v>56</v>
      </c>
      <c r="AB769" s="41">
        <f t="shared" si="125"/>
        <v>72</v>
      </c>
      <c r="AC769" s="41">
        <f t="shared" si="126"/>
        <v>72</v>
      </c>
      <c r="AD769" s="41">
        <f t="shared" si="127"/>
        <v>30</v>
      </c>
      <c r="AE769" s="41">
        <f t="shared" si="128"/>
        <v>5.4464285714285712</v>
      </c>
      <c r="AF769" s="41">
        <f t="shared" si="129"/>
        <v>4.2361111111111107</v>
      </c>
      <c r="AG769" s="41">
        <f t="shared" si="130"/>
        <v>4.2361111111111107</v>
      </c>
      <c r="AH769" s="41">
        <f t="shared" si="131"/>
        <v>10.166666666666666</v>
      </c>
    </row>
    <row r="770" spans="1:34" x14ac:dyDescent="0.25">
      <c r="A770" s="41" t="str">
        <f t="shared" si="121"/>
        <v>研发一周期</v>
      </c>
      <c r="B770" s="41" t="str">
        <f t="shared" si="122"/>
        <v>42322</v>
      </c>
      <c r="C770" s="74"/>
      <c r="F770" s="71">
        <v>1</v>
      </c>
      <c r="G770" s="59"/>
      <c r="H770" s="59">
        <v>1</v>
      </c>
      <c r="M770" s="59">
        <v>1</v>
      </c>
      <c r="P770" s="59">
        <v>1</v>
      </c>
      <c r="T770" s="41">
        <v>1</v>
      </c>
      <c r="Z770" s="41">
        <f t="shared" si="123"/>
        <v>305</v>
      </c>
      <c r="AA770" s="41">
        <f t="shared" si="124"/>
        <v>56</v>
      </c>
      <c r="AB770" s="41">
        <f t="shared" si="125"/>
        <v>80</v>
      </c>
      <c r="AC770" s="41">
        <f t="shared" si="126"/>
        <v>80</v>
      </c>
      <c r="AD770" s="41">
        <f t="shared" si="127"/>
        <v>25</v>
      </c>
      <c r="AE770" s="41">
        <f t="shared" si="128"/>
        <v>5.4464285714285712</v>
      </c>
      <c r="AF770" s="41">
        <f t="shared" si="129"/>
        <v>3.8125</v>
      </c>
      <c r="AG770" s="41">
        <f t="shared" si="130"/>
        <v>3.8125</v>
      </c>
      <c r="AH770" s="41">
        <f t="shared" si="131"/>
        <v>12.2</v>
      </c>
    </row>
    <row r="771" spans="1:34" x14ac:dyDescent="0.25">
      <c r="A771" s="41" t="str">
        <f t="shared" si="121"/>
        <v>研发一周期</v>
      </c>
      <c r="B771" s="41" t="str">
        <f t="shared" si="122"/>
        <v>12334</v>
      </c>
      <c r="C771" s="74">
        <v>1</v>
      </c>
      <c r="G771" s="59"/>
      <c r="H771" s="59">
        <v>1</v>
      </c>
      <c r="M771" s="59">
        <v>1</v>
      </c>
      <c r="Q771" s="41">
        <v>1</v>
      </c>
      <c r="V771" s="41">
        <v>1</v>
      </c>
      <c r="Z771" s="41">
        <f t="shared" si="123"/>
        <v>305</v>
      </c>
      <c r="AA771" s="41">
        <f t="shared" si="124"/>
        <v>56</v>
      </c>
      <c r="AB771" s="41">
        <f t="shared" si="125"/>
        <v>52</v>
      </c>
      <c r="AC771" s="41">
        <f t="shared" si="126"/>
        <v>52</v>
      </c>
      <c r="AD771" s="41">
        <f t="shared" si="127"/>
        <v>34</v>
      </c>
      <c r="AE771" s="41">
        <f t="shared" si="128"/>
        <v>5.4464285714285712</v>
      </c>
      <c r="AF771" s="41">
        <f t="shared" si="129"/>
        <v>5.865384615384615</v>
      </c>
      <c r="AG771" s="41">
        <f t="shared" si="130"/>
        <v>5.865384615384615</v>
      </c>
      <c r="AH771" s="41">
        <f t="shared" si="131"/>
        <v>8.9705882352941178</v>
      </c>
    </row>
    <row r="772" spans="1:34" x14ac:dyDescent="0.25">
      <c r="A772" s="41" t="str">
        <f t="shared" si="121"/>
        <v>研发一周期</v>
      </c>
      <c r="B772" s="41" t="str">
        <f t="shared" si="122"/>
        <v>23214</v>
      </c>
      <c r="C772" s="74"/>
      <c r="D772" s="59">
        <v>1</v>
      </c>
      <c r="G772" s="59"/>
      <c r="I772" s="59">
        <v>1</v>
      </c>
      <c r="L772" s="59">
        <v>1</v>
      </c>
      <c r="O772" s="59">
        <v>1</v>
      </c>
      <c r="R772" s="71"/>
      <c r="V772" s="41">
        <v>1</v>
      </c>
      <c r="Z772" s="41">
        <f t="shared" si="123"/>
        <v>305</v>
      </c>
      <c r="AA772" s="41">
        <f t="shared" si="124"/>
        <v>56</v>
      </c>
      <c r="AB772" s="41">
        <f t="shared" si="125"/>
        <v>52</v>
      </c>
      <c r="AC772" s="41">
        <f t="shared" si="126"/>
        <v>52</v>
      </c>
      <c r="AD772" s="41">
        <f t="shared" si="127"/>
        <v>33</v>
      </c>
      <c r="AE772" s="41">
        <f t="shared" si="128"/>
        <v>5.4464285714285712</v>
      </c>
      <c r="AF772" s="41">
        <f t="shared" si="129"/>
        <v>5.865384615384615</v>
      </c>
      <c r="AG772" s="41">
        <f t="shared" si="130"/>
        <v>5.865384615384615</v>
      </c>
      <c r="AH772" s="41">
        <f t="shared" si="131"/>
        <v>9.2424242424242422</v>
      </c>
    </row>
    <row r="773" spans="1:34" x14ac:dyDescent="0.25">
      <c r="A773" s="41" t="str">
        <f t="shared" si="121"/>
        <v>研发一周期</v>
      </c>
      <c r="B773" s="41" t="str">
        <f t="shared" si="122"/>
        <v>34114</v>
      </c>
      <c r="C773" s="74"/>
      <c r="E773" s="59">
        <v>1</v>
      </c>
      <c r="G773" s="59"/>
      <c r="J773" s="71">
        <v>1</v>
      </c>
      <c r="K773" s="59">
        <v>1</v>
      </c>
      <c r="N773" s="71"/>
      <c r="O773" s="59">
        <v>1</v>
      </c>
      <c r="R773" s="71"/>
      <c r="V773" s="41">
        <v>1</v>
      </c>
      <c r="Z773" s="41">
        <f t="shared" si="123"/>
        <v>305</v>
      </c>
      <c r="AA773" s="41">
        <f t="shared" si="124"/>
        <v>56</v>
      </c>
      <c r="AB773" s="41">
        <f t="shared" si="125"/>
        <v>48</v>
      </c>
      <c r="AC773" s="41">
        <f t="shared" si="126"/>
        <v>48</v>
      </c>
      <c r="AD773" s="41">
        <f t="shared" si="127"/>
        <v>34</v>
      </c>
      <c r="AE773" s="41">
        <f t="shared" si="128"/>
        <v>5.4464285714285712</v>
      </c>
      <c r="AF773" s="41">
        <f t="shared" si="129"/>
        <v>6.354166666666667</v>
      </c>
      <c r="AG773" s="41">
        <f t="shared" si="130"/>
        <v>6.354166666666667</v>
      </c>
      <c r="AH773" s="41">
        <f t="shared" si="131"/>
        <v>8.9705882352941178</v>
      </c>
    </row>
    <row r="774" spans="1:34" x14ac:dyDescent="0.25">
      <c r="A774" s="41" t="str">
        <f t="shared" si="121"/>
        <v>研发一周期</v>
      </c>
      <c r="B774" s="41" t="str">
        <f t="shared" si="122"/>
        <v>41324</v>
      </c>
      <c r="C774" s="74"/>
      <c r="F774" s="71">
        <v>1</v>
      </c>
      <c r="G774" s="59">
        <v>1</v>
      </c>
      <c r="M774" s="59">
        <v>1</v>
      </c>
      <c r="P774" s="59">
        <v>1</v>
      </c>
      <c r="V774" s="41">
        <v>1</v>
      </c>
      <c r="Z774" s="41">
        <f t="shared" si="123"/>
        <v>305</v>
      </c>
      <c r="AA774" s="41">
        <f t="shared" si="124"/>
        <v>56</v>
      </c>
      <c r="AB774" s="41">
        <f t="shared" si="125"/>
        <v>62</v>
      </c>
      <c r="AC774" s="41">
        <f t="shared" si="126"/>
        <v>62</v>
      </c>
      <c r="AD774" s="41">
        <f t="shared" si="127"/>
        <v>31</v>
      </c>
      <c r="AE774" s="41">
        <f t="shared" si="128"/>
        <v>5.4464285714285712</v>
      </c>
      <c r="AF774" s="41">
        <f t="shared" si="129"/>
        <v>4.919354838709677</v>
      </c>
      <c r="AG774" s="41">
        <f t="shared" si="130"/>
        <v>4.919354838709677</v>
      </c>
      <c r="AH774" s="41">
        <f t="shared" si="131"/>
        <v>9.8387096774193541</v>
      </c>
    </row>
    <row r="775" spans="1:34" x14ac:dyDescent="0.25">
      <c r="A775" s="41" t="str">
        <f t="shared" si="121"/>
        <v>研发一周期</v>
      </c>
      <c r="B775" s="41" t="str">
        <f t="shared" si="122"/>
        <v>43124</v>
      </c>
      <c r="C775" s="74"/>
      <c r="F775" s="71">
        <v>1</v>
      </c>
      <c r="G775" s="59"/>
      <c r="I775" s="59">
        <v>1</v>
      </c>
      <c r="K775" s="59">
        <v>1</v>
      </c>
      <c r="P775" s="59">
        <v>1</v>
      </c>
      <c r="V775" s="41">
        <v>1</v>
      </c>
      <c r="Z775" s="41">
        <f t="shared" si="123"/>
        <v>305</v>
      </c>
      <c r="AA775" s="41">
        <f t="shared" si="124"/>
        <v>56</v>
      </c>
      <c r="AB775" s="41">
        <f t="shared" si="125"/>
        <v>68</v>
      </c>
      <c r="AC775" s="41">
        <f t="shared" si="126"/>
        <v>68</v>
      </c>
      <c r="AD775" s="41">
        <f t="shared" si="127"/>
        <v>29</v>
      </c>
      <c r="AE775" s="41">
        <f t="shared" si="128"/>
        <v>5.4464285714285712</v>
      </c>
      <c r="AF775" s="41">
        <f t="shared" si="129"/>
        <v>4.4852941176470589</v>
      </c>
      <c r="AG775" s="41">
        <f t="shared" si="130"/>
        <v>4.4852941176470589</v>
      </c>
      <c r="AH775" s="41">
        <f t="shared" si="131"/>
        <v>10.517241379310345</v>
      </c>
    </row>
    <row r="776" spans="1:34" x14ac:dyDescent="0.25">
      <c r="A776" s="41" t="str">
        <f t="shared" ref="A776:A839" si="132">IF(SUMPRODUCT(C776:Y776,$C$6:$Y$6)&lt;0.45,"不研发",IF(SUMPRODUCT(C776:Y776,$C$6:$Y$6)&lt;1.45,"研发一周期","研发二周期"))</f>
        <v>研发一周期</v>
      </c>
      <c r="B776" s="41" t="str">
        <f t="shared" ref="B776:B839" si="133">IF(C776=1,1,IF(D776=1,2,IF(E776=1,3,IF(F776=1,4,""))))&amp;IF(G776=1,1,IF(H776=1,2,IF(I776=1,3,IF(J776=1,4,""))))&amp;IF(K776=1,1,IF(L776=1,2,IF(M776=1,3,IF(N776=1,4,""))))&amp;IF(O776=1,1,IF(P776=1,2,IF(Q776=1,3,IF(R776=1,4,""))))&amp;IF(S776=1,1,"")&amp;IF(T776=1,2,"")&amp;IF(U776=1,3,"")&amp;IF(V776=1,4,"")&amp;IF(W776=1,5,"")&amp;IF(X776=1,6,"")&amp;IF(Y776=1,4,"")</f>
        <v>31346</v>
      </c>
      <c r="C776" s="74"/>
      <c r="E776" s="59">
        <v>1</v>
      </c>
      <c r="G776" s="59">
        <v>1</v>
      </c>
      <c r="M776" s="59">
        <v>1</v>
      </c>
      <c r="R776" s="70">
        <v>1</v>
      </c>
      <c r="X776" s="41">
        <v>1</v>
      </c>
      <c r="Z776" s="41">
        <f t="shared" ref="Z776:Z839" si="134">SUMPRODUCT(C776:Y776,$C$1:$Y$1)</f>
        <v>305</v>
      </c>
      <c r="AA776" s="41">
        <f t="shared" ref="AA776:AA839" si="135">SUMPRODUCT($C$2:$Y$2,C776:Y776)</f>
        <v>56</v>
      </c>
      <c r="AB776" s="41">
        <f t="shared" ref="AB776:AB839" si="136">SUMPRODUCT($C$3:$Y$3,C776:Y776)</f>
        <v>56</v>
      </c>
      <c r="AC776" s="41">
        <f t="shared" ref="AC776:AC839" si="137">SUMPRODUCT($C$3:$Y$3,C776:Y776)</f>
        <v>56</v>
      </c>
      <c r="AD776" s="41">
        <f t="shared" ref="AD776:AD839" si="138">SUMPRODUCT($C$5:$Y$5,C776:Y776)</f>
        <v>30</v>
      </c>
      <c r="AE776" s="41">
        <f t="shared" ref="AE776:AE839" si="139">IFERROR(Z776/AA776,0)</f>
        <v>5.4464285714285712</v>
      </c>
      <c r="AF776" s="41">
        <f t="shared" ref="AF776:AF839" si="140">IFERROR(Z776/AB776,0)</f>
        <v>5.4464285714285712</v>
      </c>
      <c r="AG776" s="41">
        <f t="shared" ref="AG776:AG839" si="141">IFERROR(Z776/AC776,0)</f>
        <v>5.4464285714285712</v>
      </c>
      <c r="AH776" s="41">
        <f t="shared" ref="AH776:AH839" si="142">IFERROR(Z776/AD776,0)</f>
        <v>10.166666666666666</v>
      </c>
    </row>
    <row r="777" spans="1:34" x14ac:dyDescent="0.25">
      <c r="A777" s="41" t="str">
        <f t="shared" si="132"/>
        <v>研发一周期</v>
      </c>
      <c r="B777" s="41" t="str">
        <f t="shared" si="133"/>
        <v>33146</v>
      </c>
      <c r="C777" s="74"/>
      <c r="E777" s="59">
        <v>1</v>
      </c>
      <c r="G777" s="59"/>
      <c r="I777" s="59">
        <v>1</v>
      </c>
      <c r="K777" s="59">
        <v>1</v>
      </c>
      <c r="R777" s="70">
        <v>1</v>
      </c>
      <c r="X777" s="41">
        <v>1</v>
      </c>
      <c r="Z777" s="41">
        <f t="shared" si="134"/>
        <v>305</v>
      </c>
      <c r="AA777" s="41">
        <f t="shared" si="135"/>
        <v>56</v>
      </c>
      <c r="AB777" s="41">
        <f t="shared" si="136"/>
        <v>62</v>
      </c>
      <c r="AC777" s="41">
        <f t="shared" si="137"/>
        <v>62</v>
      </c>
      <c r="AD777" s="41">
        <f t="shared" si="138"/>
        <v>28</v>
      </c>
      <c r="AE777" s="41">
        <f t="shared" si="139"/>
        <v>5.4464285714285712</v>
      </c>
      <c r="AF777" s="41">
        <f t="shared" si="140"/>
        <v>4.919354838709677</v>
      </c>
      <c r="AG777" s="41">
        <f t="shared" si="141"/>
        <v>4.919354838709677</v>
      </c>
      <c r="AH777" s="41">
        <f t="shared" si="142"/>
        <v>10.892857142857142</v>
      </c>
    </row>
    <row r="778" spans="1:34" x14ac:dyDescent="0.25">
      <c r="A778" s="41" t="str">
        <f t="shared" si="132"/>
        <v>研发一周期</v>
      </c>
      <c r="B778" s="41" t="str">
        <f t="shared" si="133"/>
        <v>13244</v>
      </c>
      <c r="C778" s="74">
        <v>1</v>
      </c>
      <c r="G778" s="59"/>
      <c r="I778" s="59">
        <v>1</v>
      </c>
      <c r="L778" s="59">
        <v>1</v>
      </c>
      <c r="R778" s="70">
        <v>1</v>
      </c>
      <c r="Y778" s="70">
        <v>1</v>
      </c>
      <c r="Z778" s="41">
        <f t="shared" si="134"/>
        <v>305</v>
      </c>
      <c r="AA778" s="41">
        <f t="shared" si="135"/>
        <v>56</v>
      </c>
      <c r="AB778" s="41">
        <f t="shared" si="136"/>
        <v>62</v>
      </c>
      <c r="AC778" s="41">
        <f t="shared" si="137"/>
        <v>62</v>
      </c>
      <c r="AD778" s="41">
        <f t="shared" si="138"/>
        <v>30</v>
      </c>
      <c r="AE778" s="41">
        <f t="shared" si="139"/>
        <v>5.4464285714285712</v>
      </c>
      <c r="AF778" s="41">
        <f t="shared" si="140"/>
        <v>4.919354838709677</v>
      </c>
      <c r="AG778" s="41">
        <f t="shared" si="141"/>
        <v>4.919354838709677</v>
      </c>
      <c r="AH778" s="41">
        <f t="shared" si="142"/>
        <v>10.166666666666666</v>
      </c>
    </row>
    <row r="779" spans="1:34" x14ac:dyDescent="0.25">
      <c r="A779" s="41" t="str">
        <f t="shared" si="132"/>
        <v>研发一周期</v>
      </c>
      <c r="B779" s="41" t="str">
        <f t="shared" si="133"/>
        <v>23234</v>
      </c>
      <c r="C779" s="74"/>
      <c r="D779" s="59">
        <v>1</v>
      </c>
      <c r="G779" s="59"/>
      <c r="I779" s="59">
        <v>1</v>
      </c>
      <c r="L779" s="59">
        <v>1</v>
      </c>
      <c r="Q779" s="41">
        <v>1</v>
      </c>
      <c r="Y779" s="70">
        <v>1</v>
      </c>
      <c r="Z779" s="41">
        <f t="shared" si="134"/>
        <v>305</v>
      </c>
      <c r="AA779" s="41">
        <f t="shared" si="135"/>
        <v>56</v>
      </c>
      <c r="AB779" s="41">
        <f t="shared" si="136"/>
        <v>76</v>
      </c>
      <c r="AC779" s="41">
        <f t="shared" si="137"/>
        <v>76</v>
      </c>
      <c r="AD779" s="41">
        <f t="shared" si="138"/>
        <v>29</v>
      </c>
      <c r="AE779" s="41">
        <f t="shared" si="139"/>
        <v>5.4464285714285712</v>
      </c>
      <c r="AF779" s="41">
        <f t="shared" si="140"/>
        <v>4.0131578947368425</v>
      </c>
      <c r="AG779" s="41">
        <f t="shared" si="141"/>
        <v>4.0131578947368425</v>
      </c>
      <c r="AH779" s="41">
        <f t="shared" si="142"/>
        <v>10.517241379310345</v>
      </c>
    </row>
    <row r="780" spans="1:34" x14ac:dyDescent="0.25">
      <c r="A780" s="41" t="str">
        <f t="shared" si="132"/>
        <v>研发一周期</v>
      </c>
      <c r="B780" s="41" t="str">
        <f t="shared" si="133"/>
        <v>34134</v>
      </c>
      <c r="C780" s="74"/>
      <c r="E780" s="59">
        <v>1</v>
      </c>
      <c r="G780" s="59"/>
      <c r="J780" s="71">
        <v>1</v>
      </c>
      <c r="K780" s="59">
        <v>1</v>
      </c>
      <c r="Q780" s="41">
        <v>1</v>
      </c>
      <c r="Y780" s="70">
        <v>1</v>
      </c>
      <c r="Z780" s="41">
        <f t="shared" si="134"/>
        <v>305</v>
      </c>
      <c r="AA780" s="41">
        <f t="shared" si="135"/>
        <v>56</v>
      </c>
      <c r="AB780" s="41">
        <f t="shared" si="136"/>
        <v>72</v>
      </c>
      <c r="AC780" s="41">
        <f t="shared" si="137"/>
        <v>72</v>
      </c>
      <c r="AD780" s="41">
        <f t="shared" si="138"/>
        <v>30</v>
      </c>
      <c r="AE780" s="41">
        <f t="shared" si="139"/>
        <v>5.4464285714285712</v>
      </c>
      <c r="AF780" s="41">
        <f t="shared" si="140"/>
        <v>4.2361111111111107</v>
      </c>
      <c r="AG780" s="41">
        <f t="shared" si="141"/>
        <v>4.2361111111111107</v>
      </c>
      <c r="AH780" s="41">
        <f t="shared" si="142"/>
        <v>10.166666666666666</v>
      </c>
    </row>
    <row r="781" spans="1:34" x14ac:dyDescent="0.25">
      <c r="A781" s="41" t="str">
        <f t="shared" si="132"/>
        <v>研发一周期</v>
      </c>
      <c r="B781" s="41" t="str">
        <f t="shared" si="133"/>
        <v>42324</v>
      </c>
      <c r="C781" s="74"/>
      <c r="F781" s="71">
        <v>1</v>
      </c>
      <c r="G781" s="59"/>
      <c r="H781" s="59">
        <v>1</v>
      </c>
      <c r="M781" s="59">
        <v>1</v>
      </c>
      <c r="P781" s="59">
        <v>1</v>
      </c>
      <c r="Y781" s="70">
        <v>1</v>
      </c>
      <c r="Z781" s="41">
        <f t="shared" si="134"/>
        <v>305</v>
      </c>
      <c r="AA781" s="41">
        <f t="shared" si="135"/>
        <v>56</v>
      </c>
      <c r="AB781" s="41">
        <f t="shared" si="136"/>
        <v>80</v>
      </c>
      <c r="AC781" s="41">
        <f t="shared" si="137"/>
        <v>80</v>
      </c>
      <c r="AD781" s="41">
        <f t="shared" si="138"/>
        <v>25</v>
      </c>
      <c r="AE781" s="41">
        <f t="shared" si="139"/>
        <v>5.4464285714285712</v>
      </c>
      <c r="AF781" s="41">
        <f t="shared" si="140"/>
        <v>3.8125</v>
      </c>
      <c r="AG781" s="41">
        <f t="shared" si="141"/>
        <v>3.8125</v>
      </c>
      <c r="AH781" s="41">
        <f t="shared" si="142"/>
        <v>12.2</v>
      </c>
    </row>
    <row r="782" spans="1:34" x14ac:dyDescent="0.25">
      <c r="A782" s="41" t="str">
        <f t="shared" si="132"/>
        <v>研发一周期</v>
      </c>
      <c r="B782" s="41" t="str">
        <f t="shared" si="133"/>
        <v>13243</v>
      </c>
      <c r="C782" s="74">
        <v>1</v>
      </c>
      <c r="G782" s="59"/>
      <c r="I782" s="59">
        <v>1</v>
      </c>
      <c r="L782" s="59">
        <v>1</v>
      </c>
      <c r="R782" s="70">
        <v>1</v>
      </c>
      <c r="U782" s="41">
        <v>1</v>
      </c>
      <c r="Z782" s="41">
        <f t="shared" si="134"/>
        <v>360</v>
      </c>
      <c r="AA782" s="41">
        <f t="shared" si="135"/>
        <v>66</v>
      </c>
      <c r="AB782" s="41">
        <f t="shared" si="136"/>
        <v>50</v>
      </c>
      <c r="AC782" s="41">
        <f t="shared" si="137"/>
        <v>50</v>
      </c>
      <c r="AD782" s="41">
        <f t="shared" si="138"/>
        <v>30</v>
      </c>
      <c r="AE782" s="41">
        <f t="shared" si="139"/>
        <v>5.4545454545454541</v>
      </c>
      <c r="AF782" s="41">
        <f t="shared" si="140"/>
        <v>7.2</v>
      </c>
      <c r="AG782" s="41">
        <f t="shared" si="141"/>
        <v>7.2</v>
      </c>
      <c r="AH782" s="41">
        <f t="shared" si="142"/>
        <v>12</v>
      </c>
    </row>
    <row r="783" spans="1:34" x14ac:dyDescent="0.25">
      <c r="A783" s="41" t="str">
        <f t="shared" si="132"/>
        <v>研发一周期</v>
      </c>
      <c r="B783" s="41" t="str">
        <f t="shared" si="133"/>
        <v>23233</v>
      </c>
      <c r="C783" s="74"/>
      <c r="D783" s="59">
        <v>1</v>
      </c>
      <c r="G783" s="59"/>
      <c r="I783" s="59">
        <v>1</v>
      </c>
      <c r="L783" s="59">
        <v>1</v>
      </c>
      <c r="Q783" s="41">
        <v>1</v>
      </c>
      <c r="U783" s="41">
        <v>1</v>
      </c>
      <c r="Z783" s="41">
        <f t="shared" si="134"/>
        <v>360</v>
      </c>
      <c r="AA783" s="41">
        <f t="shared" si="135"/>
        <v>66</v>
      </c>
      <c r="AB783" s="41">
        <f t="shared" si="136"/>
        <v>64</v>
      </c>
      <c r="AC783" s="41">
        <f t="shared" si="137"/>
        <v>64</v>
      </c>
      <c r="AD783" s="41">
        <f t="shared" si="138"/>
        <v>29</v>
      </c>
      <c r="AE783" s="41">
        <f t="shared" si="139"/>
        <v>5.4545454545454541</v>
      </c>
      <c r="AF783" s="41">
        <f t="shared" si="140"/>
        <v>5.625</v>
      </c>
      <c r="AG783" s="41">
        <f t="shared" si="141"/>
        <v>5.625</v>
      </c>
      <c r="AH783" s="41">
        <f t="shared" si="142"/>
        <v>12.413793103448276</v>
      </c>
    </row>
    <row r="784" spans="1:34" x14ac:dyDescent="0.25">
      <c r="A784" s="41" t="str">
        <f t="shared" si="132"/>
        <v>研发一周期</v>
      </c>
      <c r="B784" s="41" t="str">
        <f t="shared" si="133"/>
        <v>34133</v>
      </c>
      <c r="C784" s="74"/>
      <c r="E784" s="59">
        <v>1</v>
      </c>
      <c r="G784" s="59"/>
      <c r="J784" s="71">
        <v>1</v>
      </c>
      <c r="K784" s="59">
        <v>1</v>
      </c>
      <c r="Q784" s="41">
        <v>1</v>
      </c>
      <c r="U784" s="41">
        <v>1</v>
      </c>
      <c r="Z784" s="41">
        <f t="shared" si="134"/>
        <v>360</v>
      </c>
      <c r="AA784" s="41">
        <f t="shared" si="135"/>
        <v>66</v>
      </c>
      <c r="AB784" s="41">
        <f t="shared" si="136"/>
        <v>60</v>
      </c>
      <c r="AC784" s="41">
        <f t="shared" si="137"/>
        <v>60</v>
      </c>
      <c r="AD784" s="41">
        <f t="shared" si="138"/>
        <v>30</v>
      </c>
      <c r="AE784" s="41">
        <f t="shared" si="139"/>
        <v>5.4545454545454541</v>
      </c>
      <c r="AF784" s="41">
        <f t="shared" si="140"/>
        <v>6</v>
      </c>
      <c r="AG784" s="41">
        <f t="shared" si="141"/>
        <v>6</v>
      </c>
      <c r="AH784" s="41">
        <f t="shared" si="142"/>
        <v>12</v>
      </c>
    </row>
    <row r="785" spans="1:34" x14ac:dyDescent="0.25">
      <c r="A785" s="41" t="str">
        <f t="shared" si="132"/>
        <v>研发一周期</v>
      </c>
      <c r="B785" s="41" t="str">
        <f t="shared" si="133"/>
        <v>42323</v>
      </c>
      <c r="C785" s="74"/>
      <c r="F785" s="71">
        <v>1</v>
      </c>
      <c r="G785" s="59"/>
      <c r="H785" s="59">
        <v>1</v>
      </c>
      <c r="M785" s="59">
        <v>1</v>
      </c>
      <c r="P785" s="59">
        <v>1</v>
      </c>
      <c r="U785" s="41">
        <v>1</v>
      </c>
      <c r="Z785" s="41">
        <f t="shared" si="134"/>
        <v>360</v>
      </c>
      <c r="AA785" s="41">
        <f t="shared" si="135"/>
        <v>66</v>
      </c>
      <c r="AB785" s="41">
        <f t="shared" si="136"/>
        <v>68</v>
      </c>
      <c r="AC785" s="41">
        <f t="shared" si="137"/>
        <v>68</v>
      </c>
      <c r="AD785" s="41">
        <f t="shared" si="138"/>
        <v>25</v>
      </c>
      <c r="AE785" s="41">
        <f t="shared" si="139"/>
        <v>5.4545454545454541</v>
      </c>
      <c r="AF785" s="41">
        <f t="shared" si="140"/>
        <v>5.2941176470588234</v>
      </c>
      <c r="AG785" s="41">
        <f t="shared" si="141"/>
        <v>5.2941176470588234</v>
      </c>
      <c r="AH785" s="41">
        <f t="shared" si="142"/>
        <v>14.4</v>
      </c>
    </row>
    <row r="786" spans="1:34" x14ac:dyDescent="0.25">
      <c r="A786" s="41" t="str">
        <f t="shared" si="132"/>
        <v>研发一周期</v>
      </c>
      <c r="B786" s="41" t="str">
        <f t="shared" si="133"/>
        <v>31245</v>
      </c>
      <c r="C786" s="74"/>
      <c r="E786" s="59">
        <v>1</v>
      </c>
      <c r="G786" s="59">
        <v>1</v>
      </c>
      <c r="L786" s="59">
        <v>1</v>
      </c>
      <c r="R786" s="70">
        <v>1</v>
      </c>
      <c r="W786" s="41">
        <v>1</v>
      </c>
      <c r="Z786" s="41">
        <f t="shared" si="134"/>
        <v>295</v>
      </c>
      <c r="AA786" s="41">
        <f t="shared" si="135"/>
        <v>54</v>
      </c>
      <c r="AB786" s="41">
        <f t="shared" si="136"/>
        <v>54</v>
      </c>
      <c r="AC786" s="41">
        <f t="shared" si="137"/>
        <v>54</v>
      </c>
      <c r="AD786" s="41">
        <f t="shared" si="138"/>
        <v>32</v>
      </c>
      <c r="AE786" s="41">
        <f t="shared" si="139"/>
        <v>5.4629629629629628</v>
      </c>
      <c r="AF786" s="41">
        <f t="shared" si="140"/>
        <v>5.4629629629629628</v>
      </c>
      <c r="AG786" s="41">
        <f t="shared" si="141"/>
        <v>5.4629629629629628</v>
      </c>
      <c r="AH786" s="41">
        <f t="shared" si="142"/>
        <v>9.21875</v>
      </c>
    </row>
    <row r="787" spans="1:34" x14ac:dyDescent="0.25">
      <c r="A787" s="41" t="str">
        <f t="shared" si="132"/>
        <v>研发一周期</v>
      </c>
      <c r="B787" s="41" t="str">
        <f t="shared" si="133"/>
        <v>22246</v>
      </c>
      <c r="C787" s="74"/>
      <c r="D787" s="59">
        <v>1</v>
      </c>
      <c r="G787" s="59"/>
      <c r="H787" s="59">
        <v>1</v>
      </c>
      <c r="L787" s="59">
        <v>1</v>
      </c>
      <c r="R787" s="70">
        <v>1</v>
      </c>
      <c r="X787" s="41">
        <v>1</v>
      </c>
      <c r="Z787" s="41">
        <f t="shared" si="134"/>
        <v>295</v>
      </c>
      <c r="AA787" s="41">
        <f t="shared" si="135"/>
        <v>54</v>
      </c>
      <c r="AB787" s="41">
        <f t="shared" si="136"/>
        <v>52</v>
      </c>
      <c r="AC787" s="41">
        <f t="shared" si="137"/>
        <v>52</v>
      </c>
      <c r="AD787" s="41">
        <f t="shared" si="138"/>
        <v>27</v>
      </c>
      <c r="AE787" s="41">
        <f t="shared" si="139"/>
        <v>5.4629629629629628</v>
      </c>
      <c r="AF787" s="41">
        <f t="shared" si="140"/>
        <v>5.6730769230769234</v>
      </c>
      <c r="AG787" s="41">
        <f t="shared" si="141"/>
        <v>5.6730769230769234</v>
      </c>
      <c r="AH787" s="41">
        <f t="shared" si="142"/>
        <v>10.925925925925926</v>
      </c>
    </row>
    <row r="788" spans="1:34" x14ac:dyDescent="0.25">
      <c r="A788" s="41" t="str">
        <f t="shared" si="132"/>
        <v>研发一周期</v>
      </c>
      <c r="B788" s="41" t="str">
        <f t="shared" si="133"/>
        <v>42236</v>
      </c>
      <c r="C788" s="74"/>
      <c r="F788" s="71">
        <v>1</v>
      </c>
      <c r="G788" s="59"/>
      <c r="H788" s="59">
        <v>1</v>
      </c>
      <c r="L788" s="59">
        <v>1</v>
      </c>
      <c r="Q788" s="41">
        <v>1</v>
      </c>
      <c r="X788" s="41">
        <v>1</v>
      </c>
      <c r="Z788" s="41">
        <f t="shared" si="134"/>
        <v>295</v>
      </c>
      <c r="AA788" s="41">
        <f t="shared" si="135"/>
        <v>54</v>
      </c>
      <c r="AB788" s="41">
        <f t="shared" si="136"/>
        <v>62</v>
      </c>
      <c r="AC788" s="41">
        <f t="shared" si="137"/>
        <v>62</v>
      </c>
      <c r="AD788" s="41">
        <f t="shared" si="138"/>
        <v>26</v>
      </c>
      <c r="AE788" s="41">
        <f t="shared" si="139"/>
        <v>5.4629629629629628</v>
      </c>
      <c r="AF788" s="41">
        <f t="shared" si="140"/>
        <v>4.758064516129032</v>
      </c>
      <c r="AG788" s="41">
        <f t="shared" si="141"/>
        <v>4.758064516129032</v>
      </c>
      <c r="AH788" s="41">
        <f t="shared" si="142"/>
        <v>11.346153846153847</v>
      </c>
    </row>
    <row r="789" spans="1:34" x14ac:dyDescent="0.25">
      <c r="A789" s="41" t="str">
        <f t="shared" si="132"/>
        <v>研发一周期</v>
      </c>
      <c r="B789" s="41" t="str">
        <f t="shared" si="133"/>
        <v>14345</v>
      </c>
      <c r="C789" s="74">
        <v>1</v>
      </c>
      <c r="G789" s="59"/>
      <c r="J789" s="71">
        <v>1</v>
      </c>
      <c r="M789" s="59">
        <v>1</v>
      </c>
      <c r="R789" s="70">
        <v>1</v>
      </c>
      <c r="W789" s="41">
        <v>1</v>
      </c>
      <c r="Z789" s="41">
        <f t="shared" si="134"/>
        <v>350</v>
      </c>
      <c r="AA789" s="41">
        <f t="shared" si="135"/>
        <v>64</v>
      </c>
      <c r="AB789" s="41">
        <f t="shared" si="136"/>
        <v>54</v>
      </c>
      <c r="AC789" s="41">
        <f t="shared" si="137"/>
        <v>54</v>
      </c>
      <c r="AD789" s="41">
        <f t="shared" si="138"/>
        <v>26</v>
      </c>
      <c r="AE789" s="41">
        <f t="shared" si="139"/>
        <v>5.46875</v>
      </c>
      <c r="AF789" s="41">
        <f t="shared" si="140"/>
        <v>6.4814814814814818</v>
      </c>
      <c r="AG789" s="41">
        <f t="shared" si="141"/>
        <v>6.4814814814814818</v>
      </c>
      <c r="AH789" s="41">
        <f t="shared" si="142"/>
        <v>13.461538461538462</v>
      </c>
    </row>
    <row r="790" spans="1:34" x14ac:dyDescent="0.25">
      <c r="A790" s="41" t="str">
        <f t="shared" si="132"/>
        <v>研发一周期</v>
      </c>
      <c r="B790" s="41" t="str">
        <f t="shared" si="133"/>
        <v>24335</v>
      </c>
      <c r="C790" s="74"/>
      <c r="D790" s="59">
        <v>1</v>
      </c>
      <c r="G790" s="59"/>
      <c r="J790" s="71">
        <v>1</v>
      </c>
      <c r="M790" s="59">
        <v>1</v>
      </c>
      <c r="Q790" s="41">
        <v>1</v>
      </c>
      <c r="W790" s="41">
        <v>1</v>
      </c>
      <c r="Z790" s="41">
        <f t="shared" si="134"/>
        <v>350</v>
      </c>
      <c r="AA790" s="41">
        <f t="shared" si="135"/>
        <v>64</v>
      </c>
      <c r="AB790" s="41">
        <f t="shared" si="136"/>
        <v>68</v>
      </c>
      <c r="AC790" s="41">
        <f t="shared" si="137"/>
        <v>68</v>
      </c>
      <c r="AD790" s="41">
        <f t="shared" si="138"/>
        <v>25</v>
      </c>
      <c r="AE790" s="41">
        <f t="shared" si="139"/>
        <v>5.46875</v>
      </c>
      <c r="AF790" s="41">
        <f t="shared" si="140"/>
        <v>5.1470588235294121</v>
      </c>
      <c r="AG790" s="41">
        <f t="shared" si="141"/>
        <v>5.1470588235294121</v>
      </c>
      <c r="AH790" s="41">
        <f t="shared" si="142"/>
        <v>14</v>
      </c>
    </row>
    <row r="791" spans="1:34" x14ac:dyDescent="0.25">
      <c r="A791" s="41" t="str">
        <f t="shared" si="132"/>
        <v>研发二周期</v>
      </c>
      <c r="B791" s="41" t="str">
        <f t="shared" si="133"/>
        <v>34415</v>
      </c>
      <c r="C791" s="74"/>
      <c r="E791" s="59">
        <v>1</v>
      </c>
      <c r="G791" s="59"/>
      <c r="J791" s="71">
        <v>1</v>
      </c>
      <c r="N791" s="71">
        <v>1</v>
      </c>
      <c r="O791" s="59">
        <v>1</v>
      </c>
      <c r="R791" s="71"/>
      <c r="W791" s="41">
        <v>1</v>
      </c>
      <c r="Z791" s="41">
        <f t="shared" si="134"/>
        <v>350</v>
      </c>
      <c r="AA791" s="41">
        <f t="shared" si="135"/>
        <v>64</v>
      </c>
      <c r="AB791" s="41">
        <f t="shared" si="136"/>
        <v>68</v>
      </c>
      <c r="AC791" s="41">
        <f t="shared" si="137"/>
        <v>68</v>
      </c>
      <c r="AD791" s="41">
        <f t="shared" si="138"/>
        <v>24</v>
      </c>
      <c r="AE791" s="41">
        <f t="shared" si="139"/>
        <v>5.46875</v>
      </c>
      <c r="AF791" s="41">
        <f t="shared" si="140"/>
        <v>5.1470588235294121</v>
      </c>
      <c r="AG791" s="41">
        <f t="shared" si="141"/>
        <v>5.1470588235294121</v>
      </c>
      <c r="AH791" s="41">
        <f t="shared" si="142"/>
        <v>14.583333333333334</v>
      </c>
    </row>
    <row r="792" spans="1:34" x14ac:dyDescent="0.25">
      <c r="A792" s="41" t="str">
        <f t="shared" si="132"/>
        <v>研发二周期</v>
      </c>
      <c r="B792" s="41" t="str">
        <f t="shared" si="133"/>
        <v>43425</v>
      </c>
      <c r="C792" s="74"/>
      <c r="F792" s="71">
        <v>1</v>
      </c>
      <c r="G792" s="59"/>
      <c r="I792" s="59">
        <v>1</v>
      </c>
      <c r="N792" s="71">
        <v>1</v>
      </c>
      <c r="P792" s="59">
        <v>1</v>
      </c>
      <c r="W792" s="41">
        <v>1</v>
      </c>
      <c r="Z792" s="41">
        <f t="shared" si="134"/>
        <v>350</v>
      </c>
      <c r="AA792" s="41">
        <f t="shared" si="135"/>
        <v>64</v>
      </c>
      <c r="AB792" s="41">
        <f t="shared" si="136"/>
        <v>88</v>
      </c>
      <c r="AC792" s="41">
        <f t="shared" si="137"/>
        <v>88</v>
      </c>
      <c r="AD792" s="41">
        <f t="shared" si="138"/>
        <v>19</v>
      </c>
      <c r="AE792" s="41">
        <f t="shared" si="139"/>
        <v>5.46875</v>
      </c>
      <c r="AF792" s="41">
        <f t="shared" si="140"/>
        <v>3.9772727272727271</v>
      </c>
      <c r="AG792" s="41">
        <f t="shared" si="141"/>
        <v>3.9772727272727271</v>
      </c>
      <c r="AH792" s="41">
        <f t="shared" si="142"/>
        <v>18.421052631578949</v>
      </c>
    </row>
    <row r="793" spans="1:34" x14ac:dyDescent="0.25">
      <c r="A793" s="41" t="str">
        <f t="shared" si="132"/>
        <v>研发一周期</v>
      </c>
      <c r="B793" s="41" t="str">
        <f t="shared" si="133"/>
        <v>14446</v>
      </c>
      <c r="C793" s="74">
        <v>1</v>
      </c>
      <c r="G793" s="59"/>
      <c r="J793" s="71">
        <v>1</v>
      </c>
      <c r="N793" s="71">
        <v>1</v>
      </c>
      <c r="R793" s="70">
        <v>1</v>
      </c>
      <c r="X793" s="41">
        <v>1</v>
      </c>
      <c r="Z793" s="41">
        <f t="shared" si="134"/>
        <v>350</v>
      </c>
      <c r="AA793" s="41">
        <f t="shared" si="135"/>
        <v>64</v>
      </c>
      <c r="AB793" s="41">
        <f t="shared" si="136"/>
        <v>58</v>
      </c>
      <c r="AC793" s="41">
        <f t="shared" si="137"/>
        <v>58</v>
      </c>
      <c r="AD793" s="41">
        <f t="shared" si="138"/>
        <v>22</v>
      </c>
      <c r="AE793" s="41">
        <f t="shared" si="139"/>
        <v>5.46875</v>
      </c>
      <c r="AF793" s="41">
        <f t="shared" si="140"/>
        <v>6.0344827586206895</v>
      </c>
      <c r="AG793" s="41">
        <f t="shared" si="141"/>
        <v>6.0344827586206895</v>
      </c>
      <c r="AH793" s="41">
        <f t="shared" si="142"/>
        <v>15.909090909090908</v>
      </c>
    </row>
    <row r="794" spans="1:34" x14ac:dyDescent="0.25">
      <c r="A794" s="41" t="str">
        <f t="shared" si="132"/>
        <v>研发一周期</v>
      </c>
      <c r="B794" s="41" t="str">
        <f t="shared" si="133"/>
        <v>24436</v>
      </c>
      <c r="C794" s="74"/>
      <c r="D794" s="59">
        <v>1</v>
      </c>
      <c r="G794" s="59"/>
      <c r="J794" s="71">
        <v>1</v>
      </c>
      <c r="N794" s="71">
        <v>1</v>
      </c>
      <c r="Q794" s="41">
        <v>1</v>
      </c>
      <c r="X794" s="41">
        <v>1</v>
      </c>
      <c r="Z794" s="41">
        <f t="shared" si="134"/>
        <v>350</v>
      </c>
      <c r="AA794" s="41">
        <f t="shared" si="135"/>
        <v>64</v>
      </c>
      <c r="AB794" s="41">
        <f t="shared" si="136"/>
        <v>72</v>
      </c>
      <c r="AC794" s="41">
        <f t="shared" si="137"/>
        <v>72</v>
      </c>
      <c r="AD794" s="41">
        <f t="shared" si="138"/>
        <v>21</v>
      </c>
      <c r="AE794" s="41">
        <f t="shared" si="139"/>
        <v>5.46875</v>
      </c>
      <c r="AF794" s="41">
        <f t="shared" si="140"/>
        <v>4.8611111111111107</v>
      </c>
      <c r="AG794" s="41">
        <f t="shared" si="141"/>
        <v>4.8611111111111107</v>
      </c>
      <c r="AH794" s="41">
        <f t="shared" si="142"/>
        <v>16.666666666666668</v>
      </c>
    </row>
    <row r="795" spans="1:34" x14ac:dyDescent="0.25">
      <c r="A795" s="41" t="str">
        <f t="shared" si="132"/>
        <v>研发一周期</v>
      </c>
      <c r="B795" s="41" t="str">
        <f t="shared" si="133"/>
        <v>3233</v>
      </c>
      <c r="C795" s="74"/>
      <c r="E795" s="59">
        <v>1</v>
      </c>
      <c r="G795" s="59"/>
      <c r="H795" s="59">
        <v>1</v>
      </c>
      <c r="M795" s="59">
        <v>1</v>
      </c>
      <c r="Q795" s="41">
        <v>1</v>
      </c>
      <c r="Z795" s="41">
        <f t="shared" si="134"/>
        <v>285</v>
      </c>
      <c r="AA795" s="41">
        <f t="shared" si="135"/>
        <v>52</v>
      </c>
      <c r="AB795" s="41">
        <f t="shared" si="136"/>
        <v>60</v>
      </c>
      <c r="AC795" s="41">
        <f t="shared" si="137"/>
        <v>60</v>
      </c>
      <c r="AD795" s="41">
        <f t="shared" si="138"/>
        <v>18</v>
      </c>
      <c r="AE795" s="41">
        <f t="shared" si="139"/>
        <v>5.4807692307692308</v>
      </c>
      <c r="AF795" s="41">
        <f t="shared" si="140"/>
        <v>4.75</v>
      </c>
      <c r="AG795" s="41">
        <f t="shared" si="141"/>
        <v>4.75</v>
      </c>
      <c r="AH795" s="41">
        <f t="shared" si="142"/>
        <v>15.833333333333334</v>
      </c>
    </row>
    <row r="796" spans="1:34" x14ac:dyDescent="0.25">
      <c r="A796" s="41" t="str">
        <f t="shared" si="132"/>
        <v>研发一周期</v>
      </c>
      <c r="B796" s="41" t="str">
        <f t="shared" si="133"/>
        <v>34321</v>
      </c>
      <c r="C796" s="74"/>
      <c r="E796" s="59">
        <v>1</v>
      </c>
      <c r="G796" s="59"/>
      <c r="J796" s="71">
        <v>1</v>
      </c>
      <c r="M796" s="59">
        <v>1</v>
      </c>
      <c r="P796" s="59">
        <v>1</v>
      </c>
      <c r="S796" s="41">
        <v>1</v>
      </c>
      <c r="Z796" s="41">
        <f t="shared" si="134"/>
        <v>340</v>
      </c>
      <c r="AA796" s="41">
        <f t="shared" si="135"/>
        <v>62</v>
      </c>
      <c r="AB796" s="41">
        <f t="shared" si="136"/>
        <v>86</v>
      </c>
      <c r="AC796" s="41">
        <f t="shared" si="137"/>
        <v>86</v>
      </c>
      <c r="AD796" s="41">
        <f t="shared" si="138"/>
        <v>25</v>
      </c>
      <c r="AE796" s="41">
        <f t="shared" si="139"/>
        <v>5.4838709677419351</v>
      </c>
      <c r="AF796" s="41">
        <f t="shared" si="140"/>
        <v>3.9534883720930232</v>
      </c>
      <c r="AG796" s="41">
        <f t="shared" si="141"/>
        <v>3.9534883720930232</v>
      </c>
      <c r="AH796" s="41">
        <f t="shared" si="142"/>
        <v>13.6</v>
      </c>
    </row>
    <row r="797" spans="1:34" x14ac:dyDescent="0.25">
      <c r="A797" s="41" t="str">
        <f t="shared" si="132"/>
        <v>研发一周期</v>
      </c>
      <c r="B797" s="41" t="str">
        <f t="shared" si="133"/>
        <v>34322</v>
      </c>
      <c r="C797" s="74"/>
      <c r="E797" s="59">
        <v>1</v>
      </c>
      <c r="G797" s="59"/>
      <c r="J797" s="71">
        <v>1</v>
      </c>
      <c r="M797" s="59">
        <v>1</v>
      </c>
      <c r="P797" s="59">
        <v>1</v>
      </c>
      <c r="T797" s="41">
        <v>1</v>
      </c>
      <c r="Z797" s="41">
        <f t="shared" si="134"/>
        <v>340</v>
      </c>
      <c r="AA797" s="41">
        <f t="shared" si="135"/>
        <v>62</v>
      </c>
      <c r="AB797" s="41">
        <f t="shared" si="136"/>
        <v>90</v>
      </c>
      <c r="AC797" s="41">
        <f t="shared" si="137"/>
        <v>90</v>
      </c>
      <c r="AD797" s="41">
        <f t="shared" si="138"/>
        <v>25</v>
      </c>
      <c r="AE797" s="41">
        <f t="shared" si="139"/>
        <v>5.4838709677419351</v>
      </c>
      <c r="AF797" s="41">
        <f t="shared" si="140"/>
        <v>3.7777777777777777</v>
      </c>
      <c r="AG797" s="41">
        <f t="shared" si="141"/>
        <v>3.7777777777777777</v>
      </c>
      <c r="AH797" s="41">
        <f t="shared" si="142"/>
        <v>13.6</v>
      </c>
    </row>
    <row r="798" spans="1:34" x14ac:dyDescent="0.25">
      <c r="A798" s="41" t="str">
        <f t="shared" si="132"/>
        <v>研发一周期</v>
      </c>
      <c r="B798" s="41" t="str">
        <f t="shared" si="133"/>
        <v>34324</v>
      </c>
      <c r="C798" s="74"/>
      <c r="E798" s="59">
        <v>1</v>
      </c>
      <c r="G798" s="59"/>
      <c r="J798" s="71">
        <v>1</v>
      </c>
      <c r="M798" s="59">
        <v>1</v>
      </c>
      <c r="P798" s="59">
        <v>1</v>
      </c>
      <c r="Y798" s="70">
        <v>1</v>
      </c>
      <c r="Z798" s="41">
        <f t="shared" si="134"/>
        <v>340</v>
      </c>
      <c r="AA798" s="41">
        <f t="shared" si="135"/>
        <v>62</v>
      </c>
      <c r="AB798" s="41">
        <f t="shared" si="136"/>
        <v>90</v>
      </c>
      <c r="AC798" s="41">
        <f t="shared" si="137"/>
        <v>90</v>
      </c>
      <c r="AD798" s="41">
        <f t="shared" si="138"/>
        <v>25</v>
      </c>
      <c r="AE798" s="41">
        <f t="shared" si="139"/>
        <v>5.4838709677419351</v>
      </c>
      <c r="AF798" s="41">
        <f t="shared" si="140"/>
        <v>3.7777777777777777</v>
      </c>
      <c r="AG798" s="41">
        <f t="shared" si="141"/>
        <v>3.7777777777777777</v>
      </c>
      <c r="AH798" s="41">
        <f t="shared" si="142"/>
        <v>13.6</v>
      </c>
    </row>
    <row r="799" spans="1:34" x14ac:dyDescent="0.25">
      <c r="A799" s="41" t="str">
        <f t="shared" si="132"/>
        <v>研发一周期</v>
      </c>
      <c r="B799" s="41" t="str">
        <f t="shared" si="133"/>
        <v>34323</v>
      </c>
      <c r="C799" s="74"/>
      <c r="E799" s="59">
        <v>1</v>
      </c>
      <c r="G799" s="59"/>
      <c r="J799" s="71">
        <v>1</v>
      </c>
      <c r="M799" s="59">
        <v>1</v>
      </c>
      <c r="P799" s="59">
        <v>1</v>
      </c>
      <c r="U799" s="41">
        <v>1</v>
      </c>
      <c r="Z799" s="41">
        <f t="shared" si="134"/>
        <v>395</v>
      </c>
      <c r="AA799" s="41">
        <f t="shared" si="135"/>
        <v>72</v>
      </c>
      <c r="AB799" s="41">
        <f t="shared" si="136"/>
        <v>78</v>
      </c>
      <c r="AC799" s="41">
        <f t="shared" si="137"/>
        <v>78</v>
      </c>
      <c r="AD799" s="41">
        <f t="shared" si="138"/>
        <v>25</v>
      </c>
      <c r="AE799" s="41">
        <f t="shared" si="139"/>
        <v>5.4861111111111107</v>
      </c>
      <c r="AF799" s="41">
        <f t="shared" si="140"/>
        <v>5.0641025641025639</v>
      </c>
      <c r="AG799" s="41">
        <f t="shared" si="141"/>
        <v>5.0641025641025639</v>
      </c>
      <c r="AH799" s="41">
        <f t="shared" si="142"/>
        <v>15.8</v>
      </c>
    </row>
    <row r="800" spans="1:34" x14ac:dyDescent="0.25">
      <c r="A800" s="41" t="str">
        <f t="shared" si="132"/>
        <v>研发一周期</v>
      </c>
      <c r="B800" s="41" t="str">
        <f t="shared" si="133"/>
        <v>4442</v>
      </c>
      <c r="F800" s="71">
        <v>1</v>
      </c>
      <c r="G800" s="59"/>
      <c r="J800" s="71">
        <v>1</v>
      </c>
      <c r="N800" s="71">
        <v>1</v>
      </c>
      <c r="P800" s="59">
        <v>1</v>
      </c>
      <c r="Z800" s="41">
        <f t="shared" si="134"/>
        <v>330</v>
      </c>
      <c r="AA800" s="41">
        <f t="shared" si="135"/>
        <v>60</v>
      </c>
      <c r="AB800" s="41">
        <f t="shared" si="136"/>
        <v>72</v>
      </c>
      <c r="AC800" s="41">
        <f t="shared" si="137"/>
        <v>72</v>
      </c>
      <c r="AD800" s="41">
        <f t="shared" si="138"/>
        <v>7</v>
      </c>
      <c r="AE800" s="41">
        <f t="shared" si="139"/>
        <v>5.5</v>
      </c>
      <c r="AF800" s="41">
        <f t="shared" si="140"/>
        <v>4.583333333333333</v>
      </c>
      <c r="AG800" s="41">
        <f t="shared" si="141"/>
        <v>4.583333333333333</v>
      </c>
      <c r="AH800" s="41">
        <f t="shared" si="142"/>
        <v>47.142857142857146</v>
      </c>
    </row>
    <row r="801" spans="1:34" x14ac:dyDescent="0.25">
      <c r="A801" s="41" t="str">
        <f t="shared" si="132"/>
        <v>研发一周期</v>
      </c>
      <c r="B801" s="41" t="str">
        <f t="shared" si="133"/>
        <v>21241</v>
      </c>
      <c r="C801" s="74"/>
      <c r="D801" s="59">
        <v>1</v>
      </c>
      <c r="G801" s="59">
        <v>1</v>
      </c>
      <c r="L801" s="59">
        <v>1</v>
      </c>
      <c r="R801" s="70">
        <v>1</v>
      </c>
      <c r="S801" s="41">
        <v>1</v>
      </c>
      <c r="Z801" s="41">
        <f t="shared" si="134"/>
        <v>275</v>
      </c>
      <c r="AA801" s="41">
        <f t="shared" si="135"/>
        <v>50</v>
      </c>
      <c r="AB801" s="41">
        <f t="shared" si="136"/>
        <v>48</v>
      </c>
      <c r="AC801" s="41">
        <f t="shared" si="137"/>
        <v>48</v>
      </c>
      <c r="AD801" s="41">
        <f t="shared" si="138"/>
        <v>33</v>
      </c>
      <c r="AE801" s="41">
        <f t="shared" si="139"/>
        <v>5.5</v>
      </c>
      <c r="AF801" s="41">
        <f t="shared" si="140"/>
        <v>5.729166666666667</v>
      </c>
      <c r="AG801" s="41">
        <f t="shared" si="141"/>
        <v>5.729166666666667</v>
      </c>
      <c r="AH801" s="41">
        <f t="shared" si="142"/>
        <v>8.3333333333333339</v>
      </c>
    </row>
    <row r="802" spans="1:34" x14ac:dyDescent="0.25">
      <c r="A802" s="41" t="str">
        <f t="shared" si="132"/>
        <v>研发一周期</v>
      </c>
      <c r="B802" s="41" t="str">
        <f t="shared" si="133"/>
        <v>24411</v>
      </c>
      <c r="C802" s="74"/>
      <c r="D802" s="59">
        <v>1</v>
      </c>
      <c r="G802" s="59"/>
      <c r="J802" s="71">
        <v>1</v>
      </c>
      <c r="N802" s="71">
        <v>1</v>
      </c>
      <c r="O802" s="59">
        <v>1</v>
      </c>
      <c r="R802" s="71"/>
      <c r="S802" s="41">
        <v>1</v>
      </c>
      <c r="Z802" s="41">
        <f t="shared" si="134"/>
        <v>330</v>
      </c>
      <c r="AA802" s="41">
        <f t="shared" si="135"/>
        <v>60</v>
      </c>
      <c r="AB802" s="41">
        <f t="shared" si="136"/>
        <v>62</v>
      </c>
      <c r="AC802" s="41">
        <f t="shared" si="137"/>
        <v>62</v>
      </c>
      <c r="AD802" s="41">
        <f t="shared" si="138"/>
        <v>25</v>
      </c>
      <c r="AE802" s="41">
        <f t="shared" si="139"/>
        <v>5.5</v>
      </c>
      <c r="AF802" s="41">
        <f t="shared" si="140"/>
        <v>5.32258064516129</v>
      </c>
      <c r="AG802" s="41">
        <f t="shared" si="141"/>
        <v>5.32258064516129</v>
      </c>
      <c r="AH802" s="41">
        <f t="shared" si="142"/>
        <v>13.2</v>
      </c>
    </row>
    <row r="803" spans="1:34" x14ac:dyDescent="0.25">
      <c r="A803" s="41" t="str">
        <f t="shared" si="132"/>
        <v>研发一周期</v>
      </c>
      <c r="B803" s="41" t="str">
        <f t="shared" si="133"/>
        <v>41231</v>
      </c>
      <c r="C803" s="74"/>
      <c r="F803" s="71">
        <v>1</v>
      </c>
      <c r="G803" s="59">
        <v>1</v>
      </c>
      <c r="L803" s="59">
        <v>1</v>
      </c>
      <c r="Q803" s="41">
        <v>1</v>
      </c>
      <c r="S803" s="41">
        <v>1</v>
      </c>
      <c r="Z803" s="41">
        <f t="shared" si="134"/>
        <v>275</v>
      </c>
      <c r="AA803" s="41">
        <f t="shared" si="135"/>
        <v>50</v>
      </c>
      <c r="AB803" s="41">
        <f t="shared" si="136"/>
        <v>58</v>
      </c>
      <c r="AC803" s="41">
        <f t="shared" si="137"/>
        <v>58</v>
      </c>
      <c r="AD803" s="41">
        <f t="shared" si="138"/>
        <v>32</v>
      </c>
      <c r="AE803" s="41">
        <f t="shared" si="139"/>
        <v>5.5</v>
      </c>
      <c r="AF803" s="41">
        <f t="shared" si="140"/>
        <v>4.7413793103448274</v>
      </c>
      <c r="AG803" s="41">
        <f t="shared" si="141"/>
        <v>4.7413793103448274</v>
      </c>
      <c r="AH803" s="41">
        <f t="shared" si="142"/>
        <v>8.59375</v>
      </c>
    </row>
    <row r="804" spans="1:34" x14ac:dyDescent="0.25">
      <c r="A804" s="41" t="str">
        <f t="shared" si="132"/>
        <v>研发一周期</v>
      </c>
      <c r="B804" s="41" t="str">
        <f t="shared" si="133"/>
        <v>42211</v>
      </c>
      <c r="C804" s="74"/>
      <c r="F804" s="71">
        <v>1</v>
      </c>
      <c r="G804" s="59"/>
      <c r="H804" s="59">
        <v>1</v>
      </c>
      <c r="L804" s="59">
        <v>1</v>
      </c>
      <c r="O804" s="59">
        <v>1</v>
      </c>
      <c r="R804" s="71"/>
      <c r="S804" s="41">
        <v>1</v>
      </c>
      <c r="Z804" s="41">
        <f t="shared" si="134"/>
        <v>275</v>
      </c>
      <c r="AA804" s="41">
        <f t="shared" si="135"/>
        <v>50</v>
      </c>
      <c r="AB804" s="41">
        <f t="shared" si="136"/>
        <v>52</v>
      </c>
      <c r="AC804" s="41">
        <f t="shared" si="137"/>
        <v>52</v>
      </c>
      <c r="AD804" s="41">
        <f t="shared" si="138"/>
        <v>30</v>
      </c>
      <c r="AE804" s="41">
        <f t="shared" si="139"/>
        <v>5.5</v>
      </c>
      <c r="AF804" s="41">
        <f t="shared" si="140"/>
        <v>5.2884615384615383</v>
      </c>
      <c r="AG804" s="41">
        <f t="shared" si="141"/>
        <v>5.2884615384615383</v>
      </c>
      <c r="AH804" s="41">
        <f t="shared" si="142"/>
        <v>9.1666666666666661</v>
      </c>
    </row>
    <row r="805" spans="1:34" x14ac:dyDescent="0.25">
      <c r="A805" s="41" t="str">
        <f t="shared" si="132"/>
        <v>研发一周期</v>
      </c>
      <c r="B805" s="41" t="str">
        <f t="shared" si="133"/>
        <v>21242</v>
      </c>
      <c r="C805" s="74"/>
      <c r="D805" s="59">
        <v>1</v>
      </c>
      <c r="G805" s="59">
        <v>1</v>
      </c>
      <c r="L805" s="59">
        <v>1</v>
      </c>
      <c r="R805" s="70">
        <v>1</v>
      </c>
      <c r="T805" s="41">
        <v>1</v>
      </c>
      <c r="Z805" s="41">
        <f t="shared" si="134"/>
        <v>275</v>
      </c>
      <c r="AA805" s="41">
        <f t="shared" si="135"/>
        <v>50</v>
      </c>
      <c r="AB805" s="41">
        <f t="shared" si="136"/>
        <v>52</v>
      </c>
      <c r="AC805" s="41">
        <f t="shared" si="137"/>
        <v>52</v>
      </c>
      <c r="AD805" s="41">
        <f t="shared" si="138"/>
        <v>33</v>
      </c>
      <c r="AE805" s="41">
        <f t="shared" si="139"/>
        <v>5.5</v>
      </c>
      <c r="AF805" s="41">
        <f t="shared" si="140"/>
        <v>5.2884615384615383</v>
      </c>
      <c r="AG805" s="41">
        <f t="shared" si="141"/>
        <v>5.2884615384615383</v>
      </c>
      <c r="AH805" s="41">
        <f t="shared" si="142"/>
        <v>8.3333333333333339</v>
      </c>
    </row>
    <row r="806" spans="1:34" x14ac:dyDescent="0.25">
      <c r="A806" s="41" t="str">
        <f t="shared" si="132"/>
        <v>研发一周期</v>
      </c>
      <c r="B806" s="41" t="str">
        <f t="shared" si="133"/>
        <v>24412</v>
      </c>
      <c r="C806" s="74"/>
      <c r="D806" s="59">
        <v>1</v>
      </c>
      <c r="G806" s="59"/>
      <c r="J806" s="71">
        <v>1</v>
      </c>
      <c r="N806" s="71">
        <v>1</v>
      </c>
      <c r="O806" s="59">
        <v>1</v>
      </c>
      <c r="R806" s="71"/>
      <c r="T806" s="41">
        <v>1</v>
      </c>
      <c r="Z806" s="41">
        <f t="shared" si="134"/>
        <v>330</v>
      </c>
      <c r="AA806" s="41">
        <f t="shared" si="135"/>
        <v>60</v>
      </c>
      <c r="AB806" s="41">
        <f t="shared" si="136"/>
        <v>66</v>
      </c>
      <c r="AC806" s="41">
        <f t="shared" si="137"/>
        <v>66</v>
      </c>
      <c r="AD806" s="41">
        <f t="shared" si="138"/>
        <v>25</v>
      </c>
      <c r="AE806" s="41">
        <f t="shared" si="139"/>
        <v>5.5</v>
      </c>
      <c r="AF806" s="41">
        <f t="shared" si="140"/>
        <v>5</v>
      </c>
      <c r="AG806" s="41">
        <f t="shared" si="141"/>
        <v>5</v>
      </c>
      <c r="AH806" s="41">
        <f t="shared" si="142"/>
        <v>13.2</v>
      </c>
    </row>
    <row r="807" spans="1:34" x14ac:dyDescent="0.25">
      <c r="A807" s="41" t="str">
        <f t="shared" si="132"/>
        <v>研发一周期</v>
      </c>
      <c r="B807" s="41" t="str">
        <f t="shared" si="133"/>
        <v>41232</v>
      </c>
      <c r="C807" s="74"/>
      <c r="F807" s="71">
        <v>1</v>
      </c>
      <c r="G807" s="59">
        <v>1</v>
      </c>
      <c r="L807" s="59">
        <v>1</v>
      </c>
      <c r="Q807" s="41">
        <v>1</v>
      </c>
      <c r="T807" s="41">
        <v>1</v>
      </c>
      <c r="Z807" s="41">
        <f t="shared" si="134"/>
        <v>275</v>
      </c>
      <c r="AA807" s="41">
        <f t="shared" si="135"/>
        <v>50</v>
      </c>
      <c r="AB807" s="41">
        <f t="shared" si="136"/>
        <v>62</v>
      </c>
      <c r="AC807" s="41">
        <f t="shared" si="137"/>
        <v>62</v>
      </c>
      <c r="AD807" s="41">
        <f t="shared" si="138"/>
        <v>32</v>
      </c>
      <c r="AE807" s="41">
        <f t="shared" si="139"/>
        <v>5.5</v>
      </c>
      <c r="AF807" s="41">
        <f t="shared" si="140"/>
        <v>4.435483870967742</v>
      </c>
      <c r="AG807" s="41">
        <f t="shared" si="141"/>
        <v>4.435483870967742</v>
      </c>
      <c r="AH807" s="41">
        <f t="shared" si="142"/>
        <v>8.59375</v>
      </c>
    </row>
    <row r="808" spans="1:34" x14ac:dyDescent="0.25">
      <c r="A808" s="41" t="str">
        <f t="shared" si="132"/>
        <v>研发一周期</v>
      </c>
      <c r="B808" s="41" t="str">
        <f t="shared" si="133"/>
        <v>42212</v>
      </c>
      <c r="C808" s="74"/>
      <c r="F808" s="71">
        <v>1</v>
      </c>
      <c r="G808" s="59"/>
      <c r="H808" s="59">
        <v>1</v>
      </c>
      <c r="L808" s="59">
        <v>1</v>
      </c>
      <c r="O808" s="59">
        <v>1</v>
      </c>
      <c r="R808" s="71"/>
      <c r="T808" s="41">
        <v>1</v>
      </c>
      <c r="Z808" s="41">
        <f t="shared" si="134"/>
        <v>275</v>
      </c>
      <c r="AA808" s="41">
        <f t="shared" si="135"/>
        <v>50</v>
      </c>
      <c r="AB808" s="41">
        <f t="shared" si="136"/>
        <v>56</v>
      </c>
      <c r="AC808" s="41">
        <f t="shared" si="137"/>
        <v>56</v>
      </c>
      <c r="AD808" s="41">
        <f t="shared" si="138"/>
        <v>30</v>
      </c>
      <c r="AE808" s="41">
        <f t="shared" si="139"/>
        <v>5.5</v>
      </c>
      <c r="AF808" s="41">
        <f t="shared" si="140"/>
        <v>4.9107142857142856</v>
      </c>
      <c r="AG808" s="41">
        <f t="shared" si="141"/>
        <v>4.9107142857142856</v>
      </c>
      <c r="AH808" s="41">
        <f t="shared" si="142"/>
        <v>9.1666666666666661</v>
      </c>
    </row>
    <row r="809" spans="1:34" x14ac:dyDescent="0.25">
      <c r="A809" s="41" t="str">
        <f t="shared" si="132"/>
        <v>研发一周期</v>
      </c>
      <c r="B809" s="41" t="str">
        <f t="shared" si="133"/>
        <v>21243</v>
      </c>
      <c r="C809" s="74"/>
      <c r="D809" s="59">
        <v>1</v>
      </c>
      <c r="G809" s="59">
        <v>1</v>
      </c>
      <c r="L809" s="59">
        <v>1</v>
      </c>
      <c r="R809" s="70">
        <v>1</v>
      </c>
      <c r="U809" s="41">
        <v>1</v>
      </c>
      <c r="Z809" s="41">
        <f t="shared" si="134"/>
        <v>330</v>
      </c>
      <c r="AA809" s="41">
        <f t="shared" si="135"/>
        <v>60</v>
      </c>
      <c r="AB809" s="41">
        <f t="shared" si="136"/>
        <v>40</v>
      </c>
      <c r="AC809" s="41">
        <f t="shared" si="137"/>
        <v>40</v>
      </c>
      <c r="AD809" s="41">
        <f t="shared" si="138"/>
        <v>33</v>
      </c>
      <c r="AE809" s="41">
        <f t="shared" si="139"/>
        <v>5.5</v>
      </c>
      <c r="AF809" s="41">
        <f t="shared" si="140"/>
        <v>8.25</v>
      </c>
      <c r="AG809" s="41">
        <f t="shared" si="141"/>
        <v>8.25</v>
      </c>
      <c r="AH809" s="41">
        <f t="shared" si="142"/>
        <v>10</v>
      </c>
    </row>
    <row r="810" spans="1:34" x14ac:dyDescent="0.25">
      <c r="A810" s="41" t="str">
        <f t="shared" si="132"/>
        <v>研发一周期</v>
      </c>
      <c r="B810" s="41" t="str">
        <f t="shared" si="133"/>
        <v>24413</v>
      </c>
      <c r="C810" s="74"/>
      <c r="D810" s="59">
        <v>1</v>
      </c>
      <c r="G810" s="59"/>
      <c r="J810" s="71">
        <v>1</v>
      </c>
      <c r="N810" s="71">
        <v>1</v>
      </c>
      <c r="O810" s="59">
        <v>1</v>
      </c>
      <c r="R810" s="71"/>
      <c r="U810" s="41">
        <v>1</v>
      </c>
      <c r="Z810" s="41">
        <f t="shared" si="134"/>
        <v>385</v>
      </c>
      <c r="AA810" s="41">
        <f t="shared" si="135"/>
        <v>70</v>
      </c>
      <c r="AB810" s="41">
        <f t="shared" si="136"/>
        <v>54</v>
      </c>
      <c r="AC810" s="41">
        <f t="shared" si="137"/>
        <v>54</v>
      </c>
      <c r="AD810" s="41">
        <f t="shared" si="138"/>
        <v>25</v>
      </c>
      <c r="AE810" s="41">
        <f t="shared" si="139"/>
        <v>5.5</v>
      </c>
      <c r="AF810" s="41">
        <f t="shared" si="140"/>
        <v>7.1296296296296298</v>
      </c>
      <c r="AG810" s="41">
        <f t="shared" si="141"/>
        <v>7.1296296296296298</v>
      </c>
      <c r="AH810" s="41">
        <f t="shared" si="142"/>
        <v>15.4</v>
      </c>
    </row>
    <row r="811" spans="1:34" x14ac:dyDescent="0.25">
      <c r="A811" s="41" t="str">
        <f t="shared" si="132"/>
        <v>研发一周期</v>
      </c>
      <c r="B811" s="41" t="str">
        <f t="shared" si="133"/>
        <v>41233</v>
      </c>
      <c r="C811" s="74"/>
      <c r="F811" s="71">
        <v>1</v>
      </c>
      <c r="G811" s="59">
        <v>1</v>
      </c>
      <c r="L811" s="59">
        <v>1</v>
      </c>
      <c r="Q811" s="41">
        <v>1</v>
      </c>
      <c r="U811" s="41">
        <v>1</v>
      </c>
      <c r="Z811" s="41">
        <f t="shared" si="134"/>
        <v>330</v>
      </c>
      <c r="AA811" s="41">
        <f t="shared" si="135"/>
        <v>60</v>
      </c>
      <c r="AB811" s="41">
        <f t="shared" si="136"/>
        <v>50</v>
      </c>
      <c r="AC811" s="41">
        <f t="shared" si="137"/>
        <v>50</v>
      </c>
      <c r="AD811" s="41">
        <f t="shared" si="138"/>
        <v>32</v>
      </c>
      <c r="AE811" s="41">
        <f t="shared" si="139"/>
        <v>5.5</v>
      </c>
      <c r="AF811" s="41">
        <f t="shared" si="140"/>
        <v>6.6</v>
      </c>
      <c r="AG811" s="41">
        <f t="shared" si="141"/>
        <v>6.6</v>
      </c>
      <c r="AH811" s="41">
        <f t="shared" si="142"/>
        <v>10.3125</v>
      </c>
    </row>
    <row r="812" spans="1:34" x14ac:dyDescent="0.25">
      <c r="A812" s="41" t="str">
        <f t="shared" si="132"/>
        <v>研发一周期</v>
      </c>
      <c r="B812" s="41" t="str">
        <f t="shared" si="133"/>
        <v>42213</v>
      </c>
      <c r="C812" s="74"/>
      <c r="F812" s="71">
        <v>1</v>
      </c>
      <c r="G812" s="59"/>
      <c r="H812" s="59">
        <v>1</v>
      </c>
      <c r="L812" s="59">
        <v>1</v>
      </c>
      <c r="O812" s="59">
        <v>1</v>
      </c>
      <c r="R812" s="71"/>
      <c r="U812" s="41">
        <v>1</v>
      </c>
      <c r="Z812" s="41">
        <f t="shared" si="134"/>
        <v>330</v>
      </c>
      <c r="AA812" s="41">
        <f t="shared" si="135"/>
        <v>60</v>
      </c>
      <c r="AB812" s="41">
        <f t="shared" si="136"/>
        <v>44</v>
      </c>
      <c r="AC812" s="41">
        <f t="shared" si="137"/>
        <v>44</v>
      </c>
      <c r="AD812" s="41">
        <f t="shared" si="138"/>
        <v>30</v>
      </c>
      <c r="AE812" s="41">
        <f t="shared" si="139"/>
        <v>5.5</v>
      </c>
      <c r="AF812" s="41">
        <f t="shared" si="140"/>
        <v>7.5</v>
      </c>
      <c r="AG812" s="41">
        <f t="shared" si="141"/>
        <v>7.5</v>
      </c>
      <c r="AH812" s="41">
        <f t="shared" si="142"/>
        <v>11</v>
      </c>
    </row>
    <row r="813" spans="1:34" x14ac:dyDescent="0.25">
      <c r="A813" s="41" t="str">
        <f t="shared" si="132"/>
        <v>研发一周期</v>
      </c>
      <c r="B813" s="41" t="str">
        <f t="shared" si="133"/>
        <v>12144</v>
      </c>
      <c r="C813" s="74">
        <v>1</v>
      </c>
      <c r="G813" s="59"/>
      <c r="H813" s="59">
        <v>1</v>
      </c>
      <c r="K813" s="59">
        <v>1</v>
      </c>
      <c r="R813" s="70">
        <v>1</v>
      </c>
      <c r="V813" s="41">
        <v>1</v>
      </c>
      <c r="Z813" s="41">
        <f t="shared" si="134"/>
        <v>275</v>
      </c>
      <c r="AA813" s="41">
        <f t="shared" si="135"/>
        <v>50</v>
      </c>
      <c r="AB813" s="41">
        <f t="shared" si="136"/>
        <v>34</v>
      </c>
      <c r="AC813" s="41">
        <f t="shared" si="137"/>
        <v>34</v>
      </c>
      <c r="AD813" s="41">
        <f t="shared" si="138"/>
        <v>36</v>
      </c>
      <c r="AE813" s="41">
        <f t="shared" si="139"/>
        <v>5.5</v>
      </c>
      <c r="AF813" s="41">
        <f t="shared" si="140"/>
        <v>8.0882352941176467</v>
      </c>
      <c r="AG813" s="41">
        <f t="shared" si="141"/>
        <v>8.0882352941176467</v>
      </c>
      <c r="AH813" s="41">
        <f t="shared" si="142"/>
        <v>7.6388888888888893</v>
      </c>
    </row>
    <row r="814" spans="1:34" x14ac:dyDescent="0.25">
      <c r="A814" s="41" t="str">
        <f t="shared" si="132"/>
        <v>研发一周期</v>
      </c>
      <c r="B814" s="41" t="str">
        <f t="shared" si="133"/>
        <v>22134</v>
      </c>
      <c r="C814" s="74"/>
      <c r="D814" s="59">
        <v>1</v>
      </c>
      <c r="G814" s="59"/>
      <c r="H814" s="59">
        <v>1</v>
      </c>
      <c r="K814" s="59">
        <v>1</v>
      </c>
      <c r="Q814" s="41">
        <v>1</v>
      </c>
      <c r="V814" s="41">
        <v>1</v>
      </c>
      <c r="Z814" s="41">
        <f t="shared" si="134"/>
        <v>275</v>
      </c>
      <c r="AA814" s="41">
        <f t="shared" si="135"/>
        <v>50</v>
      </c>
      <c r="AB814" s="41">
        <f t="shared" si="136"/>
        <v>48</v>
      </c>
      <c r="AC814" s="41">
        <f t="shared" si="137"/>
        <v>48</v>
      </c>
      <c r="AD814" s="41">
        <f t="shared" si="138"/>
        <v>35</v>
      </c>
      <c r="AE814" s="41">
        <f t="shared" si="139"/>
        <v>5.5</v>
      </c>
      <c r="AF814" s="41">
        <f t="shared" si="140"/>
        <v>5.729166666666667</v>
      </c>
      <c r="AG814" s="41">
        <f t="shared" si="141"/>
        <v>5.729166666666667</v>
      </c>
      <c r="AH814" s="41">
        <f t="shared" si="142"/>
        <v>7.8571428571428568</v>
      </c>
    </row>
    <row r="815" spans="1:34" x14ac:dyDescent="0.25">
      <c r="A815" s="41" t="str">
        <f t="shared" si="132"/>
        <v>研发一周期</v>
      </c>
      <c r="B815" s="41" t="str">
        <f t="shared" si="133"/>
        <v>24224</v>
      </c>
      <c r="C815" s="74"/>
      <c r="D815" s="59">
        <v>1</v>
      </c>
      <c r="G815" s="59"/>
      <c r="J815" s="71">
        <v>1</v>
      </c>
      <c r="L815" s="59">
        <v>1</v>
      </c>
      <c r="P815" s="59">
        <v>1</v>
      </c>
      <c r="V815" s="41">
        <v>1</v>
      </c>
      <c r="Z815" s="41">
        <f t="shared" si="134"/>
        <v>330</v>
      </c>
      <c r="AA815" s="41">
        <f t="shared" si="135"/>
        <v>60</v>
      </c>
      <c r="AB815" s="41">
        <f t="shared" si="136"/>
        <v>68</v>
      </c>
      <c r="AC815" s="41">
        <f t="shared" si="137"/>
        <v>68</v>
      </c>
      <c r="AD815" s="41">
        <f t="shared" si="138"/>
        <v>28</v>
      </c>
      <c r="AE815" s="41">
        <f t="shared" si="139"/>
        <v>5.5</v>
      </c>
      <c r="AF815" s="41">
        <f t="shared" si="140"/>
        <v>4.8529411764705879</v>
      </c>
      <c r="AG815" s="41">
        <f t="shared" si="141"/>
        <v>4.8529411764705879</v>
      </c>
      <c r="AH815" s="41">
        <f t="shared" si="142"/>
        <v>11.785714285714286</v>
      </c>
    </row>
    <row r="816" spans="1:34" x14ac:dyDescent="0.25">
      <c r="A816" s="41" t="str">
        <f t="shared" si="132"/>
        <v>研发一周期</v>
      </c>
      <c r="B816" s="41" t="str">
        <f t="shared" si="133"/>
        <v>41214</v>
      </c>
      <c r="C816" s="74"/>
      <c r="F816" s="71">
        <v>1</v>
      </c>
      <c r="G816" s="59">
        <v>1</v>
      </c>
      <c r="L816" s="59">
        <v>1</v>
      </c>
      <c r="O816" s="59">
        <v>1</v>
      </c>
      <c r="R816" s="71"/>
      <c r="V816" s="41">
        <v>1</v>
      </c>
      <c r="Z816" s="41">
        <f t="shared" si="134"/>
        <v>275</v>
      </c>
      <c r="AA816" s="41">
        <f t="shared" si="135"/>
        <v>50</v>
      </c>
      <c r="AB816" s="41">
        <f t="shared" si="136"/>
        <v>38</v>
      </c>
      <c r="AC816" s="41">
        <f t="shared" si="137"/>
        <v>38</v>
      </c>
      <c r="AD816" s="41">
        <f t="shared" si="138"/>
        <v>36</v>
      </c>
      <c r="AE816" s="41">
        <f t="shared" si="139"/>
        <v>5.5</v>
      </c>
      <c r="AF816" s="41">
        <f t="shared" si="140"/>
        <v>7.2368421052631575</v>
      </c>
      <c r="AG816" s="41">
        <f t="shared" si="141"/>
        <v>7.2368421052631575</v>
      </c>
      <c r="AH816" s="41">
        <f t="shared" si="142"/>
        <v>7.6388888888888893</v>
      </c>
    </row>
    <row r="817" spans="1:34" x14ac:dyDescent="0.25">
      <c r="A817" s="41" t="str">
        <f t="shared" si="132"/>
        <v>研发一周期</v>
      </c>
      <c r="B817" s="41" t="str">
        <f t="shared" si="133"/>
        <v>43315</v>
      </c>
      <c r="C817" s="74"/>
      <c r="F817" s="71">
        <v>1</v>
      </c>
      <c r="G817" s="59"/>
      <c r="I817" s="59">
        <v>1</v>
      </c>
      <c r="M817" s="59">
        <v>1</v>
      </c>
      <c r="O817" s="59">
        <v>1</v>
      </c>
      <c r="R817" s="71"/>
      <c r="W817" s="41">
        <v>1</v>
      </c>
      <c r="Z817" s="41">
        <f t="shared" si="134"/>
        <v>330</v>
      </c>
      <c r="AA817" s="41">
        <f t="shared" si="135"/>
        <v>60</v>
      </c>
      <c r="AB817" s="41">
        <f t="shared" si="136"/>
        <v>62</v>
      </c>
      <c r="AC817" s="41">
        <f t="shared" si="137"/>
        <v>62</v>
      </c>
      <c r="AD817" s="41">
        <f t="shared" si="138"/>
        <v>26</v>
      </c>
      <c r="AE817" s="41">
        <f t="shared" si="139"/>
        <v>5.5</v>
      </c>
      <c r="AF817" s="41">
        <f t="shared" si="140"/>
        <v>5.32258064516129</v>
      </c>
      <c r="AG817" s="41">
        <f t="shared" si="141"/>
        <v>5.32258064516129</v>
      </c>
      <c r="AH817" s="41">
        <f t="shared" si="142"/>
        <v>12.692307692307692</v>
      </c>
    </row>
    <row r="818" spans="1:34" x14ac:dyDescent="0.25">
      <c r="A818" s="41" t="str">
        <f t="shared" si="132"/>
        <v>研发一周期</v>
      </c>
      <c r="B818" s="41" t="str">
        <f t="shared" si="133"/>
        <v>34236</v>
      </c>
      <c r="C818" s="74"/>
      <c r="E818" s="59">
        <v>1</v>
      </c>
      <c r="G818" s="59"/>
      <c r="J818" s="71">
        <v>1</v>
      </c>
      <c r="L818" s="59">
        <v>1</v>
      </c>
      <c r="Q818" s="41">
        <v>1</v>
      </c>
      <c r="X818" s="41">
        <v>1</v>
      </c>
      <c r="Z818" s="41">
        <f t="shared" si="134"/>
        <v>330</v>
      </c>
      <c r="AA818" s="41">
        <f t="shared" si="135"/>
        <v>60</v>
      </c>
      <c r="AB818" s="41">
        <f t="shared" si="136"/>
        <v>72</v>
      </c>
      <c r="AC818" s="41">
        <f t="shared" si="137"/>
        <v>72</v>
      </c>
      <c r="AD818" s="41">
        <f t="shared" si="138"/>
        <v>26</v>
      </c>
      <c r="AE818" s="41">
        <f t="shared" si="139"/>
        <v>5.5</v>
      </c>
      <c r="AF818" s="41">
        <f t="shared" si="140"/>
        <v>4.583333333333333</v>
      </c>
      <c r="AG818" s="41">
        <f t="shared" si="141"/>
        <v>4.583333333333333</v>
      </c>
      <c r="AH818" s="41">
        <f t="shared" si="142"/>
        <v>12.692307692307692</v>
      </c>
    </row>
    <row r="819" spans="1:34" x14ac:dyDescent="0.25">
      <c r="A819" s="41" t="str">
        <f t="shared" si="132"/>
        <v>研发二周期</v>
      </c>
      <c r="B819" s="41" t="str">
        <f t="shared" si="133"/>
        <v>43416</v>
      </c>
      <c r="C819" s="74"/>
      <c r="F819" s="71">
        <v>1</v>
      </c>
      <c r="G819" s="59"/>
      <c r="I819" s="59">
        <v>1</v>
      </c>
      <c r="N819" s="71">
        <v>1</v>
      </c>
      <c r="O819" s="59">
        <v>1</v>
      </c>
      <c r="R819" s="71"/>
      <c r="X819" s="41">
        <v>1</v>
      </c>
      <c r="Z819" s="41">
        <f t="shared" si="134"/>
        <v>330</v>
      </c>
      <c r="AA819" s="41">
        <f t="shared" si="135"/>
        <v>60</v>
      </c>
      <c r="AB819" s="41">
        <f t="shared" si="136"/>
        <v>66</v>
      </c>
      <c r="AC819" s="41">
        <f t="shared" si="137"/>
        <v>66</v>
      </c>
      <c r="AD819" s="41">
        <f t="shared" si="138"/>
        <v>22</v>
      </c>
      <c r="AE819" s="41">
        <f t="shared" si="139"/>
        <v>5.5</v>
      </c>
      <c r="AF819" s="41">
        <f t="shared" si="140"/>
        <v>5</v>
      </c>
      <c r="AG819" s="41">
        <f t="shared" si="141"/>
        <v>5</v>
      </c>
      <c r="AH819" s="41">
        <f t="shared" si="142"/>
        <v>15</v>
      </c>
    </row>
    <row r="820" spans="1:34" x14ac:dyDescent="0.25">
      <c r="A820" s="41" t="str">
        <f t="shared" si="132"/>
        <v>研发一周期</v>
      </c>
      <c r="B820" s="41" t="str">
        <f t="shared" si="133"/>
        <v>21244</v>
      </c>
      <c r="C820" s="74"/>
      <c r="D820" s="59">
        <v>1</v>
      </c>
      <c r="G820" s="59">
        <v>1</v>
      </c>
      <c r="L820" s="59">
        <v>1</v>
      </c>
      <c r="R820" s="70">
        <v>1</v>
      </c>
      <c r="Y820" s="70">
        <v>1</v>
      </c>
      <c r="Z820" s="41">
        <f t="shared" si="134"/>
        <v>275</v>
      </c>
      <c r="AA820" s="41">
        <f t="shared" si="135"/>
        <v>50</v>
      </c>
      <c r="AB820" s="41">
        <f t="shared" si="136"/>
        <v>52</v>
      </c>
      <c r="AC820" s="41">
        <f t="shared" si="137"/>
        <v>52</v>
      </c>
      <c r="AD820" s="41">
        <f t="shared" si="138"/>
        <v>33</v>
      </c>
      <c r="AE820" s="41">
        <f t="shared" si="139"/>
        <v>5.5</v>
      </c>
      <c r="AF820" s="41">
        <f t="shared" si="140"/>
        <v>5.2884615384615383</v>
      </c>
      <c r="AG820" s="41">
        <f t="shared" si="141"/>
        <v>5.2884615384615383</v>
      </c>
      <c r="AH820" s="41">
        <f t="shared" si="142"/>
        <v>8.3333333333333339</v>
      </c>
    </row>
    <row r="821" spans="1:34" x14ac:dyDescent="0.25">
      <c r="A821" s="41" t="str">
        <f t="shared" si="132"/>
        <v>研发一周期</v>
      </c>
      <c r="B821" s="41" t="str">
        <f t="shared" si="133"/>
        <v>24414</v>
      </c>
      <c r="C821" s="74"/>
      <c r="D821" s="59">
        <v>1</v>
      </c>
      <c r="G821" s="59"/>
      <c r="J821" s="71">
        <v>1</v>
      </c>
      <c r="N821" s="71">
        <v>1</v>
      </c>
      <c r="O821" s="59">
        <v>1</v>
      </c>
      <c r="R821" s="71"/>
      <c r="Y821" s="70">
        <v>1</v>
      </c>
      <c r="Z821" s="41">
        <f t="shared" si="134"/>
        <v>330</v>
      </c>
      <c r="AA821" s="41">
        <f t="shared" si="135"/>
        <v>60</v>
      </c>
      <c r="AB821" s="41">
        <f t="shared" si="136"/>
        <v>66</v>
      </c>
      <c r="AC821" s="41">
        <f t="shared" si="137"/>
        <v>66</v>
      </c>
      <c r="AD821" s="41">
        <f t="shared" si="138"/>
        <v>25</v>
      </c>
      <c r="AE821" s="41">
        <f t="shared" si="139"/>
        <v>5.5</v>
      </c>
      <c r="AF821" s="41">
        <f t="shared" si="140"/>
        <v>5</v>
      </c>
      <c r="AG821" s="41">
        <f t="shared" si="141"/>
        <v>5</v>
      </c>
      <c r="AH821" s="41">
        <f t="shared" si="142"/>
        <v>13.2</v>
      </c>
    </row>
    <row r="822" spans="1:34" x14ac:dyDescent="0.25">
      <c r="A822" s="41" t="str">
        <f t="shared" si="132"/>
        <v>研发一周期</v>
      </c>
      <c r="B822" s="41" t="str">
        <f t="shared" si="133"/>
        <v>41234</v>
      </c>
      <c r="C822" s="74"/>
      <c r="F822" s="71">
        <v>1</v>
      </c>
      <c r="G822" s="59">
        <v>1</v>
      </c>
      <c r="L822" s="59">
        <v>1</v>
      </c>
      <c r="Q822" s="41">
        <v>1</v>
      </c>
      <c r="Y822" s="70">
        <v>1</v>
      </c>
      <c r="Z822" s="41">
        <f t="shared" si="134"/>
        <v>275</v>
      </c>
      <c r="AA822" s="41">
        <f t="shared" si="135"/>
        <v>50</v>
      </c>
      <c r="AB822" s="41">
        <f t="shared" si="136"/>
        <v>62</v>
      </c>
      <c r="AC822" s="41">
        <f t="shared" si="137"/>
        <v>62</v>
      </c>
      <c r="AD822" s="41">
        <f t="shared" si="138"/>
        <v>32</v>
      </c>
      <c r="AE822" s="41">
        <f t="shared" si="139"/>
        <v>5.5</v>
      </c>
      <c r="AF822" s="41">
        <f t="shared" si="140"/>
        <v>4.435483870967742</v>
      </c>
      <c r="AG822" s="41">
        <f t="shared" si="141"/>
        <v>4.435483870967742</v>
      </c>
      <c r="AH822" s="41">
        <f t="shared" si="142"/>
        <v>8.59375</v>
      </c>
    </row>
    <row r="823" spans="1:34" x14ac:dyDescent="0.25">
      <c r="A823" s="41" t="str">
        <f t="shared" si="132"/>
        <v>研发一周期</v>
      </c>
      <c r="B823" s="41" t="str">
        <f t="shared" si="133"/>
        <v>42214</v>
      </c>
      <c r="C823" s="74"/>
      <c r="F823" s="71">
        <v>1</v>
      </c>
      <c r="G823" s="59"/>
      <c r="H823" s="59">
        <v>1</v>
      </c>
      <c r="L823" s="59">
        <v>1</v>
      </c>
      <c r="O823" s="59">
        <v>1</v>
      </c>
      <c r="R823" s="71"/>
      <c r="Y823" s="70">
        <v>1</v>
      </c>
      <c r="Z823" s="41">
        <f t="shared" si="134"/>
        <v>275</v>
      </c>
      <c r="AA823" s="41">
        <f t="shared" si="135"/>
        <v>50</v>
      </c>
      <c r="AB823" s="41">
        <f t="shared" si="136"/>
        <v>56</v>
      </c>
      <c r="AC823" s="41">
        <f t="shared" si="137"/>
        <v>56</v>
      </c>
      <c r="AD823" s="41">
        <f t="shared" si="138"/>
        <v>30</v>
      </c>
      <c r="AE823" s="41">
        <f t="shared" si="139"/>
        <v>5.5</v>
      </c>
      <c r="AF823" s="41">
        <f t="shared" si="140"/>
        <v>4.9107142857142856</v>
      </c>
      <c r="AG823" s="41">
        <f t="shared" si="141"/>
        <v>4.9107142857142856</v>
      </c>
      <c r="AH823" s="41">
        <f t="shared" si="142"/>
        <v>9.1666666666666661</v>
      </c>
    </row>
    <row r="824" spans="1:34" x14ac:dyDescent="0.25">
      <c r="A824" s="41" t="str">
        <f t="shared" si="132"/>
        <v>研发一周期</v>
      </c>
      <c r="B824" s="41" t="str">
        <f t="shared" si="133"/>
        <v>12445</v>
      </c>
      <c r="C824" s="74">
        <v>1</v>
      </c>
      <c r="G824" s="59"/>
      <c r="H824" s="59">
        <v>1</v>
      </c>
      <c r="N824" s="71">
        <v>1</v>
      </c>
      <c r="R824" s="70">
        <v>1</v>
      </c>
      <c r="W824" s="41">
        <v>1</v>
      </c>
      <c r="Z824" s="41">
        <f t="shared" si="134"/>
        <v>320</v>
      </c>
      <c r="AA824" s="41">
        <f t="shared" si="135"/>
        <v>58</v>
      </c>
      <c r="AB824" s="41">
        <f t="shared" si="136"/>
        <v>54</v>
      </c>
      <c r="AC824" s="41">
        <f t="shared" si="137"/>
        <v>54</v>
      </c>
      <c r="AD824" s="41">
        <f t="shared" si="138"/>
        <v>26</v>
      </c>
      <c r="AE824" s="41">
        <f t="shared" si="139"/>
        <v>5.5172413793103452</v>
      </c>
      <c r="AF824" s="41">
        <f t="shared" si="140"/>
        <v>5.9259259259259256</v>
      </c>
      <c r="AG824" s="41">
        <f t="shared" si="141"/>
        <v>5.9259259259259256</v>
      </c>
      <c r="AH824" s="41">
        <f t="shared" si="142"/>
        <v>12.307692307692308</v>
      </c>
    </row>
    <row r="825" spans="1:34" x14ac:dyDescent="0.25">
      <c r="A825" s="41" t="str">
        <f t="shared" si="132"/>
        <v>研发一周期</v>
      </c>
      <c r="B825" s="41" t="str">
        <f t="shared" si="133"/>
        <v>22435</v>
      </c>
      <c r="C825" s="74"/>
      <c r="D825" s="59">
        <v>1</v>
      </c>
      <c r="G825" s="59"/>
      <c r="H825" s="59">
        <v>1</v>
      </c>
      <c r="N825" s="71">
        <v>1</v>
      </c>
      <c r="Q825" s="41">
        <v>1</v>
      </c>
      <c r="W825" s="41">
        <v>1</v>
      </c>
      <c r="Z825" s="41">
        <f t="shared" si="134"/>
        <v>320</v>
      </c>
      <c r="AA825" s="41">
        <f t="shared" si="135"/>
        <v>58</v>
      </c>
      <c r="AB825" s="41">
        <f t="shared" si="136"/>
        <v>68</v>
      </c>
      <c r="AC825" s="41">
        <f t="shared" si="137"/>
        <v>68</v>
      </c>
      <c r="AD825" s="41">
        <f t="shared" si="138"/>
        <v>25</v>
      </c>
      <c r="AE825" s="41">
        <f t="shared" si="139"/>
        <v>5.5172413793103452</v>
      </c>
      <c r="AF825" s="41">
        <f t="shared" si="140"/>
        <v>4.7058823529411766</v>
      </c>
      <c r="AG825" s="41">
        <f t="shared" si="141"/>
        <v>4.7058823529411766</v>
      </c>
      <c r="AH825" s="41">
        <f t="shared" si="142"/>
        <v>12.8</v>
      </c>
    </row>
    <row r="826" spans="1:34" x14ac:dyDescent="0.25">
      <c r="A826" s="41" t="str">
        <f t="shared" si="132"/>
        <v>研发一周期</v>
      </c>
      <c r="B826" s="41" t="str">
        <f t="shared" si="133"/>
        <v>24145</v>
      </c>
      <c r="C826" s="74"/>
      <c r="D826" s="59">
        <v>1</v>
      </c>
      <c r="G826" s="59"/>
      <c r="J826" s="71">
        <v>1</v>
      </c>
      <c r="K826" s="59">
        <v>1</v>
      </c>
      <c r="R826" s="70">
        <v>1</v>
      </c>
      <c r="W826" s="41">
        <v>1</v>
      </c>
      <c r="Z826" s="41">
        <f t="shared" si="134"/>
        <v>320</v>
      </c>
      <c r="AA826" s="41">
        <f t="shared" si="135"/>
        <v>58</v>
      </c>
      <c r="AB826" s="41">
        <f t="shared" si="136"/>
        <v>50</v>
      </c>
      <c r="AC826" s="41">
        <f t="shared" si="137"/>
        <v>50</v>
      </c>
      <c r="AD826" s="41">
        <f t="shared" si="138"/>
        <v>27</v>
      </c>
      <c r="AE826" s="41">
        <f t="shared" si="139"/>
        <v>5.5172413793103452</v>
      </c>
      <c r="AF826" s="41">
        <f t="shared" si="140"/>
        <v>6.4</v>
      </c>
      <c r="AG826" s="41">
        <f t="shared" si="141"/>
        <v>6.4</v>
      </c>
      <c r="AH826" s="41">
        <f t="shared" si="142"/>
        <v>11.851851851851851</v>
      </c>
    </row>
    <row r="827" spans="1:34" x14ac:dyDescent="0.25">
      <c r="A827" s="41" t="str">
        <f t="shared" si="132"/>
        <v>研发一周期</v>
      </c>
      <c r="B827" s="41" t="str">
        <f t="shared" si="133"/>
        <v>44135</v>
      </c>
      <c r="C827" s="74"/>
      <c r="F827" s="71">
        <v>1</v>
      </c>
      <c r="G827" s="59"/>
      <c r="J827" s="71">
        <v>1</v>
      </c>
      <c r="K827" s="59">
        <v>1</v>
      </c>
      <c r="Q827" s="41">
        <v>1</v>
      </c>
      <c r="W827" s="41">
        <v>1</v>
      </c>
      <c r="Z827" s="41">
        <f t="shared" si="134"/>
        <v>320</v>
      </c>
      <c r="AA827" s="41">
        <f t="shared" si="135"/>
        <v>58</v>
      </c>
      <c r="AB827" s="41">
        <f t="shared" si="136"/>
        <v>60</v>
      </c>
      <c r="AC827" s="41">
        <f t="shared" si="137"/>
        <v>60</v>
      </c>
      <c r="AD827" s="41">
        <f t="shared" si="138"/>
        <v>26</v>
      </c>
      <c r="AE827" s="41">
        <f t="shared" si="139"/>
        <v>5.5172413793103452</v>
      </c>
      <c r="AF827" s="41">
        <f t="shared" si="140"/>
        <v>5.333333333333333</v>
      </c>
      <c r="AG827" s="41">
        <f t="shared" si="141"/>
        <v>5.333333333333333</v>
      </c>
      <c r="AH827" s="41">
        <f t="shared" si="142"/>
        <v>12.307692307692308</v>
      </c>
    </row>
    <row r="828" spans="1:34" x14ac:dyDescent="0.25">
      <c r="A828" s="41" t="str">
        <f t="shared" si="132"/>
        <v>研发一周期</v>
      </c>
      <c r="B828" s="41" t="str">
        <f t="shared" si="133"/>
        <v>32423</v>
      </c>
      <c r="C828" s="74"/>
      <c r="E828" s="59">
        <v>1</v>
      </c>
      <c r="G828" s="59"/>
      <c r="H828" s="59">
        <v>1</v>
      </c>
      <c r="N828" s="71">
        <v>1</v>
      </c>
      <c r="P828" s="59">
        <v>1</v>
      </c>
      <c r="U828" s="41">
        <v>1</v>
      </c>
      <c r="Z828" s="41">
        <f t="shared" si="134"/>
        <v>365</v>
      </c>
      <c r="AA828" s="41">
        <f t="shared" si="135"/>
        <v>66</v>
      </c>
      <c r="AB828" s="41">
        <f t="shared" si="136"/>
        <v>78</v>
      </c>
      <c r="AC828" s="41">
        <f t="shared" si="137"/>
        <v>78</v>
      </c>
      <c r="AD828" s="41">
        <f t="shared" si="138"/>
        <v>25</v>
      </c>
      <c r="AE828" s="41">
        <f t="shared" si="139"/>
        <v>5.5303030303030303</v>
      </c>
      <c r="AF828" s="41">
        <f t="shared" si="140"/>
        <v>4.6794871794871797</v>
      </c>
      <c r="AG828" s="41">
        <f t="shared" si="141"/>
        <v>4.6794871794871797</v>
      </c>
      <c r="AH828" s="41">
        <f t="shared" si="142"/>
        <v>14.6</v>
      </c>
    </row>
    <row r="829" spans="1:34" x14ac:dyDescent="0.25">
      <c r="A829" s="41" t="str">
        <f t="shared" si="132"/>
        <v>研发一周期</v>
      </c>
      <c r="B829" s="41" t="str">
        <f t="shared" si="133"/>
        <v>34213</v>
      </c>
      <c r="C829" s="74"/>
      <c r="E829" s="59">
        <v>1</v>
      </c>
      <c r="G829" s="59"/>
      <c r="J829" s="71">
        <v>1</v>
      </c>
      <c r="L829" s="59">
        <v>1</v>
      </c>
      <c r="O829" s="59">
        <v>1</v>
      </c>
      <c r="R829" s="71"/>
      <c r="U829" s="41">
        <v>1</v>
      </c>
      <c r="Z829" s="41">
        <f t="shared" si="134"/>
        <v>365</v>
      </c>
      <c r="AA829" s="41">
        <f t="shared" si="135"/>
        <v>66</v>
      </c>
      <c r="AB829" s="41">
        <f t="shared" si="136"/>
        <v>54</v>
      </c>
      <c r="AC829" s="41">
        <f t="shared" si="137"/>
        <v>54</v>
      </c>
      <c r="AD829" s="41">
        <f t="shared" si="138"/>
        <v>30</v>
      </c>
      <c r="AE829" s="41">
        <f t="shared" si="139"/>
        <v>5.5303030303030303</v>
      </c>
      <c r="AF829" s="41">
        <f t="shared" si="140"/>
        <v>6.7592592592592595</v>
      </c>
      <c r="AG829" s="41">
        <f t="shared" si="141"/>
        <v>6.7592592592592595</v>
      </c>
      <c r="AH829" s="41">
        <f t="shared" si="142"/>
        <v>12.166666666666666</v>
      </c>
    </row>
    <row r="830" spans="1:34" x14ac:dyDescent="0.25">
      <c r="A830" s="41" t="str">
        <f t="shared" si="132"/>
        <v>研发一周期</v>
      </c>
      <c r="B830" s="41" t="str">
        <f t="shared" si="133"/>
        <v>43223</v>
      </c>
      <c r="C830" s="74"/>
      <c r="F830" s="71">
        <v>1</v>
      </c>
      <c r="G830" s="59"/>
      <c r="I830" s="59">
        <v>1</v>
      </c>
      <c r="L830" s="59">
        <v>1</v>
      </c>
      <c r="P830" s="59">
        <v>1</v>
      </c>
      <c r="U830" s="41">
        <v>1</v>
      </c>
      <c r="Z830" s="41">
        <f t="shared" si="134"/>
        <v>365</v>
      </c>
      <c r="AA830" s="41">
        <f t="shared" si="135"/>
        <v>66</v>
      </c>
      <c r="AB830" s="41">
        <f t="shared" si="136"/>
        <v>74</v>
      </c>
      <c r="AC830" s="41">
        <f t="shared" si="137"/>
        <v>74</v>
      </c>
      <c r="AD830" s="41">
        <f t="shared" si="138"/>
        <v>25</v>
      </c>
      <c r="AE830" s="41">
        <f t="shared" si="139"/>
        <v>5.5303030303030303</v>
      </c>
      <c r="AF830" s="41">
        <f t="shared" si="140"/>
        <v>4.9324324324324325</v>
      </c>
      <c r="AG830" s="41">
        <f t="shared" si="141"/>
        <v>4.9324324324324325</v>
      </c>
      <c r="AH830" s="41">
        <f t="shared" si="142"/>
        <v>14.6</v>
      </c>
    </row>
    <row r="831" spans="1:34" x14ac:dyDescent="0.25">
      <c r="A831" s="41" t="str">
        <f t="shared" si="132"/>
        <v>研发一周期</v>
      </c>
      <c r="B831" s="41" t="str">
        <f t="shared" si="133"/>
        <v>1344</v>
      </c>
      <c r="C831" s="74">
        <v>1</v>
      </c>
      <c r="G831" s="59"/>
      <c r="I831" s="59">
        <v>1</v>
      </c>
      <c r="N831" s="71">
        <v>1</v>
      </c>
      <c r="R831" s="70">
        <v>1</v>
      </c>
      <c r="Z831" s="41">
        <f t="shared" si="134"/>
        <v>310</v>
      </c>
      <c r="AA831" s="41">
        <f t="shared" si="135"/>
        <v>56</v>
      </c>
      <c r="AB831" s="41">
        <f t="shared" si="136"/>
        <v>52</v>
      </c>
      <c r="AC831" s="41">
        <f t="shared" si="137"/>
        <v>52</v>
      </c>
      <c r="AD831" s="41">
        <f t="shared" si="138"/>
        <v>14</v>
      </c>
      <c r="AE831" s="41">
        <f t="shared" si="139"/>
        <v>5.5357142857142856</v>
      </c>
      <c r="AF831" s="41">
        <f t="shared" si="140"/>
        <v>5.9615384615384617</v>
      </c>
      <c r="AG831" s="41">
        <f t="shared" si="141"/>
        <v>5.9615384615384617</v>
      </c>
      <c r="AH831" s="41">
        <f t="shared" si="142"/>
        <v>22.142857142857142</v>
      </c>
    </row>
    <row r="832" spans="1:34" x14ac:dyDescent="0.25">
      <c r="A832" s="41" t="str">
        <f t="shared" si="132"/>
        <v>研发一周期</v>
      </c>
      <c r="B832" s="41" t="str">
        <f t="shared" si="133"/>
        <v>2343</v>
      </c>
      <c r="C832" s="74"/>
      <c r="D832" s="59">
        <v>1</v>
      </c>
      <c r="G832" s="59"/>
      <c r="I832" s="59">
        <v>1</v>
      </c>
      <c r="N832" s="71">
        <v>1</v>
      </c>
      <c r="Q832" s="41">
        <v>1</v>
      </c>
      <c r="Z832" s="41">
        <f t="shared" si="134"/>
        <v>310</v>
      </c>
      <c r="AA832" s="41">
        <f t="shared" si="135"/>
        <v>56</v>
      </c>
      <c r="AB832" s="41">
        <f t="shared" si="136"/>
        <v>66</v>
      </c>
      <c r="AC832" s="41">
        <f t="shared" si="137"/>
        <v>66</v>
      </c>
      <c r="AD832" s="41">
        <f t="shared" si="138"/>
        <v>13</v>
      </c>
      <c r="AE832" s="41">
        <f t="shared" si="139"/>
        <v>5.5357142857142856</v>
      </c>
      <c r="AF832" s="41">
        <f t="shared" si="140"/>
        <v>4.6969696969696972</v>
      </c>
      <c r="AG832" s="41">
        <f t="shared" si="141"/>
        <v>4.6969696969696972</v>
      </c>
      <c r="AH832" s="41">
        <f t="shared" si="142"/>
        <v>23.846153846153847</v>
      </c>
    </row>
    <row r="833" spans="1:34" x14ac:dyDescent="0.25">
      <c r="A833" s="41" t="str">
        <f t="shared" si="132"/>
        <v>研发一周期</v>
      </c>
      <c r="B833" s="41" t="str">
        <f t="shared" si="133"/>
        <v>4431</v>
      </c>
      <c r="C833" s="74"/>
      <c r="F833" s="71">
        <v>1</v>
      </c>
      <c r="G833" s="59"/>
      <c r="J833" s="71">
        <v>1</v>
      </c>
      <c r="M833" s="59">
        <v>1</v>
      </c>
      <c r="O833" s="59">
        <v>1</v>
      </c>
      <c r="R833" s="71"/>
      <c r="Z833" s="41">
        <f t="shared" si="134"/>
        <v>310</v>
      </c>
      <c r="AA833" s="41">
        <f t="shared" si="135"/>
        <v>56</v>
      </c>
      <c r="AB833" s="41">
        <f t="shared" si="136"/>
        <v>46</v>
      </c>
      <c r="AC833" s="41">
        <f t="shared" si="137"/>
        <v>46</v>
      </c>
      <c r="AD833" s="41">
        <f t="shared" si="138"/>
        <v>14</v>
      </c>
      <c r="AE833" s="41">
        <f t="shared" si="139"/>
        <v>5.5357142857142856</v>
      </c>
      <c r="AF833" s="41">
        <f t="shared" si="140"/>
        <v>6.7391304347826084</v>
      </c>
      <c r="AG833" s="41">
        <f t="shared" si="141"/>
        <v>6.7391304347826084</v>
      </c>
      <c r="AH833" s="41">
        <f t="shared" si="142"/>
        <v>22.142857142857142</v>
      </c>
    </row>
    <row r="834" spans="1:34" x14ac:dyDescent="0.25">
      <c r="A834" s="41" t="str">
        <f t="shared" si="132"/>
        <v>研发一周期</v>
      </c>
      <c r="B834" s="41" t="str">
        <f t="shared" si="133"/>
        <v>32421</v>
      </c>
      <c r="C834" s="74"/>
      <c r="E834" s="59">
        <v>1</v>
      </c>
      <c r="G834" s="59"/>
      <c r="H834" s="59">
        <v>1</v>
      </c>
      <c r="N834" s="71">
        <v>1</v>
      </c>
      <c r="P834" s="59">
        <v>1</v>
      </c>
      <c r="S834" s="41">
        <v>1</v>
      </c>
      <c r="Z834" s="41">
        <f t="shared" si="134"/>
        <v>310</v>
      </c>
      <c r="AA834" s="41">
        <f t="shared" si="135"/>
        <v>56</v>
      </c>
      <c r="AB834" s="41">
        <f t="shared" si="136"/>
        <v>86</v>
      </c>
      <c r="AC834" s="41">
        <f t="shared" si="137"/>
        <v>86</v>
      </c>
      <c r="AD834" s="41">
        <f t="shared" si="138"/>
        <v>25</v>
      </c>
      <c r="AE834" s="41">
        <f t="shared" si="139"/>
        <v>5.5357142857142856</v>
      </c>
      <c r="AF834" s="41">
        <f t="shared" si="140"/>
        <v>3.6046511627906979</v>
      </c>
      <c r="AG834" s="41">
        <f t="shared" si="141"/>
        <v>3.6046511627906979</v>
      </c>
      <c r="AH834" s="41">
        <f t="shared" si="142"/>
        <v>12.4</v>
      </c>
    </row>
    <row r="835" spans="1:34" x14ac:dyDescent="0.25">
      <c r="A835" s="41" t="str">
        <f t="shared" si="132"/>
        <v>研发一周期</v>
      </c>
      <c r="B835" s="41" t="str">
        <f t="shared" si="133"/>
        <v>34211</v>
      </c>
      <c r="C835" s="74"/>
      <c r="E835" s="59">
        <v>1</v>
      </c>
      <c r="G835" s="59"/>
      <c r="J835" s="71">
        <v>1</v>
      </c>
      <c r="L835" s="59">
        <v>1</v>
      </c>
      <c r="O835" s="59">
        <v>1</v>
      </c>
      <c r="R835" s="71"/>
      <c r="S835" s="41">
        <v>1</v>
      </c>
      <c r="Z835" s="41">
        <f t="shared" si="134"/>
        <v>310</v>
      </c>
      <c r="AA835" s="41">
        <f t="shared" si="135"/>
        <v>56</v>
      </c>
      <c r="AB835" s="41">
        <f t="shared" si="136"/>
        <v>62</v>
      </c>
      <c r="AC835" s="41">
        <f t="shared" si="137"/>
        <v>62</v>
      </c>
      <c r="AD835" s="41">
        <f t="shared" si="138"/>
        <v>30</v>
      </c>
      <c r="AE835" s="41">
        <f t="shared" si="139"/>
        <v>5.5357142857142856</v>
      </c>
      <c r="AF835" s="41">
        <f t="shared" si="140"/>
        <v>5</v>
      </c>
      <c r="AG835" s="41">
        <f t="shared" si="141"/>
        <v>5</v>
      </c>
      <c r="AH835" s="41">
        <f t="shared" si="142"/>
        <v>10.333333333333334</v>
      </c>
    </row>
    <row r="836" spans="1:34" x14ac:dyDescent="0.25">
      <c r="A836" s="41" t="str">
        <f t="shared" si="132"/>
        <v>研发一周期</v>
      </c>
      <c r="B836" s="41" t="str">
        <f t="shared" si="133"/>
        <v>43221</v>
      </c>
      <c r="C836" s="74"/>
      <c r="F836" s="71">
        <v>1</v>
      </c>
      <c r="G836" s="59"/>
      <c r="I836" s="59">
        <v>1</v>
      </c>
      <c r="L836" s="59">
        <v>1</v>
      </c>
      <c r="P836" s="59">
        <v>1</v>
      </c>
      <c r="S836" s="41">
        <v>1</v>
      </c>
      <c r="Z836" s="41">
        <f t="shared" si="134"/>
        <v>310</v>
      </c>
      <c r="AA836" s="41">
        <f t="shared" si="135"/>
        <v>56</v>
      </c>
      <c r="AB836" s="41">
        <f t="shared" si="136"/>
        <v>82</v>
      </c>
      <c r="AC836" s="41">
        <f t="shared" si="137"/>
        <v>82</v>
      </c>
      <c r="AD836" s="41">
        <f t="shared" si="138"/>
        <v>25</v>
      </c>
      <c r="AE836" s="41">
        <f t="shared" si="139"/>
        <v>5.5357142857142856</v>
      </c>
      <c r="AF836" s="41">
        <f t="shared" si="140"/>
        <v>3.7804878048780486</v>
      </c>
      <c r="AG836" s="41">
        <f t="shared" si="141"/>
        <v>3.7804878048780486</v>
      </c>
      <c r="AH836" s="41">
        <f t="shared" si="142"/>
        <v>12.4</v>
      </c>
    </row>
    <row r="837" spans="1:34" x14ac:dyDescent="0.25">
      <c r="A837" s="41" t="str">
        <f t="shared" si="132"/>
        <v>研发一周期</v>
      </c>
      <c r="B837" s="41" t="str">
        <f t="shared" si="133"/>
        <v>32422</v>
      </c>
      <c r="C837" s="74"/>
      <c r="E837" s="59">
        <v>1</v>
      </c>
      <c r="G837" s="59"/>
      <c r="H837" s="59">
        <v>1</v>
      </c>
      <c r="N837" s="71">
        <v>1</v>
      </c>
      <c r="P837" s="59">
        <v>1</v>
      </c>
      <c r="T837" s="41">
        <v>1</v>
      </c>
      <c r="Z837" s="41">
        <f t="shared" si="134"/>
        <v>310</v>
      </c>
      <c r="AA837" s="41">
        <f t="shared" si="135"/>
        <v>56</v>
      </c>
      <c r="AB837" s="41">
        <f t="shared" si="136"/>
        <v>90</v>
      </c>
      <c r="AC837" s="41">
        <f t="shared" si="137"/>
        <v>90</v>
      </c>
      <c r="AD837" s="41">
        <f t="shared" si="138"/>
        <v>25</v>
      </c>
      <c r="AE837" s="41">
        <f t="shared" si="139"/>
        <v>5.5357142857142856</v>
      </c>
      <c r="AF837" s="41">
        <f t="shared" si="140"/>
        <v>3.4444444444444446</v>
      </c>
      <c r="AG837" s="41">
        <f t="shared" si="141"/>
        <v>3.4444444444444446</v>
      </c>
      <c r="AH837" s="41">
        <f t="shared" si="142"/>
        <v>12.4</v>
      </c>
    </row>
    <row r="838" spans="1:34" x14ac:dyDescent="0.25">
      <c r="A838" s="41" t="str">
        <f t="shared" si="132"/>
        <v>研发一周期</v>
      </c>
      <c r="B838" s="41" t="str">
        <f t="shared" si="133"/>
        <v>34212</v>
      </c>
      <c r="C838" s="74"/>
      <c r="E838" s="59">
        <v>1</v>
      </c>
      <c r="G838" s="59"/>
      <c r="J838" s="71">
        <v>1</v>
      </c>
      <c r="L838" s="59">
        <v>1</v>
      </c>
      <c r="O838" s="59">
        <v>1</v>
      </c>
      <c r="R838" s="71"/>
      <c r="T838" s="41">
        <v>1</v>
      </c>
      <c r="Z838" s="41">
        <f t="shared" si="134"/>
        <v>310</v>
      </c>
      <c r="AA838" s="41">
        <f t="shared" si="135"/>
        <v>56</v>
      </c>
      <c r="AB838" s="41">
        <f t="shared" si="136"/>
        <v>66</v>
      </c>
      <c r="AC838" s="41">
        <f t="shared" si="137"/>
        <v>66</v>
      </c>
      <c r="AD838" s="41">
        <f t="shared" si="138"/>
        <v>30</v>
      </c>
      <c r="AE838" s="41">
        <f t="shared" si="139"/>
        <v>5.5357142857142856</v>
      </c>
      <c r="AF838" s="41">
        <f t="shared" si="140"/>
        <v>4.6969696969696972</v>
      </c>
      <c r="AG838" s="41">
        <f t="shared" si="141"/>
        <v>4.6969696969696972</v>
      </c>
      <c r="AH838" s="41">
        <f t="shared" si="142"/>
        <v>10.333333333333334</v>
      </c>
    </row>
    <row r="839" spans="1:34" x14ac:dyDescent="0.25">
      <c r="A839" s="41" t="str">
        <f t="shared" si="132"/>
        <v>研发一周期</v>
      </c>
      <c r="B839" s="41" t="str">
        <f t="shared" si="133"/>
        <v>43222</v>
      </c>
      <c r="C839" s="74"/>
      <c r="F839" s="71">
        <v>1</v>
      </c>
      <c r="G839" s="59"/>
      <c r="I839" s="59">
        <v>1</v>
      </c>
      <c r="L839" s="59">
        <v>1</v>
      </c>
      <c r="P839" s="59">
        <v>1</v>
      </c>
      <c r="T839" s="41">
        <v>1</v>
      </c>
      <c r="Z839" s="41">
        <f t="shared" si="134"/>
        <v>310</v>
      </c>
      <c r="AA839" s="41">
        <f t="shared" si="135"/>
        <v>56</v>
      </c>
      <c r="AB839" s="41">
        <f t="shared" si="136"/>
        <v>86</v>
      </c>
      <c r="AC839" s="41">
        <f t="shared" si="137"/>
        <v>86</v>
      </c>
      <c r="AD839" s="41">
        <f t="shared" si="138"/>
        <v>25</v>
      </c>
      <c r="AE839" s="41">
        <f t="shared" si="139"/>
        <v>5.5357142857142856</v>
      </c>
      <c r="AF839" s="41">
        <f t="shared" si="140"/>
        <v>3.6046511627906979</v>
      </c>
      <c r="AG839" s="41">
        <f t="shared" si="141"/>
        <v>3.6046511627906979</v>
      </c>
      <c r="AH839" s="41">
        <f t="shared" si="142"/>
        <v>12.4</v>
      </c>
    </row>
    <row r="840" spans="1:34" x14ac:dyDescent="0.25">
      <c r="A840" s="41" t="str">
        <f t="shared" ref="A840:A903" si="143">IF(SUMPRODUCT(C840:Y840,$C$6:$Y$6)&lt;0.45,"不研发",IF(SUMPRODUCT(C840:Y840,$C$6:$Y$6)&lt;1.45,"研发一周期","研发二周期"))</f>
        <v>研发一周期</v>
      </c>
      <c r="B840" s="41" t="str">
        <f t="shared" ref="B840:B903" si="144">IF(C840=1,1,IF(D840=1,2,IF(E840=1,3,IF(F840=1,4,""))))&amp;IF(G840=1,1,IF(H840=1,2,IF(I840=1,3,IF(J840=1,4,""))))&amp;IF(K840=1,1,IF(L840=1,2,IF(M840=1,3,IF(N840=1,4,""))))&amp;IF(O840=1,1,IF(P840=1,2,IF(Q840=1,3,IF(R840=1,4,""))))&amp;IF(S840=1,1,"")&amp;IF(T840=1,2,"")&amp;IF(U840=1,3,"")&amp;IF(V840=1,4,"")&amp;IF(W840=1,5,"")&amp;IF(X840=1,6,"")&amp;IF(Y840=1,4,"")</f>
        <v>13234</v>
      </c>
      <c r="C840" s="74">
        <v>1</v>
      </c>
      <c r="G840" s="59"/>
      <c r="I840" s="59">
        <v>1</v>
      </c>
      <c r="L840" s="59">
        <v>1</v>
      </c>
      <c r="Q840" s="41">
        <v>1</v>
      </c>
      <c r="V840" s="41">
        <v>1</v>
      </c>
      <c r="Z840" s="41">
        <f t="shared" ref="Z840:Z903" si="145">SUMPRODUCT(C840:Y840,$C$1:$Y$1)</f>
        <v>310</v>
      </c>
      <c r="AA840" s="41">
        <f t="shared" ref="AA840:AA903" si="146">SUMPRODUCT($C$2:$Y$2,C840:Y840)</f>
        <v>56</v>
      </c>
      <c r="AB840" s="41">
        <f t="shared" ref="AB840:AB903" si="147">SUMPRODUCT($C$3:$Y$3,C840:Y840)</f>
        <v>58</v>
      </c>
      <c r="AC840" s="41">
        <f t="shared" ref="AC840:AC903" si="148">SUMPRODUCT($C$3:$Y$3,C840:Y840)</f>
        <v>58</v>
      </c>
      <c r="AD840" s="41">
        <f t="shared" ref="AD840:AD903" si="149">SUMPRODUCT($C$5:$Y$5,C840:Y840)</f>
        <v>34</v>
      </c>
      <c r="AE840" s="41">
        <f t="shared" ref="AE840:AE903" si="150">IFERROR(Z840/AA840,0)</f>
        <v>5.5357142857142856</v>
      </c>
      <c r="AF840" s="41">
        <f t="shared" ref="AF840:AF903" si="151">IFERROR(Z840/AB840,0)</f>
        <v>5.3448275862068968</v>
      </c>
      <c r="AG840" s="41">
        <f t="shared" ref="AG840:AG903" si="152">IFERROR(Z840/AC840,0)</f>
        <v>5.3448275862068968</v>
      </c>
      <c r="AH840" s="41">
        <f t="shared" ref="AH840:AH903" si="153">IFERROR(Z840/AD840,0)</f>
        <v>9.117647058823529</v>
      </c>
    </row>
    <row r="841" spans="1:34" x14ac:dyDescent="0.25">
      <c r="A841" s="41" t="str">
        <f t="shared" si="143"/>
        <v>研发一周期</v>
      </c>
      <c r="B841" s="41" t="str">
        <f t="shared" si="144"/>
        <v>22324</v>
      </c>
      <c r="C841" s="74"/>
      <c r="D841" s="59">
        <v>1</v>
      </c>
      <c r="G841" s="59"/>
      <c r="H841" s="59">
        <v>1</v>
      </c>
      <c r="M841" s="59">
        <v>1</v>
      </c>
      <c r="P841" s="59">
        <v>1</v>
      </c>
      <c r="V841" s="41">
        <v>1</v>
      </c>
      <c r="Z841" s="41">
        <f t="shared" si="145"/>
        <v>310</v>
      </c>
      <c r="AA841" s="41">
        <f t="shared" si="146"/>
        <v>56</v>
      </c>
      <c r="AB841" s="41">
        <f t="shared" si="147"/>
        <v>66</v>
      </c>
      <c r="AC841" s="41">
        <f t="shared" si="148"/>
        <v>66</v>
      </c>
      <c r="AD841" s="41">
        <f t="shared" si="149"/>
        <v>30</v>
      </c>
      <c r="AE841" s="41">
        <f t="shared" si="150"/>
        <v>5.5357142857142856</v>
      </c>
      <c r="AF841" s="41">
        <f t="shared" si="151"/>
        <v>4.6969696969696972</v>
      </c>
      <c r="AG841" s="41">
        <f t="shared" si="152"/>
        <v>4.6969696969696972</v>
      </c>
      <c r="AH841" s="41">
        <f t="shared" si="153"/>
        <v>10.333333333333334</v>
      </c>
    </row>
    <row r="842" spans="1:34" x14ac:dyDescent="0.25">
      <c r="A842" s="41" t="str">
        <f t="shared" si="143"/>
        <v>研发一周期</v>
      </c>
      <c r="B842" s="41" t="str">
        <f t="shared" si="144"/>
        <v>31424</v>
      </c>
      <c r="C842" s="74"/>
      <c r="E842" s="59">
        <v>1</v>
      </c>
      <c r="G842" s="59">
        <v>1</v>
      </c>
      <c r="N842" s="71">
        <v>1</v>
      </c>
      <c r="P842" s="59">
        <v>1</v>
      </c>
      <c r="V842" s="41">
        <v>1</v>
      </c>
      <c r="Z842" s="41">
        <f t="shared" si="145"/>
        <v>310</v>
      </c>
      <c r="AA842" s="41">
        <f t="shared" si="146"/>
        <v>56</v>
      </c>
      <c r="AB842" s="41">
        <f t="shared" si="147"/>
        <v>72</v>
      </c>
      <c r="AC842" s="41">
        <f t="shared" si="148"/>
        <v>72</v>
      </c>
      <c r="AD842" s="41">
        <f t="shared" si="149"/>
        <v>31</v>
      </c>
      <c r="AE842" s="41">
        <f t="shared" si="150"/>
        <v>5.5357142857142856</v>
      </c>
      <c r="AF842" s="41">
        <f t="shared" si="151"/>
        <v>4.3055555555555554</v>
      </c>
      <c r="AG842" s="41">
        <f t="shared" si="152"/>
        <v>4.3055555555555554</v>
      </c>
      <c r="AH842" s="41">
        <f t="shared" si="153"/>
        <v>10</v>
      </c>
    </row>
    <row r="843" spans="1:34" x14ac:dyDescent="0.25">
      <c r="A843" s="41" t="str">
        <f t="shared" si="143"/>
        <v>研发一周期</v>
      </c>
      <c r="B843" s="41" t="str">
        <f t="shared" si="144"/>
        <v>32336</v>
      </c>
      <c r="C843" s="74"/>
      <c r="E843" s="59">
        <v>1</v>
      </c>
      <c r="G843" s="59"/>
      <c r="H843" s="59">
        <v>1</v>
      </c>
      <c r="M843" s="59">
        <v>1</v>
      </c>
      <c r="Q843" s="41">
        <v>1</v>
      </c>
      <c r="X843" s="41">
        <v>1</v>
      </c>
      <c r="Z843" s="41">
        <f t="shared" si="145"/>
        <v>310</v>
      </c>
      <c r="AA843" s="41">
        <f t="shared" si="146"/>
        <v>56</v>
      </c>
      <c r="AB843" s="41">
        <f t="shared" si="147"/>
        <v>70</v>
      </c>
      <c r="AC843" s="41">
        <f t="shared" si="148"/>
        <v>70</v>
      </c>
      <c r="AD843" s="41">
        <f t="shared" si="149"/>
        <v>28</v>
      </c>
      <c r="AE843" s="41">
        <f t="shared" si="150"/>
        <v>5.5357142857142856</v>
      </c>
      <c r="AF843" s="41">
        <f t="shared" si="151"/>
        <v>4.4285714285714288</v>
      </c>
      <c r="AG843" s="41">
        <f t="shared" si="152"/>
        <v>4.4285714285714288</v>
      </c>
      <c r="AH843" s="41">
        <f t="shared" si="153"/>
        <v>11.071428571428571</v>
      </c>
    </row>
    <row r="844" spans="1:34" x14ac:dyDescent="0.25">
      <c r="A844" s="41" t="str">
        <f t="shared" si="143"/>
        <v>研发一周期</v>
      </c>
      <c r="B844" s="41" t="str">
        <f t="shared" si="144"/>
        <v>32424</v>
      </c>
      <c r="C844" s="74"/>
      <c r="E844" s="59">
        <v>1</v>
      </c>
      <c r="G844" s="59"/>
      <c r="H844" s="59">
        <v>1</v>
      </c>
      <c r="N844" s="71">
        <v>1</v>
      </c>
      <c r="P844" s="59">
        <v>1</v>
      </c>
      <c r="Y844" s="70">
        <v>1</v>
      </c>
      <c r="Z844" s="41">
        <f t="shared" si="145"/>
        <v>310</v>
      </c>
      <c r="AA844" s="41">
        <f t="shared" si="146"/>
        <v>56</v>
      </c>
      <c r="AB844" s="41">
        <f t="shared" si="147"/>
        <v>90</v>
      </c>
      <c r="AC844" s="41">
        <f t="shared" si="148"/>
        <v>90</v>
      </c>
      <c r="AD844" s="41">
        <f t="shared" si="149"/>
        <v>25</v>
      </c>
      <c r="AE844" s="41">
        <f t="shared" si="150"/>
        <v>5.5357142857142856</v>
      </c>
      <c r="AF844" s="41">
        <f t="shared" si="151"/>
        <v>3.4444444444444446</v>
      </c>
      <c r="AG844" s="41">
        <f t="shared" si="152"/>
        <v>3.4444444444444446</v>
      </c>
      <c r="AH844" s="41">
        <f t="shared" si="153"/>
        <v>12.4</v>
      </c>
    </row>
    <row r="845" spans="1:34" x14ac:dyDescent="0.25">
      <c r="A845" s="41" t="str">
        <f t="shared" si="143"/>
        <v>研发一周期</v>
      </c>
      <c r="B845" s="41" t="str">
        <f t="shared" si="144"/>
        <v>34214</v>
      </c>
      <c r="C845" s="74"/>
      <c r="E845" s="59">
        <v>1</v>
      </c>
      <c r="G845" s="59"/>
      <c r="J845" s="71">
        <v>1</v>
      </c>
      <c r="L845" s="59">
        <v>1</v>
      </c>
      <c r="O845" s="59">
        <v>1</v>
      </c>
      <c r="R845" s="71"/>
      <c r="Y845" s="70">
        <v>1</v>
      </c>
      <c r="Z845" s="41">
        <f t="shared" si="145"/>
        <v>310</v>
      </c>
      <c r="AA845" s="41">
        <f t="shared" si="146"/>
        <v>56</v>
      </c>
      <c r="AB845" s="41">
        <f t="shared" si="147"/>
        <v>66</v>
      </c>
      <c r="AC845" s="41">
        <f t="shared" si="148"/>
        <v>66</v>
      </c>
      <c r="AD845" s="41">
        <f t="shared" si="149"/>
        <v>30</v>
      </c>
      <c r="AE845" s="41">
        <f t="shared" si="150"/>
        <v>5.5357142857142856</v>
      </c>
      <c r="AF845" s="41">
        <f t="shared" si="151"/>
        <v>4.6969696969696972</v>
      </c>
      <c r="AG845" s="41">
        <f t="shared" si="152"/>
        <v>4.6969696969696972</v>
      </c>
      <c r="AH845" s="41">
        <f t="shared" si="153"/>
        <v>10.333333333333334</v>
      </c>
    </row>
    <row r="846" spans="1:34" x14ac:dyDescent="0.25">
      <c r="A846" s="41" t="str">
        <f t="shared" si="143"/>
        <v>研发一周期</v>
      </c>
      <c r="B846" s="41" t="str">
        <f t="shared" si="144"/>
        <v>43224</v>
      </c>
      <c r="C846" s="74"/>
      <c r="F846" s="71">
        <v>1</v>
      </c>
      <c r="G846" s="59"/>
      <c r="I846" s="59">
        <v>1</v>
      </c>
      <c r="L846" s="59">
        <v>1</v>
      </c>
      <c r="P846" s="59">
        <v>1</v>
      </c>
      <c r="Y846" s="70">
        <v>1</v>
      </c>
      <c r="Z846" s="41">
        <f t="shared" si="145"/>
        <v>310</v>
      </c>
      <c r="AA846" s="41">
        <f t="shared" si="146"/>
        <v>56</v>
      </c>
      <c r="AB846" s="41">
        <f t="shared" si="147"/>
        <v>86</v>
      </c>
      <c r="AC846" s="41">
        <f t="shared" si="148"/>
        <v>86</v>
      </c>
      <c r="AD846" s="41">
        <f t="shared" si="149"/>
        <v>25</v>
      </c>
      <c r="AE846" s="41">
        <f t="shared" si="150"/>
        <v>5.5357142857142856</v>
      </c>
      <c r="AF846" s="41">
        <f t="shared" si="151"/>
        <v>3.6046511627906979</v>
      </c>
      <c r="AG846" s="41">
        <f t="shared" si="152"/>
        <v>3.6046511627906979</v>
      </c>
      <c r="AH846" s="41">
        <f t="shared" si="153"/>
        <v>12.4</v>
      </c>
    </row>
    <row r="847" spans="1:34" x14ac:dyDescent="0.25">
      <c r="A847" s="41" t="str">
        <f t="shared" si="143"/>
        <v>研发一周期</v>
      </c>
      <c r="B847" s="41" t="str">
        <f t="shared" si="144"/>
        <v>3214</v>
      </c>
      <c r="C847" s="74"/>
      <c r="E847" s="59">
        <v>1</v>
      </c>
      <c r="G847" s="59"/>
      <c r="H847" s="59">
        <v>1</v>
      </c>
      <c r="K847" s="59">
        <v>1</v>
      </c>
      <c r="R847" s="70">
        <v>1</v>
      </c>
      <c r="Z847" s="41">
        <f t="shared" si="145"/>
        <v>255</v>
      </c>
      <c r="AA847" s="41">
        <f t="shared" si="146"/>
        <v>46</v>
      </c>
      <c r="AB847" s="41">
        <f t="shared" si="147"/>
        <v>42</v>
      </c>
      <c r="AC847" s="41">
        <f t="shared" si="148"/>
        <v>42</v>
      </c>
      <c r="AD847" s="41">
        <f t="shared" si="149"/>
        <v>20</v>
      </c>
      <c r="AE847" s="41">
        <f t="shared" si="150"/>
        <v>5.5434782608695654</v>
      </c>
      <c r="AF847" s="41">
        <f t="shared" si="151"/>
        <v>6.0714285714285712</v>
      </c>
      <c r="AG847" s="41">
        <f t="shared" si="152"/>
        <v>6.0714285714285712</v>
      </c>
      <c r="AH847" s="41">
        <f t="shared" si="153"/>
        <v>12.75</v>
      </c>
    </row>
    <row r="848" spans="1:34" x14ac:dyDescent="0.25">
      <c r="A848" s="41" t="str">
        <f t="shared" si="143"/>
        <v>研发二周期</v>
      </c>
      <c r="B848" s="41" t="str">
        <f t="shared" si="144"/>
        <v>44325</v>
      </c>
      <c r="F848" s="71">
        <v>1</v>
      </c>
      <c r="G848" s="59"/>
      <c r="J848" s="71">
        <v>1</v>
      </c>
      <c r="M848" s="59">
        <v>1</v>
      </c>
      <c r="P848" s="59">
        <v>1</v>
      </c>
      <c r="W848" s="41">
        <v>1</v>
      </c>
      <c r="Z848" s="41">
        <f t="shared" si="145"/>
        <v>355</v>
      </c>
      <c r="AA848" s="41">
        <f t="shared" si="146"/>
        <v>64</v>
      </c>
      <c r="AB848" s="41">
        <f t="shared" si="147"/>
        <v>78</v>
      </c>
      <c r="AC848" s="41">
        <f t="shared" si="148"/>
        <v>78</v>
      </c>
      <c r="AD848" s="41">
        <f t="shared" si="149"/>
        <v>21</v>
      </c>
      <c r="AE848" s="41">
        <f t="shared" si="150"/>
        <v>5.546875</v>
      </c>
      <c r="AF848" s="41">
        <f t="shared" si="151"/>
        <v>4.5512820512820511</v>
      </c>
      <c r="AG848" s="41">
        <f t="shared" si="152"/>
        <v>4.5512820512820511</v>
      </c>
      <c r="AH848" s="41">
        <f t="shared" si="153"/>
        <v>16.904761904761905</v>
      </c>
    </row>
    <row r="849" spans="1:34" x14ac:dyDescent="0.25">
      <c r="A849" s="41" t="str">
        <f t="shared" si="143"/>
        <v>研发二周期</v>
      </c>
      <c r="B849" s="41" t="str">
        <f t="shared" si="144"/>
        <v>44426</v>
      </c>
      <c r="F849" s="71">
        <v>1</v>
      </c>
      <c r="G849" s="59"/>
      <c r="J849" s="71">
        <v>1</v>
      </c>
      <c r="N849" s="71">
        <v>1</v>
      </c>
      <c r="P849" s="59">
        <v>1</v>
      </c>
      <c r="X849" s="41">
        <v>1</v>
      </c>
      <c r="Z849" s="41">
        <f t="shared" si="145"/>
        <v>355</v>
      </c>
      <c r="AA849" s="41">
        <f t="shared" si="146"/>
        <v>64</v>
      </c>
      <c r="AB849" s="41">
        <f t="shared" si="147"/>
        <v>82</v>
      </c>
      <c r="AC849" s="41">
        <f t="shared" si="148"/>
        <v>82</v>
      </c>
      <c r="AD849" s="41">
        <f t="shared" si="149"/>
        <v>17</v>
      </c>
      <c r="AE849" s="41">
        <f t="shared" si="150"/>
        <v>5.546875</v>
      </c>
      <c r="AF849" s="41">
        <f t="shared" si="151"/>
        <v>4.3292682926829267</v>
      </c>
      <c r="AG849" s="41">
        <f t="shared" si="152"/>
        <v>4.3292682926829267</v>
      </c>
      <c r="AH849" s="41">
        <f t="shared" si="153"/>
        <v>20.882352941176471</v>
      </c>
    </row>
    <row r="850" spans="1:34" x14ac:dyDescent="0.25">
      <c r="A850" s="41" t="str">
        <f t="shared" si="143"/>
        <v>研发一周期</v>
      </c>
      <c r="B850" s="41" t="str">
        <f t="shared" si="144"/>
        <v>32235</v>
      </c>
      <c r="C850" s="74"/>
      <c r="E850" s="59">
        <v>1</v>
      </c>
      <c r="G850" s="59"/>
      <c r="H850" s="59">
        <v>1</v>
      </c>
      <c r="L850" s="59">
        <v>1</v>
      </c>
      <c r="Q850" s="41">
        <v>1</v>
      </c>
      <c r="W850" s="41">
        <v>1</v>
      </c>
      <c r="Z850" s="41">
        <f t="shared" si="145"/>
        <v>300</v>
      </c>
      <c r="AA850" s="41">
        <f t="shared" si="146"/>
        <v>54</v>
      </c>
      <c r="AB850" s="41">
        <f t="shared" si="147"/>
        <v>68</v>
      </c>
      <c r="AC850" s="41">
        <f t="shared" si="148"/>
        <v>68</v>
      </c>
      <c r="AD850" s="41">
        <f t="shared" si="149"/>
        <v>30</v>
      </c>
      <c r="AE850" s="41">
        <f t="shared" si="150"/>
        <v>5.5555555555555554</v>
      </c>
      <c r="AF850" s="41">
        <f t="shared" si="151"/>
        <v>4.4117647058823533</v>
      </c>
      <c r="AG850" s="41">
        <f t="shared" si="152"/>
        <v>4.4117647058823533</v>
      </c>
      <c r="AH850" s="41">
        <f t="shared" si="153"/>
        <v>10</v>
      </c>
    </row>
    <row r="851" spans="1:34" x14ac:dyDescent="0.25">
      <c r="A851" s="41" t="str">
        <f t="shared" si="143"/>
        <v>研发一周期</v>
      </c>
      <c r="B851" s="41" t="str">
        <f t="shared" si="144"/>
        <v>31333</v>
      </c>
      <c r="C851" s="74"/>
      <c r="E851" s="59">
        <v>1</v>
      </c>
      <c r="G851" s="59">
        <v>1</v>
      </c>
      <c r="M851" s="59">
        <v>1</v>
      </c>
      <c r="Q851" s="41">
        <v>1</v>
      </c>
      <c r="U851" s="41">
        <v>1</v>
      </c>
      <c r="Z851" s="41">
        <f t="shared" si="145"/>
        <v>345</v>
      </c>
      <c r="AA851" s="41">
        <f t="shared" si="146"/>
        <v>62</v>
      </c>
      <c r="AB851" s="41">
        <f t="shared" si="147"/>
        <v>58</v>
      </c>
      <c r="AC851" s="41">
        <f t="shared" si="148"/>
        <v>58</v>
      </c>
      <c r="AD851" s="41">
        <f t="shared" si="149"/>
        <v>34</v>
      </c>
      <c r="AE851" s="41">
        <f t="shared" si="150"/>
        <v>5.564516129032258</v>
      </c>
      <c r="AF851" s="41">
        <f t="shared" si="151"/>
        <v>5.9482758620689653</v>
      </c>
      <c r="AG851" s="41">
        <f t="shared" si="152"/>
        <v>5.9482758620689653</v>
      </c>
      <c r="AH851" s="41">
        <f t="shared" si="153"/>
        <v>10.147058823529411</v>
      </c>
    </row>
    <row r="852" spans="1:34" x14ac:dyDescent="0.25">
      <c r="A852" s="41" t="str">
        <f t="shared" si="143"/>
        <v>研发一周期</v>
      </c>
      <c r="B852" s="41" t="str">
        <f t="shared" si="144"/>
        <v>32313</v>
      </c>
      <c r="C852" s="74"/>
      <c r="E852" s="59">
        <v>1</v>
      </c>
      <c r="G852" s="59"/>
      <c r="H852" s="59">
        <v>1</v>
      </c>
      <c r="M852" s="59">
        <v>1</v>
      </c>
      <c r="O852" s="59">
        <v>1</v>
      </c>
      <c r="R852" s="71"/>
      <c r="U852" s="41">
        <v>1</v>
      </c>
      <c r="Z852" s="41">
        <f t="shared" si="145"/>
        <v>345</v>
      </c>
      <c r="AA852" s="41">
        <f t="shared" si="146"/>
        <v>62</v>
      </c>
      <c r="AB852" s="41">
        <f t="shared" si="147"/>
        <v>52</v>
      </c>
      <c r="AC852" s="41">
        <f t="shared" si="148"/>
        <v>52</v>
      </c>
      <c r="AD852" s="41">
        <f t="shared" si="149"/>
        <v>32</v>
      </c>
      <c r="AE852" s="41">
        <f t="shared" si="150"/>
        <v>5.564516129032258</v>
      </c>
      <c r="AF852" s="41">
        <f t="shared" si="151"/>
        <v>6.634615384615385</v>
      </c>
      <c r="AG852" s="41">
        <f t="shared" si="152"/>
        <v>6.634615384615385</v>
      </c>
      <c r="AH852" s="41">
        <f t="shared" si="153"/>
        <v>10.78125</v>
      </c>
    </row>
    <row r="853" spans="1:34" x14ac:dyDescent="0.25">
      <c r="A853" s="41" t="str">
        <f t="shared" si="143"/>
        <v>研发一周期</v>
      </c>
      <c r="B853" s="41" t="str">
        <f t="shared" si="144"/>
        <v>33133</v>
      </c>
      <c r="C853" s="74"/>
      <c r="E853" s="59">
        <v>1</v>
      </c>
      <c r="G853" s="59"/>
      <c r="I853" s="59">
        <v>1</v>
      </c>
      <c r="K853" s="59">
        <v>1</v>
      </c>
      <c r="Q853" s="41">
        <v>1</v>
      </c>
      <c r="U853" s="41">
        <v>1</v>
      </c>
      <c r="Z853" s="41">
        <f t="shared" si="145"/>
        <v>345</v>
      </c>
      <c r="AA853" s="41">
        <f t="shared" si="146"/>
        <v>62</v>
      </c>
      <c r="AB853" s="41">
        <f t="shared" si="147"/>
        <v>64</v>
      </c>
      <c r="AC853" s="41">
        <f t="shared" si="148"/>
        <v>64</v>
      </c>
      <c r="AD853" s="41">
        <f t="shared" si="149"/>
        <v>32</v>
      </c>
      <c r="AE853" s="41">
        <f t="shared" si="150"/>
        <v>5.564516129032258</v>
      </c>
      <c r="AF853" s="41">
        <f t="shared" si="151"/>
        <v>5.390625</v>
      </c>
      <c r="AG853" s="41">
        <f t="shared" si="152"/>
        <v>5.390625</v>
      </c>
      <c r="AH853" s="41">
        <f t="shared" si="153"/>
        <v>10.78125</v>
      </c>
    </row>
    <row r="854" spans="1:34" x14ac:dyDescent="0.25">
      <c r="A854" s="41" t="str">
        <f t="shared" si="143"/>
        <v>研发一周期</v>
      </c>
      <c r="B854" s="41" t="str">
        <f t="shared" si="144"/>
        <v>14433</v>
      </c>
      <c r="C854" s="74">
        <v>1</v>
      </c>
      <c r="G854" s="59"/>
      <c r="J854" s="71">
        <v>1</v>
      </c>
      <c r="N854" s="71">
        <v>1</v>
      </c>
      <c r="Q854" s="41">
        <v>1</v>
      </c>
      <c r="U854" s="41">
        <v>1</v>
      </c>
      <c r="Z854" s="41">
        <f t="shared" si="145"/>
        <v>390</v>
      </c>
      <c r="AA854" s="41">
        <f t="shared" si="146"/>
        <v>70</v>
      </c>
      <c r="AB854" s="41">
        <f t="shared" si="147"/>
        <v>60</v>
      </c>
      <c r="AC854" s="41">
        <f t="shared" si="148"/>
        <v>60</v>
      </c>
      <c r="AD854" s="41">
        <f t="shared" si="149"/>
        <v>26</v>
      </c>
      <c r="AE854" s="41">
        <f t="shared" si="150"/>
        <v>5.5714285714285712</v>
      </c>
      <c r="AF854" s="41">
        <f t="shared" si="151"/>
        <v>6.5</v>
      </c>
      <c r="AG854" s="41">
        <f t="shared" si="152"/>
        <v>6.5</v>
      </c>
      <c r="AH854" s="41">
        <f t="shared" si="153"/>
        <v>15</v>
      </c>
    </row>
    <row r="855" spans="1:34" x14ac:dyDescent="0.25">
      <c r="A855" s="41" t="str">
        <f t="shared" si="143"/>
        <v>研发一周期</v>
      </c>
      <c r="B855" s="41" t="str">
        <f t="shared" si="144"/>
        <v>3323</v>
      </c>
      <c r="C855" s="74"/>
      <c r="E855" s="59">
        <v>1</v>
      </c>
      <c r="G855" s="59"/>
      <c r="I855" s="59">
        <v>1</v>
      </c>
      <c r="L855" s="59">
        <v>1</v>
      </c>
      <c r="Q855" s="41">
        <v>1</v>
      </c>
      <c r="Z855" s="41">
        <f t="shared" si="145"/>
        <v>290</v>
      </c>
      <c r="AA855" s="41">
        <f t="shared" si="146"/>
        <v>52</v>
      </c>
      <c r="AB855" s="41">
        <f t="shared" si="147"/>
        <v>66</v>
      </c>
      <c r="AC855" s="41">
        <f t="shared" si="148"/>
        <v>66</v>
      </c>
      <c r="AD855" s="41">
        <f t="shared" si="149"/>
        <v>18</v>
      </c>
      <c r="AE855" s="41">
        <f t="shared" si="150"/>
        <v>5.5769230769230766</v>
      </c>
      <c r="AF855" s="41">
        <f t="shared" si="151"/>
        <v>4.3939393939393936</v>
      </c>
      <c r="AG855" s="41">
        <f t="shared" si="152"/>
        <v>4.3939393939393936</v>
      </c>
      <c r="AH855" s="41">
        <f t="shared" si="153"/>
        <v>16.111111111111111</v>
      </c>
    </row>
    <row r="856" spans="1:34" x14ac:dyDescent="0.25">
      <c r="A856" s="41" t="str">
        <f t="shared" si="143"/>
        <v>研发一周期</v>
      </c>
      <c r="B856" s="41" t="str">
        <f t="shared" si="144"/>
        <v>31331</v>
      </c>
      <c r="C856" s="74"/>
      <c r="E856" s="59">
        <v>1</v>
      </c>
      <c r="G856" s="59">
        <v>1</v>
      </c>
      <c r="M856" s="59">
        <v>1</v>
      </c>
      <c r="Q856" s="41">
        <v>1</v>
      </c>
      <c r="S856" s="41">
        <v>1</v>
      </c>
      <c r="Z856" s="41">
        <f t="shared" si="145"/>
        <v>290</v>
      </c>
      <c r="AA856" s="41">
        <f t="shared" si="146"/>
        <v>52</v>
      </c>
      <c r="AB856" s="41">
        <f t="shared" si="147"/>
        <v>66</v>
      </c>
      <c r="AC856" s="41">
        <f t="shared" si="148"/>
        <v>66</v>
      </c>
      <c r="AD856" s="41">
        <f t="shared" si="149"/>
        <v>34</v>
      </c>
      <c r="AE856" s="41">
        <f t="shared" si="150"/>
        <v>5.5769230769230766</v>
      </c>
      <c r="AF856" s="41">
        <f t="shared" si="151"/>
        <v>4.3939393939393936</v>
      </c>
      <c r="AG856" s="41">
        <f t="shared" si="152"/>
        <v>4.3939393939393936</v>
      </c>
      <c r="AH856" s="41">
        <f t="shared" si="153"/>
        <v>8.5294117647058822</v>
      </c>
    </row>
    <row r="857" spans="1:34" x14ac:dyDescent="0.25">
      <c r="A857" s="41" t="str">
        <f t="shared" si="143"/>
        <v>研发一周期</v>
      </c>
      <c r="B857" s="41" t="str">
        <f t="shared" si="144"/>
        <v>32311</v>
      </c>
      <c r="C857" s="74"/>
      <c r="E857" s="59">
        <v>1</v>
      </c>
      <c r="G857" s="59"/>
      <c r="H857" s="59">
        <v>1</v>
      </c>
      <c r="M857" s="59">
        <v>1</v>
      </c>
      <c r="O857" s="59">
        <v>1</v>
      </c>
      <c r="R857" s="71"/>
      <c r="S857" s="41">
        <v>1</v>
      </c>
      <c r="Z857" s="41">
        <f t="shared" si="145"/>
        <v>290</v>
      </c>
      <c r="AA857" s="41">
        <f t="shared" si="146"/>
        <v>52</v>
      </c>
      <c r="AB857" s="41">
        <f t="shared" si="147"/>
        <v>60</v>
      </c>
      <c r="AC857" s="41">
        <f t="shared" si="148"/>
        <v>60</v>
      </c>
      <c r="AD857" s="41">
        <f t="shared" si="149"/>
        <v>32</v>
      </c>
      <c r="AE857" s="41">
        <f t="shared" si="150"/>
        <v>5.5769230769230766</v>
      </c>
      <c r="AF857" s="41">
        <f t="shared" si="151"/>
        <v>4.833333333333333</v>
      </c>
      <c r="AG857" s="41">
        <f t="shared" si="152"/>
        <v>4.833333333333333</v>
      </c>
      <c r="AH857" s="41">
        <f t="shared" si="153"/>
        <v>9.0625</v>
      </c>
    </row>
    <row r="858" spans="1:34" x14ac:dyDescent="0.25">
      <c r="A858" s="41" t="str">
        <f t="shared" si="143"/>
        <v>研发一周期</v>
      </c>
      <c r="B858" s="41" t="str">
        <f t="shared" si="144"/>
        <v>33131</v>
      </c>
      <c r="C858" s="74"/>
      <c r="E858" s="59">
        <v>1</v>
      </c>
      <c r="G858" s="59"/>
      <c r="I858" s="59">
        <v>1</v>
      </c>
      <c r="K858" s="59">
        <v>1</v>
      </c>
      <c r="Q858" s="41">
        <v>1</v>
      </c>
      <c r="S858" s="41">
        <v>1</v>
      </c>
      <c r="Z858" s="41">
        <f t="shared" si="145"/>
        <v>290</v>
      </c>
      <c r="AA858" s="41">
        <f t="shared" si="146"/>
        <v>52</v>
      </c>
      <c r="AB858" s="41">
        <f t="shared" si="147"/>
        <v>72</v>
      </c>
      <c r="AC858" s="41">
        <f t="shared" si="148"/>
        <v>72</v>
      </c>
      <c r="AD858" s="41">
        <f t="shared" si="149"/>
        <v>32</v>
      </c>
      <c r="AE858" s="41">
        <f t="shared" si="150"/>
        <v>5.5769230769230766</v>
      </c>
      <c r="AF858" s="41">
        <f t="shared" si="151"/>
        <v>4.0277777777777777</v>
      </c>
      <c r="AG858" s="41">
        <f t="shared" si="152"/>
        <v>4.0277777777777777</v>
      </c>
      <c r="AH858" s="41">
        <f t="shared" si="153"/>
        <v>9.0625</v>
      </c>
    </row>
    <row r="859" spans="1:34" x14ac:dyDescent="0.25">
      <c r="A859" s="41" t="str">
        <f t="shared" si="143"/>
        <v>研发一周期</v>
      </c>
      <c r="B859" s="41" t="str">
        <f t="shared" si="144"/>
        <v>31332</v>
      </c>
      <c r="C859" s="74"/>
      <c r="E859" s="59">
        <v>1</v>
      </c>
      <c r="G859" s="59">
        <v>1</v>
      </c>
      <c r="M859" s="59">
        <v>1</v>
      </c>
      <c r="Q859" s="41">
        <v>1</v>
      </c>
      <c r="T859" s="41">
        <v>1</v>
      </c>
      <c r="Z859" s="41">
        <f t="shared" si="145"/>
        <v>290</v>
      </c>
      <c r="AA859" s="41">
        <f t="shared" si="146"/>
        <v>52</v>
      </c>
      <c r="AB859" s="41">
        <f t="shared" si="147"/>
        <v>70</v>
      </c>
      <c r="AC859" s="41">
        <f t="shared" si="148"/>
        <v>70</v>
      </c>
      <c r="AD859" s="41">
        <f t="shared" si="149"/>
        <v>34</v>
      </c>
      <c r="AE859" s="41">
        <f t="shared" si="150"/>
        <v>5.5769230769230766</v>
      </c>
      <c r="AF859" s="41">
        <f t="shared" si="151"/>
        <v>4.1428571428571432</v>
      </c>
      <c r="AG859" s="41">
        <f t="shared" si="152"/>
        <v>4.1428571428571432</v>
      </c>
      <c r="AH859" s="41">
        <f t="shared" si="153"/>
        <v>8.5294117647058822</v>
      </c>
    </row>
    <row r="860" spans="1:34" x14ac:dyDescent="0.25">
      <c r="A860" s="41" t="str">
        <f t="shared" si="143"/>
        <v>研发一周期</v>
      </c>
      <c r="B860" s="41" t="str">
        <f t="shared" si="144"/>
        <v>32312</v>
      </c>
      <c r="C860" s="74"/>
      <c r="E860" s="59">
        <v>1</v>
      </c>
      <c r="G860" s="59"/>
      <c r="H860" s="59">
        <v>1</v>
      </c>
      <c r="M860" s="59">
        <v>1</v>
      </c>
      <c r="O860" s="59">
        <v>1</v>
      </c>
      <c r="R860" s="71"/>
      <c r="T860" s="41">
        <v>1</v>
      </c>
      <c r="Z860" s="41">
        <f t="shared" si="145"/>
        <v>290</v>
      </c>
      <c r="AA860" s="41">
        <f t="shared" si="146"/>
        <v>52</v>
      </c>
      <c r="AB860" s="41">
        <f t="shared" si="147"/>
        <v>64</v>
      </c>
      <c r="AC860" s="41">
        <f t="shared" si="148"/>
        <v>64</v>
      </c>
      <c r="AD860" s="41">
        <f t="shared" si="149"/>
        <v>32</v>
      </c>
      <c r="AE860" s="41">
        <f t="shared" si="150"/>
        <v>5.5769230769230766</v>
      </c>
      <c r="AF860" s="41">
        <f t="shared" si="151"/>
        <v>4.53125</v>
      </c>
      <c r="AG860" s="41">
        <f t="shared" si="152"/>
        <v>4.53125</v>
      </c>
      <c r="AH860" s="41">
        <f t="shared" si="153"/>
        <v>9.0625</v>
      </c>
    </row>
    <row r="861" spans="1:34" x14ac:dyDescent="0.25">
      <c r="A861" s="41" t="str">
        <f t="shared" si="143"/>
        <v>研发一周期</v>
      </c>
      <c r="B861" s="41" t="str">
        <f t="shared" si="144"/>
        <v>33132</v>
      </c>
      <c r="C861" s="74"/>
      <c r="E861" s="59">
        <v>1</v>
      </c>
      <c r="G861" s="59"/>
      <c r="I861" s="59">
        <v>1</v>
      </c>
      <c r="K861" s="59">
        <v>1</v>
      </c>
      <c r="Q861" s="41">
        <v>1</v>
      </c>
      <c r="T861" s="41">
        <v>1</v>
      </c>
      <c r="Z861" s="41">
        <f t="shared" si="145"/>
        <v>290</v>
      </c>
      <c r="AA861" s="41">
        <f t="shared" si="146"/>
        <v>52</v>
      </c>
      <c r="AB861" s="41">
        <f t="shared" si="147"/>
        <v>76</v>
      </c>
      <c r="AC861" s="41">
        <f t="shared" si="148"/>
        <v>76</v>
      </c>
      <c r="AD861" s="41">
        <f t="shared" si="149"/>
        <v>32</v>
      </c>
      <c r="AE861" s="41">
        <f t="shared" si="150"/>
        <v>5.5769230769230766</v>
      </c>
      <c r="AF861" s="41">
        <f t="shared" si="151"/>
        <v>3.8157894736842106</v>
      </c>
      <c r="AG861" s="41">
        <f t="shared" si="152"/>
        <v>3.8157894736842106</v>
      </c>
      <c r="AH861" s="41">
        <f t="shared" si="153"/>
        <v>9.0625</v>
      </c>
    </row>
    <row r="862" spans="1:34" x14ac:dyDescent="0.25">
      <c r="A862" s="41" t="str">
        <f t="shared" si="143"/>
        <v>研发一周期</v>
      </c>
      <c r="B862" s="41" t="str">
        <f t="shared" si="144"/>
        <v>31314</v>
      </c>
      <c r="C862" s="74"/>
      <c r="E862" s="59">
        <v>1</v>
      </c>
      <c r="G862" s="59">
        <v>1</v>
      </c>
      <c r="M862" s="59">
        <v>1</v>
      </c>
      <c r="O862" s="59">
        <v>1</v>
      </c>
      <c r="R862" s="71"/>
      <c r="V862" s="41">
        <v>1</v>
      </c>
      <c r="Z862" s="41">
        <f t="shared" si="145"/>
        <v>290</v>
      </c>
      <c r="AA862" s="41">
        <f t="shared" si="146"/>
        <v>52</v>
      </c>
      <c r="AB862" s="41">
        <f t="shared" si="147"/>
        <v>46</v>
      </c>
      <c r="AC862" s="41">
        <f t="shared" si="148"/>
        <v>46</v>
      </c>
      <c r="AD862" s="41">
        <f t="shared" si="149"/>
        <v>38</v>
      </c>
      <c r="AE862" s="41">
        <f t="shared" si="150"/>
        <v>5.5769230769230766</v>
      </c>
      <c r="AF862" s="41">
        <f t="shared" si="151"/>
        <v>6.3043478260869561</v>
      </c>
      <c r="AG862" s="41">
        <f t="shared" si="152"/>
        <v>6.3043478260869561</v>
      </c>
      <c r="AH862" s="41">
        <f t="shared" si="153"/>
        <v>7.6315789473684212</v>
      </c>
    </row>
    <row r="863" spans="1:34" x14ac:dyDescent="0.25">
      <c r="A863" s="41" t="str">
        <f t="shared" si="143"/>
        <v>研发一周期</v>
      </c>
      <c r="B863" s="41" t="str">
        <f t="shared" si="144"/>
        <v>33114</v>
      </c>
      <c r="C863" s="74"/>
      <c r="E863" s="59">
        <v>1</v>
      </c>
      <c r="G863" s="59"/>
      <c r="I863" s="59">
        <v>1</v>
      </c>
      <c r="K863" s="59">
        <v>1</v>
      </c>
      <c r="N863" s="71"/>
      <c r="O863" s="59">
        <v>1</v>
      </c>
      <c r="R863" s="71"/>
      <c r="V863" s="41">
        <v>1</v>
      </c>
      <c r="Z863" s="41">
        <f t="shared" si="145"/>
        <v>290</v>
      </c>
      <c r="AA863" s="41">
        <f t="shared" si="146"/>
        <v>52</v>
      </c>
      <c r="AB863" s="41">
        <f t="shared" si="147"/>
        <v>52</v>
      </c>
      <c r="AC863" s="41">
        <f t="shared" si="148"/>
        <v>52</v>
      </c>
      <c r="AD863" s="41">
        <f t="shared" si="149"/>
        <v>36</v>
      </c>
      <c r="AE863" s="41">
        <f t="shared" si="150"/>
        <v>5.5769230769230766</v>
      </c>
      <c r="AF863" s="41">
        <f t="shared" si="151"/>
        <v>5.5769230769230766</v>
      </c>
      <c r="AG863" s="41">
        <f t="shared" si="152"/>
        <v>5.5769230769230766</v>
      </c>
      <c r="AH863" s="41">
        <f t="shared" si="153"/>
        <v>8.0555555555555554</v>
      </c>
    </row>
    <row r="864" spans="1:34" x14ac:dyDescent="0.25">
      <c r="A864" s="41" t="str">
        <f t="shared" si="143"/>
        <v>研发一周期</v>
      </c>
      <c r="B864" s="41" t="str">
        <f t="shared" si="144"/>
        <v>31334</v>
      </c>
      <c r="C864" s="74"/>
      <c r="E864" s="59">
        <v>1</v>
      </c>
      <c r="G864" s="59">
        <v>1</v>
      </c>
      <c r="M864" s="59">
        <v>1</v>
      </c>
      <c r="Q864" s="41">
        <v>1</v>
      </c>
      <c r="Y864" s="70">
        <v>1</v>
      </c>
      <c r="Z864" s="41">
        <f t="shared" si="145"/>
        <v>290</v>
      </c>
      <c r="AA864" s="41">
        <f t="shared" si="146"/>
        <v>52</v>
      </c>
      <c r="AB864" s="41">
        <f t="shared" si="147"/>
        <v>70</v>
      </c>
      <c r="AC864" s="41">
        <f t="shared" si="148"/>
        <v>70</v>
      </c>
      <c r="AD864" s="41">
        <f t="shared" si="149"/>
        <v>34</v>
      </c>
      <c r="AE864" s="41">
        <f t="shared" si="150"/>
        <v>5.5769230769230766</v>
      </c>
      <c r="AF864" s="41">
        <f t="shared" si="151"/>
        <v>4.1428571428571432</v>
      </c>
      <c r="AG864" s="41">
        <f t="shared" si="152"/>
        <v>4.1428571428571432</v>
      </c>
      <c r="AH864" s="41">
        <f t="shared" si="153"/>
        <v>8.5294117647058822</v>
      </c>
    </row>
    <row r="865" spans="1:34" x14ac:dyDescent="0.25">
      <c r="A865" s="41" t="str">
        <f t="shared" si="143"/>
        <v>研发一周期</v>
      </c>
      <c r="B865" s="41" t="str">
        <f t="shared" si="144"/>
        <v>32314</v>
      </c>
      <c r="C865" s="74"/>
      <c r="E865" s="59">
        <v>1</v>
      </c>
      <c r="G865" s="59"/>
      <c r="H865" s="59">
        <v>1</v>
      </c>
      <c r="M865" s="59">
        <v>1</v>
      </c>
      <c r="O865" s="59">
        <v>1</v>
      </c>
      <c r="R865" s="71"/>
      <c r="Y865" s="70">
        <v>1</v>
      </c>
      <c r="Z865" s="41">
        <f t="shared" si="145"/>
        <v>290</v>
      </c>
      <c r="AA865" s="41">
        <f t="shared" si="146"/>
        <v>52</v>
      </c>
      <c r="AB865" s="41">
        <f t="shared" si="147"/>
        <v>64</v>
      </c>
      <c r="AC865" s="41">
        <f t="shared" si="148"/>
        <v>64</v>
      </c>
      <c r="AD865" s="41">
        <f t="shared" si="149"/>
        <v>32</v>
      </c>
      <c r="AE865" s="41">
        <f t="shared" si="150"/>
        <v>5.5769230769230766</v>
      </c>
      <c r="AF865" s="41">
        <f t="shared" si="151"/>
        <v>4.53125</v>
      </c>
      <c r="AG865" s="41">
        <f t="shared" si="152"/>
        <v>4.53125</v>
      </c>
      <c r="AH865" s="41">
        <f t="shared" si="153"/>
        <v>9.0625</v>
      </c>
    </row>
    <row r="866" spans="1:34" x14ac:dyDescent="0.25">
      <c r="A866" s="41" t="str">
        <f t="shared" si="143"/>
        <v>研发一周期</v>
      </c>
      <c r="B866" s="41" t="str">
        <f t="shared" si="144"/>
        <v>33134</v>
      </c>
      <c r="C866" s="74"/>
      <c r="E866" s="59">
        <v>1</v>
      </c>
      <c r="G866" s="59"/>
      <c r="I866" s="59">
        <v>1</v>
      </c>
      <c r="K866" s="59">
        <v>1</v>
      </c>
      <c r="Q866" s="41">
        <v>1</v>
      </c>
      <c r="Y866" s="70">
        <v>1</v>
      </c>
      <c r="Z866" s="41">
        <f t="shared" si="145"/>
        <v>290</v>
      </c>
      <c r="AA866" s="41">
        <f t="shared" si="146"/>
        <v>52</v>
      </c>
      <c r="AB866" s="41">
        <f t="shared" si="147"/>
        <v>76</v>
      </c>
      <c r="AC866" s="41">
        <f t="shared" si="148"/>
        <v>76</v>
      </c>
      <c r="AD866" s="41">
        <f t="shared" si="149"/>
        <v>32</v>
      </c>
      <c r="AE866" s="41">
        <f t="shared" si="150"/>
        <v>5.5769230769230766</v>
      </c>
      <c r="AF866" s="41">
        <f t="shared" si="151"/>
        <v>3.8157894736842106</v>
      </c>
      <c r="AG866" s="41">
        <f t="shared" si="152"/>
        <v>3.8157894736842106</v>
      </c>
      <c r="AH866" s="41">
        <f t="shared" si="153"/>
        <v>9.0625</v>
      </c>
    </row>
    <row r="867" spans="1:34" x14ac:dyDescent="0.25">
      <c r="A867" s="41" t="str">
        <f t="shared" si="143"/>
        <v>研发一周期</v>
      </c>
      <c r="B867" s="41" t="str">
        <f t="shared" si="144"/>
        <v>14431</v>
      </c>
      <c r="C867" s="74">
        <v>1</v>
      </c>
      <c r="G867" s="59"/>
      <c r="J867" s="71">
        <v>1</v>
      </c>
      <c r="N867" s="71">
        <v>1</v>
      </c>
      <c r="Q867" s="41">
        <v>1</v>
      </c>
      <c r="S867" s="41">
        <v>1</v>
      </c>
      <c r="Z867" s="41">
        <f t="shared" si="145"/>
        <v>335</v>
      </c>
      <c r="AA867" s="41">
        <f t="shared" si="146"/>
        <v>60</v>
      </c>
      <c r="AB867" s="41">
        <f t="shared" si="147"/>
        <v>68</v>
      </c>
      <c r="AC867" s="41">
        <f t="shared" si="148"/>
        <v>68</v>
      </c>
      <c r="AD867" s="41">
        <f t="shared" si="149"/>
        <v>26</v>
      </c>
      <c r="AE867" s="41">
        <f t="shared" si="150"/>
        <v>5.583333333333333</v>
      </c>
      <c r="AF867" s="41">
        <f t="shared" si="151"/>
        <v>4.9264705882352944</v>
      </c>
      <c r="AG867" s="41">
        <f t="shared" si="152"/>
        <v>4.9264705882352944</v>
      </c>
      <c r="AH867" s="41">
        <f t="shared" si="153"/>
        <v>12.884615384615385</v>
      </c>
    </row>
    <row r="868" spans="1:34" x14ac:dyDescent="0.25">
      <c r="A868" s="41" t="str">
        <f t="shared" si="143"/>
        <v>研发一周期</v>
      </c>
      <c r="B868" s="41" t="str">
        <f t="shared" si="144"/>
        <v>14432</v>
      </c>
      <c r="C868" s="74">
        <v>1</v>
      </c>
      <c r="G868" s="59"/>
      <c r="J868" s="71">
        <v>1</v>
      </c>
      <c r="N868" s="71">
        <v>1</v>
      </c>
      <c r="Q868" s="41">
        <v>1</v>
      </c>
      <c r="T868" s="41">
        <v>1</v>
      </c>
      <c r="Z868" s="41">
        <f t="shared" si="145"/>
        <v>335</v>
      </c>
      <c r="AA868" s="41">
        <f t="shared" si="146"/>
        <v>60</v>
      </c>
      <c r="AB868" s="41">
        <f t="shared" si="147"/>
        <v>72</v>
      </c>
      <c r="AC868" s="41">
        <f t="shared" si="148"/>
        <v>72</v>
      </c>
      <c r="AD868" s="41">
        <f t="shared" si="149"/>
        <v>26</v>
      </c>
      <c r="AE868" s="41">
        <f t="shared" si="150"/>
        <v>5.583333333333333</v>
      </c>
      <c r="AF868" s="41">
        <f t="shared" si="151"/>
        <v>4.6527777777777777</v>
      </c>
      <c r="AG868" s="41">
        <f t="shared" si="152"/>
        <v>4.6527777777777777</v>
      </c>
      <c r="AH868" s="41">
        <f t="shared" si="153"/>
        <v>12.884615384615385</v>
      </c>
    </row>
    <row r="869" spans="1:34" x14ac:dyDescent="0.25">
      <c r="A869" s="41" t="str">
        <f t="shared" si="143"/>
        <v>研发一周期</v>
      </c>
      <c r="B869" s="41" t="str">
        <f t="shared" si="144"/>
        <v>12243</v>
      </c>
      <c r="C869" s="74">
        <v>1</v>
      </c>
      <c r="G869" s="59"/>
      <c r="H869" s="59">
        <v>1</v>
      </c>
      <c r="L869" s="59">
        <v>1</v>
      </c>
      <c r="R869" s="70">
        <v>1</v>
      </c>
      <c r="U869" s="41">
        <v>1</v>
      </c>
      <c r="Z869" s="41">
        <f t="shared" si="145"/>
        <v>335</v>
      </c>
      <c r="AA869" s="41">
        <f t="shared" si="146"/>
        <v>60</v>
      </c>
      <c r="AB869" s="41">
        <f t="shared" si="147"/>
        <v>40</v>
      </c>
      <c r="AC869" s="41">
        <f t="shared" si="148"/>
        <v>40</v>
      </c>
      <c r="AD869" s="41">
        <f t="shared" si="149"/>
        <v>32</v>
      </c>
      <c r="AE869" s="41">
        <f t="shared" si="150"/>
        <v>5.583333333333333</v>
      </c>
      <c r="AF869" s="41">
        <f t="shared" si="151"/>
        <v>8.375</v>
      </c>
      <c r="AG869" s="41">
        <f t="shared" si="152"/>
        <v>8.375</v>
      </c>
      <c r="AH869" s="41">
        <f t="shared" si="153"/>
        <v>10.46875</v>
      </c>
    </row>
    <row r="870" spans="1:34" x14ac:dyDescent="0.25">
      <c r="A870" s="41" t="str">
        <f t="shared" si="143"/>
        <v>研发一周期</v>
      </c>
      <c r="B870" s="41" t="str">
        <f t="shared" si="144"/>
        <v>22233</v>
      </c>
      <c r="C870" s="74"/>
      <c r="D870" s="59">
        <v>1</v>
      </c>
      <c r="G870" s="59"/>
      <c r="H870" s="59">
        <v>1</v>
      </c>
      <c r="L870" s="59">
        <v>1</v>
      </c>
      <c r="Q870" s="41">
        <v>1</v>
      </c>
      <c r="U870" s="41">
        <v>1</v>
      </c>
      <c r="Z870" s="41">
        <f t="shared" si="145"/>
        <v>335</v>
      </c>
      <c r="AA870" s="41">
        <f t="shared" si="146"/>
        <v>60</v>
      </c>
      <c r="AB870" s="41">
        <f t="shared" si="147"/>
        <v>54</v>
      </c>
      <c r="AC870" s="41">
        <f t="shared" si="148"/>
        <v>54</v>
      </c>
      <c r="AD870" s="41">
        <f t="shared" si="149"/>
        <v>31</v>
      </c>
      <c r="AE870" s="41">
        <f t="shared" si="150"/>
        <v>5.583333333333333</v>
      </c>
      <c r="AF870" s="41">
        <f t="shared" si="151"/>
        <v>6.2037037037037033</v>
      </c>
      <c r="AG870" s="41">
        <f t="shared" si="152"/>
        <v>6.2037037037037033</v>
      </c>
      <c r="AH870" s="41">
        <f t="shared" si="153"/>
        <v>10.806451612903226</v>
      </c>
    </row>
    <row r="871" spans="1:34" x14ac:dyDescent="0.25">
      <c r="A871" s="41" t="str">
        <f t="shared" si="143"/>
        <v>研发一周期</v>
      </c>
      <c r="B871" s="41" t="str">
        <f t="shared" si="144"/>
        <v>14414</v>
      </c>
      <c r="C871" s="74">
        <v>1</v>
      </c>
      <c r="G871" s="59"/>
      <c r="J871" s="71">
        <v>1</v>
      </c>
      <c r="N871" s="71">
        <v>1</v>
      </c>
      <c r="O871" s="59">
        <v>1</v>
      </c>
      <c r="R871" s="71"/>
      <c r="V871" s="41">
        <v>1</v>
      </c>
      <c r="Z871" s="41">
        <f t="shared" si="145"/>
        <v>335</v>
      </c>
      <c r="AA871" s="41">
        <f t="shared" si="146"/>
        <v>60</v>
      </c>
      <c r="AB871" s="41">
        <f t="shared" si="147"/>
        <v>48</v>
      </c>
      <c r="AC871" s="41">
        <f t="shared" si="148"/>
        <v>48</v>
      </c>
      <c r="AD871" s="41">
        <f t="shared" si="149"/>
        <v>30</v>
      </c>
      <c r="AE871" s="41">
        <f t="shared" si="150"/>
        <v>5.583333333333333</v>
      </c>
      <c r="AF871" s="41">
        <f t="shared" si="151"/>
        <v>6.979166666666667</v>
      </c>
      <c r="AG871" s="41">
        <f t="shared" si="152"/>
        <v>6.979166666666667</v>
      </c>
      <c r="AH871" s="41">
        <f t="shared" si="153"/>
        <v>11.166666666666666</v>
      </c>
    </row>
    <row r="872" spans="1:34" x14ac:dyDescent="0.25">
      <c r="A872" s="41" t="str">
        <f t="shared" si="143"/>
        <v>研发一周期</v>
      </c>
      <c r="B872" s="41" t="str">
        <f t="shared" si="144"/>
        <v>13345</v>
      </c>
      <c r="C872" s="74">
        <v>1</v>
      </c>
      <c r="G872" s="59"/>
      <c r="I872" s="59">
        <v>1</v>
      </c>
      <c r="M872" s="59">
        <v>1</v>
      </c>
      <c r="R872" s="70">
        <v>1</v>
      </c>
      <c r="W872" s="41">
        <v>1</v>
      </c>
      <c r="Z872" s="41">
        <f t="shared" si="145"/>
        <v>335</v>
      </c>
      <c r="AA872" s="41">
        <f t="shared" si="146"/>
        <v>60</v>
      </c>
      <c r="AB872" s="41">
        <f t="shared" si="147"/>
        <v>58</v>
      </c>
      <c r="AC872" s="41">
        <f t="shared" si="148"/>
        <v>58</v>
      </c>
      <c r="AD872" s="41">
        <f t="shared" si="149"/>
        <v>28</v>
      </c>
      <c r="AE872" s="41">
        <f t="shared" si="150"/>
        <v>5.583333333333333</v>
      </c>
      <c r="AF872" s="41">
        <f t="shared" si="151"/>
        <v>5.7758620689655169</v>
      </c>
      <c r="AG872" s="41">
        <f t="shared" si="152"/>
        <v>5.7758620689655169</v>
      </c>
      <c r="AH872" s="41">
        <f t="shared" si="153"/>
        <v>11.964285714285714</v>
      </c>
    </row>
    <row r="873" spans="1:34" x14ac:dyDescent="0.25">
      <c r="A873" s="41" t="str">
        <f t="shared" si="143"/>
        <v>研发一周期</v>
      </c>
      <c r="B873" s="41" t="str">
        <f t="shared" si="144"/>
        <v>23335</v>
      </c>
      <c r="C873" s="74"/>
      <c r="D873" s="59">
        <v>1</v>
      </c>
      <c r="G873" s="59"/>
      <c r="I873" s="59">
        <v>1</v>
      </c>
      <c r="M873" s="59">
        <v>1</v>
      </c>
      <c r="Q873" s="41">
        <v>1</v>
      </c>
      <c r="W873" s="41">
        <v>1</v>
      </c>
      <c r="Z873" s="41">
        <f t="shared" si="145"/>
        <v>335</v>
      </c>
      <c r="AA873" s="41">
        <f t="shared" si="146"/>
        <v>60</v>
      </c>
      <c r="AB873" s="41">
        <f t="shared" si="147"/>
        <v>72</v>
      </c>
      <c r="AC873" s="41">
        <f t="shared" si="148"/>
        <v>72</v>
      </c>
      <c r="AD873" s="41">
        <f t="shared" si="149"/>
        <v>27</v>
      </c>
      <c r="AE873" s="41">
        <f t="shared" si="150"/>
        <v>5.583333333333333</v>
      </c>
      <c r="AF873" s="41">
        <f t="shared" si="151"/>
        <v>4.6527777777777777</v>
      </c>
      <c r="AG873" s="41">
        <f t="shared" si="152"/>
        <v>4.6527777777777777</v>
      </c>
      <c r="AH873" s="41">
        <f t="shared" si="153"/>
        <v>12.407407407407407</v>
      </c>
    </row>
    <row r="874" spans="1:34" x14ac:dyDescent="0.25">
      <c r="A874" s="41" t="str">
        <f t="shared" si="143"/>
        <v>研发一周期</v>
      </c>
      <c r="B874" s="41" t="str">
        <f t="shared" si="144"/>
        <v>33415</v>
      </c>
      <c r="C874" s="74"/>
      <c r="E874" s="59">
        <v>1</v>
      </c>
      <c r="G874" s="59"/>
      <c r="I874" s="59">
        <v>1</v>
      </c>
      <c r="N874" s="71">
        <v>1</v>
      </c>
      <c r="O874" s="59">
        <v>1</v>
      </c>
      <c r="R874" s="71"/>
      <c r="W874" s="41">
        <v>1</v>
      </c>
      <c r="Z874" s="41">
        <f t="shared" si="145"/>
        <v>335</v>
      </c>
      <c r="AA874" s="41">
        <f t="shared" si="146"/>
        <v>60</v>
      </c>
      <c r="AB874" s="41">
        <f t="shared" si="147"/>
        <v>72</v>
      </c>
      <c r="AC874" s="41">
        <f t="shared" si="148"/>
        <v>72</v>
      </c>
      <c r="AD874" s="41">
        <f t="shared" si="149"/>
        <v>26</v>
      </c>
      <c r="AE874" s="41">
        <f t="shared" si="150"/>
        <v>5.583333333333333</v>
      </c>
      <c r="AF874" s="41">
        <f t="shared" si="151"/>
        <v>4.6527777777777777</v>
      </c>
      <c r="AG874" s="41">
        <f t="shared" si="152"/>
        <v>4.6527777777777777</v>
      </c>
      <c r="AH874" s="41">
        <f t="shared" si="153"/>
        <v>12.884615384615385</v>
      </c>
    </row>
    <row r="875" spans="1:34" x14ac:dyDescent="0.25">
      <c r="A875" s="41" t="str">
        <f t="shared" si="143"/>
        <v>研发一周期</v>
      </c>
      <c r="B875" s="41" t="str">
        <f t="shared" si="144"/>
        <v>13446</v>
      </c>
      <c r="C875" s="74">
        <v>1</v>
      </c>
      <c r="G875" s="59"/>
      <c r="I875" s="59">
        <v>1</v>
      </c>
      <c r="N875" s="71">
        <v>1</v>
      </c>
      <c r="R875" s="70">
        <v>1</v>
      </c>
      <c r="X875" s="41">
        <v>1</v>
      </c>
      <c r="Z875" s="41">
        <f t="shared" si="145"/>
        <v>335</v>
      </c>
      <c r="AA875" s="41">
        <f t="shared" si="146"/>
        <v>60</v>
      </c>
      <c r="AB875" s="41">
        <f t="shared" si="147"/>
        <v>62</v>
      </c>
      <c r="AC875" s="41">
        <f t="shared" si="148"/>
        <v>62</v>
      </c>
      <c r="AD875" s="41">
        <f t="shared" si="149"/>
        <v>24</v>
      </c>
      <c r="AE875" s="41">
        <f t="shared" si="150"/>
        <v>5.583333333333333</v>
      </c>
      <c r="AF875" s="41">
        <f t="shared" si="151"/>
        <v>5.403225806451613</v>
      </c>
      <c r="AG875" s="41">
        <f t="shared" si="152"/>
        <v>5.403225806451613</v>
      </c>
      <c r="AH875" s="41">
        <f t="shared" si="153"/>
        <v>13.958333333333334</v>
      </c>
    </row>
    <row r="876" spans="1:34" x14ac:dyDescent="0.25">
      <c r="A876" s="41" t="str">
        <f t="shared" si="143"/>
        <v>研发一周期</v>
      </c>
      <c r="B876" s="41" t="str">
        <f t="shared" si="144"/>
        <v>23436</v>
      </c>
      <c r="C876" s="74"/>
      <c r="D876" s="59">
        <v>1</v>
      </c>
      <c r="G876" s="59"/>
      <c r="I876" s="59">
        <v>1</v>
      </c>
      <c r="N876" s="71">
        <v>1</v>
      </c>
      <c r="Q876" s="41">
        <v>1</v>
      </c>
      <c r="X876" s="41">
        <v>1</v>
      </c>
      <c r="Z876" s="41">
        <f t="shared" si="145"/>
        <v>335</v>
      </c>
      <c r="AA876" s="41">
        <f t="shared" si="146"/>
        <v>60</v>
      </c>
      <c r="AB876" s="41">
        <f t="shared" si="147"/>
        <v>76</v>
      </c>
      <c r="AC876" s="41">
        <f t="shared" si="148"/>
        <v>76</v>
      </c>
      <c r="AD876" s="41">
        <f t="shared" si="149"/>
        <v>23</v>
      </c>
      <c r="AE876" s="41">
        <f t="shared" si="150"/>
        <v>5.583333333333333</v>
      </c>
      <c r="AF876" s="41">
        <f t="shared" si="151"/>
        <v>4.4078947368421053</v>
      </c>
      <c r="AG876" s="41">
        <f t="shared" si="152"/>
        <v>4.4078947368421053</v>
      </c>
      <c r="AH876" s="41">
        <f t="shared" si="153"/>
        <v>14.565217391304348</v>
      </c>
    </row>
    <row r="877" spans="1:34" x14ac:dyDescent="0.25">
      <c r="A877" s="41" t="str">
        <f t="shared" si="143"/>
        <v>研发二周期</v>
      </c>
      <c r="B877" s="41" t="str">
        <f t="shared" si="144"/>
        <v>44316</v>
      </c>
      <c r="C877" s="74"/>
      <c r="F877" s="71">
        <v>1</v>
      </c>
      <c r="G877" s="59"/>
      <c r="J877" s="71">
        <v>1</v>
      </c>
      <c r="M877" s="59">
        <v>1</v>
      </c>
      <c r="O877" s="59">
        <v>1</v>
      </c>
      <c r="R877" s="71"/>
      <c r="X877" s="41">
        <v>1</v>
      </c>
      <c r="Z877" s="41">
        <f t="shared" si="145"/>
        <v>335</v>
      </c>
      <c r="AA877" s="41">
        <f t="shared" si="146"/>
        <v>60</v>
      </c>
      <c r="AB877" s="41">
        <f t="shared" si="147"/>
        <v>56</v>
      </c>
      <c r="AC877" s="41">
        <f t="shared" si="148"/>
        <v>56</v>
      </c>
      <c r="AD877" s="41">
        <f t="shared" si="149"/>
        <v>24</v>
      </c>
      <c r="AE877" s="41">
        <f t="shared" si="150"/>
        <v>5.583333333333333</v>
      </c>
      <c r="AF877" s="41">
        <f t="shared" si="151"/>
        <v>5.9821428571428568</v>
      </c>
      <c r="AG877" s="41">
        <f t="shared" si="152"/>
        <v>5.9821428571428568</v>
      </c>
      <c r="AH877" s="41">
        <f t="shared" si="153"/>
        <v>13.958333333333334</v>
      </c>
    </row>
    <row r="878" spans="1:34" x14ac:dyDescent="0.25">
      <c r="A878" s="41" t="str">
        <f t="shared" si="143"/>
        <v>研发一周期</v>
      </c>
      <c r="B878" s="41" t="str">
        <f t="shared" si="144"/>
        <v>14434</v>
      </c>
      <c r="C878" s="74">
        <v>1</v>
      </c>
      <c r="G878" s="59"/>
      <c r="J878" s="71">
        <v>1</v>
      </c>
      <c r="N878" s="71">
        <v>1</v>
      </c>
      <c r="Q878" s="41">
        <v>1</v>
      </c>
      <c r="Y878" s="70">
        <v>1</v>
      </c>
      <c r="Z878" s="41">
        <f t="shared" si="145"/>
        <v>335</v>
      </c>
      <c r="AA878" s="41">
        <f t="shared" si="146"/>
        <v>60</v>
      </c>
      <c r="AB878" s="41">
        <f t="shared" si="147"/>
        <v>72</v>
      </c>
      <c r="AC878" s="41">
        <f t="shared" si="148"/>
        <v>72</v>
      </c>
      <c r="AD878" s="41">
        <f t="shared" si="149"/>
        <v>26</v>
      </c>
      <c r="AE878" s="41">
        <f t="shared" si="150"/>
        <v>5.583333333333333</v>
      </c>
      <c r="AF878" s="41">
        <f t="shared" si="151"/>
        <v>4.6527777777777777</v>
      </c>
      <c r="AG878" s="41">
        <f t="shared" si="152"/>
        <v>4.6527777777777777</v>
      </c>
      <c r="AH878" s="41">
        <f t="shared" si="153"/>
        <v>12.884615384615385</v>
      </c>
    </row>
    <row r="879" spans="1:34" x14ac:dyDescent="0.25">
      <c r="A879" s="41" t="str">
        <f t="shared" si="143"/>
        <v>研发一周期</v>
      </c>
      <c r="B879" s="41" t="str">
        <f t="shared" si="144"/>
        <v>33323</v>
      </c>
      <c r="C879" s="74"/>
      <c r="E879" s="59">
        <v>1</v>
      </c>
      <c r="G879" s="59"/>
      <c r="I879" s="59">
        <v>1</v>
      </c>
      <c r="M879" s="59">
        <v>1</v>
      </c>
      <c r="P879" s="59">
        <v>1</v>
      </c>
      <c r="U879" s="41">
        <v>1</v>
      </c>
      <c r="Z879" s="41">
        <f t="shared" si="145"/>
        <v>380</v>
      </c>
      <c r="AA879" s="41">
        <f t="shared" si="146"/>
        <v>68</v>
      </c>
      <c r="AB879" s="41">
        <f t="shared" si="147"/>
        <v>82</v>
      </c>
      <c r="AC879" s="41">
        <f t="shared" si="148"/>
        <v>82</v>
      </c>
      <c r="AD879" s="41">
        <f t="shared" si="149"/>
        <v>27</v>
      </c>
      <c r="AE879" s="41">
        <f t="shared" si="150"/>
        <v>5.5882352941176467</v>
      </c>
      <c r="AF879" s="41">
        <f t="shared" si="151"/>
        <v>4.6341463414634143</v>
      </c>
      <c r="AG879" s="41">
        <f t="shared" si="152"/>
        <v>4.6341463414634143</v>
      </c>
      <c r="AH879" s="41">
        <f t="shared" si="153"/>
        <v>14.074074074074074</v>
      </c>
    </row>
    <row r="880" spans="1:34" x14ac:dyDescent="0.25">
      <c r="A880" s="41" t="str">
        <f t="shared" si="143"/>
        <v>研发一周期</v>
      </c>
      <c r="B880" s="41" t="str">
        <f t="shared" si="144"/>
        <v>2144</v>
      </c>
      <c r="C880" s="74"/>
      <c r="D880" s="59">
        <v>1</v>
      </c>
      <c r="G880" s="59">
        <v>1</v>
      </c>
      <c r="N880" s="71">
        <v>1</v>
      </c>
      <c r="R880" s="70">
        <v>1</v>
      </c>
      <c r="Z880" s="41">
        <f t="shared" si="145"/>
        <v>280</v>
      </c>
      <c r="AA880" s="41">
        <f t="shared" si="146"/>
        <v>50</v>
      </c>
      <c r="AB880" s="41">
        <f t="shared" si="147"/>
        <v>42</v>
      </c>
      <c r="AC880" s="41">
        <f t="shared" si="148"/>
        <v>42</v>
      </c>
      <c r="AD880" s="41">
        <f t="shared" si="149"/>
        <v>17</v>
      </c>
      <c r="AE880" s="41">
        <f t="shared" si="150"/>
        <v>5.6</v>
      </c>
      <c r="AF880" s="41">
        <f t="shared" si="151"/>
        <v>6.666666666666667</v>
      </c>
      <c r="AG880" s="41">
        <f t="shared" si="152"/>
        <v>6.666666666666667</v>
      </c>
      <c r="AH880" s="41">
        <f t="shared" si="153"/>
        <v>16.470588235294116</v>
      </c>
    </row>
    <row r="881" spans="1:34" x14ac:dyDescent="0.25">
      <c r="A881" s="41" t="str">
        <f t="shared" si="143"/>
        <v>研发一周期</v>
      </c>
      <c r="B881" s="41" t="str">
        <f t="shared" si="144"/>
        <v>4143</v>
      </c>
      <c r="C881" s="74"/>
      <c r="F881" s="71">
        <v>1</v>
      </c>
      <c r="G881" s="59">
        <v>1</v>
      </c>
      <c r="N881" s="71">
        <v>1</v>
      </c>
      <c r="Q881" s="41">
        <v>1</v>
      </c>
      <c r="Z881" s="41">
        <f t="shared" si="145"/>
        <v>280</v>
      </c>
      <c r="AA881" s="41">
        <f t="shared" si="146"/>
        <v>50</v>
      </c>
      <c r="AB881" s="41">
        <f t="shared" si="147"/>
        <v>52</v>
      </c>
      <c r="AC881" s="41">
        <f t="shared" si="148"/>
        <v>52</v>
      </c>
      <c r="AD881" s="41">
        <f t="shared" si="149"/>
        <v>16</v>
      </c>
      <c r="AE881" s="41">
        <f t="shared" si="150"/>
        <v>5.6</v>
      </c>
      <c r="AF881" s="41">
        <f t="shared" si="151"/>
        <v>5.384615384615385</v>
      </c>
      <c r="AG881" s="41">
        <f t="shared" si="152"/>
        <v>5.384615384615385</v>
      </c>
      <c r="AH881" s="41">
        <f t="shared" si="153"/>
        <v>17.5</v>
      </c>
    </row>
    <row r="882" spans="1:34" x14ac:dyDescent="0.25">
      <c r="A882" s="41" t="str">
        <f t="shared" si="143"/>
        <v>研发一周期</v>
      </c>
      <c r="B882" s="41" t="str">
        <f t="shared" si="144"/>
        <v>4241</v>
      </c>
      <c r="C882" s="74"/>
      <c r="F882" s="71">
        <v>1</v>
      </c>
      <c r="G882" s="59"/>
      <c r="H882" s="59">
        <v>1</v>
      </c>
      <c r="N882" s="71">
        <v>1</v>
      </c>
      <c r="O882" s="59">
        <v>1</v>
      </c>
      <c r="R882" s="71"/>
      <c r="Z882" s="41">
        <f t="shared" si="145"/>
        <v>280</v>
      </c>
      <c r="AA882" s="41">
        <f t="shared" si="146"/>
        <v>50</v>
      </c>
      <c r="AB882" s="41">
        <f t="shared" si="147"/>
        <v>46</v>
      </c>
      <c r="AC882" s="41">
        <f t="shared" si="148"/>
        <v>46</v>
      </c>
      <c r="AD882" s="41">
        <f t="shared" si="149"/>
        <v>14</v>
      </c>
      <c r="AE882" s="41">
        <f t="shared" si="150"/>
        <v>5.6</v>
      </c>
      <c r="AF882" s="41">
        <f t="shared" si="151"/>
        <v>6.0869565217391308</v>
      </c>
      <c r="AG882" s="41">
        <f t="shared" si="152"/>
        <v>6.0869565217391308</v>
      </c>
      <c r="AH882" s="41">
        <f t="shared" si="153"/>
        <v>20</v>
      </c>
    </row>
    <row r="883" spans="1:34" x14ac:dyDescent="0.25">
      <c r="A883" s="41" t="str">
        <f t="shared" si="143"/>
        <v>研发一周期</v>
      </c>
      <c r="B883" s="41" t="str">
        <f t="shared" si="144"/>
        <v>12241</v>
      </c>
      <c r="C883" s="74">
        <v>1</v>
      </c>
      <c r="G883" s="59"/>
      <c r="H883" s="59">
        <v>1</v>
      </c>
      <c r="L883" s="59">
        <v>1</v>
      </c>
      <c r="R883" s="70">
        <v>1</v>
      </c>
      <c r="S883" s="41">
        <v>1</v>
      </c>
      <c r="Z883" s="41">
        <f t="shared" si="145"/>
        <v>280</v>
      </c>
      <c r="AA883" s="41">
        <f t="shared" si="146"/>
        <v>50</v>
      </c>
      <c r="AB883" s="41">
        <f t="shared" si="147"/>
        <v>48</v>
      </c>
      <c r="AC883" s="41">
        <f t="shared" si="148"/>
        <v>48</v>
      </c>
      <c r="AD883" s="41">
        <f t="shared" si="149"/>
        <v>32</v>
      </c>
      <c r="AE883" s="41">
        <f t="shared" si="150"/>
        <v>5.6</v>
      </c>
      <c r="AF883" s="41">
        <f t="shared" si="151"/>
        <v>5.833333333333333</v>
      </c>
      <c r="AG883" s="41">
        <f t="shared" si="152"/>
        <v>5.833333333333333</v>
      </c>
      <c r="AH883" s="41">
        <f t="shared" si="153"/>
        <v>8.75</v>
      </c>
    </row>
    <row r="884" spans="1:34" x14ac:dyDescent="0.25">
      <c r="A884" s="41" t="str">
        <f t="shared" si="143"/>
        <v>研发一周期</v>
      </c>
      <c r="B884" s="41" t="str">
        <f t="shared" si="144"/>
        <v>22231</v>
      </c>
      <c r="C884" s="74"/>
      <c r="D884" s="59">
        <v>1</v>
      </c>
      <c r="G884" s="59"/>
      <c r="H884" s="59">
        <v>1</v>
      </c>
      <c r="L884" s="59">
        <v>1</v>
      </c>
      <c r="Q884" s="41">
        <v>1</v>
      </c>
      <c r="S884" s="41">
        <v>1</v>
      </c>
      <c r="Z884" s="41">
        <f t="shared" si="145"/>
        <v>280</v>
      </c>
      <c r="AA884" s="41">
        <f t="shared" si="146"/>
        <v>50</v>
      </c>
      <c r="AB884" s="41">
        <f t="shared" si="147"/>
        <v>62</v>
      </c>
      <c r="AC884" s="41">
        <f t="shared" si="148"/>
        <v>62</v>
      </c>
      <c r="AD884" s="41">
        <f t="shared" si="149"/>
        <v>31</v>
      </c>
      <c r="AE884" s="41">
        <f t="shared" si="150"/>
        <v>5.6</v>
      </c>
      <c r="AF884" s="41">
        <f t="shared" si="151"/>
        <v>4.5161290322580649</v>
      </c>
      <c r="AG884" s="41">
        <f t="shared" si="152"/>
        <v>4.5161290322580649</v>
      </c>
      <c r="AH884" s="41">
        <f t="shared" si="153"/>
        <v>9.0322580645161299</v>
      </c>
    </row>
    <row r="885" spans="1:34" x14ac:dyDescent="0.25">
      <c r="A885" s="41" t="str">
        <f t="shared" si="143"/>
        <v>研发一周期</v>
      </c>
      <c r="B885" s="41" t="str">
        <f t="shared" si="144"/>
        <v>12242</v>
      </c>
      <c r="C885" s="74">
        <v>1</v>
      </c>
      <c r="G885" s="59"/>
      <c r="H885" s="59">
        <v>1</v>
      </c>
      <c r="L885" s="59">
        <v>1</v>
      </c>
      <c r="R885" s="70">
        <v>1</v>
      </c>
      <c r="T885" s="41">
        <v>1</v>
      </c>
      <c r="Z885" s="41">
        <f t="shared" si="145"/>
        <v>280</v>
      </c>
      <c r="AA885" s="41">
        <f t="shared" si="146"/>
        <v>50</v>
      </c>
      <c r="AB885" s="41">
        <f t="shared" si="147"/>
        <v>52</v>
      </c>
      <c r="AC885" s="41">
        <f t="shared" si="148"/>
        <v>52</v>
      </c>
      <c r="AD885" s="41">
        <f t="shared" si="149"/>
        <v>32</v>
      </c>
      <c r="AE885" s="41">
        <f t="shared" si="150"/>
        <v>5.6</v>
      </c>
      <c r="AF885" s="41">
        <f t="shared" si="151"/>
        <v>5.384615384615385</v>
      </c>
      <c r="AG885" s="41">
        <f t="shared" si="152"/>
        <v>5.384615384615385</v>
      </c>
      <c r="AH885" s="41">
        <f t="shared" si="153"/>
        <v>8.75</v>
      </c>
    </row>
    <row r="886" spans="1:34" x14ac:dyDescent="0.25">
      <c r="A886" s="41" t="str">
        <f t="shared" si="143"/>
        <v>研发一周期</v>
      </c>
      <c r="B886" s="41" t="str">
        <f t="shared" si="144"/>
        <v>22232</v>
      </c>
      <c r="C886" s="74"/>
      <c r="D886" s="59">
        <v>1</v>
      </c>
      <c r="G886" s="59"/>
      <c r="H886" s="59">
        <v>1</v>
      </c>
      <c r="L886" s="59">
        <v>1</v>
      </c>
      <c r="Q886" s="41">
        <v>1</v>
      </c>
      <c r="T886" s="41">
        <v>1</v>
      </c>
      <c r="Z886" s="41">
        <f t="shared" si="145"/>
        <v>280</v>
      </c>
      <c r="AA886" s="41">
        <f t="shared" si="146"/>
        <v>50</v>
      </c>
      <c r="AB886" s="41">
        <f t="shared" si="147"/>
        <v>66</v>
      </c>
      <c r="AC886" s="41">
        <f t="shared" si="148"/>
        <v>66</v>
      </c>
      <c r="AD886" s="41">
        <f t="shared" si="149"/>
        <v>31</v>
      </c>
      <c r="AE886" s="41">
        <f t="shared" si="150"/>
        <v>5.6</v>
      </c>
      <c r="AF886" s="41">
        <f t="shared" si="151"/>
        <v>4.2424242424242422</v>
      </c>
      <c r="AG886" s="41">
        <f t="shared" si="152"/>
        <v>4.2424242424242422</v>
      </c>
      <c r="AH886" s="41">
        <f t="shared" si="153"/>
        <v>9.0322580645161299</v>
      </c>
    </row>
    <row r="887" spans="1:34" x14ac:dyDescent="0.25">
      <c r="A887" s="41" t="str">
        <f t="shared" si="143"/>
        <v>研发一周期</v>
      </c>
      <c r="B887" s="41" t="str">
        <f t="shared" si="144"/>
        <v>11244</v>
      </c>
      <c r="C887" s="74">
        <v>1</v>
      </c>
      <c r="G887" s="59">
        <v>1</v>
      </c>
      <c r="L887" s="59">
        <v>1</v>
      </c>
      <c r="R887" s="70">
        <v>1</v>
      </c>
      <c r="V887" s="41">
        <v>1</v>
      </c>
      <c r="Z887" s="41">
        <f t="shared" si="145"/>
        <v>280</v>
      </c>
      <c r="AA887" s="41">
        <f t="shared" si="146"/>
        <v>50</v>
      </c>
      <c r="AB887" s="41">
        <f t="shared" si="147"/>
        <v>34</v>
      </c>
      <c r="AC887" s="41">
        <f t="shared" si="148"/>
        <v>34</v>
      </c>
      <c r="AD887" s="41">
        <f t="shared" si="149"/>
        <v>38</v>
      </c>
      <c r="AE887" s="41">
        <f t="shared" si="150"/>
        <v>5.6</v>
      </c>
      <c r="AF887" s="41">
        <f t="shared" si="151"/>
        <v>8.235294117647058</v>
      </c>
      <c r="AG887" s="41">
        <f t="shared" si="152"/>
        <v>8.235294117647058</v>
      </c>
      <c r="AH887" s="41">
        <f t="shared" si="153"/>
        <v>7.3684210526315788</v>
      </c>
    </row>
    <row r="888" spans="1:34" x14ac:dyDescent="0.25">
      <c r="A888" s="41" t="str">
        <f t="shared" si="143"/>
        <v>研发一周期</v>
      </c>
      <c r="B888" s="41" t="str">
        <f t="shared" si="144"/>
        <v>21234</v>
      </c>
      <c r="C888" s="74"/>
      <c r="D888" s="59">
        <v>1</v>
      </c>
      <c r="G888" s="59">
        <v>1</v>
      </c>
      <c r="L888" s="59">
        <v>1</v>
      </c>
      <c r="Q888" s="41">
        <v>1</v>
      </c>
      <c r="V888" s="41">
        <v>1</v>
      </c>
      <c r="Z888" s="41">
        <f t="shared" si="145"/>
        <v>280</v>
      </c>
      <c r="AA888" s="41">
        <f t="shared" si="146"/>
        <v>50</v>
      </c>
      <c r="AB888" s="41">
        <f t="shared" si="147"/>
        <v>48</v>
      </c>
      <c r="AC888" s="41">
        <f t="shared" si="148"/>
        <v>48</v>
      </c>
      <c r="AD888" s="41">
        <f t="shared" si="149"/>
        <v>37</v>
      </c>
      <c r="AE888" s="41">
        <f t="shared" si="150"/>
        <v>5.6</v>
      </c>
      <c r="AF888" s="41">
        <f t="shared" si="151"/>
        <v>5.833333333333333</v>
      </c>
      <c r="AG888" s="41">
        <f t="shared" si="152"/>
        <v>5.833333333333333</v>
      </c>
      <c r="AH888" s="41">
        <f t="shared" si="153"/>
        <v>7.5675675675675675</v>
      </c>
    </row>
    <row r="889" spans="1:34" x14ac:dyDescent="0.25">
      <c r="A889" s="41" t="str">
        <f t="shared" si="143"/>
        <v>研发一周期</v>
      </c>
      <c r="B889" s="41" t="str">
        <f t="shared" si="144"/>
        <v>22214</v>
      </c>
      <c r="C889" s="74"/>
      <c r="D889" s="59">
        <v>1</v>
      </c>
      <c r="G889" s="59"/>
      <c r="H889" s="59">
        <v>1</v>
      </c>
      <c r="L889" s="59">
        <v>1</v>
      </c>
      <c r="O889" s="59">
        <v>1</v>
      </c>
      <c r="R889" s="71"/>
      <c r="V889" s="41">
        <v>1</v>
      </c>
      <c r="Z889" s="41">
        <f t="shared" si="145"/>
        <v>280</v>
      </c>
      <c r="AA889" s="41">
        <f t="shared" si="146"/>
        <v>50</v>
      </c>
      <c r="AB889" s="41">
        <f t="shared" si="147"/>
        <v>42</v>
      </c>
      <c r="AC889" s="41">
        <f t="shared" si="148"/>
        <v>42</v>
      </c>
      <c r="AD889" s="41">
        <f t="shared" si="149"/>
        <v>35</v>
      </c>
      <c r="AE889" s="41">
        <f t="shared" si="150"/>
        <v>5.6</v>
      </c>
      <c r="AF889" s="41">
        <f t="shared" si="151"/>
        <v>6.666666666666667</v>
      </c>
      <c r="AG889" s="41">
        <f t="shared" si="152"/>
        <v>6.666666666666667</v>
      </c>
      <c r="AH889" s="41">
        <f t="shared" si="153"/>
        <v>8</v>
      </c>
    </row>
    <row r="890" spans="1:34" x14ac:dyDescent="0.25">
      <c r="A890" s="41" t="str">
        <f t="shared" si="143"/>
        <v>研发一周期</v>
      </c>
      <c r="B890" s="41" t="str">
        <f t="shared" si="144"/>
        <v>42124</v>
      </c>
      <c r="C890" s="74"/>
      <c r="F890" s="71">
        <v>1</v>
      </c>
      <c r="G890" s="59"/>
      <c r="H890" s="59">
        <v>1</v>
      </c>
      <c r="K890" s="59">
        <v>1</v>
      </c>
      <c r="P890" s="59">
        <v>1</v>
      </c>
      <c r="V890" s="41">
        <v>1</v>
      </c>
      <c r="Z890" s="41">
        <f t="shared" si="145"/>
        <v>280</v>
      </c>
      <c r="AA890" s="41">
        <f t="shared" si="146"/>
        <v>50</v>
      </c>
      <c r="AB890" s="41">
        <f t="shared" si="147"/>
        <v>58</v>
      </c>
      <c r="AC890" s="41">
        <f t="shared" si="148"/>
        <v>58</v>
      </c>
      <c r="AD890" s="41">
        <f t="shared" si="149"/>
        <v>31</v>
      </c>
      <c r="AE890" s="41">
        <f t="shared" si="150"/>
        <v>5.6</v>
      </c>
      <c r="AF890" s="41">
        <f t="shared" si="151"/>
        <v>4.8275862068965516</v>
      </c>
      <c r="AG890" s="41">
        <f t="shared" si="152"/>
        <v>4.8275862068965516</v>
      </c>
      <c r="AH890" s="41">
        <f t="shared" si="153"/>
        <v>9.0322580645161299</v>
      </c>
    </row>
    <row r="891" spans="1:34" x14ac:dyDescent="0.25">
      <c r="A891" s="41" t="str">
        <f t="shared" si="143"/>
        <v>研发一周期</v>
      </c>
      <c r="B891" s="41" t="str">
        <f t="shared" si="144"/>
        <v>32146</v>
      </c>
      <c r="C891" s="74"/>
      <c r="E891" s="59">
        <v>1</v>
      </c>
      <c r="G891" s="59"/>
      <c r="H891" s="59">
        <v>1</v>
      </c>
      <c r="K891" s="59">
        <v>1</v>
      </c>
      <c r="R891" s="70">
        <v>1</v>
      </c>
      <c r="X891" s="41">
        <v>1</v>
      </c>
      <c r="Z891" s="41">
        <f t="shared" si="145"/>
        <v>280</v>
      </c>
      <c r="AA891" s="41">
        <f t="shared" si="146"/>
        <v>50</v>
      </c>
      <c r="AB891" s="41">
        <f t="shared" si="147"/>
        <v>52</v>
      </c>
      <c r="AC891" s="41">
        <f t="shared" si="148"/>
        <v>52</v>
      </c>
      <c r="AD891" s="41">
        <f t="shared" si="149"/>
        <v>30</v>
      </c>
      <c r="AE891" s="41">
        <f t="shared" si="150"/>
        <v>5.6</v>
      </c>
      <c r="AF891" s="41">
        <f t="shared" si="151"/>
        <v>5.384615384615385</v>
      </c>
      <c r="AG891" s="41">
        <f t="shared" si="152"/>
        <v>5.384615384615385</v>
      </c>
      <c r="AH891" s="41">
        <f t="shared" si="153"/>
        <v>9.3333333333333339</v>
      </c>
    </row>
    <row r="892" spans="1:34" x14ac:dyDescent="0.25">
      <c r="A892" s="41" t="str">
        <f t="shared" si="143"/>
        <v>研发一周期</v>
      </c>
      <c r="B892" s="41" t="str">
        <f t="shared" si="144"/>
        <v>12244</v>
      </c>
      <c r="C892" s="74">
        <v>1</v>
      </c>
      <c r="G892" s="59"/>
      <c r="H892" s="59">
        <v>1</v>
      </c>
      <c r="L892" s="59">
        <v>1</v>
      </c>
      <c r="R892" s="70">
        <v>1</v>
      </c>
      <c r="Y892" s="70">
        <v>1</v>
      </c>
      <c r="Z892" s="41">
        <f t="shared" si="145"/>
        <v>280</v>
      </c>
      <c r="AA892" s="41">
        <f t="shared" si="146"/>
        <v>50</v>
      </c>
      <c r="AB892" s="41">
        <f t="shared" si="147"/>
        <v>52</v>
      </c>
      <c r="AC892" s="41">
        <f t="shared" si="148"/>
        <v>52</v>
      </c>
      <c r="AD892" s="41">
        <f t="shared" si="149"/>
        <v>32</v>
      </c>
      <c r="AE892" s="41">
        <f t="shared" si="150"/>
        <v>5.6</v>
      </c>
      <c r="AF892" s="41">
        <f t="shared" si="151"/>
        <v>5.384615384615385</v>
      </c>
      <c r="AG892" s="41">
        <f t="shared" si="152"/>
        <v>5.384615384615385</v>
      </c>
      <c r="AH892" s="41">
        <f t="shared" si="153"/>
        <v>8.75</v>
      </c>
    </row>
    <row r="893" spans="1:34" x14ac:dyDescent="0.25">
      <c r="A893" s="41" t="str">
        <f t="shared" si="143"/>
        <v>研发一周期</v>
      </c>
      <c r="B893" s="41" t="str">
        <f t="shared" si="144"/>
        <v>22234</v>
      </c>
      <c r="C893" s="74"/>
      <c r="D893" s="59">
        <v>1</v>
      </c>
      <c r="G893" s="59"/>
      <c r="H893" s="59">
        <v>1</v>
      </c>
      <c r="L893" s="59">
        <v>1</v>
      </c>
      <c r="Q893" s="41">
        <v>1</v>
      </c>
      <c r="Y893" s="70">
        <v>1</v>
      </c>
      <c r="Z893" s="41">
        <f t="shared" si="145"/>
        <v>280</v>
      </c>
      <c r="AA893" s="41">
        <f t="shared" si="146"/>
        <v>50</v>
      </c>
      <c r="AB893" s="41">
        <f t="shared" si="147"/>
        <v>66</v>
      </c>
      <c r="AC893" s="41">
        <f t="shared" si="148"/>
        <v>66</v>
      </c>
      <c r="AD893" s="41">
        <f t="shared" si="149"/>
        <v>31</v>
      </c>
      <c r="AE893" s="41">
        <f t="shared" si="150"/>
        <v>5.6</v>
      </c>
      <c r="AF893" s="41">
        <f t="shared" si="151"/>
        <v>4.2424242424242422</v>
      </c>
      <c r="AG893" s="41">
        <f t="shared" si="152"/>
        <v>4.2424242424242422</v>
      </c>
      <c r="AH893" s="41">
        <f t="shared" si="153"/>
        <v>9.0322580645161299</v>
      </c>
    </row>
    <row r="894" spans="1:34" x14ac:dyDescent="0.25">
      <c r="A894" s="41" t="str">
        <f t="shared" si="143"/>
        <v>研发一周期</v>
      </c>
      <c r="B894" s="41" t="str">
        <f t="shared" si="144"/>
        <v>33321</v>
      </c>
      <c r="C894" s="74"/>
      <c r="E894" s="59">
        <v>1</v>
      </c>
      <c r="G894" s="59"/>
      <c r="I894" s="59">
        <v>1</v>
      </c>
      <c r="M894" s="59">
        <v>1</v>
      </c>
      <c r="P894" s="59">
        <v>1</v>
      </c>
      <c r="S894" s="41">
        <v>1</v>
      </c>
      <c r="Z894" s="41">
        <f t="shared" si="145"/>
        <v>325</v>
      </c>
      <c r="AA894" s="41">
        <f t="shared" si="146"/>
        <v>58</v>
      </c>
      <c r="AB894" s="41">
        <f t="shared" si="147"/>
        <v>90</v>
      </c>
      <c r="AC894" s="41">
        <f t="shared" si="148"/>
        <v>90</v>
      </c>
      <c r="AD894" s="41">
        <f t="shared" si="149"/>
        <v>27</v>
      </c>
      <c r="AE894" s="41">
        <f t="shared" si="150"/>
        <v>5.6034482758620694</v>
      </c>
      <c r="AF894" s="41">
        <f t="shared" si="151"/>
        <v>3.6111111111111112</v>
      </c>
      <c r="AG894" s="41">
        <f t="shared" si="152"/>
        <v>3.6111111111111112</v>
      </c>
      <c r="AH894" s="41">
        <f t="shared" si="153"/>
        <v>12.037037037037036</v>
      </c>
    </row>
    <row r="895" spans="1:34" x14ac:dyDescent="0.25">
      <c r="A895" s="41" t="str">
        <f t="shared" si="143"/>
        <v>研发一周期</v>
      </c>
      <c r="B895" s="41" t="str">
        <f t="shared" si="144"/>
        <v>33322</v>
      </c>
      <c r="C895" s="74"/>
      <c r="E895" s="59">
        <v>1</v>
      </c>
      <c r="G895" s="59"/>
      <c r="I895" s="59">
        <v>1</v>
      </c>
      <c r="M895" s="59">
        <v>1</v>
      </c>
      <c r="P895" s="59">
        <v>1</v>
      </c>
      <c r="T895" s="41">
        <v>1</v>
      </c>
      <c r="Z895" s="41">
        <f t="shared" si="145"/>
        <v>325</v>
      </c>
      <c r="AA895" s="41">
        <f t="shared" si="146"/>
        <v>58</v>
      </c>
      <c r="AB895" s="41">
        <f t="shared" si="147"/>
        <v>94</v>
      </c>
      <c r="AC895" s="41">
        <f t="shared" si="148"/>
        <v>94</v>
      </c>
      <c r="AD895" s="41">
        <f t="shared" si="149"/>
        <v>27</v>
      </c>
      <c r="AE895" s="41">
        <f t="shared" si="150"/>
        <v>5.6034482758620694</v>
      </c>
      <c r="AF895" s="41">
        <f t="shared" si="151"/>
        <v>3.4574468085106385</v>
      </c>
      <c r="AG895" s="41">
        <f t="shared" si="152"/>
        <v>3.4574468085106385</v>
      </c>
      <c r="AH895" s="41">
        <f t="shared" si="153"/>
        <v>12.037037037037036</v>
      </c>
    </row>
    <row r="896" spans="1:34" x14ac:dyDescent="0.25">
      <c r="A896" s="41" t="str">
        <f t="shared" si="143"/>
        <v>研发一周期</v>
      </c>
      <c r="B896" s="41" t="str">
        <f t="shared" si="144"/>
        <v>42425</v>
      </c>
      <c r="C896" s="74"/>
      <c r="F896" s="71">
        <v>1</v>
      </c>
      <c r="G896" s="59"/>
      <c r="H896" s="59">
        <v>1</v>
      </c>
      <c r="N896" s="71">
        <v>1</v>
      </c>
      <c r="P896" s="59">
        <v>1</v>
      </c>
      <c r="W896" s="41">
        <v>1</v>
      </c>
      <c r="Z896" s="41">
        <f t="shared" si="145"/>
        <v>325</v>
      </c>
      <c r="AA896" s="41">
        <f t="shared" si="146"/>
        <v>58</v>
      </c>
      <c r="AB896" s="41">
        <f t="shared" si="147"/>
        <v>78</v>
      </c>
      <c r="AC896" s="41">
        <f t="shared" si="148"/>
        <v>78</v>
      </c>
      <c r="AD896" s="41">
        <f t="shared" si="149"/>
        <v>21</v>
      </c>
      <c r="AE896" s="41">
        <f t="shared" si="150"/>
        <v>5.6034482758620694</v>
      </c>
      <c r="AF896" s="41">
        <f t="shared" si="151"/>
        <v>4.166666666666667</v>
      </c>
      <c r="AG896" s="41">
        <f t="shared" si="152"/>
        <v>4.166666666666667</v>
      </c>
      <c r="AH896" s="41">
        <f t="shared" si="153"/>
        <v>15.476190476190476</v>
      </c>
    </row>
    <row r="897" spans="1:34" x14ac:dyDescent="0.25">
      <c r="A897" s="41" t="str">
        <f t="shared" si="143"/>
        <v>研发一周期</v>
      </c>
      <c r="B897" s="41" t="str">
        <f t="shared" si="144"/>
        <v>44215</v>
      </c>
      <c r="C897" s="74"/>
      <c r="F897" s="71">
        <v>1</v>
      </c>
      <c r="G897" s="59"/>
      <c r="J897" s="71">
        <v>1</v>
      </c>
      <c r="L897" s="59">
        <v>1</v>
      </c>
      <c r="O897" s="59">
        <v>1</v>
      </c>
      <c r="R897" s="71"/>
      <c r="W897" s="41">
        <v>1</v>
      </c>
      <c r="Z897" s="41">
        <f t="shared" si="145"/>
        <v>325</v>
      </c>
      <c r="AA897" s="41">
        <f t="shared" si="146"/>
        <v>58</v>
      </c>
      <c r="AB897" s="41">
        <f t="shared" si="147"/>
        <v>54</v>
      </c>
      <c r="AC897" s="41">
        <f t="shared" si="148"/>
        <v>54</v>
      </c>
      <c r="AD897" s="41">
        <f t="shared" si="149"/>
        <v>26</v>
      </c>
      <c r="AE897" s="41">
        <f t="shared" si="150"/>
        <v>5.6034482758620694</v>
      </c>
      <c r="AF897" s="41">
        <f t="shared" si="151"/>
        <v>6.0185185185185182</v>
      </c>
      <c r="AG897" s="41">
        <f t="shared" si="152"/>
        <v>6.0185185185185182</v>
      </c>
      <c r="AH897" s="41">
        <f t="shared" si="153"/>
        <v>12.5</v>
      </c>
    </row>
    <row r="898" spans="1:34" x14ac:dyDescent="0.25">
      <c r="A898" s="41" t="str">
        <f t="shared" si="143"/>
        <v>研发一周期</v>
      </c>
      <c r="B898" s="41" t="str">
        <f t="shared" si="144"/>
        <v>33324</v>
      </c>
      <c r="C898" s="74"/>
      <c r="E898" s="59">
        <v>1</v>
      </c>
      <c r="G898" s="59"/>
      <c r="I898" s="59">
        <v>1</v>
      </c>
      <c r="M898" s="59">
        <v>1</v>
      </c>
      <c r="P898" s="59">
        <v>1</v>
      </c>
      <c r="Y898" s="70">
        <v>1</v>
      </c>
      <c r="Z898" s="41">
        <f t="shared" si="145"/>
        <v>325</v>
      </c>
      <c r="AA898" s="41">
        <f t="shared" si="146"/>
        <v>58</v>
      </c>
      <c r="AB898" s="41">
        <f t="shared" si="147"/>
        <v>94</v>
      </c>
      <c r="AC898" s="41">
        <f t="shared" si="148"/>
        <v>94</v>
      </c>
      <c r="AD898" s="41">
        <f t="shared" si="149"/>
        <v>27</v>
      </c>
      <c r="AE898" s="41">
        <f t="shared" si="150"/>
        <v>5.6034482758620694</v>
      </c>
      <c r="AF898" s="41">
        <f t="shared" si="151"/>
        <v>3.4574468085106385</v>
      </c>
      <c r="AG898" s="41">
        <f t="shared" si="152"/>
        <v>3.4574468085106385</v>
      </c>
      <c r="AH898" s="41">
        <f t="shared" si="153"/>
        <v>12.037037037037036</v>
      </c>
    </row>
    <row r="899" spans="1:34" x14ac:dyDescent="0.25">
      <c r="A899" s="41" t="str">
        <f t="shared" si="143"/>
        <v>研发一周期</v>
      </c>
      <c r="B899" s="41" t="str">
        <f t="shared" si="144"/>
        <v>23413</v>
      </c>
      <c r="C899" s="74"/>
      <c r="D899" s="59">
        <v>1</v>
      </c>
      <c r="G899" s="59"/>
      <c r="I899" s="59">
        <v>1</v>
      </c>
      <c r="N899" s="71">
        <v>1</v>
      </c>
      <c r="O899" s="59">
        <v>1</v>
      </c>
      <c r="R899" s="71"/>
      <c r="U899" s="41">
        <v>1</v>
      </c>
      <c r="Z899" s="41">
        <f t="shared" si="145"/>
        <v>370</v>
      </c>
      <c r="AA899" s="41">
        <f t="shared" si="146"/>
        <v>66</v>
      </c>
      <c r="AB899" s="41">
        <f t="shared" si="147"/>
        <v>58</v>
      </c>
      <c r="AC899" s="41">
        <f t="shared" si="148"/>
        <v>58</v>
      </c>
      <c r="AD899" s="41">
        <f t="shared" si="149"/>
        <v>27</v>
      </c>
      <c r="AE899" s="41">
        <f t="shared" si="150"/>
        <v>5.6060606060606064</v>
      </c>
      <c r="AF899" s="41">
        <f t="shared" si="151"/>
        <v>6.3793103448275863</v>
      </c>
      <c r="AG899" s="41">
        <f t="shared" si="152"/>
        <v>6.3793103448275863</v>
      </c>
      <c r="AH899" s="41">
        <f t="shared" si="153"/>
        <v>13.703703703703704</v>
      </c>
    </row>
    <row r="900" spans="1:34" x14ac:dyDescent="0.25">
      <c r="A900" s="41" t="str">
        <f t="shared" si="143"/>
        <v>研发一周期</v>
      </c>
      <c r="B900" s="41" t="str">
        <f t="shared" si="144"/>
        <v>1434</v>
      </c>
      <c r="C900" s="74">
        <v>1</v>
      </c>
      <c r="G900" s="59"/>
      <c r="J900" s="71">
        <v>1</v>
      </c>
      <c r="M900" s="59">
        <v>1</v>
      </c>
      <c r="R900" s="70">
        <v>1</v>
      </c>
      <c r="Z900" s="41">
        <f t="shared" si="145"/>
        <v>315</v>
      </c>
      <c r="AA900" s="41">
        <f t="shared" si="146"/>
        <v>56</v>
      </c>
      <c r="AB900" s="41">
        <f t="shared" si="147"/>
        <v>42</v>
      </c>
      <c r="AC900" s="41">
        <f t="shared" si="148"/>
        <v>42</v>
      </c>
      <c r="AD900" s="41">
        <f t="shared" si="149"/>
        <v>16</v>
      </c>
      <c r="AE900" s="41">
        <f t="shared" si="150"/>
        <v>5.625</v>
      </c>
      <c r="AF900" s="41">
        <f t="shared" si="151"/>
        <v>7.5</v>
      </c>
      <c r="AG900" s="41">
        <f t="shared" si="152"/>
        <v>7.5</v>
      </c>
      <c r="AH900" s="41">
        <f t="shared" si="153"/>
        <v>19.6875</v>
      </c>
    </row>
    <row r="901" spans="1:34" x14ac:dyDescent="0.25">
      <c r="A901" s="41" t="str">
        <f t="shared" si="143"/>
        <v>研发一周期</v>
      </c>
      <c r="B901" s="41" t="str">
        <f t="shared" si="144"/>
        <v>2433</v>
      </c>
      <c r="C901" s="74"/>
      <c r="D901" s="59">
        <v>1</v>
      </c>
      <c r="G901" s="59"/>
      <c r="J901" s="71">
        <v>1</v>
      </c>
      <c r="M901" s="59">
        <v>1</v>
      </c>
      <c r="Q901" s="41">
        <v>1</v>
      </c>
      <c r="Z901" s="41">
        <f t="shared" si="145"/>
        <v>315</v>
      </c>
      <c r="AA901" s="41">
        <f t="shared" si="146"/>
        <v>56</v>
      </c>
      <c r="AB901" s="41">
        <f t="shared" si="147"/>
        <v>56</v>
      </c>
      <c r="AC901" s="41">
        <f t="shared" si="148"/>
        <v>56</v>
      </c>
      <c r="AD901" s="41">
        <f t="shared" si="149"/>
        <v>15</v>
      </c>
      <c r="AE901" s="41">
        <f t="shared" si="150"/>
        <v>5.625</v>
      </c>
      <c r="AF901" s="41">
        <f t="shared" si="151"/>
        <v>5.625</v>
      </c>
      <c r="AG901" s="41">
        <f t="shared" si="152"/>
        <v>5.625</v>
      </c>
      <c r="AH901" s="41">
        <f t="shared" si="153"/>
        <v>21</v>
      </c>
    </row>
    <row r="902" spans="1:34" x14ac:dyDescent="0.25">
      <c r="A902" s="41" t="str">
        <f t="shared" si="143"/>
        <v>研发一周期</v>
      </c>
      <c r="B902" s="41" t="str">
        <f t="shared" si="144"/>
        <v>3441</v>
      </c>
      <c r="C902" s="74"/>
      <c r="E902" s="59">
        <v>1</v>
      </c>
      <c r="G902" s="59"/>
      <c r="J902" s="71">
        <v>1</v>
      </c>
      <c r="N902" s="71">
        <v>1</v>
      </c>
      <c r="O902" s="59">
        <v>1</v>
      </c>
      <c r="R902" s="71"/>
      <c r="Z902" s="41">
        <f t="shared" si="145"/>
        <v>315</v>
      </c>
      <c r="AA902" s="41">
        <f t="shared" si="146"/>
        <v>56</v>
      </c>
      <c r="AB902" s="41">
        <f t="shared" si="147"/>
        <v>56</v>
      </c>
      <c r="AC902" s="41">
        <f t="shared" si="148"/>
        <v>56</v>
      </c>
      <c r="AD902" s="41">
        <f t="shared" si="149"/>
        <v>14</v>
      </c>
      <c r="AE902" s="41">
        <f t="shared" si="150"/>
        <v>5.625</v>
      </c>
      <c r="AF902" s="41">
        <f t="shared" si="151"/>
        <v>5.625</v>
      </c>
      <c r="AG902" s="41">
        <f t="shared" si="152"/>
        <v>5.625</v>
      </c>
      <c r="AH902" s="41">
        <f t="shared" si="153"/>
        <v>22.5</v>
      </c>
    </row>
    <row r="903" spans="1:34" x14ac:dyDescent="0.25">
      <c r="A903" s="41" t="str">
        <f t="shared" si="143"/>
        <v>研发一周期</v>
      </c>
      <c r="B903" s="41" t="str">
        <f t="shared" si="144"/>
        <v>4342</v>
      </c>
      <c r="C903" s="74"/>
      <c r="F903" s="71">
        <v>1</v>
      </c>
      <c r="G903" s="59"/>
      <c r="I903" s="59">
        <v>1</v>
      </c>
      <c r="N903" s="71">
        <v>1</v>
      </c>
      <c r="P903" s="59">
        <v>1</v>
      </c>
      <c r="Z903" s="41">
        <f t="shared" si="145"/>
        <v>315</v>
      </c>
      <c r="AA903" s="41">
        <f t="shared" si="146"/>
        <v>56</v>
      </c>
      <c r="AB903" s="41">
        <f t="shared" si="147"/>
        <v>76</v>
      </c>
      <c r="AC903" s="41">
        <f t="shared" si="148"/>
        <v>76</v>
      </c>
      <c r="AD903" s="41">
        <f t="shared" si="149"/>
        <v>9</v>
      </c>
      <c r="AE903" s="41">
        <f t="shared" si="150"/>
        <v>5.625</v>
      </c>
      <c r="AF903" s="41">
        <f t="shared" si="151"/>
        <v>4.1447368421052628</v>
      </c>
      <c r="AG903" s="41">
        <f t="shared" si="152"/>
        <v>4.1447368421052628</v>
      </c>
      <c r="AH903" s="41">
        <f t="shared" si="153"/>
        <v>35</v>
      </c>
    </row>
    <row r="904" spans="1:34" x14ac:dyDescent="0.25">
      <c r="A904" s="41" t="str">
        <f t="shared" ref="A904:A967" si="154">IF(SUMPRODUCT(C904:Y904,$C$6:$Y$6)&lt;0.45,"不研发",IF(SUMPRODUCT(C904:Y904,$C$6:$Y$6)&lt;1.45,"研发一周期","研发二周期"))</f>
        <v>研发一周期</v>
      </c>
      <c r="B904" s="41" t="str">
        <f t="shared" ref="B904:B967" si="155">IF(C904=1,1,IF(D904=1,2,IF(E904=1,3,IF(F904=1,4,""))))&amp;IF(G904=1,1,IF(H904=1,2,IF(I904=1,3,IF(J904=1,4,""))))&amp;IF(K904=1,1,IF(L904=1,2,IF(M904=1,3,IF(N904=1,4,""))))&amp;IF(O904=1,1,IF(P904=1,2,IF(Q904=1,3,IF(R904=1,4,""))))&amp;IF(S904=1,1,"")&amp;IF(T904=1,2,"")&amp;IF(U904=1,3,"")&amp;IF(V904=1,4,"")&amp;IF(W904=1,5,"")&amp;IF(X904=1,6,"")&amp;IF(Y904=1,4,"")</f>
        <v>23411</v>
      </c>
      <c r="C904" s="74"/>
      <c r="D904" s="59">
        <v>1</v>
      </c>
      <c r="G904" s="59"/>
      <c r="I904" s="59">
        <v>1</v>
      </c>
      <c r="N904" s="71">
        <v>1</v>
      </c>
      <c r="O904" s="59">
        <v>1</v>
      </c>
      <c r="R904" s="71"/>
      <c r="S904" s="41">
        <v>1</v>
      </c>
      <c r="Z904" s="41">
        <f t="shared" ref="Z904:Z967" si="156">SUMPRODUCT(C904:Y904,$C$1:$Y$1)</f>
        <v>315</v>
      </c>
      <c r="AA904" s="41">
        <f t="shared" ref="AA904:AA967" si="157">SUMPRODUCT($C$2:$Y$2,C904:Y904)</f>
        <v>56</v>
      </c>
      <c r="AB904" s="41">
        <f t="shared" ref="AB904:AB967" si="158">SUMPRODUCT($C$3:$Y$3,C904:Y904)</f>
        <v>66</v>
      </c>
      <c r="AC904" s="41">
        <f t="shared" ref="AC904:AC967" si="159">SUMPRODUCT($C$3:$Y$3,C904:Y904)</f>
        <v>66</v>
      </c>
      <c r="AD904" s="41">
        <f t="shared" ref="AD904:AD967" si="160">SUMPRODUCT($C$5:$Y$5,C904:Y904)</f>
        <v>27</v>
      </c>
      <c r="AE904" s="41">
        <f t="shared" ref="AE904:AE967" si="161">IFERROR(Z904/AA904,0)</f>
        <v>5.625</v>
      </c>
      <c r="AF904" s="41">
        <f t="shared" ref="AF904:AF967" si="162">IFERROR(Z904/AB904,0)</f>
        <v>4.7727272727272725</v>
      </c>
      <c r="AG904" s="41">
        <f t="shared" ref="AG904:AG967" si="163">IFERROR(Z904/AC904,0)</f>
        <v>4.7727272727272725</v>
      </c>
      <c r="AH904" s="41">
        <f t="shared" ref="AH904:AH967" si="164">IFERROR(Z904/AD904,0)</f>
        <v>11.666666666666666</v>
      </c>
    </row>
    <row r="905" spans="1:34" x14ac:dyDescent="0.25">
      <c r="A905" s="41" t="str">
        <f t="shared" si="154"/>
        <v>研发一周期</v>
      </c>
      <c r="B905" s="41" t="str">
        <f t="shared" si="155"/>
        <v>23412</v>
      </c>
      <c r="C905" s="74"/>
      <c r="D905" s="59">
        <v>1</v>
      </c>
      <c r="G905" s="59"/>
      <c r="I905" s="59">
        <v>1</v>
      </c>
      <c r="N905" s="71">
        <v>1</v>
      </c>
      <c r="O905" s="59">
        <v>1</v>
      </c>
      <c r="R905" s="71"/>
      <c r="T905" s="41">
        <v>1</v>
      </c>
      <c r="Z905" s="41">
        <f t="shared" si="156"/>
        <v>315</v>
      </c>
      <c r="AA905" s="41">
        <f t="shared" si="157"/>
        <v>56</v>
      </c>
      <c r="AB905" s="41">
        <f t="shared" si="158"/>
        <v>70</v>
      </c>
      <c r="AC905" s="41">
        <f t="shared" si="159"/>
        <v>70</v>
      </c>
      <c r="AD905" s="41">
        <f t="shared" si="160"/>
        <v>27</v>
      </c>
      <c r="AE905" s="41">
        <f t="shared" si="161"/>
        <v>5.625</v>
      </c>
      <c r="AF905" s="41">
        <f t="shared" si="162"/>
        <v>4.5</v>
      </c>
      <c r="AG905" s="41">
        <f t="shared" si="163"/>
        <v>4.5</v>
      </c>
      <c r="AH905" s="41">
        <f t="shared" si="164"/>
        <v>11.666666666666666</v>
      </c>
    </row>
    <row r="906" spans="1:34" x14ac:dyDescent="0.25">
      <c r="A906" s="41" t="str">
        <f t="shared" si="154"/>
        <v>研发一周期</v>
      </c>
      <c r="B906" s="41" t="str">
        <f t="shared" si="155"/>
        <v>31143</v>
      </c>
      <c r="C906" s="74"/>
      <c r="E906" s="59">
        <v>1</v>
      </c>
      <c r="G906" s="59">
        <v>1</v>
      </c>
      <c r="K906" s="59">
        <v>1</v>
      </c>
      <c r="R906" s="70">
        <v>1</v>
      </c>
      <c r="U906" s="41">
        <v>1</v>
      </c>
      <c r="Z906" s="41">
        <f t="shared" si="156"/>
        <v>315</v>
      </c>
      <c r="AA906" s="41">
        <f t="shared" si="157"/>
        <v>56</v>
      </c>
      <c r="AB906" s="41">
        <f t="shared" si="158"/>
        <v>40</v>
      </c>
      <c r="AC906" s="41">
        <f t="shared" si="159"/>
        <v>40</v>
      </c>
      <c r="AD906" s="41">
        <f t="shared" si="160"/>
        <v>36</v>
      </c>
      <c r="AE906" s="41">
        <f t="shared" si="161"/>
        <v>5.625</v>
      </c>
      <c r="AF906" s="41">
        <f t="shared" si="162"/>
        <v>7.875</v>
      </c>
      <c r="AG906" s="41">
        <f t="shared" si="163"/>
        <v>7.875</v>
      </c>
      <c r="AH906" s="41">
        <f t="shared" si="164"/>
        <v>8.75</v>
      </c>
    </row>
    <row r="907" spans="1:34" x14ac:dyDescent="0.25">
      <c r="A907" s="41" t="str">
        <f t="shared" si="154"/>
        <v>研发一周期</v>
      </c>
      <c r="B907" s="41" t="str">
        <f t="shared" si="155"/>
        <v>23224</v>
      </c>
      <c r="C907" s="74"/>
      <c r="D907" s="59">
        <v>1</v>
      </c>
      <c r="G907" s="59"/>
      <c r="I907" s="59">
        <v>1</v>
      </c>
      <c r="L907" s="59">
        <v>1</v>
      </c>
      <c r="P907" s="59">
        <v>1</v>
      </c>
      <c r="V907" s="41">
        <v>1</v>
      </c>
      <c r="Z907" s="41">
        <f t="shared" si="156"/>
        <v>315</v>
      </c>
      <c r="AA907" s="41">
        <f t="shared" si="157"/>
        <v>56</v>
      </c>
      <c r="AB907" s="41">
        <f t="shared" si="158"/>
        <v>72</v>
      </c>
      <c r="AC907" s="41">
        <f t="shared" si="159"/>
        <v>72</v>
      </c>
      <c r="AD907" s="41">
        <f t="shared" si="160"/>
        <v>30</v>
      </c>
      <c r="AE907" s="41">
        <f t="shared" si="161"/>
        <v>5.625</v>
      </c>
      <c r="AF907" s="41">
        <f t="shared" si="162"/>
        <v>4.375</v>
      </c>
      <c r="AG907" s="41">
        <f t="shared" si="163"/>
        <v>4.375</v>
      </c>
      <c r="AH907" s="41">
        <f t="shared" si="164"/>
        <v>10.5</v>
      </c>
    </row>
    <row r="908" spans="1:34" x14ac:dyDescent="0.25">
      <c r="A908" s="41" t="str">
        <f t="shared" si="154"/>
        <v>研发一周期</v>
      </c>
      <c r="B908" s="41" t="str">
        <f t="shared" si="155"/>
        <v>34124</v>
      </c>
      <c r="C908" s="74"/>
      <c r="E908" s="59">
        <v>1</v>
      </c>
      <c r="G908" s="59"/>
      <c r="J908" s="71">
        <v>1</v>
      </c>
      <c r="K908" s="59">
        <v>1</v>
      </c>
      <c r="P908" s="59">
        <v>1</v>
      </c>
      <c r="V908" s="41">
        <v>1</v>
      </c>
      <c r="Z908" s="41">
        <f t="shared" si="156"/>
        <v>315</v>
      </c>
      <c r="AA908" s="41">
        <f t="shared" si="157"/>
        <v>56</v>
      </c>
      <c r="AB908" s="41">
        <f t="shared" si="158"/>
        <v>68</v>
      </c>
      <c r="AC908" s="41">
        <f t="shared" si="159"/>
        <v>68</v>
      </c>
      <c r="AD908" s="41">
        <f t="shared" si="160"/>
        <v>31</v>
      </c>
      <c r="AE908" s="41">
        <f t="shared" si="161"/>
        <v>5.625</v>
      </c>
      <c r="AF908" s="41">
        <f t="shared" si="162"/>
        <v>4.632352941176471</v>
      </c>
      <c r="AG908" s="41">
        <f t="shared" si="163"/>
        <v>4.632352941176471</v>
      </c>
      <c r="AH908" s="41">
        <f t="shared" si="164"/>
        <v>10.161290322580646</v>
      </c>
    </row>
    <row r="909" spans="1:34" x14ac:dyDescent="0.25">
      <c r="A909" s="41" t="str">
        <f t="shared" si="154"/>
        <v>研发二周期</v>
      </c>
      <c r="B909" s="41" t="str">
        <f t="shared" si="155"/>
        <v>34425</v>
      </c>
      <c r="C909" s="74"/>
      <c r="E909" s="59">
        <v>1</v>
      </c>
      <c r="G909" s="59"/>
      <c r="J909" s="71">
        <v>1</v>
      </c>
      <c r="N909" s="71">
        <v>1</v>
      </c>
      <c r="P909" s="59">
        <v>1</v>
      </c>
      <c r="W909" s="41">
        <v>1</v>
      </c>
      <c r="Z909" s="41">
        <f t="shared" si="156"/>
        <v>360</v>
      </c>
      <c r="AA909" s="41">
        <f t="shared" si="157"/>
        <v>64</v>
      </c>
      <c r="AB909" s="41">
        <f t="shared" si="158"/>
        <v>88</v>
      </c>
      <c r="AC909" s="41">
        <f t="shared" si="159"/>
        <v>88</v>
      </c>
      <c r="AD909" s="41">
        <f t="shared" si="160"/>
        <v>21</v>
      </c>
      <c r="AE909" s="41">
        <f t="shared" si="161"/>
        <v>5.625</v>
      </c>
      <c r="AF909" s="41">
        <f t="shared" si="162"/>
        <v>4.0909090909090908</v>
      </c>
      <c r="AG909" s="41">
        <f t="shared" si="163"/>
        <v>4.0909090909090908</v>
      </c>
      <c r="AH909" s="41">
        <f t="shared" si="164"/>
        <v>17.142857142857142</v>
      </c>
    </row>
    <row r="910" spans="1:34" x14ac:dyDescent="0.25">
      <c r="A910" s="41" t="str">
        <f t="shared" si="154"/>
        <v>研发一周期</v>
      </c>
      <c r="B910" s="41" t="str">
        <f t="shared" si="155"/>
        <v>33236</v>
      </c>
      <c r="C910" s="74"/>
      <c r="E910" s="59">
        <v>1</v>
      </c>
      <c r="G910" s="59"/>
      <c r="I910" s="59">
        <v>1</v>
      </c>
      <c r="L910" s="59">
        <v>1</v>
      </c>
      <c r="Q910" s="41">
        <v>1</v>
      </c>
      <c r="X910" s="41">
        <v>1</v>
      </c>
      <c r="Z910" s="41">
        <f t="shared" si="156"/>
        <v>315</v>
      </c>
      <c r="AA910" s="41">
        <f t="shared" si="157"/>
        <v>56</v>
      </c>
      <c r="AB910" s="41">
        <f t="shared" si="158"/>
        <v>76</v>
      </c>
      <c r="AC910" s="41">
        <f t="shared" si="159"/>
        <v>76</v>
      </c>
      <c r="AD910" s="41">
        <f t="shared" si="160"/>
        <v>28</v>
      </c>
      <c r="AE910" s="41">
        <f t="shared" si="161"/>
        <v>5.625</v>
      </c>
      <c r="AF910" s="41">
        <f t="shared" si="162"/>
        <v>4.1447368421052628</v>
      </c>
      <c r="AG910" s="41">
        <f t="shared" si="163"/>
        <v>4.1447368421052628</v>
      </c>
      <c r="AH910" s="41">
        <f t="shared" si="164"/>
        <v>11.25</v>
      </c>
    </row>
    <row r="911" spans="1:34" x14ac:dyDescent="0.25">
      <c r="A911" s="41" t="str">
        <f t="shared" si="154"/>
        <v>研发一周期</v>
      </c>
      <c r="B911" s="41" t="str">
        <f t="shared" si="155"/>
        <v>23414</v>
      </c>
      <c r="C911" s="74"/>
      <c r="D911" s="59">
        <v>1</v>
      </c>
      <c r="G911" s="59"/>
      <c r="I911" s="59">
        <v>1</v>
      </c>
      <c r="N911" s="71">
        <v>1</v>
      </c>
      <c r="O911" s="59">
        <v>1</v>
      </c>
      <c r="R911" s="71"/>
      <c r="Y911" s="70">
        <v>1</v>
      </c>
      <c r="Z911" s="41">
        <f t="shared" si="156"/>
        <v>315</v>
      </c>
      <c r="AA911" s="41">
        <f t="shared" si="157"/>
        <v>56</v>
      </c>
      <c r="AB911" s="41">
        <f t="shared" si="158"/>
        <v>70</v>
      </c>
      <c r="AC911" s="41">
        <f t="shared" si="159"/>
        <v>70</v>
      </c>
      <c r="AD911" s="41">
        <f t="shared" si="160"/>
        <v>27</v>
      </c>
      <c r="AE911" s="41">
        <f t="shared" si="161"/>
        <v>5.625</v>
      </c>
      <c r="AF911" s="41">
        <f t="shared" si="162"/>
        <v>4.5</v>
      </c>
      <c r="AG911" s="41">
        <f t="shared" si="163"/>
        <v>4.5</v>
      </c>
      <c r="AH911" s="41">
        <f t="shared" si="164"/>
        <v>11.666666666666666</v>
      </c>
    </row>
    <row r="912" spans="1:34" x14ac:dyDescent="0.25">
      <c r="A912" s="41" t="str">
        <f t="shared" si="154"/>
        <v>研发一周期</v>
      </c>
      <c r="B912" s="41" t="str">
        <f t="shared" si="155"/>
        <v>24423</v>
      </c>
      <c r="C912" s="74"/>
      <c r="D912" s="59">
        <v>1</v>
      </c>
      <c r="G912" s="59"/>
      <c r="J912" s="71">
        <v>1</v>
      </c>
      <c r="N912" s="71">
        <v>1</v>
      </c>
      <c r="P912" s="59">
        <v>1</v>
      </c>
      <c r="U912" s="41">
        <v>1</v>
      </c>
      <c r="Z912" s="41">
        <f t="shared" si="156"/>
        <v>395</v>
      </c>
      <c r="AA912" s="41">
        <f t="shared" si="157"/>
        <v>70</v>
      </c>
      <c r="AB912" s="41">
        <f t="shared" si="158"/>
        <v>74</v>
      </c>
      <c r="AC912" s="41">
        <f t="shared" si="159"/>
        <v>74</v>
      </c>
      <c r="AD912" s="41">
        <f t="shared" si="160"/>
        <v>22</v>
      </c>
      <c r="AE912" s="41">
        <f t="shared" si="161"/>
        <v>5.6428571428571432</v>
      </c>
      <c r="AF912" s="41">
        <f t="shared" si="162"/>
        <v>5.3378378378378377</v>
      </c>
      <c r="AG912" s="41">
        <f t="shared" si="163"/>
        <v>5.3378378378378377</v>
      </c>
      <c r="AH912" s="41">
        <f t="shared" si="164"/>
        <v>17.954545454545453</v>
      </c>
    </row>
    <row r="913" spans="1:34" x14ac:dyDescent="0.25">
      <c r="A913" s="41" t="str">
        <f t="shared" si="154"/>
        <v>研发一周期</v>
      </c>
      <c r="B913" s="41" t="str">
        <f t="shared" si="155"/>
        <v>33213</v>
      </c>
      <c r="C913" s="74"/>
      <c r="E913" s="59">
        <v>1</v>
      </c>
      <c r="G913" s="59"/>
      <c r="I913" s="59">
        <v>1</v>
      </c>
      <c r="L913" s="59">
        <v>1</v>
      </c>
      <c r="O913" s="59">
        <v>1</v>
      </c>
      <c r="R913" s="71"/>
      <c r="U913" s="41">
        <v>1</v>
      </c>
      <c r="Z913" s="41">
        <f t="shared" si="156"/>
        <v>350</v>
      </c>
      <c r="AA913" s="41">
        <f t="shared" si="157"/>
        <v>62</v>
      </c>
      <c r="AB913" s="41">
        <f t="shared" si="158"/>
        <v>58</v>
      </c>
      <c r="AC913" s="41">
        <f t="shared" si="159"/>
        <v>58</v>
      </c>
      <c r="AD913" s="41">
        <f t="shared" si="160"/>
        <v>32</v>
      </c>
      <c r="AE913" s="41">
        <f t="shared" si="161"/>
        <v>5.645161290322581</v>
      </c>
      <c r="AF913" s="41">
        <f t="shared" si="162"/>
        <v>6.0344827586206895</v>
      </c>
      <c r="AG913" s="41">
        <f t="shared" si="163"/>
        <v>6.0344827586206895</v>
      </c>
      <c r="AH913" s="41">
        <f t="shared" si="164"/>
        <v>10.9375</v>
      </c>
    </row>
    <row r="914" spans="1:34" x14ac:dyDescent="0.25">
      <c r="A914" s="41" t="str">
        <f t="shared" si="154"/>
        <v>研发一周期</v>
      </c>
      <c r="B914" s="41" t="str">
        <f t="shared" si="155"/>
        <v>21345</v>
      </c>
      <c r="C914" s="74"/>
      <c r="D914" s="59">
        <v>1</v>
      </c>
      <c r="G914" s="59">
        <v>1</v>
      </c>
      <c r="M914" s="59">
        <v>1</v>
      </c>
      <c r="R914" s="70">
        <v>1</v>
      </c>
      <c r="W914" s="41">
        <v>1</v>
      </c>
      <c r="Z914" s="41">
        <f t="shared" si="156"/>
        <v>305</v>
      </c>
      <c r="AA914" s="41">
        <f t="shared" si="157"/>
        <v>54</v>
      </c>
      <c r="AB914" s="41">
        <f t="shared" si="158"/>
        <v>48</v>
      </c>
      <c r="AC914" s="41">
        <f t="shared" si="159"/>
        <v>48</v>
      </c>
      <c r="AD914" s="41">
        <f t="shared" si="160"/>
        <v>31</v>
      </c>
      <c r="AE914" s="41">
        <f t="shared" si="161"/>
        <v>5.6481481481481479</v>
      </c>
      <c r="AF914" s="41">
        <f t="shared" si="162"/>
        <v>6.354166666666667</v>
      </c>
      <c r="AG914" s="41">
        <f t="shared" si="163"/>
        <v>6.354166666666667</v>
      </c>
      <c r="AH914" s="41">
        <f t="shared" si="164"/>
        <v>9.8387096774193541</v>
      </c>
    </row>
    <row r="915" spans="1:34" x14ac:dyDescent="0.25">
      <c r="A915" s="41" t="str">
        <f t="shared" si="154"/>
        <v>研发一周期</v>
      </c>
      <c r="B915" s="41" t="str">
        <f t="shared" si="155"/>
        <v>23145</v>
      </c>
      <c r="C915" s="74"/>
      <c r="D915" s="59">
        <v>1</v>
      </c>
      <c r="G915" s="59"/>
      <c r="I915" s="59">
        <v>1</v>
      </c>
      <c r="K915" s="59">
        <v>1</v>
      </c>
      <c r="R915" s="70">
        <v>1</v>
      </c>
      <c r="W915" s="41">
        <v>1</v>
      </c>
      <c r="Z915" s="41">
        <f t="shared" si="156"/>
        <v>305</v>
      </c>
      <c r="AA915" s="41">
        <f t="shared" si="157"/>
        <v>54</v>
      </c>
      <c r="AB915" s="41">
        <f t="shared" si="158"/>
        <v>54</v>
      </c>
      <c r="AC915" s="41">
        <f t="shared" si="159"/>
        <v>54</v>
      </c>
      <c r="AD915" s="41">
        <f t="shared" si="160"/>
        <v>29</v>
      </c>
      <c r="AE915" s="41">
        <f t="shared" si="161"/>
        <v>5.6481481481481479</v>
      </c>
      <c r="AF915" s="41">
        <f t="shared" si="162"/>
        <v>5.6481481481481479</v>
      </c>
      <c r="AG915" s="41">
        <f t="shared" si="163"/>
        <v>5.6481481481481479</v>
      </c>
      <c r="AH915" s="41">
        <f t="shared" si="164"/>
        <v>10.517241379310345</v>
      </c>
    </row>
    <row r="916" spans="1:34" x14ac:dyDescent="0.25">
      <c r="A916" s="41" t="str">
        <f t="shared" si="154"/>
        <v>研发一周期</v>
      </c>
      <c r="B916" s="41" t="str">
        <f t="shared" si="155"/>
        <v>41335</v>
      </c>
      <c r="C916" s="74"/>
      <c r="F916" s="71">
        <v>1</v>
      </c>
      <c r="G916" s="59">
        <v>1</v>
      </c>
      <c r="M916" s="59">
        <v>1</v>
      </c>
      <c r="Q916" s="41">
        <v>1</v>
      </c>
      <c r="W916" s="41">
        <v>1</v>
      </c>
      <c r="Z916" s="41">
        <f t="shared" si="156"/>
        <v>305</v>
      </c>
      <c r="AA916" s="41">
        <f t="shared" si="157"/>
        <v>54</v>
      </c>
      <c r="AB916" s="41">
        <f t="shared" si="158"/>
        <v>58</v>
      </c>
      <c r="AC916" s="41">
        <f t="shared" si="159"/>
        <v>58</v>
      </c>
      <c r="AD916" s="41">
        <f t="shared" si="160"/>
        <v>30</v>
      </c>
      <c r="AE916" s="41">
        <f t="shared" si="161"/>
        <v>5.6481481481481479</v>
      </c>
      <c r="AF916" s="41">
        <f t="shared" si="162"/>
        <v>5.2586206896551726</v>
      </c>
      <c r="AG916" s="41">
        <f t="shared" si="163"/>
        <v>5.2586206896551726</v>
      </c>
      <c r="AH916" s="41">
        <f t="shared" si="164"/>
        <v>10.166666666666666</v>
      </c>
    </row>
    <row r="917" spans="1:34" x14ac:dyDescent="0.25">
      <c r="A917" s="41" t="str">
        <f t="shared" si="154"/>
        <v>研发一周期</v>
      </c>
      <c r="B917" s="41" t="str">
        <f t="shared" si="155"/>
        <v>42315</v>
      </c>
      <c r="C917" s="74"/>
      <c r="F917" s="71">
        <v>1</v>
      </c>
      <c r="G917" s="59"/>
      <c r="H917" s="59">
        <v>1</v>
      </c>
      <c r="M917" s="59">
        <v>1</v>
      </c>
      <c r="O917" s="59">
        <v>1</v>
      </c>
      <c r="R917" s="71"/>
      <c r="W917" s="41">
        <v>1</v>
      </c>
      <c r="Z917" s="41">
        <f t="shared" si="156"/>
        <v>305</v>
      </c>
      <c r="AA917" s="41">
        <f t="shared" si="157"/>
        <v>54</v>
      </c>
      <c r="AB917" s="41">
        <f t="shared" si="158"/>
        <v>52</v>
      </c>
      <c r="AC917" s="41">
        <f t="shared" si="159"/>
        <v>52</v>
      </c>
      <c r="AD917" s="41">
        <f t="shared" si="160"/>
        <v>28</v>
      </c>
      <c r="AE917" s="41">
        <f t="shared" si="161"/>
        <v>5.6481481481481479</v>
      </c>
      <c r="AF917" s="41">
        <f t="shared" si="162"/>
        <v>5.865384615384615</v>
      </c>
      <c r="AG917" s="41">
        <f t="shared" si="163"/>
        <v>5.865384615384615</v>
      </c>
      <c r="AH917" s="41">
        <f t="shared" si="164"/>
        <v>10.892857142857142</v>
      </c>
    </row>
    <row r="918" spans="1:34" x14ac:dyDescent="0.25">
      <c r="A918" s="41" t="str">
        <f t="shared" si="154"/>
        <v>研发一周期</v>
      </c>
      <c r="B918" s="41" t="str">
        <f t="shared" si="155"/>
        <v>43135</v>
      </c>
      <c r="C918" s="74"/>
      <c r="F918" s="71">
        <v>1</v>
      </c>
      <c r="G918" s="59"/>
      <c r="I918" s="59">
        <v>1</v>
      </c>
      <c r="K918" s="59">
        <v>1</v>
      </c>
      <c r="Q918" s="41">
        <v>1</v>
      </c>
      <c r="W918" s="41">
        <v>1</v>
      </c>
      <c r="Z918" s="41">
        <f t="shared" si="156"/>
        <v>305</v>
      </c>
      <c r="AA918" s="41">
        <f t="shared" si="157"/>
        <v>54</v>
      </c>
      <c r="AB918" s="41">
        <f t="shared" si="158"/>
        <v>64</v>
      </c>
      <c r="AC918" s="41">
        <f t="shared" si="159"/>
        <v>64</v>
      </c>
      <c r="AD918" s="41">
        <f t="shared" si="160"/>
        <v>28</v>
      </c>
      <c r="AE918" s="41">
        <f t="shared" si="161"/>
        <v>5.6481481481481479</v>
      </c>
      <c r="AF918" s="41">
        <f t="shared" si="162"/>
        <v>4.765625</v>
      </c>
      <c r="AG918" s="41">
        <f t="shared" si="163"/>
        <v>4.765625</v>
      </c>
      <c r="AH918" s="41">
        <f t="shared" si="164"/>
        <v>10.892857142857142</v>
      </c>
    </row>
    <row r="919" spans="1:34" x14ac:dyDescent="0.25">
      <c r="A919" s="41" t="str">
        <f t="shared" si="154"/>
        <v>研发一周期</v>
      </c>
      <c r="B919" s="41" t="str">
        <f t="shared" si="155"/>
        <v>21446</v>
      </c>
      <c r="C919" s="74"/>
      <c r="D919" s="59">
        <v>1</v>
      </c>
      <c r="G919" s="59">
        <v>1</v>
      </c>
      <c r="N919" s="71">
        <v>1</v>
      </c>
      <c r="R919" s="70">
        <v>1</v>
      </c>
      <c r="X919" s="41">
        <v>1</v>
      </c>
      <c r="Z919" s="41">
        <f t="shared" si="156"/>
        <v>305</v>
      </c>
      <c r="AA919" s="41">
        <f t="shared" si="157"/>
        <v>54</v>
      </c>
      <c r="AB919" s="41">
        <f t="shared" si="158"/>
        <v>52</v>
      </c>
      <c r="AC919" s="41">
        <f t="shared" si="159"/>
        <v>52</v>
      </c>
      <c r="AD919" s="41">
        <f t="shared" si="160"/>
        <v>27</v>
      </c>
      <c r="AE919" s="41">
        <f t="shared" si="161"/>
        <v>5.6481481481481479</v>
      </c>
      <c r="AF919" s="41">
        <f t="shared" si="162"/>
        <v>5.865384615384615</v>
      </c>
      <c r="AG919" s="41">
        <f t="shared" si="163"/>
        <v>5.865384615384615</v>
      </c>
      <c r="AH919" s="41">
        <f t="shared" si="164"/>
        <v>11.296296296296296</v>
      </c>
    </row>
    <row r="920" spans="1:34" x14ac:dyDescent="0.25">
      <c r="A920" s="41" t="str">
        <f t="shared" si="154"/>
        <v>研发一周期</v>
      </c>
      <c r="B920" s="41" t="str">
        <f t="shared" si="155"/>
        <v>41436</v>
      </c>
      <c r="C920" s="74"/>
      <c r="F920" s="71">
        <v>1</v>
      </c>
      <c r="G920" s="59">
        <v>1</v>
      </c>
      <c r="N920" s="71">
        <v>1</v>
      </c>
      <c r="Q920" s="41">
        <v>1</v>
      </c>
      <c r="X920" s="41">
        <v>1</v>
      </c>
      <c r="Z920" s="41">
        <f t="shared" si="156"/>
        <v>305</v>
      </c>
      <c r="AA920" s="41">
        <f t="shared" si="157"/>
        <v>54</v>
      </c>
      <c r="AB920" s="41">
        <f t="shared" si="158"/>
        <v>62</v>
      </c>
      <c r="AC920" s="41">
        <f t="shared" si="159"/>
        <v>62</v>
      </c>
      <c r="AD920" s="41">
        <f t="shared" si="160"/>
        <v>26</v>
      </c>
      <c r="AE920" s="41">
        <f t="shared" si="161"/>
        <v>5.6481481481481479</v>
      </c>
      <c r="AF920" s="41">
        <f t="shared" si="162"/>
        <v>4.919354838709677</v>
      </c>
      <c r="AG920" s="41">
        <f t="shared" si="163"/>
        <v>4.919354838709677</v>
      </c>
      <c r="AH920" s="41">
        <f t="shared" si="164"/>
        <v>11.73076923076923</v>
      </c>
    </row>
    <row r="921" spans="1:34" x14ac:dyDescent="0.25">
      <c r="A921" s="41" t="str">
        <f t="shared" si="154"/>
        <v>研发一周期</v>
      </c>
      <c r="B921" s="41" t="str">
        <f t="shared" si="155"/>
        <v>42416</v>
      </c>
      <c r="C921" s="74"/>
      <c r="F921" s="71">
        <v>1</v>
      </c>
      <c r="G921" s="59"/>
      <c r="H921" s="59">
        <v>1</v>
      </c>
      <c r="N921" s="71">
        <v>1</v>
      </c>
      <c r="O921" s="59">
        <v>1</v>
      </c>
      <c r="R921" s="71"/>
      <c r="X921" s="41">
        <v>1</v>
      </c>
      <c r="Z921" s="41">
        <f t="shared" si="156"/>
        <v>305</v>
      </c>
      <c r="AA921" s="41">
        <f t="shared" si="157"/>
        <v>54</v>
      </c>
      <c r="AB921" s="41">
        <f t="shared" si="158"/>
        <v>56</v>
      </c>
      <c r="AC921" s="41">
        <f t="shared" si="159"/>
        <v>56</v>
      </c>
      <c r="AD921" s="41">
        <f t="shared" si="160"/>
        <v>24</v>
      </c>
      <c r="AE921" s="41">
        <f t="shared" si="161"/>
        <v>5.6481481481481479</v>
      </c>
      <c r="AF921" s="41">
        <f t="shared" si="162"/>
        <v>5.4464285714285712</v>
      </c>
      <c r="AG921" s="41">
        <f t="shared" si="163"/>
        <v>5.4464285714285712</v>
      </c>
      <c r="AH921" s="41">
        <f t="shared" si="164"/>
        <v>12.708333333333334</v>
      </c>
    </row>
    <row r="922" spans="1:34" x14ac:dyDescent="0.25">
      <c r="A922" s="41" t="str">
        <f t="shared" si="154"/>
        <v>研发一周期</v>
      </c>
      <c r="B922" s="41" t="str">
        <f t="shared" si="155"/>
        <v>3124</v>
      </c>
      <c r="C922" s="74"/>
      <c r="E922" s="59">
        <v>1</v>
      </c>
      <c r="G922" s="59">
        <v>1</v>
      </c>
      <c r="L922" s="59">
        <v>1</v>
      </c>
      <c r="R922" s="70">
        <v>1</v>
      </c>
      <c r="Z922" s="41">
        <f t="shared" si="156"/>
        <v>260</v>
      </c>
      <c r="AA922" s="41">
        <f t="shared" si="157"/>
        <v>46</v>
      </c>
      <c r="AB922" s="41">
        <f t="shared" si="158"/>
        <v>42</v>
      </c>
      <c r="AC922" s="41">
        <f t="shared" si="159"/>
        <v>42</v>
      </c>
      <c r="AD922" s="41">
        <f t="shared" si="160"/>
        <v>22</v>
      </c>
      <c r="AE922" s="41">
        <f t="shared" si="161"/>
        <v>5.6521739130434785</v>
      </c>
      <c r="AF922" s="41">
        <f t="shared" si="162"/>
        <v>6.1904761904761907</v>
      </c>
      <c r="AG922" s="41">
        <f t="shared" si="163"/>
        <v>6.1904761904761907</v>
      </c>
      <c r="AH922" s="41">
        <f t="shared" si="164"/>
        <v>11.818181818181818</v>
      </c>
    </row>
    <row r="923" spans="1:34" x14ac:dyDescent="0.25">
      <c r="A923" s="41" t="str">
        <f t="shared" si="154"/>
        <v>研发一周期</v>
      </c>
      <c r="B923" s="41" t="str">
        <f t="shared" si="155"/>
        <v>31141</v>
      </c>
      <c r="C923" s="74"/>
      <c r="E923" s="59">
        <v>1</v>
      </c>
      <c r="G923" s="59">
        <v>1</v>
      </c>
      <c r="K923" s="59">
        <v>1</v>
      </c>
      <c r="R923" s="70">
        <v>1</v>
      </c>
      <c r="S923" s="41">
        <v>1</v>
      </c>
      <c r="Z923" s="41">
        <f t="shared" si="156"/>
        <v>260</v>
      </c>
      <c r="AA923" s="41">
        <f t="shared" si="157"/>
        <v>46</v>
      </c>
      <c r="AB923" s="41">
        <f t="shared" si="158"/>
        <v>48</v>
      </c>
      <c r="AC923" s="41">
        <f t="shared" si="159"/>
        <v>48</v>
      </c>
      <c r="AD923" s="41">
        <f t="shared" si="160"/>
        <v>36</v>
      </c>
      <c r="AE923" s="41">
        <f t="shared" si="161"/>
        <v>5.6521739130434785</v>
      </c>
      <c r="AF923" s="41">
        <f t="shared" si="162"/>
        <v>5.416666666666667</v>
      </c>
      <c r="AG923" s="41">
        <f t="shared" si="163"/>
        <v>5.416666666666667</v>
      </c>
      <c r="AH923" s="41">
        <f t="shared" si="164"/>
        <v>7.2222222222222223</v>
      </c>
    </row>
    <row r="924" spans="1:34" x14ac:dyDescent="0.25">
      <c r="A924" s="41" t="str">
        <f t="shared" si="154"/>
        <v>研发一周期</v>
      </c>
      <c r="B924" s="41" t="str">
        <f t="shared" si="155"/>
        <v>31142</v>
      </c>
      <c r="C924" s="74"/>
      <c r="E924" s="59">
        <v>1</v>
      </c>
      <c r="G924" s="59">
        <v>1</v>
      </c>
      <c r="K924" s="59">
        <v>1</v>
      </c>
      <c r="R924" s="70">
        <v>1</v>
      </c>
      <c r="T924" s="41">
        <v>1</v>
      </c>
      <c r="Z924" s="41">
        <f t="shared" si="156"/>
        <v>260</v>
      </c>
      <c r="AA924" s="41">
        <f t="shared" si="157"/>
        <v>46</v>
      </c>
      <c r="AB924" s="41">
        <f t="shared" si="158"/>
        <v>52</v>
      </c>
      <c r="AC924" s="41">
        <f t="shared" si="159"/>
        <v>52</v>
      </c>
      <c r="AD924" s="41">
        <f t="shared" si="160"/>
        <v>36</v>
      </c>
      <c r="AE924" s="41">
        <f t="shared" si="161"/>
        <v>5.6521739130434785</v>
      </c>
      <c r="AF924" s="41">
        <f t="shared" si="162"/>
        <v>5</v>
      </c>
      <c r="AG924" s="41">
        <f t="shared" si="163"/>
        <v>5</v>
      </c>
      <c r="AH924" s="41">
        <f t="shared" si="164"/>
        <v>7.2222222222222223</v>
      </c>
    </row>
    <row r="925" spans="1:34" x14ac:dyDescent="0.25">
      <c r="A925" s="41" t="str">
        <f t="shared" si="154"/>
        <v>研发一周期</v>
      </c>
      <c r="B925" s="41" t="str">
        <f t="shared" si="155"/>
        <v>31144</v>
      </c>
      <c r="C925" s="74"/>
      <c r="E925" s="59">
        <v>1</v>
      </c>
      <c r="G925" s="59">
        <v>1</v>
      </c>
      <c r="K925" s="59">
        <v>1</v>
      </c>
      <c r="R925" s="70">
        <v>1</v>
      </c>
      <c r="Y925" s="70">
        <v>1</v>
      </c>
      <c r="Z925" s="41">
        <f t="shared" si="156"/>
        <v>260</v>
      </c>
      <c r="AA925" s="41">
        <f t="shared" si="157"/>
        <v>46</v>
      </c>
      <c r="AB925" s="41">
        <f t="shared" si="158"/>
        <v>52</v>
      </c>
      <c r="AC925" s="41">
        <f t="shared" si="159"/>
        <v>52</v>
      </c>
      <c r="AD925" s="41">
        <f t="shared" si="160"/>
        <v>36</v>
      </c>
      <c r="AE925" s="41">
        <f t="shared" si="161"/>
        <v>5.6521739130434785</v>
      </c>
      <c r="AF925" s="41">
        <f t="shared" si="162"/>
        <v>5</v>
      </c>
      <c r="AG925" s="41">
        <f t="shared" si="163"/>
        <v>5</v>
      </c>
      <c r="AH925" s="41">
        <f t="shared" si="164"/>
        <v>7.2222222222222223</v>
      </c>
    </row>
    <row r="926" spans="1:34" x14ac:dyDescent="0.25">
      <c r="A926" s="41" t="str">
        <f t="shared" si="154"/>
        <v>研发一周期</v>
      </c>
      <c r="B926" s="41" t="str">
        <f t="shared" si="155"/>
        <v>24421</v>
      </c>
      <c r="C926" s="74"/>
      <c r="D926" s="59">
        <v>1</v>
      </c>
      <c r="G926" s="59"/>
      <c r="J926" s="71">
        <v>1</v>
      </c>
      <c r="N926" s="71">
        <v>1</v>
      </c>
      <c r="P926" s="59">
        <v>1</v>
      </c>
      <c r="S926" s="41">
        <v>1</v>
      </c>
      <c r="Z926" s="41">
        <f t="shared" si="156"/>
        <v>340</v>
      </c>
      <c r="AA926" s="41">
        <f t="shared" si="157"/>
        <v>60</v>
      </c>
      <c r="AB926" s="41">
        <f t="shared" si="158"/>
        <v>82</v>
      </c>
      <c r="AC926" s="41">
        <f t="shared" si="159"/>
        <v>82</v>
      </c>
      <c r="AD926" s="41">
        <f t="shared" si="160"/>
        <v>22</v>
      </c>
      <c r="AE926" s="41">
        <f t="shared" si="161"/>
        <v>5.666666666666667</v>
      </c>
      <c r="AF926" s="41">
        <f t="shared" si="162"/>
        <v>4.1463414634146343</v>
      </c>
      <c r="AG926" s="41">
        <f t="shared" si="163"/>
        <v>4.1463414634146343</v>
      </c>
      <c r="AH926" s="41">
        <f t="shared" si="164"/>
        <v>15.454545454545455</v>
      </c>
    </row>
    <row r="927" spans="1:34" x14ac:dyDescent="0.25">
      <c r="A927" s="41" t="str">
        <f t="shared" si="154"/>
        <v>研发一周期</v>
      </c>
      <c r="B927" s="41" t="str">
        <f t="shared" si="155"/>
        <v>24422</v>
      </c>
      <c r="C927" s="74"/>
      <c r="D927" s="59">
        <v>1</v>
      </c>
      <c r="G927" s="59"/>
      <c r="J927" s="71">
        <v>1</v>
      </c>
      <c r="N927" s="71">
        <v>1</v>
      </c>
      <c r="P927" s="59">
        <v>1</v>
      </c>
      <c r="T927" s="41">
        <v>1</v>
      </c>
      <c r="Z927" s="41">
        <f t="shared" si="156"/>
        <v>340</v>
      </c>
      <c r="AA927" s="41">
        <f t="shared" si="157"/>
        <v>60</v>
      </c>
      <c r="AB927" s="41">
        <f t="shared" si="158"/>
        <v>86</v>
      </c>
      <c r="AC927" s="41">
        <f t="shared" si="159"/>
        <v>86</v>
      </c>
      <c r="AD927" s="41">
        <f t="shared" si="160"/>
        <v>22</v>
      </c>
      <c r="AE927" s="41">
        <f t="shared" si="161"/>
        <v>5.666666666666667</v>
      </c>
      <c r="AF927" s="41">
        <f t="shared" si="162"/>
        <v>3.9534883720930232</v>
      </c>
      <c r="AG927" s="41">
        <f t="shared" si="163"/>
        <v>3.9534883720930232</v>
      </c>
      <c r="AH927" s="41">
        <f t="shared" si="164"/>
        <v>15.454545454545455</v>
      </c>
    </row>
    <row r="928" spans="1:34" x14ac:dyDescent="0.25">
      <c r="A928" s="41" t="str">
        <f t="shared" si="154"/>
        <v>研发一周期</v>
      </c>
      <c r="B928" s="41" t="str">
        <f t="shared" si="155"/>
        <v>41413</v>
      </c>
      <c r="C928" s="74"/>
      <c r="F928" s="71">
        <v>1</v>
      </c>
      <c r="G928" s="59">
        <v>1</v>
      </c>
      <c r="N928" s="71">
        <v>1</v>
      </c>
      <c r="O928" s="59">
        <v>1</v>
      </c>
      <c r="R928" s="71"/>
      <c r="U928" s="41">
        <v>1</v>
      </c>
      <c r="Z928" s="41">
        <f t="shared" si="156"/>
        <v>340</v>
      </c>
      <c r="AA928" s="41">
        <f t="shared" si="157"/>
        <v>60</v>
      </c>
      <c r="AB928" s="41">
        <f t="shared" si="158"/>
        <v>44</v>
      </c>
      <c r="AC928" s="41">
        <f t="shared" si="159"/>
        <v>44</v>
      </c>
      <c r="AD928" s="41">
        <f t="shared" si="160"/>
        <v>30</v>
      </c>
      <c r="AE928" s="41">
        <f t="shared" si="161"/>
        <v>5.666666666666667</v>
      </c>
      <c r="AF928" s="41">
        <f t="shared" si="162"/>
        <v>7.7272727272727275</v>
      </c>
      <c r="AG928" s="41">
        <f t="shared" si="163"/>
        <v>7.7272727272727275</v>
      </c>
      <c r="AH928" s="41">
        <f t="shared" si="164"/>
        <v>11.333333333333334</v>
      </c>
    </row>
    <row r="929" spans="1:34" x14ac:dyDescent="0.25">
      <c r="A929" s="41" t="str">
        <f t="shared" si="154"/>
        <v>研发一周期</v>
      </c>
      <c r="B929" s="41" t="str">
        <f t="shared" si="155"/>
        <v>42223</v>
      </c>
      <c r="C929" s="74"/>
      <c r="F929" s="71">
        <v>1</v>
      </c>
      <c r="G929" s="59"/>
      <c r="H929" s="59">
        <v>1</v>
      </c>
      <c r="L929" s="59">
        <v>1</v>
      </c>
      <c r="P929" s="59">
        <v>1</v>
      </c>
      <c r="U929" s="41">
        <v>1</v>
      </c>
      <c r="Z929" s="41">
        <f t="shared" si="156"/>
        <v>340</v>
      </c>
      <c r="AA929" s="41">
        <f t="shared" si="157"/>
        <v>60</v>
      </c>
      <c r="AB929" s="41">
        <f t="shared" si="158"/>
        <v>64</v>
      </c>
      <c r="AC929" s="41">
        <f t="shared" si="159"/>
        <v>64</v>
      </c>
      <c r="AD929" s="41">
        <f t="shared" si="160"/>
        <v>27</v>
      </c>
      <c r="AE929" s="41">
        <f t="shared" si="161"/>
        <v>5.666666666666667</v>
      </c>
      <c r="AF929" s="41">
        <f t="shared" si="162"/>
        <v>5.3125</v>
      </c>
      <c r="AG929" s="41">
        <f t="shared" si="163"/>
        <v>5.3125</v>
      </c>
      <c r="AH929" s="41">
        <f t="shared" si="164"/>
        <v>12.592592592592593</v>
      </c>
    </row>
    <row r="930" spans="1:34" x14ac:dyDescent="0.25">
      <c r="A930" s="41" t="str">
        <f t="shared" si="154"/>
        <v>研发一周期</v>
      </c>
      <c r="B930" s="41" t="str">
        <f t="shared" si="155"/>
        <v>34315</v>
      </c>
      <c r="C930" s="74"/>
      <c r="E930" s="59">
        <v>1</v>
      </c>
      <c r="G930" s="59"/>
      <c r="J930" s="71">
        <v>1</v>
      </c>
      <c r="M930" s="59">
        <v>1</v>
      </c>
      <c r="O930" s="59">
        <v>1</v>
      </c>
      <c r="R930" s="71"/>
      <c r="W930" s="41">
        <v>1</v>
      </c>
      <c r="Z930" s="41">
        <f t="shared" si="156"/>
        <v>340</v>
      </c>
      <c r="AA930" s="41">
        <f t="shared" si="157"/>
        <v>60</v>
      </c>
      <c r="AB930" s="41">
        <f t="shared" si="158"/>
        <v>62</v>
      </c>
      <c r="AC930" s="41">
        <f t="shared" si="159"/>
        <v>62</v>
      </c>
      <c r="AD930" s="41">
        <f t="shared" si="160"/>
        <v>28</v>
      </c>
      <c r="AE930" s="41">
        <f t="shared" si="161"/>
        <v>5.666666666666667</v>
      </c>
      <c r="AF930" s="41">
        <f t="shared" si="162"/>
        <v>5.4838709677419351</v>
      </c>
      <c r="AG930" s="41">
        <f t="shared" si="163"/>
        <v>5.4838709677419351</v>
      </c>
      <c r="AH930" s="41">
        <f t="shared" si="164"/>
        <v>12.142857142857142</v>
      </c>
    </row>
    <row r="931" spans="1:34" x14ac:dyDescent="0.25">
      <c r="A931" s="41" t="str">
        <f t="shared" si="154"/>
        <v>研发一周期</v>
      </c>
      <c r="B931" s="41" t="str">
        <f t="shared" si="155"/>
        <v>43325</v>
      </c>
      <c r="C931" s="74"/>
      <c r="F931" s="71">
        <v>1</v>
      </c>
      <c r="G931" s="59"/>
      <c r="I931" s="59">
        <v>1</v>
      </c>
      <c r="M931" s="59">
        <v>1</v>
      </c>
      <c r="P931" s="59">
        <v>1</v>
      </c>
      <c r="W931" s="41">
        <v>1</v>
      </c>
      <c r="Z931" s="41">
        <f t="shared" si="156"/>
        <v>340</v>
      </c>
      <c r="AA931" s="41">
        <f t="shared" si="157"/>
        <v>60</v>
      </c>
      <c r="AB931" s="41">
        <f t="shared" si="158"/>
        <v>82</v>
      </c>
      <c r="AC931" s="41">
        <f t="shared" si="159"/>
        <v>82</v>
      </c>
      <c r="AD931" s="41">
        <f t="shared" si="160"/>
        <v>23</v>
      </c>
      <c r="AE931" s="41">
        <f t="shared" si="161"/>
        <v>5.666666666666667</v>
      </c>
      <c r="AF931" s="41">
        <f t="shared" si="162"/>
        <v>4.1463414634146343</v>
      </c>
      <c r="AG931" s="41">
        <f t="shared" si="163"/>
        <v>4.1463414634146343</v>
      </c>
      <c r="AH931" s="41">
        <f t="shared" si="164"/>
        <v>14.782608695652174</v>
      </c>
    </row>
    <row r="932" spans="1:34" x14ac:dyDescent="0.25">
      <c r="A932" s="41" t="str">
        <f t="shared" si="154"/>
        <v>研发一周期</v>
      </c>
      <c r="B932" s="41" t="str">
        <f t="shared" si="155"/>
        <v>14346</v>
      </c>
      <c r="C932" s="74">
        <v>1</v>
      </c>
      <c r="G932" s="59"/>
      <c r="J932" s="71">
        <v>1</v>
      </c>
      <c r="M932" s="59">
        <v>1</v>
      </c>
      <c r="R932" s="70">
        <v>1</v>
      </c>
      <c r="X932" s="41">
        <v>1</v>
      </c>
      <c r="Z932" s="41">
        <f t="shared" si="156"/>
        <v>340</v>
      </c>
      <c r="AA932" s="41">
        <f t="shared" si="157"/>
        <v>60</v>
      </c>
      <c r="AB932" s="41">
        <f t="shared" si="158"/>
        <v>52</v>
      </c>
      <c r="AC932" s="41">
        <f t="shared" si="159"/>
        <v>52</v>
      </c>
      <c r="AD932" s="41">
        <f t="shared" si="160"/>
        <v>26</v>
      </c>
      <c r="AE932" s="41">
        <f t="shared" si="161"/>
        <v>5.666666666666667</v>
      </c>
      <c r="AF932" s="41">
        <f t="shared" si="162"/>
        <v>6.5384615384615383</v>
      </c>
      <c r="AG932" s="41">
        <f t="shared" si="163"/>
        <v>6.5384615384615383</v>
      </c>
      <c r="AH932" s="41">
        <f t="shared" si="164"/>
        <v>13.076923076923077</v>
      </c>
    </row>
    <row r="933" spans="1:34" x14ac:dyDescent="0.25">
      <c r="A933" s="41" t="str">
        <f t="shared" si="154"/>
        <v>研发一周期</v>
      </c>
      <c r="B933" s="41" t="str">
        <f t="shared" si="155"/>
        <v>24336</v>
      </c>
      <c r="C933" s="74"/>
      <c r="D933" s="59">
        <v>1</v>
      </c>
      <c r="G933" s="59"/>
      <c r="J933" s="71">
        <v>1</v>
      </c>
      <c r="M933" s="59">
        <v>1</v>
      </c>
      <c r="Q933" s="41">
        <v>1</v>
      </c>
      <c r="X933" s="41">
        <v>1</v>
      </c>
      <c r="Z933" s="41">
        <f t="shared" si="156"/>
        <v>340</v>
      </c>
      <c r="AA933" s="41">
        <f t="shared" si="157"/>
        <v>60</v>
      </c>
      <c r="AB933" s="41">
        <f t="shared" si="158"/>
        <v>66</v>
      </c>
      <c r="AC933" s="41">
        <f t="shared" si="159"/>
        <v>66</v>
      </c>
      <c r="AD933" s="41">
        <f t="shared" si="160"/>
        <v>25</v>
      </c>
      <c r="AE933" s="41">
        <f t="shared" si="161"/>
        <v>5.666666666666667</v>
      </c>
      <c r="AF933" s="41">
        <f t="shared" si="162"/>
        <v>5.1515151515151514</v>
      </c>
      <c r="AG933" s="41">
        <f t="shared" si="163"/>
        <v>5.1515151515151514</v>
      </c>
      <c r="AH933" s="41">
        <f t="shared" si="164"/>
        <v>13.6</v>
      </c>
    </row>
    <row r="934" spans="1:34" x14ac:dyDescent="0.25">
      <c r="A934" s="41" t="str">
        <f t="shared" si="154"/>
        <v>研发二周期</v>
      </c>
      <c r="B934" s="41" t="str">
        <f t="shared" si="155"/>
        <v>34416</v>
      </c>
      <c r="C934" s="74"/>
      <c r="E934" s="59">
        <v>1</v>
      </c>
      <c r="G934" s="59"/>
      <c r="J934" s="71">
        <v>1</v>
      </c>
      <c r="N934" s="71">
        <v>1</v>
      </c>
      <c r="O934" s="59">
        <v>1</v>
      </c>
      <c r="R934" s="71"/>
      <c r="X934" s="41">
        <v>1</v>
      </c>
      <c r="Z934" s="41">
        <f t="shared" si="156"/>
        <v>340</v>
      </c>
      <c r="AA934" s="41">
        <f t="shared" si="157"/>
        <v>60</v>
      </c>
      <c r="AB934" s="41">
        <f t="shared" si="158"/>
        <v>66</v>
      </c>
      <c r="AC934" s="41">
        <f t="shared" si="159"/>
        <v>66</v>
      </c>
      <c r="AD934" s="41">
        <f t="shared" si="160"/>
        <v>24</v>
      </c>
      <c r="AE934" s="41">
        <f t="shared" si="161"/>
        <v>5.666666666666667</v>
      </c>
      <c r="AF934" s="41">
        <f t="shared" si="162"/>
        <v>5.1515151515151514</v>
      </c>
      <c r="AG934" s="41">
        <f t="shared" si="163"/>
        <v>5.1515151515151514</v>
      </c>
      <c r="AH934" s="41">
        <f t="shared" si="164"/>
        <v>14.166666666666666</v>
      </c>
    </row>
    <row r="935" spans="1:34" x14ac:dyDescent="0.25">
      <c r="A935" s="41" t="str">
        <f t="shared" si="154"/>
        <v>研发二周期</v>
      </c>
      <c r="B935" s="41" t="str">
        <f t="shared" si="155"/>
        <v>43426</v>
      </c>
      <c r="C935" s="74"/>
      <c r="F935" s="71">
        <v>1</v>
      </c>
      <c r="G935" s="59"/>
      <c r="I935" s="59">
        <v>1</v>
      </c>
      <c r="N935" s="71">
        <v>1</v>
      </c>
      <c r="P935" s="59">
        <v>1</v>
      </c>
      <c r="X935" s="41">
        <v>1</v>
      </c>
      <c r="Z935" s="41">
        <f t="shared" si="156"/>
        <v>340</v>
      </c>
      <c r="AA935" s="41">
        <f t="shared" si="157"/>
        <v>60</v>
      </c>
      <c r="AB935" s="41">
        <f t="shared" si="158"/>
        <v>86</v>
      </c>
      <c r="AC935" s="41">
        <f t="shared" si="159"/>
        <v>86</v>
      </c>
      <c r="AD935" s="41">
        <f t="shared" si="160"/>
        <v>19</v>
      </c>
      <c r="AE935" s="41">
        <f t="shared" si="161"/>
        <v>5.666666666666667</v>
      </c>
      <c r="AF935" s="41">
        <f t="shared" si="162"/>
        <v>3.9534883720930232</v>
      </c>
      <c r="AG935" s="41">
        <f t="shared" si="163"/>
        <v>3.9534883720930232</v>
      </c>
      <c r="AH935" s="41">
        <f t="shared" si="164"/>
        <v>17.894736842105264</v>
      </c>
    </row>
    <row r="936" spans="1:34" x14ac:dyDescent="0.25">
      <c r="A936" s="41" t="str">
        <f t="shared" si="154"/>
        <v>研发一周期</v>
      </c>
      <c r="B936" s="41" t="str">
        <f t="shared" si="155"/>
        <v>24424</v>
      </c>
      <c r="C936" s="74"/>
      <c r="D936" s="59">
        <v>1</v>
      </c>
      <c r="G936" s="59"/>
      <c r="J936" s="71">
        <v>1</v>
      </c>
      <c r="N936" s="71">
        <v>1</v>
      </c>
      <c r="P936" s="59">
        <v>1</v>
      </c>
      <c r="Y936" s="70">
        <v>1</v>
      </c>
      <c r="Z936" s="41">
        <f t="shared" si="156"/>
        <v>340</v>
      </c>
      <c r="AA936" s="41">
        <f t="shared" si="157"/>
        <v>60</v>
      </c>
      <c r="AB936" s="41">
        <f t="shared" si="158"/>
        <v>86</v>
      </c>
      <c r="AC936" s="41">
        <f t="shared" si="159"/>
        <v>86</v>
      </c>
      <c r="AD936" s="41">
        <f t="shared" si="160"/>
        <v>22</v>
      </c>
      <c r="AE936" s="41">
        <f t="shared" si="161"/>
        <v>5.666666666666667</v>
      </c>
      <c r="AF936" s="41">
        <f t="shared" si="162"/>
        <v>3.9534883720930232</v>
      </c>
      <c r="AG936" s="41">
        <f t="shared" si="163"/>
        <v>3.9534883720930232</v>
      </c>
      <c r="AH936" s="41">
        <f t="shared" si="164"/>
        <v>15.454545454545455</v>
      </c>
    </row>
    <row r="937" spans="1:34" x14ac:dyDescent="0.25">
      <c r="A937" s="41" t="str">
        <f t="shared" si="154"/>
        <v>研发一周期</v>
      </c>
      <c r="B937" s="41" t="str">
        <f t="shared" si="155"/>
        <v>4331</v>
      </c>
      <c r="C937" s="74"/>
      <c r="F937" s="71">
        <v>1</v>
      </c>
      <c r="G937" s="59"/>
      <c r="I937" s="59">
        <v>1</v>
      </c>
      <c r="M937" s="59">
        <v>1</v>
      </c>
      <c r="O937" s="59">
        <v>1</v>
      </c>
      <c r="R937" s="71"/>
      <c r="Z937" s="41">
        <f t="shared" si="156"/>
        <v>295</v>
      </c>
      <c r="AA937" s="41">
        <f t="shared" si="157"/>
        <v>52</v>
      </c>
      <c r="AB937" s="41">
        <f t="shared" si="158"/>
        <v>50</v>
      </c>
      <c r="AC937" s="41">
        <f t="shared" si="159"/>
        <v>50</v>
      </c>
      <c r="AD937" s="41">
        <f t="shared" si="160"/>
        <v>16</v>
      </c>
      <c r="AE937" s="41">
        <f t="shared" si="161"/>
        <v>5.6730769230769234</v>
      </c>
      <c r="AF937" s="41">
        <f t="shared" si="162"/>
        <v>5.9</v>
      </c>
      <c r="AG937" s="41">
        <f t="shared" si="163"/>
        <v>5.9</v>
      </c>
      <c r="AH937" s="41">
        <f t="shared" si="164"/>
        <v>18.4375</v>
      </c>
    </row>
    <row r="938" spans="1:34" x14ac:dyDescent="0.25">
      <c r="A938" s="41" t="str">
        <f t="shared" si="154"/>
        <v>研发一周期</v>
      </c>
      <c r="B938" s="41" t="str">
        <f t="shared" si="155"/>
        <v>33211</v>
      </c>
      <c r="C938" s="74"/>
      <c r="E938" s="59">
        <v>1</v>
      </c>
      <c r="G938" s="59"/>
      <c r="I938" s="59">
        <v>1</v>
      </c>
      <c r="L938" s="59">
        <v>1</v>
      </c>
      <c r="O938" s="59">
        <v>1</v>
      </c>
      <c r="R938" s="71"/>
      <c r="S938" s="41">
        <v>1</v>
      </c>
      <c r="Z938" s="41">
        <f t="shared" si="156"/>
        <v>295</v>
      </c>
      <c r="AA938" s="41">
        <f t="shared" si="157"/>
        <v>52</v>
      </c>
      <c r="AB938" s="41">
        <f t="shared" si="158"/>
        <v>66</v>
      </c>
      <c r="AC938" s="41">
        <f t="shared" si="159"/>
        <v>66</v>
      </c>
      <c r="AD938" s="41">
        <f t="shared" si="160"/>
        <v>32</v>
      </c>
      <c r="AE938" s="41">
        <f t="shared" si="161"/>
        <v>5.6730769230769234</v>
      </c>
      <c r="AF938" s="41">
        <f t="shared" si="162"/>
        <v>4.4696969696969697</v>
      </c>
      <c r="AG938" s="41">
        <f t="shared" si="163"/>
        <v>4.4696969696969697</v>
      </c>
      <c r="AH938" s="41">
        <f t="shared" si="164"/>
        <v>9.21875</v>
      </c>
    </row>
    <row r="939" spans="1:34" x14ac:dyDescent="0.25">
      <c r="A939" s="41" t="str">
        <f t="shared" si="154"/>
        <v>研发一周期</v>
      </c>
      <c r="B939" s="41" t="str">
        <f t="shared" si="155"/>
        <v>33212</v>
      </c>
      <c r="C939" s="74"/>
      <c r="E939" s="59">
        <v>1</v>
      </c>
      <c r="G939" s="59"/>
      <c r="I939" s="59">
        <v>1</v>
      </c>
      <c r="L939" s="59">
        <v>1</v>
      </c>
      <c r="O939" s="59">
        <v>1</v>
      </c>
      <c r="R939" s="71"/>
      <c r="T939" s="41">
        <v>1</v>
      </c>
      <c r="Z939" s="41">
        <f t="shared" si="156"/>
        <v>295</v>
      </c>
      <c r="AA939" s="41">
        <f t="shared" si="157"/>
        <v>52</v>
      </c>
      <c r="AB939" s="41">
        <f t="shared" si="158"/>
        <v>70</v>
      </c>
      <c r="AC939" s="41">
        <f t="shared" si="159"/>
        <v>70</v>
      </c>
      <c r="AD939" s="41">
        <f t="shared" si="160"/>
        <v>32</v>
      </c>
      <c r="AE939" s="41">
        <f t="shared" si="161"/>
        <v>5.6730769230769234</v>
      </c>
      <c r="AF939" s="41">
        <f t="shared" si="162"/>
        <v>4.2142857142857144</v>
      </c>
      <c r="AG939" s="41">
        <f t="shared" si="163"/>
        <v>4.2142857142857144</v>
      </c>
      <c r="AH939" s="41">
        <f t="shared" si="164"/>
        <v>9.21875</v>
      </c>
    </row>
    <row r="940" spans="1:34" x14ac:dyDescent="0.25">
      <c r="A940" s="41" t="str">
        <f t="shared" si="154"/>
        <v>研发一周期</v>
      </c>
      <c r="B940" s="41" t="str">
        <f t="shared" si="155"/>
        <v>33214</v>
      </c>
      <c r="C940" s="74"/>
      <c r="E940" s="59">
        <v>1</v>
      </c>
      <c r="G940" s="59"/>
      <c r="I940" s="59">
        <v>1</v>
      </c>
      <c r="L940" s="59">
        <v>1</v>
      </c>
      <c r="O940" s="59">
        <v>1</v>
      </c>
      <c r="R940" s="71"/>
      <c r="Y940" s="70">
        <v>1</v>
      </c>
      <c r="Z940" s="41">
        <f t="shared" si="156"/>
        <v>295</v>
      </c>
      <c r="AA940" s="41">
        <f t="shared" si="157"/>
        <v>52</v>
      </c>
      <c r="AB940" s="41">
        <f t="shared" si="158"/>
        <v>70</v>
      </c>
      <c r="AC940" s="41">
        <f t="shared" si="159"/>
        <v>70</v>
      </c>
      <c r="AD940" s="41">
        <f t="shared" si="160"/>
        <v>32</v>
      </c>
      <c r="AE940" s="41">
        <f t="shared" si="161"/>
        <v>5.6730769230769234</v>
      </c>
      <c r="AF940" s="41">
        <f t="shared" si="162"/>
        <v>4.2142857142857144</v>
      </c>
      <c r="AG940" s="41">
        <f t="shared" si="163"/>
        <v>4.2142857142857144</v>
      </c>
      <c r="AH940" s="41">
        <f t="shared" si="164"/>
        <v>9.21875</v>
      </c>
    </row>
    <row r="941" spans="1:34" x14ac:dyDescent="0.25">
      <c r="A941" s="41" t="str">
        <f t="shared" si="154"/>
        <v>研发一周期</v>
      </c>
      <c r="B941" s="41" t="str">
        <f t="shared" si="155"/>
        <v>13433</v>
      </c>
      <c r="C941" s="74">
        <v>1</v>
      </c>
      <c r="G941" s="59"/>
      <c r="I941" s="59">
        <v>1</v>
      </c>
      <c r="N941" s="71">
        <v>1</v>
      </c>
      <c r="Q941" s="41">
        <v>1</v>
      </c>
      <c r="U941" s="41">
        <v>1</v>
      </c>
      <c r="Z941" s="41">
        <f t="shared" si="156"/>
        <v>375</v>
      </c>
      <c r="AA941" s="41">
        <f t="shared" si="157"/>
        <v>66</v>
      </c>
      <c r="AB941" s="41">
        <f t="shared" si="158"/>
        <v>64</v>
      </c>
      <c r="AC941" s="41">
        <f t="shared" si="159"/>
        <v>64</v>
      </c>
      <c r="AD941" s="41">
        <f t="shared" si="160"/>
        <v>28</v>
      </c>
      <c r="AE941" s="41">
        <f t="shared" si="161"/>
        <v>5.6818181818181817</v>
      </c>
      <c r="AF941" s="41">
        <f t="shared" si="162"/>
        <v>5.859375</v>
      </c>
      <c r="AG941" s="41">
        <f t="shared" si="163"/>
        <v>5.859375</v>
      </c>
      <c r="AH941" s="41">
        <f t="shared" si="164"/>
        <v>13.392857142857142</v>
      </c>
    </row>
    <row r="942" spans="1:34" x14ac:dyDescent="0.25">
      <c r="A942" s="41" t="str">
        <f t="shared" si="154"/>
        <v>研发一周期</v>
      </c>
      <c r="B942" s="41" t="str">
        <f t="shared" si="155"/>
        <v>24313</v>
      </c>
      <c r="C942" s="74"/>
      <c r="D942" s="59">
        <v>1</v>
      </c>
      <c r="G942" s="59"/>
      <c r="J942" s="71">
        <v>1</v>
      </c>
      <c r="M942" s="59">
        <v>1</v>
      </c>
      <c r="O942" s="59">
        <v>1</v>
      </c>
      <c r="R942" s="71"/>
      <c r="U942" s="41">
        <v>1</v>
      </c>
      <c r="Z942" s="41">
        <f t="shared" si="156"/>
        <v>375</v>
      </c>
      <c r="AA942" s="41">
        <f t="shared" si="157"/>
        <v>66</v>
      </c>
      <c r="AB942" s="41">
        <f t="shared" si="158"/>
        <v>48</v>
      </c>
      <c r="AC942" s="41">
        <f t="shared" si="159"/>
        <v>48</v>
      </c>
      <c r="AD942" s="41">
        <f t="shared" si="160"/>
        <v>29</v>
      </c>
      <c r="AE942" s="41">
        <f t="shared" si="161"/>
        <v>5.6818181818181817</v>
      </c>
      <c r="AF942" s="41">
        <f t="shared" si="162"/>
        <v>7.8125</v>
      </c>
      <c r="AG942" s="41">
        <f t="shared" si="163"/>
        <v>7.8125</v>
      </c>
      <c r="AH942" s="41">
        <f t="shared" si="164"/>
        <v>12.931034482758621</v>
      </c>
    </row>
    <row r="943" spans="1:34" x14ac:dyDescent="0.25">
      <c r="A943" s="41" t="str">
        <f t="shared" si="154"/>
        <v>研发一周期</v>
      </c>
      <c r="B943" s="41" t="str">
        <f t="shared" si="155"/>
        <v>34223</v>
      </c>
      <c r="C943" s="74"/>
      <c r="E943" s="59">
        <v>1</v>
      </c>
      <c r="G943" s="59"/>
      <c r="J943" s="71">
        <v>1</v>
      </c>
      <c r="L943" s="59">
        <v>1</v>
      </c>
      <c r="P943" s="59">
        <v>1</v>
      </c>
      <c r="U943" s="41">
        <v>1</v>
      </c>
      <c r="Z943" s="41">
        <f t="shared" si="156"/>
        <v>375</v>
      </c>
      <c r="AA943" s="41">
        <f t="shared" si="157"/>
        <v>66</v>
      </c>
      <c r="AB943" s="41">
        <f t="shared" si="158"/>
        <v>74</v>
      </c>
      <c r="AC943" s="41">
        <f t="shared" si="159"/>
        <v>74</v>
      </c>
      <c r="AD943" s="41">
        <f t="shared" si="160"/>
        <v>27</v>
      </c>
      <c r="AE943" s="41">
        <f t="shared" si="161"/>
        <v>5.6818181818181817</v>
      </c>
      <c r="AF943" s="41">
        <f t="shared" si="162"/>
        <v>5.0675675675675675</v>
      </c>
      <c r="AG943" s="41">
        <f t="shared" si="163"/>
        <v>5.0675675675675675</v>
      </c>
      <c r="AH943" s="41">
        <f t="shared" si="164"/>
        <v>13.888888888888889</v>
      </c>
    </row>
    <row r="944" spans="1:34" x14ac:dyDescent="0.25">
      <c r="A944" s="41" t="str">
        <f t="shared" si="154"/>
        <v>研发一周期</v>
      </c>
      <c r="B944" s="41" t="str">
        <f t="shared" si="155"/>
        <v>14245</v>
      </c>
      <c r="C944" s="74">
        <v>1</v>
      </c>
      <c r="G944" s="59"/>
      <c r="J944" s="71">
        <v>1</v>
      </c>
      <c r="L944" s="59">
        <v>1</v>
      </c>
      <c r="R944" s="70">
        <v>1</v>
      </c>
      <c r="W944" s="41">
        <v>1</v>
      </c>
      <c r="Z944" s="41">
        <f t="shared" si="156"/>
        <v>330</v>
      </c>
      <c r="AA944" s="41">
        <f t="shared" si="157"/>
        <v>58</v>
      </c>
      <c r="AB944" s="41">
        <f t="shared" si="158"/>
        <v>50</v>
      </c>
      <c r="AC944" s="41">
        <f t="shared" si="159"/>
        <v>50</v>
      </c>
      <c r="AD944" s="41">
        <f t="shared" si="160"/>
        <v>28</v>
      </c>
      <c r="AE944" s="41">
        <f t="shared" si="161"/>
        <v>5.6896551724137927</v>
      </c>
      <c r="AF944" s="41">
        <f t="shared" si="162"/>
        <v>6.6</v>
      </c>
      <c r="AG944" s="41">
        <f t="shared" si="163"/>
        <v>6.6</v>
      </c>
      <c r="AH944" s="41">
        <f t="shared" si="164"/>
        <v>11.785714285714286</v>
      </c>
    </row>
    <row r="945" spans="1:34" x14ac:dyDescent="0.25">
      <c r="A945" s="41" t="str">
        <f t="shared" si="154"/>
        <v>研发一周期</v>
      </c>
      <c r="B945" s="41" t="str">
        <f t="shared" si="155"/>
        <v>24235</v>
      </c>
      <c r="C945" s="74"/>
      <c r="D945" s="59">
        <v>1</v>
      </c>
      <c r="G945" s="59"/>
      <c r="J945" s="71">
        <v>1</v>
      </c>
      <c r="L945" s="59">
        <v>1</v>
      </c>
      <c r="Q945" s="41">
        <v>1</v>
      </c>
      <c r="W945" s="41">
        <v>1</v>
      </c>
      <c r="Z945" s="41">
        <f t="shared" si="156"/>
        <v>330</v>
      </c>
      <c r="AA945" s="41">
        <f t="shared" si="157"/>
        <v>58</v>
      </c>
      <c r="AB945" s="41">
        <f t="shared" si="158"/>
        <v>64</v>
      </c>
      <c r="AC945" s="41">
        <f t="shared" si="159"/>
        <v>64</v>
      </c>
      <c r="AD945" s="41">
        <f t="shared" si="160"/>
        <v>27</v>
      </c>
      <c r="AE945" s="41">
        <f t="shared" si="161"/>
        <v>5.6896551724137927</v>
      </c>
      <c r="AF945" s="41">
        <f t="shared" si="162"/>
        <v>5.15625</v>
      </c>
      <c r="AG945" s="41">
        <f t="shared" si="163"/>
        <v>5.15625</v>
      </c>
      <c r="AH945" s="41">
        <f t="shared" si="164"/>
        <v>12.222222222222221</v>
      </c>
    </row>
    <row r="946" spans="1:34" x14ac:dyDescent="0.25">
      <c r="A946" s="41" t="str">
        <f t="shared" si="154"/>
        <v>研发一周期</v>
      </c>
      <c r="B946" s="41" t="str">
        <f t="shared" si="155"/>
        <v>1244</v>
      </c>
      <c r="C946" s="74">
        <v>1</v>
      </c>
      <c r="G946" s="59"/>
      <c r="H946" s="59">
        <v>1</v>
      </c>
      <c r="N946" s="71">
        <v>1</v>
      </c>
      <c r="R946" s="70">
        <v>1</v>
      </c>
      <c r="Z946" s="41">
        <f t="shared" si="156"/>
        <v>285</v>
      </c>
      <c r="AA946" s="41">
        <f t="shared" si="157"/>
        <v>50</v>
      </c>
      <c r="AB946" s="41">
        <f t="shared" si="158"/>
        <v>42</v>
      </c>
      <c r="AC946" s="41">
        <f t="shared" si="159"/>
        <v>42</v>
      </c>
      <c r="AD946" s="41">
        <f t="shared" si="160"/>
        <v>16</v>
      </c>
      <c r="AE946" s="41">
        <f t="shared" si="161"/>
        <v>5.7</v>
      </c>
      <c r="AF946" s="41">
        <f t="shared" si="162"/>
        <v>6.7857142857142856</v>
      </c>
      <c r="AG946" s="41">
        <f t="shared" si="163"/>
        <v>6.7857142857142856</v>
      </c>
      <c r="AH946" s="41">
        <f t="shared" si="164"/>
        <v>17.8125</v>
      </c>
    </row>
    <row r="947" spans="1:34" x14ac:dyDescent="0.25">
      <c r="A947" s="41" t="str">
        <f t="shared" si="154"/>
        <v>研发一周期</v>
      </c>
      <c r="B947" s="41" t="str">
        <f t="shared" si="155"/>
        <v>2243</v>
      </c>
      <c r="C947" s="74"/>
      <c r="D947" s="59">
        <v>1</v>
      </c>
      <c r="G947" s="59"/>
      <c r="H947" s="59">
        <v>1</v>
      </c>
      <c r="N947" s="71">
        <v>1</v>
      </c>
      <c r="Q947" s="41">
        <v>1</v>
      </c>
      <c r="Z947" s="41">
        <f t="shared" si="156"/>
        <v>285</v>
      </c>
      <c r="AA947" s="41">
        <f t="shared" si="157"/>
        <v>50</v>
      </c>
      <c r="AB947" s="41">
        <f t="shared" si="158"/>
        <v>56</v>
      </c>
      <c r="AC947" s="41">
        <f t="shared" si="159"/>
        <v>56</v>
      </c>
      <c r="AD947" s="41">
        <f t="shared" si="160"/>
        <v>15</v>
      </c>
      <c r="AE947" s="41">
        <f t="shared" si="161"/>
        <v>5.7</v>
      </c>
      <c r="AF947" s="41">
        <f t="shared" si="162"/>
        <v>5.0892857142857144</v>
      </c>
      <c r="AG947" s="41">
        <f t="shared" si="163"/>
        <v>5.0892857142857144</v>
      </c>
      <c r="AH947" s="41">
        <f t="shared" si="164"/>
        <v>19</v>
      </c>
    </row>
    <row r="948" spans="1:34" x14ac:dyDescent="0.25">
      <c r="A948" s="41" t="str">
        <f t="shared" si="154"/>
        <v>研发一周期</v>
      </c>
      <c r="B948" s="41" t="str">
        <f t="shared" si="155"/>
        <v>2414</v>
      </c>
      <c r="C948" s="74"/>
      <c r="D948" s="59">
        <v>1</v>
      </c>
      <c r="G948" s="59"/>
      <c r="J948" s="71">
        <v>1</v>
      </c>
      <c r="K948" s="59">
        <v>1</v>
      </c>
      <c r="R948" s="70">
        <v>1</v>
      </c>
      <c r="Z948" s="41">
        <f t="shared" si="156"/>
        <v>285</v>
      </c>
      <c r="AA948" s="41">
        <f t="shared" si="157"/>
        <v>50</v>
      </c>
      <c r="AB948" s="41">
        <f t="shared" si="158"/>
        <v>38</v>
      </c>
      <c r="AC948" s="41">
        <f t="shared" si="159"/>
        <v>38</v>
      </c>
      <c r="AD948" s="41">
        <f t="shared" si="160"/>
        <v>17</v>
      </c>
      <c r="AE948" s="41">
        <f t="shared" si="161"/>
        <v>5.7</v>
      </c>
      <c r="AF948" s="41">
        <f t="shared" si="162"/>
        <v>7.5</v>
      </c>
      <c r="AG948" s="41">
        <f t="shared" si="163"/>
        <v>7.5</v>
      </c>
      <c r="AH948" s="41">
        <f t="shared" si="164"/>
        <v>16.764705882352942</v>
      </c>
    </row>
    <row r="949" spans="1:34" x14ac:dyDescent="0.25">
      <c r="A949" s="41" t="str">
        <f t="shared" si="154"/>
        <v>研发一周期</v>
      </c>
      <c r="B949" s="41" t="str">
        <f t="shared" si="155"/>
        <v>4413</v>
      </c>
      <c r="C949" s="74"/>
      <c r="F949" s="71">
        <v>1</v>
      </c>
      <c r="G949" s="59"/>
      <c r="J949" s="71">
        <v>1</v>
      </c>
      <c r="K949" s="59">
        <v>1</v>
      </c>
      <c r="Q949" s="41">
        <v>1</v>
      </c>
      <c r="Z949" s="41">
        <f t="shared" si="156"/>
        <v>285</v>
      </c>
      <c r="AA949" s="41">
        <f t="shared" si="157"/>
        <v>50</v>
      </c>
      <c r="AB949" s="41">
        <f t="shared" si="158"/>
        <v>48</v>
      </c>
      <c r="AC949" s="41">
        <f t="shared" si="159"/>
        <v>48</v>
      </c>
      <c r="AD949" s="41">
        <f t="shared" si="160"/>
        <v>16</v>
      </c>
      <c r="AE949" s="41">
        <f t="shared" si="161"/>
        <v>5.7</v>
      </c>
      <c r="AF949" s="41">
        <f t="shared" si="162"/>
        <v>5.9375</v>
      </c>
      <c r="AG949" s="41">
        <f t="shared" si="163"/>
        <v>5.9375</v>
      </c>
      <c r="AH949" s="41">
        <f t="shared" si="164"/>
        <v>17.8125</v>
      </c>
    </row>
    <row r="950" spans="1:34" x14ac:dyDescent="0.25">
      <c r="A950" s="41" t="str">
        <f t="shared" si="154"/>
        <v>研发一周期</v>
      </c>
      <c r="B950" s="41" t="str">
        <f t="shared" si="155"/>
        <v>41411</v>
      </c>
      <c r="C950" s="74"/>
      <c r="F950" s="71">
        <v>1</v>
      </c>
      <c r="G950" s="59">
        <v>1</v>
      </c>
      <c r="N950" s="71">
        <v>1</v>
      </c>
      <c r="O950" s="59">
        <v>1</v>
      </c>
      <c r="R950" s="71"/>
      <c r="S950" s="41">
        <v>1</v>
      </c>
      <c r="Z950" s="41">
        <f t="shared" si="156"/>
        <v>285</v>
      </c>
      <c r="AA950" s="41">
        <f t="shared" si="157"/>
        <v>50</v>
      </c>
      <c r="AB950" s="41">
        <f t="shared" si="158"/>
        <v>52</v>
      </c>
      <c r="AC950" s="41">
        <f t="shared" si="159"/>
        <v>52</v>
      </c>
      <c r="AD950" s="41">
        <f t="shared" si="160"/>
        <v>30</v>
      </c>
      <c r="AE950" s="41">
        <f t="shared" si="161"/>
        <v>5.7</v>
      </c>
      <c r="AF950" s="41">
        <f t="shared" si="162"/>
        <v>5.4807692307692308</v>
      </c>
      <c r="AG950" s="41">
        <f t="shared" si="163"/>
        <v>5.4807692307692308</v>
      </c>
      <c r="AH950" s="41">
        <f t="shared" si="164"/>
        <v>9.5</v>
      </c>
    </row>
    <row r="951" spans="1:34" x14ac:dyDescent="0.25">
      <c r="A951" s="41" t="str">
        <f t="shared" si="154"/>
        <v>研发一周期</v>
      </c>
      <c r="B951" s="41" t="str">
        <f t="shared" si="155"/>
        <v>42221</v>
      </c>
      <c r="C951" s="74"/>
      <c r="F951" s="71">
        <v>1</v>
      </c>
      <c r="G951" s="59"/>
      <c r="H951" s="59">
        <v>1</v>
      </c>
      <c r="L951" s="59">
        <v>1</v>
      </c>
      <c r="P951" s="59">
        <v>1</v>
      </c>
      <c r="S951" s="41">
        <v>1</v>
      </c>
      <c r="Z951" s="41">
        <f t="shared" si="156"/>
        <v>285</v>
      </c>
      <c r="AA951" s="41">
        <f t="shared" si="157"/>
        <v>50</v>
      </c>
      <c r="AB951" s="41">
        <f t="shared" si="158"/>
        <v>72</v>
      </c>
      <c r="AC951" s="41">
        <f t="shared" si="159"/>
        <v>72</v>
      </c>
      <c r="AD951" s="41">
        <f t="shared" si="160"/>
        <v>27</v>
      </c>
      <c r="AE951" s="41">
        <f t="shared" si="161"/>
        <v>5.7</v>
      </c>
      <c r="AF951" s="41">
        <f t="shared" si="162"/>
        <v>3.9583333333333335</v>
      </c>
      <c r="AG951" s="41">
        <f t="shared" si="163"/>
        <v>3.9583333333333335</v>
      </c>
      <c r="AH951" s="41">
        <f t="shared" si="164"/>
        <v>10.555555555555555</v>
      </c>
    </row>
    <row r="952" spans="1:34" x14ac:dyDescent="0.25">
      <c r="A952" s="41" t="str">
        <f t="shared" si="154"/>
        <v>研发一周期</v>
      </c>
      <c r="B952" s="41" t="str">
        <f t="shared" si="155"/>
        <v>41412</v>
      </c>
      <c r="C952" s="74"/>
      <c r="F952" s="71">
        <v>1</v>
      </c>
      <c r="G952" s="59">
        <v>1</v>
      </c>
      <c r="N952" s="71">
        <v>1</v>
      </c>
      <c r="O952" s="59">
        <v>1</v>
      </c>
      <c r="R952" s="71"/>
      <c r="T952" s="41">
        <v>1</v>
      </c>
      <c r="Z952" s="41">
        <f t="shared" si="156"/>
        <v>285</v>
      </c>
      <c r="AA952" s="41">
        <f t="shared" si="157"/>
        <v>50</v>
      </c>
      <c r="AB952" s="41">
        <f t="shared" si="158"/>
        <v>56</v>
      </c>
      <c r="AC952" s="41">
        <f t="shared" si="159"/>
        <v>56</v>
      </c>
      <c r="AD952" s="41">
        <f t="shared" si="160"/>
        <v>30</v>
      </c>
      <c r="AE952" s="41">
        <f t="shared" si="161"/>
        <v>5.7</v>
      </c>
      <c r="AF952" s="41">
        <f t="shared" si="162"/>
        <v>5.0892857142857144</v>
      </c>
      <c r="AG952" s="41">
        <f t="shared" si="163"/>
        <v>5.0892857142857144</v>
      </c>
      <c r="AH952" s="41">
        <f t="shared" si="164"/>
        <v>9.5</v>
      </c>
    </row>
    <row r="953" spans="1:34" x14ac:dyDescent="0.25">
      <c r="A953" s="41" t="str">
        <f t="shared" si="154"/>
        <v>研发一周期</v>
      </c>
      <c r="B953" s="41" t="str">
        <f t="shared" si="155"/>
        <v>42222</v>
      </c>
      <c r="C953" s="74"/>
      <c r="F953" s="71">
        <v>1</v>
      </c>
      <c r="G953" s="59"/>
      <c r="H953" s="59">
        <v>1</v>
      </c>
      <c r="L953" s="59">
        <v>1</v>
      </c>
      <c r="P953" s="59">
        <v>1</v>
      </c>
      <c r="T953" s="41">
        <v>1</v>
      </c>
      <c r="Z953" s="41">
        <f t="shared" si="156"/>
        <v>285</v>
      </c>
      <c r="AA953" s="41">
        <f t="shared" si="157"/>
        <v>50</v>
      </c>
      <c r="AB953" s="41">
        <f t="shared" si="158"/>
        <v>76</v>
      </c>
      <c r="AC953" s="41">
        <f t="shared" si="159"/>
        <v>76</v>
      </c>
      <c r="AD953" s="41">
        <f t="shared" si="160"/>
        <v>27</v>
      </c>
      <c r="AE953" s="41">
        <f t="shared" si="161"/>
        <v>5.7</v>
      </c>
      <c r="AF953" s="41">
        <f t="shared" si="162"/>
        <v>3.75</v>
      </c>
      <c r="AG953" s="41">
        <f t="shared" si="163"/>
        <v>3.75</v>
      </c>
      <c r="AH953" s="41">
        <f t="shared" si="164"/>
        <v>10.555555555555555</v>
      </c>
    </row>
    <row r="954" spans="1:34" x14ac:dyDescent="0.25">
      <c r="A954" s="41" t="str">
        <f t="shared" si="154"/>
        <v>研发一周期</v>
      </c>
      <c r="B954" s="41" t="str">
        <f t="shared" si="155"/>
        <v>12234</v>
      </c>
      <c r="C954" s="74">
        <v>1</v>
      </c>
      <c r="G954" s="59"/>
      <c r="H954" s="59">
        <v>1</v>
      </c>
      <c r="L954" s="59">
        <v>1</v>
      </c>
      <c r="Q954" s="41">
        <v>1</v>
      </c>
      <c r="V954" s="41">
        <v>1</v>
      </c>
      <c r="Z954" s="41">
        <f t="shared" si="156"/>
        <v>285</v>
      </c>
      <c r="AA954" s="41">
        <f t="shared" si="157"/>
        <v>50</v>
      </c>
      <c r="AB954" s="41">
        <f t="shared" si="158"/>
        <v>48</v>
      </c>
      <c r="AC954" s="41">
        <f t="shared" si="159"/>
        <v>48</v>
      </c>
      <c r="AD954" s="41">
        <f t="shared" si="160"/>
        <v>36</v>
      </c>
      <c r="AE954" s="41">
        <f t="shared" si="161"/>
        <v>5.7</v>
      </c>
      <c r="AF954" s="41">
        <f t="shared" si="162"/>
        <v>5.9375</v>
      </c>
      <c r="AG954" s="41">
        <f t="shared" si="163"/>
        <v>5.9375</v>
      </c>
      <c r="AH954" s="41">
        <f t="shared" si="164"/>
        <v>7.916666666666667</v>
      </c>
    </row>
    <row r="955" spans="1:34" x14ac:dyDescent="0.25">
      <c r="A955" s="41" t="str">
        <f t="shared" si="154"/>
        <v>研发一周期</v>
      </c>
      <c r="B955" s="41" t="str">
        <f t="shared" si="155"/>
        <v>41224</v>
      </c>
      <c r="C955" s="74"/>
      <c r="F955" s="71">
        <v>1</v>
      </c>
      <c r="G955" s="59">
        <v>1</v>
      </c>
      <c r="L955" s="59">
        <v>1</v>
      </c>
      <c r="P955" s="59">
        <v>1</v>
      </c>
      <c r="V955" s="41">
        <v>1</v>
      </c>
      <c r="Z955" s="41">
        <f t="shared" si="156"/>
        <v>285</v>
      </c>
      <c r="AA955" s="41">
        <f t="shared" si="157"/>
        <v>50</v>
      </c>
      <c r="AB955" s="41">
        <f t="shared" si="158"/>
        <v>58</v>
      </c>
      <c r="AC955" s="41">
        <f t="shared" si="159"/>
        <v>58</v>
      </c>
      <c r="AD955" s="41">
        <f t="shared" si="160"/>
        <v>33</v>
      </c>
      <c r="AE955" s="41">
        <f t="shared" si="161"/>
        <v>5.7</v>
      </c>
      <c r="AF955" s="41">
        <f t="shared" si="162"/>
        <v>4.9137931034482758</v>
      </c>
      <c r="AG955" s="41">
        <f t="shared" si="163"/>
        <v>4.9137931034482758</v>
      </c>
      <c r="AH955" s="41">
        <f t="shared" si="164"/>
        <v>8.6363636363636367</v>
      </c>
    </row>
    <row r="956" spans="1:34" x14ac:dyDescent="0.25">
      <c r="A956" s="41" t="str">
        <f t="shared" si="154"/>
        <v>研发一周期</v>
      </c>
      <c r="B956" s="41" t="str">
        <f t="shared" si="155"/>
        <v>31246</v>
      </c>
      <c r="C956" s="74"/>
      <c r="E956" s="59">
        <v>1</v>
      </c>
      <c r="G956" s="59">
        <v>1</v>
      </c>
      <c r="L956" s="59">
        <v>1</v>
      </c>
      <c r="R956" s="70">
        <v>1</v>
      </c>
      <c r="X956" s="41">
        <v>1</v>
      </c>
      <c r="Z956" s="41">
        <f t="shared" si="156"/>
        <v>285</v>
      </c>
      <c r="AA956" s="41">
        <f t="shared" si="157"/>
        <v>50</v>
      </c>
      <c r="AB956" s="41">
        <f t="shared" si="158"/>
        <v>52</v>
      </c>
      <c r="AC956" s="41">
        <f t="shared" si="159"/>
        <v>52</v>
      </c>
      <c r="AD956" s="41">
        <f t="shared" si="160"/>
        <v>32</v>
      </c>
      <c r="AE956" s="41">
        <f t="shared" si="161"/>
        <v>5.7</v>
      </c>
      <c r="AF956" s="41">
        <f t="shared" si="162"/>
        <v>5.4807692307692308</v>
      </c>
      <c r="AG956" s="41">
        <f t="shared" si="163"/>
        <v>5.4807692307692308</v>
      </c>
      <c r="AH956" s="41">
        <f t="shared" si="164"/>
        <v>8.90625</v>
      </c>
    </row>
    <row r="957" spans="1:34" x14ac:dyDescent="0.25">
      <c r="A957" s="41" t="str">
        <f t="shared" si="154"/>
        <v>研发一周期</v>
      </c>
      <c r="B957" s="41" t="str">
        <f t="shared" si="155"/>
        <v>41414</v>
      </c>
      <c r="C957" s="74"/>
      <c r="F957" s="71">
        <v>1</v>
      </c>
      <c r="G957" s="59">
        <v>1</v>
      </c>
      <c r="N957" s="71">
        <v>1</v>
      </c>
      <c r="O957" s="59">
        <v>1</v>
      </c>
      <c r="R957" s="71"/>
      <c r="Y957" s="70">
        <v>1</v>
      </c>
      <c r="Z957" s="41">
        <f t="shared" si="156"/>
        <v>285</v>
      </c>
      <c r="AA957" s="41">
        <f t="shared" si="157"/>
        <v>50</v>
      </c>
      <c r="AB957" s="41">
        <f t="shared" si="158"/>
        <v>56</v>
      </c>
      <c r="AC957" s="41">
        <f t="shared" si="159"/>
        <v>56</v>
      </c>
      <c r="AD957" s="41">
        <f t="shared" si="160"/>
        <v>30</v>
      </c>
      <c r="AE957" s="41">
        <f t="shared" si="161"/>
        <v>5.7</v>
      </c>
      <c r="AF957" s="41">
        <f t="shared" si="162"/>
        <v>5.0892857142857144</v>
      </c>
      <c r="AG957" s="41">
        <f t="shared" si="163"/>
        <v>5.0892857142857144</v>
      </c>
      <c r="AH957" s="41">
        <f t="shared" si="164"/>
        <v>9.5</v>
      </c>
    </row>
    <row r="958" spans="1:34" x14ac:dyDescent="0.25">
      <c r="A958" s="41" t="str">
        <f t="shared" si="154"/>
        <v>研发一周期</v>
      </c>
      <c r="B958" s="41" t="str">
        <f t="shared" si="155"/>
        <v>42224</v>
      </c>
      <c r="C958" s="74"/>
      <c r="F958" s="71">
        <v>1</v>
      </c>
      <c r="G958" s="59"/>
      <c r="H958" s="59">
        <v>1</v>
      </c>
      <c r="L958" s="59">
        <v>1</v>
      </c>
      <c r="P958" s="59">
        <v>1</v>
      </c>
      <c r="Y958" s="70">
        <v>1</v>
      </c>
      <c r="Z958" s="41">
        <f t="shared" si="156"/>
        <v>285</v>
      </c>
      <c r="AA958" s="41">
        <f t="shared" si="157"/>
        <v>50</v>
      </c>
      <c r="AB958" s="41">
        <f t="shared" si="158"/>
        <v>76</v>
      </c>
      <c r="AC958" s="41">
        <f t="shared" si="159"/>
        <v>76</v>
      </c>
      <c r="AD958" s="41">
        <f t="shared" si="160"/>
        <v>27</v>
      </c>
      <c r="AE958" s="41">
        <f t="shared" si="161"/>
        <v>5.7</v>
      </c>
      <c r="AF958" s="41">
        <f t="shared" si="162"/>
        <v>3.75</v>
      </c>
      <c r="AG958" s="41">
        <f t="shared" si="163"/>
        <v>3.75</v>
      </c>
      <c r="AH958" s="41">
        <f t="shared" si="164"/>
        <v>10.555555555555555</v>
      </c>
    </row>
    <row r="959" spans="1:34" x14ac:dyDescent="0.25">
      <c r="A959" s="41" t="str">
        <f t="shared" si="154"/>
        <v>研发一周期</v>
      </c>
      <c r="B959" s="41" t="str">
        <f t="shared" si="155"/>
        <v>4432</v>
      </c>
      <c r="F959" s="71">
        <v>1</v>
      </c>
      <c r="G959" s="59"/>
      <c r="J959" s="71">
        <v>1</v>
      </c>
      <c r="M959" s="59">
        <v>1</v>
      </c>
      <c r="P959" s="59">
        <v>1</v>
      </c>
      <c r="Z959" s="41">
        <f t="shared" si="156"/>
        <v>320</v>
      </c>
      <c r="AA959" s="41">
        <f t="shared" si="157"/>
        <v>56</v>
      </c>
      <c r="AB959" s="41">
        <f t="shared" si="158"/>
        <v>66</v>
      </c>
      <c r="AC959" s="41">
        <f t="shared" si="159"/>
        <v>66</v>
      </c>
      <c r="AD959" s="41">
        <f t="shared" si="160"/>
        <v>11</v>
      </c>
      <c r="AE959" s="41">
        <f t="shared" si="161"/>
        <v>5.7142857142857144</v>
      </c>
      <c r="AF959" s="41">
        <f t="shared" si="162"/>
        <v>4.8484848484848486</v>
      </c>
      <c r="AG959" s="41">
        <f t="shared" si="163"/>
        <v>4.8484848484848486</v>
      </c>
      <c r="AH959" s="41">
        <f t="shared" si="164"/>
        <v>29.09090909090909</v>
      </c>
    </row>
    <row r="960" spans="1:34" x14ac:dyDescent="0.25">
      <c r="A960" s="41" t="str">
        <f t="shared" si="154"/>
        <v>研发一周期</v>
      </c>
      <c r="B960" s="41" t="str">
        <f t="shared" si="155"/>
        <v>13431</v>
      </c>
      <c r="C960" s="74">
        <v>1</v>
      </c>
      <c r="G960" s="59"/>
      <c r="I960" s="59">
        <v>1</v>
      </c>
      <c r="N960" s="71">
        <v>1</v>
      </c>
      <c r="Q960" s="41">
        <v>1</v>
      </c>
      <c r="S960" s="41">
        <v>1</v>
      </c>
      <c r="Z960" s="41">
        <f t="shared" si="156"/>
        <v>320</v>
      </c>
      <c r="AA960" s="41">
        <f t="shared" si="157"/>
        <v>56</v>
      </c>
      <c r="AB960" s="41">
        <f t="shared" si="158"/>
        <v>72</v>
      </c>
      <c r="AC960" s="41">
        <f t="shared" si="159"/>
        <v>72</v>
      </c>
      <c r="AD960" s="41">
        <f t="shared" si="160"/>
        <v>28</v>
      </c>
      <c r="AE960" s="41">
        <f t="shared" si="161"/>
        <v>5.7142857142857144</v>
      </c>
      <c r="AF960" s="41">
        <f t="shared" si="162"/>
        <v>4.4444444444444446</v>
      </c>
      <c r="AG960" s="41">
        <f t="shared" si="163"/>
        <v>4.4444444444444446</v>
      </c>
      <c r="AH960" s="41">
        <f t="shared" si="164"/>
        <v>11.428571428571429</v>
      </c>
    </row>
    <row r="961" spans="1:34" x14ac:dyDescent="0.25">
      <c r="A961" s="41" t="str">
        <f t="shared" si="154"/>
        <v>研发一周期</v>
      </c>
      <c r="B961" s="41" t="str">
        <f t="shared" si="155"/>
        <v>24311</v>
      </c>
      <c r="C961" s="74"/>
      <c r="D961" s="59">
        <v>1</v>
      </c>
      <c r="G961" s="59"/>
      <c r="J961" s="71">
        <v>1</v>
      </c>
      <c r="M961" s="59">
        <v>1</v>
      </c>
      <c r="O961" s="59">
        <v>1</v>
      </c>
      <c r="R961" s="71"/>
      <c r="S961" s="41">
        <v>1</v>
      </c>
      <c r="Z961" s="41">
        <f t="shared" si="156"/>
        <v>320</v>
      </c>
      <c r="AA961" s="41">
        <f t="shared" si="157"/>
        <v>56</v>
      </c>
      <c r="AB961" s="41">
        <f t="shared" si="158"/>
        <v>56</v>
      </c>
      <c r="AC961" s="41">
        <f t="shared" si="159"/>
        <v>56</v>
      </c>
      <c r="AD961" s="41">
        <f t="shared" si="160"/>
        <v>29</v>
      </c>
      <c r="AE961" s="41">
        <f t="shared" si="161"/>
        <v>5.7142857142857144</v>
      </c>
      <c r="AF961" s="41">
        <f t="shared" si="162"/>
        <v>5.7142857142857144</v>
      </c>
      <c r="AG961" s="41">
        <f t="shared" si="163"/>
        <v>5.7142857142857144</v>
      </c>
      <c r="AH961" s="41">
        <f t="shared" si="164"/>
        <v>11.03448275862069</v>
      </c>
    </row>
    <row r="962" spans="1:34" x14ac:dyDescent="0.25">
      <c r="A962" s="41" t="str">
        <f t="shared" si="154"/>
        <v>研发一周期</v>
      </c>
      <c r="B962" s="41" t="str">
        <f t="shared" si="155"/>
        <v>34221</v>
      </c>
      <c r="C962" s="74"/>
      <c r="E962" s="59">
        <v>1</v>
      </c>
      <c r="G962" s="59"/>
      <c r="J962" s="71">
        <v>1</v>
      </c>
      <c r="L962" s="59">
        <v>1</v>
      </c>
      <c r="P962" s="59">
        <v>1</v>
      </c>
      <c r="S962" s="41">
        <v>1</v>
      </c>
      <c r="Z962" s="41">
        <f t="shared" si="156"/>
        <v>320</v>
      </c>
      <c r="AA962" s="41">
        <f t="shared" si="157"/>
        <v>56</v>
      </c>
      <c r="AB962" s="41">
        <f t="shared" si="158"/>
        <v>82</v>
      </c>
      <c r="AC962" s="41">
        <f t="shared" si="159"/>
        <v>82</v>
      </c>
      <c r="AD962" s="41">
        <f t="shared" si="160"/>
        <v>27</v>
      </c>
      <c r="AE962" s="41">
        <f t="shared" si="161"/>
        <v>5.7142857142857144</v>
      </c>
      <c r="AF962" s="41">
        <f t="shared" si="162"/>
        <v>3.9024390243902438</v>
      </c>
      <c r="AG962" s="41">
        <f t="shared" si="163"/>
        <v>3.9024390243902438</v>
      </c>
      <c r="AH962" s="41">
        <f t="shared" si="164"/>
        <v>11.851851851851851</v>
      </c>
    </row>
    <row r="963" spans="1:34" x14ac:dyDescent="0.25">
      <c r="A963" s="41" t="str">
        <f t="shared" si="154"/>
        <v>研发一周期</v>
      </c>
      <c r="B963" s="41" t="str">
        <f t="shared" si="155"/>
        <v>13432</v>
      </c>
      <c r="C963" s="74">
        <v>1</v>
      </c>
      <c r="G963" s="59"/>
      <c r="I963" s="59">
        <v>1</v>
      </c>
      <c r="N963" s="71">
        <v>1</v>
      </c>
      <c r="Q963" s="41">
        <v>1</v>
      </c>
      <c r="T963" s="41">
        <v>1</v>
      </c>
      <c r="Z963" s="41">
        <f t="shared" si="156"/>
        <v>320</v>
      </c>
      <c r="AA963" s="41">
        <f t="shared" si="157"/>
        <v>56</v>
      </c>
      <c r="AB963" s="41">
        <f t="shared" si="158"/>
        <v>76</v>
      </c>
      <c r="AC963" s="41">
        <f t="shared" si="159"/>
        <v>76</v>
      </c>
      <c r="AD963" s="41">
        <f t="shared" si="160"/>
        <v>28</v>
      </c>
      <c r="AE963" s="41">
        <f t="shared" si="161"/>
        <v>5.7142857142857144</v>
      </c>
      <c r="AF963" s="41">
        <f t="shared" si="162"/>
        <v>4.2105263157894735</v>
      </c>
      <c r="AG963" s="41">
        <f t="shared" si="163"/>
        <v>4.2105263157894735</v>
      </c>
      <c r="AH963" s="41">
        <f t="shared" si="164"/>
        <v>11.428571428571429</v>
      </c>
    </row>
    <row r="964" spans="1:34" x14ac:dyDescent="0.25">
      <c r="A964" s="41" t="str">
        <f t="shared" si="154"/>
        <v>研发一周期</v>
      </c>
      <c r="B964" s="41" t="str">
        <f t="shared" si="155"/>
        <v>24312</v>
      </c>
      <c r="C964" s="74"/>
      <c r="D964" s="59">
        <v>1</v>
      </c>
      <c r="G964" s="59"/>
      <c r="J964" s="71">
        <v>1</v>
      </c>
      <c r="M964" s="59">
        <v>1</v>
      </c>
      <c r="O964" s="59">
        <v>1</v>
      </c>
      <c r="R964" s="71"/>
      <c r="T964" s="41">
        <v>1</v>
      </c>
      <c r="Z964" s="41">
        <f t="shared" si="156"/>
        <v>320</v>
      </c>
      <c r="AA964" s="41">
        <f t="shared" si="157"/>
        <v>56</v>
      </c>
      <c r="AB964" s="41">
        <f t="shared" si="158"/>
        <v>60</v>
      </c>
      <c r="AC964" s="41">
        <f t="shared" si="159"/>
        <v>60</v>
      </c>
      <c r="AD964" s="41">
        <f t="shared" si="160"/>
        <v>29</v>
      </c>
      <c r="AE964" s="41">
        <f t="shared" si="161"/>
        <v>5.7142857142857144</v>
      </c>
      <c r="AF964" s="41">
        <f t="shared" si="162"/>
        <v>5.333333333333333</v>
      </c>
      <c r="AG964" s="41">
        <f t="shared" si="163"/>
        <v>5.333333333333333</v>
      </c>
      <c r="AH964" s="41">
        <f t="shared" si="164"/>
        <v>11.03448275862069</v>
      </c>
    </row>
    <row r="965" spans="1:34" x14ac:dyDescent="0.25">
      <c r="A965" s="41" t="str">
        <f t="shared" si="154"/>
        <v>研发一周期</v>
      </c>
      <c r="B965" s="41" t="str">
        <f t="shared" si="155"/>
        <v>34222</v>
      </c>
      <c r="C965" s="74"/>
      <c r="E965" s="59">
        <v>1</v>
      </c>
      <c r="G965" s="59"/>
      <c r="J965" s="71">
        <v>1</v>
      </c>
      <c r="L965" s="59">
        <v>1</v>
      </c>
      <c r="P965" s="59">
        <v>1</v>
      </c>
      <c r="T965" s="41">
        <v>1</v>
      </c>
      <c r="Z965" s="41">
        <f t="shared" si="156"/>
        <v>320</v>
      </c>
      <c r="AA965" s="41">
        <f t="shared" si="157"/>
        <v>56</v>
      </c>
      <c r="AB965" s="41">
        <f t="shared" si="158"/>
        <v>86</v>
      </c>
      <c r="AC965" s="41">
        <f t="shared" si="159"/>
        <v>86</v>
      </c>
      <c r="AD965" s="41">
        <f t="shared" si="160"/>
        <v>27</v>
      </c>
      <c r="AE965" s="41">
        <f t="shared" si="161"/>
        <v>5.7142857142857144</v>
      </c>
      <c r="AF965" s="41">
        <f t="shared" si="162"/>
        <v>3.7209302325581395</v>
      </c>
      <c r="AG965" s="41">
        <f t="shared" si="163"/>
        <v>3.7209302325581395</v>
      </c>
      <c r="AH965" s="41">
        <f t="shared" si="164"/>
        <v>11.851851851851851</v>
      </c>
    </row>
    <row r="966" spans="1:34" x14ac:dyDescent="0.25">
      <c r="A966" s="41" t="str">
        <f t="shared" si="154"/>
        <v>研发一周期</v>
      </c>
      <c r="B966" s="41" t="str">
        <f t="shared" si="155"/>
        <v>32133</v>
      </c>
      <c r="C966" s="74"/>
      <c r="E966" s="59">
        <v>1</v>
      </c>
      <c r="G966" s="59"/>
      <c r="H966" s="59">
        <v>1</v>
      </c>
      <c r="K966" s="59">
        <v>1</v>
      </c>
      <c r="Q966" s="41">
        <v>1</v>
      </c>
      <c r="U966" s="41">
        <v>1</v>
      </c>
      <c r="Z966" s="41">
        <f t="shared" si="156"/>
        <v>320</v>
      </c>
      <c r="AA966" s="41">
        <f t="shared" si="157"/>
        <v>56</v>
      </c>
      <c r="AB966" s="41">
        <f t="shared" si="158"/>
        <v>54</v>
      </c>
      <c r="AC966" s="41">
        <f t="shared" si="159"/>
        <v>54</v>
      </c>
      <c r="AD966" s="41">
        <f t="shared" si="160"/>
        <v>34</v>
      </c>
      <c r="AE966" s="41">
        <f t="shared" si="161"/>
        <v>5.7142857142857144</v>
      </c>
      <c r="AF966" s="41">
        <f t="shared" si="162"/>
        <v>5.9259259259259256</v>
      </c>
      <c r="AG966" s="41">
        <f t="shared" si="163"/>
        <v>5.9259259259259256</v>
      </c>
      <c r="AH966" s="41">
        <f t="shared" si="164"/>
        <v>9.4117647058823533</v>
      </c>
    </row>
    <row r="967" spans="1:34" x14ac:dyDescent="0.25">
      <c r="A967" s="41" t="str">
        <f t="shared" si="154"/>
        <v>研发一周期</v>
      </c>
      <c r="B967" s="41" t="str">
        <f t="shared" si="155"/>
        <v>13414</v>
      </c>
      <c r="C967" s="74">
        <v>1</v>
      </c>
      <c r="G967" s="59"/>
      <c r="I967" s="59">
        <v>1</v>
      </c>
      <c r="N967" s="71">
        <v>1</v>
      </c>
      <c r="O967" s="59">
        <v>1</v>
      </c>
      <c r="R967" s="71"/>
      <c r="V967" s="41">
        <v>1</v>
      </c>
      <c r="Z967" s="41">
        <f t="shared" si="156"/>
        <v>320</v>
      </c>
      <c r="AA967" s="41">
        <f t="shared" si="157"/>
        <v>56</v>
      </c>
      <c r="AB967" s="41">
        <f t="shared" si="158"/>
        <v>52</v>
      </c>
      <c r="AC967" s="41">
        <f t="shared" si="159"/>
        <v>52</v>
      </c>
      <c r="AD967" s="41">
        <f t="shared" si="160"/>
        <v>32</v>
      </c>
      <c r="AE967" s="41">
        <f t="shared" si="161"/>
        <v>5.7142857142857144</v>
      </c>
      <c r="AF967" s="41">
        <f t="shared" si="162"/>
        <v>6.1538461538461542</v>
      </c>
      <c r="AG967" s="41">
        <f t="shared" si="163"/>
        <v>6.1538461538461542</v>
      </c>
      <c r="AH967" s="41">
        <f t="shared" si="164"/>
        <v>10</v>
      </c>
    </row>
    <row r="968" spans="1:34" x14ac:dyDescent="0.25">
      <c r="A968" s="41" t="str">
        <f t="shared" ref="A968:A1031" si="165">IF(SUMPRODUCT(C968:Y968,$C$6:$Y$6)&lt;0.45,"不研发",IF(SUMPRODUCT(C968:Y968,$C$6:$Y$6)&lt;1.45,"研发一周期","研发二周期"))</f>
        <v>研发一周期</v>
      </c>
      <c r="B968" s="41" t="str">
        <f t="shared" ref="B968:B1031" si="166">IF(C968=1,1,IF(D968=1,2,IF(E968=1,3,IF(F968=1,4,""))))&amp;IF(G968=1,1,IF(H968=1,2,IF(I968=1,3,IF(J968=1,4,""))))&amp;IF(K968=1,1,IF(L968=1,2,IF(M968=1,3,IF(N968=1,4,""))))&amp;IF(O968=1,1,IF(P968=1,2,IF(Q968=1,3,IF(R968=1,4,""))))&amp;IF(S968=1,1,"")&amp;IF(T968=1,2,"")&amp;IF(U968=1,3,"")&amp;IF(V968=1,4,"")&amp;IF(W968=1,5,"")&amp;IF(X968=1,6,"")&amp;IF(Y968=1,4,"")</f>
        <v>43316</v>
      </c>
      <c r="C968" s="74"/>
      <c r="F968" s="71">
        <v>1</v>
      </c>
      <c r="G968" s="59"/>
      <c r="I968" s="59">
        <v>1</v>
      </c>
      <c r="M968" s="59">
        <v>1</v>
      </c>
      <c r="O968" s="59">
        <v>1</v>
      </c>
      <c r="R968" s="71"/>
      <c r="X968" s="41">
        <v>1</v>
      </c>
      <c r="Z968" s="41">
        <f t="shared" ref="Z968:Z1031" si="167">SUMPRODUCT(C968:Y968,$C$1:$Y$1)</f>
        <v>320</v>
      </c>
      <c r="AA968" s="41">
        <f t="shared" ref="AA968:AA1031" si="168">SUMPRODUCT($C$2:$Y$2,C968:Y968)</f>
        <v>56</v>
      </c>
      <c r="AB968" s="41">
        <f t="shared" ref="AB968:AB1031" si="169">SUMPRODUCT($C$3:$Y$3,C968:Y968)</f>
        <v>60</v>
      </c>
      <c r="AC968" s="41">
        <f t="shared" ref="AC968:AC1031" si="170">SUMPRODUCT($C$3:$Y$3,C968:Y968)</f>
        <v>60</v>
      </c>
      <c r="AD968" s="41">
        <f t="shared" ref="AD968:AD1031" si="171">SUMPRODUCT($C$5:$Y$5,C968:Y968)</f>
        <v>26</v>
      </c>
      <c r="AE968" s="41">
        <f t="shared" ref="AE968:AE1031" si="172">IFERROR(Z968/AA968,0)</f>
        <v>5.7142857142857144</v>
      </c>
      <c r="AF968" s="41">
        <f t="shared" ref="AF968:AF1031" si="173">IFERROR(Z968/AB968,0)</f>
        <v>5.333333333333333</v>
      </c>
      <c r="AG968" s="41">
        <f t="shared" ref="AG968:AG1031" si="174">IFERROR(Z968/AC968,0)</f>
        <v>5.333333333333333</v>
      </c>
      <c r="AH968" s="41">
        <f t="shared" ref="AH968:AH1031" si="175">IFERROR(Z968/AD968,0)</f>
        <v>12.307692307692308</v>
      </c>
    </row>
    <row r="969" spans="1:34" x14ac:dyDescent="0.25">
      <c r="A969" s="41" t="str">
        <f t="shared" si="165"/>
        <v>研发一周期</v>
      </c>
      <c r="B969" s="41" t="str">
        <f t="shared" si="166"/>
        <v>13434</v>
      </c>
      <c r="C969" s="74">
        <v>1</v>
      </c>
      <c r="G969" s="59"/>
      <c r="I969" s="59">
        <v>1</v>
      </c>
      <c r="N969" s="71">
        <v>1</v>
      </c>
      <c r="Q969" s="41">
        <v>1</v>
      </c>
      <c r="Y969" s="70">
        <v>1</v>
      </c>
      <c r="Z969" s="41">
        <f t="shared" si="167"/>
        <v>320</v>
      </c>
      <c r="AA969" s="41">
        <f t="shared" si="168"/>
        <v>56</v>
      </c>
      <c r="AB969" s="41">
        <f t="shared" si="169"/>
        <v>76</v>
      </c>
      <c r="AC969" s="41">
        <f t="shared" si="170"/>
        <v>76</v>
      </c>
      <c r="AD969" s="41">
        <f t="shared" si="171"/>
        <v>28</v>
      </c>
      <c r="AE969" s="41">
        <f t="shared" si="172"/>
        <v>5.7142857142857144</v>
      </c>
      <c r="AF969" s="41">
        <f t="shared" si="173"/>
        <v>4.2105263157894735</v>
      </c>
      <c r="AG969" s="41">
        <f t="shared" si="174"/>
        <v>4.2105263157894735</v>
      </c>
      <c r="AH969" s="41">
        <f t="shared" si="175"/>
        <v>11.428571428571429</v>
      </c>
    </row>
    <row r="970" spans="1:34" x14ac:dyDescent="0.25">
      <c r="A970" s="41" t="str">
        <f t="shared" si="165"/>
        <v>研发一周期</v>
      </c>
      <c r="B970" s="41" t="str">
        <f t="shared" si="166"/>
        <v>24314</v>
      </c>
      <c r="C970" s="74"/>
      <c r="D970" s="59">
        <v>1</v>
      </c>
      <c r="G970" s="59"/>
      <c r="J970" s="71">
        <v>1</v>
      </c>
      <c r="M970" s="59">
        <v>1</v>
      </c>
      <c r="O970" s="59">
        <v>1</v>
      </c>
      <c r="R970" s="71"/>
      <c r="Y970" s="70">
        <v>1</v>
      </c>
      <c r="Z970" s="41">
        <f t="shared" si="167"/>
        <v>320</v>
      </c>
      <c r="AA970" s="41">
        <f t="shared" si="168"/>
        <v>56</v>
      </c>
      <c r="AB970" s="41">
        <f t="shared" si="169"/>
        <v>60</v>
      </c>
      <c r="AC970" s="41">
        <f t="shared" si="170"/>
        <v>60</v>
      </c>
      <c r="AD970" s="41">
        <f t="shared" si="171"/>
        <v>29</v>
      </c>
      <c r="AE970" s="41">
        <f t="shared" si="172"/>
        <v>5.7142857142857144</v>
      </c>
      <c r="AF970" s="41">
        <f t="shared" si="173"/>
        <v>5.333333333333333</v>
      </c>
      <c r="AG970" s="41">
        <f t="shared" si="174"/>
        <v>5.333333333333333</v>
      </c>
      <c r="AH970" s="41">
        <f t="shared" si="175"/>
        <v>11.03448275862069</v>
      </c>
    </row>
    <row r="971" spans="1:34" x14ac:dyDescent="0.25">
      <c r="A971" s="41" t="str">
        <f t="shared" si="165"/>
        <v>研发一周期</v>
      </c>
      <c r="B971" s="41" t="str">
        <f t="shared" si="166"/>
        <v>34224</v>
      </c>
      <c r="C971" s="74"/>
      <c r="E971" s="59">
        <v>1</v>
      </c>
      <c r="G971" s="59"/>
      <c r="J971" s="71">
        <v>1</v>
      </c>
      <c r="L971" s="59">
        <v>1</v>
      </c>
      <c r="P971" s="59">
        <v>1</v>
      </c>
      <c r="Y971" s="70">
        <v>1</v>
      </c>
      <c r="Z971" s="41">
        <f t="shared" si="167"/>
        <v>320</v>
      </c>
      <c r="AA971" s="41">
        <f t="shared" si="168"/>
        <v>56</v>
      </c>
      <c r="AB971" s="41">
        <f t="shared" si="169"/>
        <v>86</v>
      </c>
      <c r="AC971" s="41">
        <f t="shared" si="170"/>
        <v>86</v>
      </c>
      <c r="AD971" s="41">
        <f t="shared" si="171"/>
        <v>27</v>
      </c>
      <c r="AE971" s="41">
        <f t="shared" si="172"/>
        <v>5.7142857142857144</v>
      </c>
      <c r="AF971" s="41">
        <f t="shared" si="173"/>
        <v>3.7209302325581395</v>
      </c>
      <c r="AG971" s="41">
        <f t="shared" si="174"/>
        <v>3.7209302325581395</v>
      </c>
      <c r="AH971" s="41">
        <f t="shared" si="175"/>
        <v>11.851851851851851</v>
      </c>
    </row>
    <row r="972" spans="1:34" x14ac:dyDescent="0.25">
      <c r="A972" s="41" t="str">
        <f t="shared" si="165"/>
        <v>研发一周期</v>
      </c>
      <c r="B972" s="41" t="str">
        <f t="shared" si="166"/>
        <v>32323</v>
      </c>
      <c r="C972" s="74"/>
      <c r="E972" s="59">
        <v>1</v>
      </c>
      <c r="G972" s="59"/>
      <c r="H972" s="59">
        <v>1</v>
      </c>
      <c r="M972" s="59">
        <v>1</v>
      </c>
      <c r="P972" s="59">
        <v>1</v>
      </c>
      <c r="U972" s="41">
        <v>1</v>
      </c>
      <c r="Z972" s="41">
        <f t="shared" si="167"/>
        <v>355</v>
      </c>
      <c r="AA972" s="41">
        <f t="shared" si="168"/>
        <v>62</v>
      </c>
      <c r="AB972" s="41">
        <f t="shared" si="169"/>
        <v>72</v>
      </c>
      <c r="AC972" s="41">
        <f t="shared" si="170"/>
        <v>72</v>
      </c>
      <c r="AD972" s="41">
        <f t="shared" si="171"/>
        <v>29</v>
      </c>
      <c r="AE972" s="41">
        <f t="shared" si="172"/>
        <v>5.725806451612903</v>
      </c>
      <c r="AF972" s="41">
        <f t="shared" si="173"/>
        <v>4.9305555555555554</v>
      </c>
      <c r="AG972" s="41">
        <f t="shared" si="174"/>
        <v>4.9305555555555554</v>
      </c>
      <c r="AH972" s="41">
        <f t="shared" si="175"/>
        <v>12.241379310344827</v>
      </c>
    </row>
    <row r="973" spans="1:34" x14ac:dyDescent="0.25">
      <c r="A973" s="41" t="str">
        <f t="shared" si="165"/>
        <v>研发一周期</v>
      </c>
      <c r="B973" s="41" t="str">
        <f t="shared" si="166"/>
        <v>41145</v>
      </c>
      <c r="C973" s="74"/>
      <c r="F973" s="71">
        <v>1</v>
      </c>
      <c r="G973" s="59">
        <v>1</v>
      </c>
      <c r="K973" s="59">
        <v>1</v>
      </c>
      <c r="R973" s="70">
        <v>1</v>
      </c>
      <c r="W973" s="41">
        <v>1</v>
      </c>
      <c r="Z973" s="41">
        <f t="shared" si="167"/>
        <v>275</v>
      </c>
      <c r="AA973" s="41">
        <f t="shared" si="168"/>
        <v>48</v>
      </c>
      <c r="AB973" s="41">
        <f t="shared" si="169"/>
        <v>40</v>
      </c>
      <c r="AC973" s="41">
        <f t="shared" si="170"/>
        <v>40</v>
      </c>
      <c r="AD973" s="41">
        <f t="shared" si="171"/>
        <v>32</v>
      </c>
      <c r="AE973" s="41">
        <f t="shared" si="172"/>
        <v>5.729166666666667</v>
      </c>
      <c r="AF973" s="41">
        <f t="shared" si="173"/>
        <v>6.875</v>
      </c>
      <c r="AG973" s="41">
        <f t="shared" si="174"/>
        <v>6.875</v>
      </c>
      <c r="AH973" s="41">
        <f t="shared" si="175"/>
        <v>8.59375</v>
      </c>
    </row>
    <row r="974" spans="1:34" x14ac:dyDescent="0.25">
      <c r="A974" s="41" t="str">
        <f t="shared" si="165"/>
        <v>研发一周期</v>
      </c>
      <c r="B974" s="41" t="str">
        <f t="shared" si="166"/>
        <v>12345</v>
      </c>
      <c r="C974" s="74">
        <v>1</v>
      </c>
      <c r="G974" s="59"/>
      <c r="H974" s="59">
        <v>1</v>
      </c>
      <c r="M974" s="59">
        <v>1</v>
      </c>
      <c r="R974" s="70">
        <v>1</v>
      </c>
      <c r="W974" s="41">
        <v>1</v>
      </c>
      <c r="Z974" s="41">
        <f t="shared" si="167"/>
        <v>310</v>
      </c>
      <c r="AA974" s="41">
        <f t="shared" si="168"/>
        <v>54</v>
      </c>
      <c r="AB974" s="41">
        <f t="shared" si="169"/>
        <v>48</v>
      </c>
      <c r="AC974" s="41">
        <f t="shared" si="170"/>
        <v>48</v>
      </c>
      <c r="AD974" s="41">
        <f t="shared" si="171"/>
        <v>30</v>
      </c>
      <c r="AE974" s="41">
        <f t="shared" si="172"/>
        <v>5.7407407407407405</v>
      </c>
      <c r="AF974" s="41">
        <f t="shared" si="173"/>
        <v>6.458333333333333</v>
      </c>
      <c r="AG974" s="41">
        <f t="shared" si="174"/>
        <v>6.458333333333333</v>
      </c>
      <c r="AH974" s="41">
        <f t="shared" si="175"/>
        <v>10.333333333333334</v>
      </c>
    </row>
    <row r="975" spans="1:34" x14ac:dyDescent="0.25">
      <c r="A975" s="41" t="str">
        <f t="shared" si="165"/>
        <v>研发一周期</v>
      </c>
      <c r="B975" s="41" t="str">
        <f t="shared" si="166"/>
        <v>22335</v>
      </c>
      <c r="C975" s="74"/>
      <c r="D975" s="59">
        <v>1</v>
      </c>
      <c r="G975" s="59"/>
      <c r="H975" s="59">
        <v>1</v>
      </c>
      <c r="M975" s="59">
        <v>1</v>
      </c>
      <c r="Q975" s="41">
        <v>1</v>
      </c>
      <c r="W975" s="41">
        <v>1</v>
      </c>
      <c r="Z975" s="41">
        <f t="shared" si="167"/>
        <v>310</v>
      </c>
      <c r="AA975" s="41">
        <f t="shared" si="168"/>
        <v>54</v>
      </c>
      <c r="AB975" s="41">
        <f t="shared" si="169"/>
        <v>62</v>
      </c>
      <c r="AC975" s="41">
        <f t="shared" si="170"/>
        <v>62</v>
      </c>
      <c r="AD975" s="41">
        <f t="shared" si="171"/>
        <v>29</v>
      </c>
      <c r="AE975" s="41">
        <f t="shared" si="172"/>
        <v>5.7407407407407405</v>
      </c>
      <c r="AF975" s="41">
        <f t="shared" si="173"/>
        <v>5</v>
      </c>
      <c r="AG975" s="41">
        <f t="shared" si="174"/>
        <v>5</v>
      </c>
      <c r="AH975" s="41">
        <f t="shared" si="175"/>
        <v>10.689655172413794</v>
      </c>
    </row>
    <row r="976" spans="1:34" x14ac:dyDescent="0.25">
      <c r="A976" s="41" t="str">
        <f t="shared" si="165"/>
        <v>研发一周期</v>
      </c>
      <c r="B976" s="41" t="str">
        <f t="shared" si="166"/>
        <v>31435</v>
      </c>
      <c r="C976" s="74"/>
      <c r="E976" s="59">
        <v>1</v>
      </c>
      <c r="G976" s="59">
        <v>1</v>
      </c>
      <c r="N976" s="71">
        <v>1</v>
      </c>
      <c r="Q976" s="41">
        <v>1</v>
      </c>
      <c r="W976" s="41">
        <v>1</v>
      </c>
      <c r="Z976" s="41">
        <f t="shared" si="167"/>
        <v>310</v>
      </c>
      <c r="AA976" s="41">
        <f t="shared" si="168"/>
        <v>54</v>
      </c>
      <c r="AB976" s="41">
        <f t="shared" si="169"/>
        <v>68</v>
      </c>
      <c r="AC976" s="41">
        <f t="shared" si="170"/>
        <v>68</v>
      </c>
      <c r="AD976" s="41">
        <f t="shared" si="171"/>
        <v>30</v>
      </c>
      <c r="AE976" s="41">
        <f t="shared" si="172"/>
        <v>5.7407407407407405</v>
      </c>
      <c r="AF976" s="41">
        <f t="shared" si="173"/>
        <v>4.5588235294117645</v>
      </c>
      <c r="AG976" s="41">
        <f t="shared" si="174"/>
        <v>4.5588235294117645</v>
      </c>
      <c r="AH976" s="41">
        <f t="shared" si="175"/>
        <v>10.333333333333334</v>
      </c>
    </row>
    <row r="977" spans="1:34" x14ac:dyDescent="0.25">
      <c r="A977" s="41" t="str">
        <f t="shared" si="165"/>
        <v>研发一周期</v>
      </c>
      <c r="B977" s="41" t="str">
        <f t="shared" si="166"/>
        <v>32415</v>
      </c>
      <c r="C977" s="74"/>
      <c r="E977" s="59">
        <v>1</v>
      </c>
      <c r="G977" s="59"/>
      <c r="H977" s="59">
        <v>1</v>
      </c>
      <c r="N977" s="71">
        <v>1</v>
      </c>
      <c r="O977" s="59">
        <v>1</v>
      </c>
      <c r="R977" s="71"/>
      <c r="W977" s="41">
        <v>1</v>
      </c>
      <c r="Z977" s="41">
        <f t="shared" si="167"/>
        <v>310</v>
      </c>
      <c r="AA977" s="41">
        <f t="shared" si="168"/>
        <v>54</v>
      </c>
      <c r="AB977" s="41">
        <f t="shared" si="169"/>
        <v>62</v>
      </c>
      <c r="AC977" s="41">
        <f t="shared" si="170"/>
        <v>62</v>
      </c>
      <c r="AD977" s="41">
        <f t="shared" si="171"/>
        <v>28</v>
      </c>
      <c r="AE977" s="41">
        <f t="shared" si="172"/>
        <v>5.7407407407407405</v>
      </c>
      <c r="AF977" s="41">
        <f t="shared" si="173"/>
        <v>5</v>
      </c>
      <c r="AG977" s="41">
        <f t="shared" si="174"/>
        <v>5</v>
      </c>
      <c r="AH977" s="41">
        <f t="shared" si="175"/>
        <v>11.071428571428571</v>
      </c>
    </row>
    <row r="978" spans="1:34" x14ac:dyDescent="0.25">
      <c r="A978" s="41" t="str">
        <f t="shared" si="165"/>
        <v>研发一周期</v>
      </c>
      <c r="B978" s="41" t="str">
        <f t="shared" si="166"/>
        <v>43215</v>
      </c>
      <c r="C978" s="74"/>
      <c r="F978" s="71">
        <v>1</v>
      </c>
      <c r="G978" s="59"/>
      <c r="I978" s="59">
        <v>1</v>
      </c>
      <c r="L978" s="59">
        <v>1</v>
      </c>
      <c r="O978" s="59">
        <v>1</v>
      </c>
      <c r="R978" s="71"/>
      <c r="W978" s="41">
        <v>1</v>
      </c>
      <c r="Z978" s="41">
        <f t="shared" si="167"/>
        <v>310</v>
      </c>
      <c r="AA978" s="41">
        <f t="shared" si="168"/>
        <v>54</v>
      </c>
      <c r="AB978" s="41">
        <f t="shared" si="169"/>
        <v>58</v>
      </c>
      <c r="AC978" s="41">
        <f t="shared" si="170"/>
        <v>58</v>
      </c>
      <c r="AD978" s="41">
        <f t="shared" si="171"/>
        <v>28</v>
      </c>
      <c r="AE978" s="41">
        <f t="shared" si="172"/>
        <v>5.7407407407407405</v>
      </c>
      <c r="AF978" s="41">
        <f t="shared" si="173"/>
        <v>5.3448275862068968</v>
      </c>
      <c r="AG978" s="41">
        <f t="shared" si="174"/>
        <v>5.3448275862068968</v>
      </c>
      <c r="AH978" s="41">
        <f t="shared" si="175"/>
        <v>11.071428571428571</v>
      </c>
    </row>
    <row r="979" spans="1:34" x14ac:dyDescent="0.25">
      <c r="A979" s="41" t="str">
        <f t="shared" si="165"/>
        <v>研发一周期</v>
      </c>
      <c r="B979" s="41" t="str">
        <f t="shared" si="166"/>
        <v>12446</v>
      </c>
      <c r="C979" s="74">
        <v>1</v>
      </c>
      <c r="G979" s="59"/>
      <c r="H979" s="59">
        <v>1</v>
      </c>
      <c r="N979" s="71">
        <v>1</v>
      </c>
      <c r="R979" s="70">
        <v>1</v>
      </c>
      <c r="X979" s="41">
        <v>1</v>
      </c>
      <c r="Z979" s="41">
        <f t="shared" si="167"/>
        <v>310</v>
      </c>
      <c r="AA979" s="41">
        <f t="shared" si="168"/>
        <v>54</v>
      </c>
      <c r="AB979" s="41">
        <f t="shared" si="169"/>
        <v>52</v>
      </c>
      <c r="AC979" s="41">
        <f t="shared" si="170"/>
        <v>52</v>
      </c>
      <c r="AD979" s="41">
        <f t="shared" si="171"/>
        <v>26</v>
      </c>
      <c r="AE979" s="41">
        <f t="shared" si="172"/>
        <v>5.7407407407407405</v>
      </c>
      <c r="AF979" s="41">
        <f t="shared" si="173"/>
        <v>5.9615384615384617</v>
      </c>
      <c r="AG979" s="41">
        <f t="shared" si="174"/>
        <v>5.9615384615384617</v>
      </c>
      <c r="AH979" s="41">
        <f t="shared" si="175"/>
        <v>11.923076923076923</v>
      </c>
    </row>
    <row r="980" spans="1:34" x14ac:dyDescent="0.25">
      <c r="A980" s="41" t="str">
        <f t="shared" si="165"/>
        <v>研发一周期</v>
      </c>
      <c r="B980" s="41" t="str">
        <f t="shared" si="166"/>
        <v>22436</v>
      </c>
      <c r="C980" s="74"/>
      <c r="D980" s="59">
        <v>1</v>
      </c>
      <c r="G980" s="59"/>
      <c r="H980" s="59">
        <v>1</v>
      </c>
      <c r="N980" s="71">
        <v>1</v>
      </c>
      <c r="Q980" s="41">
        <v>1</v>
      </c>
      <c r="X980" s="41">
        <v>1</v>
      </c>
      <c r="Z980" s="41">
        <f t="shared" si="167"/>
        <v>310</v>
      </c>
      <c r="AA980" s="41">
        <f t="shared" si="168"/>
        <v>54</v>
      </c>
      <c r="AB980" s="41">
        <f t="shared" si="169"/>
        <v>66</v>
      </c>
      <c r="AC980" s="41">
        <f t="shared" si="170"/>
        <v>66</v>
      </c>
      <c r="AD980" s="41">
        <f t="shared" si="171"/>
        <v>25</v>
      </c>
      <c r="AE980" s="41">
        <f t="shared" si="172"/>
        <v>5.7407407407407405</v>
      </c>
      <c r="AF980" s="41">
        <f t="shared" si="173"/>
        <v>4.6969696969696972</v>
      </c>
      <c r="AG980" s="41">
        <f t="shared" si="174"/>
        <v>4.6969696969696972</v>
      </c>
      <c r="AH980" s="41">
        <f t="shared" si="175"/>
        <v>12.4</v>
      </c>
    </row>
    <row r="981" spans="1:34" x14ac:dyDescent="0.25">
      <c r="A981" s="41" t="str">
        <f t="shared" si="165"/>
        <v>研发一周期</v>
      </c>
      <c r="B981" s="41" t="str">
        <f t="shared" si="166"/>
        <v>24146</v>
      </c>
      <c r="C981" s="74"/>
      <c r="D981" s="59">
        <v>1</v>
      </c>
      <c r="G981" s="59"/>
      <c r="J981" s="71">
        <v>1</v>
      </c>
      <c r="K981" s="59">
        <v>1</v>
      </c>
      <c r="R981" s="70">
        <v>1</v>
      </c>
      <c r="X981" s="41">
        <v>1</v>
      </c>
      <c r="Z981" s="41">
        <f t="shared" si="167"/>
        <v>310</v>
      </c>
      <c r="AA981" s="41">
        <f t="shared" si="168"/>
        <v>54</v>
      </c>
      <c r="AB981" s="41">
        <f t="shared" si="169"/>
        <v>48</v>
      </c>
      <c r="AC981" s="41">
        <f t="shared" si="170"/>
        <v>48</v>
      </c>
      <c r="AD981" s="41">
        <f t="shared" si="171"/>
        <v>27</v>
      </c>
      <c r="AE981" s="41">
        <f t="shared" si="172"/>
        <v>5.7407407407407405</v>
      </c>
      <c r="AF981" s="41">
        <f t="shared" si="173"/>
        <v>6.458333333333333</v>
      </c>
      <c r="AG981" s="41">
        <f t="shared" si="174"/>
        <v>6.458333333333333</v>
      </c>
      <c r="AH981" s="41">
        <f t="shared" si="175"/>
        <v>11.481481481481481</v>
      </c>
    </row>
    <row r="982" spans="1:34" x14ac:dyDescent="0.25">
      <c r="A982" s="41" t="str">
        <f t="shared" si="165"/>
        <v>研发一周期</v>
      </c>
      <c r="B982" s="41" t="str">
        <f t="shared" si="166"/>
        <v>44136</v>
      </c>
      <c r="C982" s="74"/>
      <c r="F982" s="71">
        <v>1</v>
      </c>
      <c r="G982" s="59"/>
      <c r="J982" s="71">
        <v>1</v>
      </c>
      <c r="K982" s="59">
        <v>1</v>
      </c>
      <c r="Q982" s="41">
        <v>1</v>
      </c>
      <c r="X982" s="41">
        <v>1</v>
      </c>
      <c r="Z982" s="41">
        <f t="shared" si="167"/>
        <v>310</v>
      </c>
      <c r="AA982" s="41">
        <f t="shared" si="168"/>
        <v>54</v>
      </c>
      <c r="AB982" s="41">
        <f t="shared" si="169"/>
        <v>58</v>
      </c>
      <c r="AC982" s="41">
        <f t="shared" si="170"/>
        <v>58</v>
      </c>
      <c r="AD982" s="41">
        <f t="shared" si="171"/>
        <v>26</v>
      </c>
      <c r="AE982" s="41">
        <f t="shared" si="172"/>
        <v>5.7407407407407405</v>
      </c>
      <c r="AF982" s="41">
        <f t="shared" si="173"/>
        <v>5.3448275862068968</v>
      </c>
      <c r="AG982" s="41">
        <f t="shared" si="174"/>
        <v>5.3448275862068968</v>
      </c>
      <c r="AH982" s="41">
        <f t="shared" si="175"/>
        <v>11.923076923076923</v>
      </c>
    </row>
    <row r="983" spans="1:34" x14ac:dyDescent="0.25">
      <c r="A983" s="41" t="str">
        <f t="shared" si="165"/>
        <v>研发一周期</v>
      </c>
      <c r="B983" s="41" t="str">
        <f t="shared" si="166"/>
        <v>11443</v>
      </c>
      <c r="C983" s="74">
        <v>1</v>
      </c>
      <c r="G983" s="59">
        <v>1</v>
      </c>
      <c r="N983" s="71">
        <v>1</v>
      </c>
      <c r="R983" s="70">
        <v>1</v>
      </c>
      <c r="U983" s="41">
        <v>1</v>
      </c>
      <c r="Z983" s="41">
        <f t="shared" si="167"/>
        <v>345</v>
      </c>
      <c r="AA983" s="41">
        <f t="shared" si="168"/>
        <v>60</v>
      </c>
      <c r="AB983" s="41">
        <f t="shared" si="169"/>
        <v>40</v>
      </c>
      <c r="AC983" s="41">
        <f t="shared" si="170"/>
        <v>40</v>
      </c>
      <c r="AD983" s="41">
        <f t="shared" si="171"/>
        <v>32</v>
      </c>
      <c r="AE983" s="41">
        <f t="shared" si="172"/>
        <v>5.75</v>
      </c>
      <c r="AF983" s="41">
        <f t="shared" si="173"/>
        <v>8.625</v>
      </c>
      <c r="AG983" s="41">
        <f t="shared" si="174"/>
        <v>8.625</v>
      </c>
      <c r="AH983" s="41">
        <f t="shared" si="175"/>
        <v>10.78125</v>
      </c>
    </row>
    <row r="984" spans="1:34" x14ac:dyDescent="0.25">
      <c r="A984" s="41" t="str">
        <f t="shared" si="165"/>
        <v>研发一周期</v>
      </c>
      <c r="B984" s="41" t="str">
        <f t="shared" si="166"/>
        <v>21433</v>
      </c>
      <c r="C984" s="74"/>
      <c r="D984" s="59">
        <v>1</v>
      </c>
      <c r="G984" s="59">
        <v>1</v>
      </c>
      <c r="N984" s="71">
        <v>1</v>
      </c>
      <c r="Q984" s="41">
        <v>1</v>
      </c>
      <c r="U984" s="41">
        <v>1</v>
      </c>
      <c r="Z984" s="41">
        <f t="shared" si="167"/>
        <v>345</v>
      </c>
      <c r="AA984" s="41">
        <f t="shared" si="168"/>
        <v>60</v>
      </c>
      <c r="AB984" s="41">
        <f t="shared" si="169"/>
        <v>54</v>
      </c>
      <c r="AC984" s="41">
        <f t="shared" si="170"/>
        <v>54</v>
      </c>
      <c r="AD984" s="41">
        <f t="shared" si="171"/>
        <v>31</v>
      </c>
      <c r="AE984" s="41">
        <f t="shared" si="172"/>
        <v>5.75</v>
      </c>
      <c r="AF984" s="41">
        <f t="shared" si="173"/>
        <v>6.3888888888888893</v>
      </c>
      <c r="AG984" s="41">
        <f t="shared" si="174"/>
        <v>6.3888888888888893</v>
      </c>
      <c r="AH984" s="41">
        <f t="shared" si="175"/>
        <v>11.129032258064516</v>
      </c>
    </row>
    <row r="985" spans="1:34" x14ac:dyDescent="0.25">
      <c r="A985" s="41" t="str">
        <f t="shared" si="165"/>
        <v>研发一周期</v>
      </c>
      <c r="B985" s="41" t="str">
        <f t="shared" si="166"/>
        <v>22413</v>
      </c>
      <c r="C985" s="74"/>
      <c r="D985" s="59">
        <v>1</v>
      </c>
      <c r="G985" s="59"/>
      <c r="H985" s="59">
        <v>1</v>
      </c>
      <c r="N985" s="71">
        <v>1</v>
      </c>
      <c r="O985" s="59">
        <v>1</v>
      </c>
      <c r="R985" s="71"/>
      <c r="U985" s="41">
        <v>1</v>
      </c>
      <c r="Z985" s="41">
        <f t="shared" si="167"/>
        <v>345</v>
      </c>
      <c r="AA985" s="41">
        <f t="shared" si="168"/>
        <v>60</v>
      </c>
      <c r="AB985" s="41">
        <f t="shared" si="169"/>
        <v>48</v>
      </c>
      <c r="AC985" s="41">
        <f t="shared" si="170"/>
        <v>48</v>
      </c>
      <c r="AD985" s="41">
        <f t="shared" si="171"/>
        <v>29</v>
      </c>
      <c r="AE985" s="41">
        <f t="shared" si="172"/>
        <v>5.75</v>
      </c>
      <c r="AF985" s="41">
        <f t="shared" si="173"/>
        <v>7.1875</v>
      </c>
      <c r="AG985" s="41">
        <f t="shared" si="174"/>
        <v>7.1875</v>
      </c>
      <c r="AH985" s="41">
        <f t="shared" si="175"/>
        <v>11.896551724137931</v>
      </c>
    </row>
    <row r="986" spans="1:34" x14ac:dyDescent="0.25">
      <c r="A986" s="41" t="str">
        <f t="shared" si="165"/>
        <v>研发一周期</v>
      </c>
      <c r="B986" s="41" t="str">
        <f t="shared" si="166"/>
        <v>44113</v>
      </c>
      <c r="C986" s="74"/>
      <c r="F986" s="71">
        <v>1</v>
      </c>
      <c r="G986" s="59"/>
      <c r="J986" s="71">
        <v>1</v>
      </c>
      <c r="K986" s="59">
        <v>1</v>
      </c>
      <c r="N986" s="71"/>
      <c r="O986" s="59">
        <v>1</v>
      </c>
      <c r="R986" s="71"/>
      <c r="U986" s="41">
        <v>1</v>
      </c>
      <c r="Z986" s="41">
        <f t="shared" si="167"/>
        <v>345</v>
      </c>
      <c r="AA986" s="41">
        <f t="shared" si="168"/>
        <v>60</v>
      </c>
      <c r="AB986" s="41">
        <f t="shared" si="169"/>
        <v>40</v>
      </c>
      <c r="AC986" s="41">
        <f t="shared" si="170"/>
        <v>40</v>
      </c>
      <c r="AD986" s="41">
        <f t="shared" si="171"/>
        <v>30</v>
      </c>
      <c r="AE986" s="41">
        <f t="shared" si="172"/>
        <v>5.75</v>
      </c>
      <c r="AF986" s="41">
        <f t="shared" si="173"/>
        <v>8.625</v>
      </c>
      <c r="AG986" s="41">
        <f t="shared" si="174"/>
        <v>8.625</v>
      </c>
      <c r="AH986" s="41">
        <f t="shared" si="175"/>
        <v>11.5</v>
      </c>
    </row>
    <row r="987" spans="1:34" x14ac:dyDescent="0.25">
      <c r="A987" s="41" t="str">
        <f t="shared" si="165"/>
        <v>研发一周期</v>
      </c>
      <c r="B987" s="41" t="str">
        <f t="shared" si="166"/>
        <v>14424</v>
      </c>
      <c r="C987" s="74">
        <v>1</v>
      </c>
      <c r="G987" s="59"/>
      <c r="J987" s="71">
        <v>1</v>
      </c>
      <c r="N987" s="71">
        <v>1</v>
      </c>
      <c r="P987" s="59">
        <v>1</v>
      </c>
      <c r="V987" s="41">
        <v>1</v>
      </c>
      <c r="Z987" s="41">
        <f t="shared" si="167"/>
        <v>345</v>
      </c>
      <c r="AA987" s="41">
        <f t="shared" si="168"/>
        <v>60</v>
      </c>
      <c r="AB987" s="41">
        <f t="shared" si="169"/>
        <v>68</v>
      </c>
      <c r="AC987" s="41">
        <f t="shared" si="170"/>
        <v>68</v>
      </c>
      <c r="AD987" s="41">
        <f t="shared" si="171"/>
        <v>27</v>
      </c>
      <c r="AE987" s="41">
        <f t="shared" si="172"/>
        <v>5.75</v>
      </c>
      <c r="AF987" s="41">
        <f t="shared" si="173"/>
        <v>5.0735294117647056</v>
      </c>
      <c r="AG987" s="41">
        <f t="shared" si="174"/>
        <v>5.0735294117647056</v>
      </c>
      <c r="AH987" s="41">
        <f t="shared" si="175"/>
        <v>12.777777777777779</v>
      </c>
    </row>
    <row r="988" spans="1:34" x14ac:dyDescent="0.25">
      <c r="A988" s="41" t="str">
        <f t="shared" si="165"/>
        <v>研发一周期</v>
      </c>
      <c r="B988" s="41" t="str">
        <f t="shared" si="166"/>
        <v>33425</v>
      </c>
      <c r="C988" s="74"/>
      <c r="E988" s="59">
        <v>1</v>
      </c>
      <c r="G988" s="59"/>
      <c r="I988" s="59">
        <v>1</v>
      </c>
      <c r="N988" s="71">
        <v>1</v>
      </c>
      <c r="P988" s="59">
        <v>1</v>
      </c>
      <c r="W988" s="41">
        <v>1</v>
      </c>
      <c r="Z988" s="41">
        <f t="shared" si="167"/>
        <v>345</v>
      </c>
      <c r="AA988" s="41">
        <f t="shared" si="168"/>
        <v>60</v>
      </c>
      <c r="AB988" s="41">
        <f t="shared" si="169"/>
        <v>92</v>
      </c>
      <c r="AC988" s="41">
        <f t="shared" si="170"/>
        <v>92</v>
      </c>
      <c r="AD988" s="41">
        <f t="shared" si="171"/>
        <v>23</v>
      </c>
      <c r="AE988" s="41">
        <f t="shared" si="172"/>
        <v>5.75</v>
      </c>
      <c r="AF988" s="41">
        <f t="shared" si="173"/>
        <v>3.75</v>
      </c>
      <c r="AG988" s="41">
        <f t="shared" si="174"/>
        <v>3.75</v>
      </c>
      <c r="AH988" s="41">
        <f t="shared" si="175"/>
        <v>15</v>
      </c>
    </row>
    <row r="989" spans="1:34" x14ac:dyDescent="0.25">
      <c r="A989" s="41" t="str">
        <f t="shared" si="165"/>
        <v>研发二周期</v>
      </c>
      <c r="B989" s="41" t="str">
        <f t="shared" si="166"/>
        <v>44326</v>
      </c>
      <c r="F989" s="71">
        <v>1</v>
      </c>
      <c r="G989" s="59"/>
      <c r="J989" s="71">
        <v>1</v>
      </c>
      <c r="M989" s="59">
        <v>1</v>
      </c>
      <c r="P989" s="59">
        <v>1</v>
      </c>
      <c r="X989" s="41">
        <v>1</v>
      </c>
      <c r="Z989" s="41">
        <f t="shared" si="167"/>
        <v>345</v>
      </c>
      <c r="AA989" s="41">
        <f t="shared" si="168"/>
        <v>60</v>
      </c>
      <c r="AB989" s="41">
        <f t="shared" si="169"/>
        <v>76</v>
      </c>
      <c r="AC989" s="41">
        <f t="shared" si="170"/>
        <v>76</v>
      </c>
      <c r="AD989" s="41">
        <f t="shared" si="171"/>
        <v>21</v>
      </c>
      <c r="AE989" s="41">
        <f t="shared" si="172"/>
        <v>5.75</v>
      </c>
      <c r="AF989" s="41">
        <f t="shared" si="173"/>
        <v>4.5394736842105265</v>
      </c>
      <c r="AG989" s="41">
        <f t="shared" si="174"/>
        <v>4.5394736842105265</v>
      </c>
      <c r="AH989" s="41">
        <f t="shared" si="175"/>
        <v>16.428571428571427</v>
      </c>
    </row>
    <row r="990" spans="1:34" x14ac:dyDescent="0.25">
      <c r="A990" s="41" t="str">
        <f t="shared" si="165"/>
        <v>研发一周期</v>
      </c>
      <c r="B990" s="41" t="str">
        <f t="shared" si="166"/>
        <v>14333</v>
      </c>
      <c r="C990" s="74">
        <v>1</v>
      </c>
      <c r="G990" s="59"/>
      <c r="J990" s="71">
        <v>1</v>
      </c>
      <c r="M990" s="59">
        <v>1</v>
      </c>
      <c r="Q990" s="41">
        <v>1</v>
      </c>
      <c r="U990" s="41">
        <v>1</v>
      </c>
      <c r="Z990" s="41">
        <f t="shared" si="167"/>
        <v>380</v>
      </c>
      <c r="AA990" s="41">
        <f t="shared" si="168"/>
        <v>66</v>
      </c>
      <c r="AB990" s="41">
        <f t="shared" si="169"/>
        <v>54</v>
      </c>
      <c r="AC990" s="41">
        <f t="shared" si="170"/>
        <v>54</v>
      </c>
      <c r="AD990" s="41">
        <f t="shared" si="171"/>
        <v>30</v>
      </c>
      <c r="AE990" s="41">
        <f t="shared" si="172"/>
        <v>5.7575757575757578</v>
      </c>
      <c r="AF990" s="41">
        <f t="shared" si="173"/>
        <v>7.0370370370370372</v>
      </c>
      <c r="AG990" s="41">
        <f t="shared" si="174"/>
        <v>7.0370370370370372</v>
      </c>
      <c r="AH990" s="41">
        <f t="shared" si="175"/>
        <v>12.666666666666666</v>
      </c>
    </row>
    <row r="991" spans="1:34" x14ac:dyDescent="0.25">
      <c r="A991" s="41" t="str">
        <f t="shared" si="165"/>
        <v>研发一周期</v>
      </c>
      <c r="B991" s="41" t="str">
        <f t="shared" si="166"/>
        <v>23423</v>
      </c>
      <c r="C991" s="74"/>
      <c r="D991" s="59">
        <v>1</v>
      </c>
      <c r="G991" s="59"/>
      <c r="I991" s="59">
        <v>1</v>
      </c>
      <c r="N991" s="71">
        <v>1</v>
      </c>
      <c r="P991" s="59">
        <v>1</v>
      </c>
      <c r="U991" s="41">
        <v>1</v>
      </c>
      <c r="Z991" s="41">
        <f t="shared" si="167"/>
        <v>380</v>
      </c>
      <c r="AA991" s="41">
        <f t="shared" si="168"/>
        <v>66</v>
      </c>
      <c r="AB991" s="41">
        <f t="shared" si="169"/>
        <v>78</v>
      </c>
      <c r="AC991" s="41">
        <f t="shared" si="170"/>
        <v>78</v>
      </c>
      <c r="AD991" s="41">
        <f t="shared" si="171"/>
        <v>24</v>
      </c>
      <c r="AE991" s="41">
        <f t="shared" si="172"/>
        <v>5.7575757575757578</v>
      </c>
      <c r="AF991" s="41">
        <f t="shared" si="173"/>
        <v>4.8717948717948714</v>
      </c>
      <c r="AG991" s="41">
        <f t="shared" si="174"/>
        <v>4.8717948717948714</v>
      </c>
      <c r="AH991" s="41">
        <f t="shared" si="175"/>
        <v>15.833333333333334</v>
      </c>
    </row>
    <row r="992" spans="1:34" x14ac:dyDescent="0.25">
      <c r="A992" s="41" t="str">
        <f t="shared" si="165"/>
        <v>研发一周期</v>
      </c>
      <c r="B992" s="41" t="str">
        <f t="shared" si="166"/>
        <v>3223</v>
      </c>
      <c r="C992" s="74"/>
      <c r="E992" s="59">
        <v>1</v>
      </c>
      <c r="G992" s="59"/>
      <c r="H992" s="59">
        <v>1</v>
      </c>
      <c r="L992" s="59">
        <v>1</v>
      </c>
      <c r="Q992" s="41">
        <v>1</v>
      </c>
      <c r="Z992" s="41">
        <f t="shared" si="167"/>
        <v>265</v>
      </c>
      <c r="AA992" s="41">
        <f t="shared" si="168"/>
        <v>46</v>
      </c>
      <c r="AB992" s="41">
        <f t="shared" si="169"/>
        <v>56</v>
      </c>
      <c r="AC992" s="41">
        <f t="shared" si="170"/>
        <v>56</v>
      </c>
      <c r="AD992" s="41">
        <f t="shared" si="171"/>
        <v>20</v>
      </c>
      <c r="AE992" s="41">
        <f t="shared" si="172"/>
        <v>5.7608695652173916</v>
      </c>
      <c r="AF992" s="41">
        <f t="shared" si="173"/>
        <v>4.7321428571428568</v>
      </c>
      <c r="AG992" s="41">
        <f t="shared" si="174"/>
        <v>4.7321428571428568</v>
      </c>
      <c r="AH992" s="41">
        <f t="shared" si="175"/>
        <v>13.25</v>
      </c>
    </row>
    <row r="993" spans="1:34" x14ac:dyDescent="0.25">
      <c r="A993" s="41" t="str">
        <f t="shared" si="165"/>
        <v>研发一周期</v>
      </c>
      <c r="B993" s="41" t="str">
        <f t="shared" si="166"/>
        <v>32131</v>
      </c>
      <c r="C993" s="74"/>
      <c r="E993" s="59">
        <v>1</v>
      </c>
      <c r="G993" s="59"/>
      <c r="H993" s="59">
        <v>1</v>
      </c>
      <c r="K993" s="59">
        <v>1</v>
      </c>
      <c r="Q993" s="41">
        <v>1</v>
      </c>
      <c r="S993" s="41">
        <v>1</v>
      </c>
      <c r="Z993" s="41">
        <f t="shared" si="167"/>
        <v>265</v>
      </c>
      <c r="AA993" s="41">
        <f t="shared" si="168"/>
        <v>46</v>
      </c>
      <c r="AB993" s="41">
        <f t="shared" si="169"/>
        <v>62</v>
      </c>
      <c r="AC993" s="41">
        <f t="shared" si="170"/>
        <v>62</v>
      </c>
      <c r="AD993" s="41">
        <f t="shared" si="171"/>
        <v>34</v>
      </c>
      <c r="AE993" s="41">
        <f t="shared" si="172"/>
        <v>5.7608695652173916</v>
      </c>
      <c r="AF993" s="41">
        <f t="shared" si="173"/>
        <v>4.274193548387097</v>
      </c>
      <c r="AG993" s="41">
        <f t="shared" si="174"/>
        <v>4.274193548387097</v>
      </c>
      <c r="AH993" s="41">
        <f t="shared" si="175"/>
        <v>7.7941176470588234</v>
      </c>
    </row>
    <row r="994" spans="1:34" x14ac:dyDescent="0.25">
      <c r="A994" s="41" t="str">
        <f t="shared" si="165"/>
        <v>研发一周期</v>
      </c>
      <c r="B994" s="41" t="str">
        <f t="shared" si="166"/>
        <v>32132</v>
      </c>
      <c r="C994" s="74"/>
      <c r="E994" s="59">
        <v>1</v>
      </c>
      <c r="G994" s="59"/>
      <c r="H994" s="59">
        <v>1</v>
      </c>
      <c r="K994" s="59">
        <v>1</v>
      </c>
      <c r="Q994" s="41">
        <v>1</v>
      </c>
      <c r="T994" s="41">
        <v>1</v>
      </c>
      <c r="Z994" s="41">
        <f t="shared" si="167"/>
        <v>265</v>
      </c>
      <c r="AA994" s="41">
        <f t="shared" si="168"/>
        <v>46</v>
      </c>
      <c r="AB994" s="41">
        <f t="shared" si="169"/>
        <v>66</v>
      </c>
      <c r="AC994" s="41">
        <f t="shared" si="170"/>
        <v>66</v>
      </c>
      <c r="AD994" s="41">
        <f t="shared" si="171"/>
        <v>34</v>
      </c>
      <c r="AE994" s="41">
        <f t="shared" si="172"/>
        <v>5.7608695652173916</v>
      </c>
      <c r="AF994" s="41">
        <f t="shared" si="173"/>
        <v>4.0151515151515156</v>
      </c>
      <c r="AG994" s="41">
        <f t="shared" si="174"/>
        <v>4.0151515151515156</v>
      </c>
      <c r="AH994" s="41">
        <f t="shared" si="175"/>
        <v>7.7941176470588234</v>
      </c>
    </row>
    <row r="995" spans="1:34" x14ac:dyDescent="0.25">
      <c r="A995" s="41" t="str">
        <f t="shared" si="165"/>
        <v>研发一周期</v>
      </c>
      <c r="B995" s="41" t="str">
        <f t="shared" si="166"/>
        <v>31134</v>
      </c>
      <c r="C995" s="74"/>
      <c r="E995" s="59">
        <v>1</v>
      </c>
      <c r="G995" s="59">
        <v>1</v>
      </c>
      <c r="K995" s="59">
        <v>1</v>
      </c>
      <c r="Q995" s="41">
        <v>1</v>
      </c>
      <c r="V995" s="41">
        <v>1</v>
      </c>
      <c r="Z995" s="41">
        <f t="shared" si="167"/>
        <v>265</v>
      </c>
      <c r="AA995" s="41">
        <f t="shared" si="168"/>
        <v>46</v>
      </c>
      <c r="AB995" s="41">
        <f t="shared" si="169"/>
        <v>48</v>
      </c>
      <c r="AC995" s="41">
        <f t="shared" si="170"/>
        <v>48</v>
      </c>
      <c r="AD995" s="41">
        <f t="shared" si="171"/>
        <v>40</v>
      </c>
      <c r="AE995" s="41">
        <f t="shared" si="172"/>
        <v>5.7608695652173916</v>
      </c>
      <c r="AF995" s="41">
        <f t="shared" si="173"/>
        <v>5.520833333333333</v>
      </c>
      <c r="AG995" s="41">
        <f t="shared" si="174"/>
        <v>5.520833333333333</v>
      </c>
      <c r="AH995" s="41">
        <f t="shared" si="175"/>
        <v>6.625</v>
      </c>
    </row>
    <row r="996" spans="1:34" x14ac:dyDescent="0.25">
      <c r="A996" s="41" t="str">
        <f t="shared" si="165"/>
        <v>研发一周期</v>
      </c>
      <c r="B996" s="41" t="str">
        <f t="shared" si="166"/>
        <v>32114</v>
      </c>
      <c r="C996" s="74"/>
      <c r="E996" s="59">
        <v>1</v>
      </c>
      <c r="G996" s="59"/>
      <c r="H996" s="59">
        <v>1</v>
      </c>
      <c r="K996" s="59">
        <v>1</v>
      </c>
      <c r="N996" s="71"/>
      <c r="O996" s="59">
        <v>1</v>
      </c>
      <c r="R996" s="71"/>
      <c r="V996" s="41">
        <v>1</v>
      </c>
      <c r="Z996" s="41">
        <f t="shared" si="167"/>
        <v>265</v>
      </c>
      <c r="AA996" s="41">
        <f t="shared" si="168"/>
        <v>46</v>
      </c>
      <c r="AB996" s="41">
        <f t="shared" si="169"/>
        <v>42</v>
      </c>
      <c r="AC996" s="41">
        <f t="shared" si="170"/>
        <v>42</v>
      </c>
      <c r="AD996" s="41">
        <f t="shared" si="171"/>
        <v>38</v>
      </c>
      <c r="AE996" s="41">
        <f t="shared" si="172"/>
        <v>5.7608695652173916</v>
      </c>
      <c r="AF996" s="41">
        <f t="shared" si="173"/>
        <v>6.3095238095238093</v>
      </c>
      <c r="AG996" s="41">
        <f t="shared" si="174"/>
        <v>6.3095238095238093</v>
      </c>
      <c r="AH996" s="41">
        <f t="shared" si="175"/>
        <v>6.9736842105263159</v>
      </c>
    </row>
    <row r="997" spans="1:34" x14ac:dyDescent="0.25">
      <c r="A997" s="41" t="str">
        <f t="shared" si="165"/>
        <v>研发一周期</v>
      </c>
      <c r="B997" s="41" t="str">
        <f t="shared" si="166"/>
        <v>32134</v>
      </c>
      <c r="C997" s="74"/>
      <c r="E997" s="59">
        <v>1</v>
      </c>
      <c r="G997" s="59"/>
      <c r="H997" s="59">
        <v>1</v>
      </c>
      <c r="K997" s="59">
        <v>1</v>
      </c>
      <c r="Q997" s="41">
        <v>1</v>
      </c>
      <c r="Y997" s="70">
        <v>1</v>
      </c>
      <c r="Z997" s="41">
        <f t="shared" si="167"/>
        <v>265</v>
      </c>
      <c r="AA997" s="41">
        <f t="shared" si="168"/>
        <v>46</v>
      </c>
      <c r="AB997" s="41">
        <f t="shared" si="169"/>
        <v>66</v>
      </c>
      <c r="AC997" s="41">
        <f t="shared" si="170"/>
        <v>66</v>
      </c>
      <c r="AD997" s="41">
        <f t="shared" si="171"/>
        <v>34</v>
      </c>
      <c r="AE997" s="41">
        <f t="shared" si="172"/>
        <v>5.7608695652173916</v>
      </c>
      <c r="AF997" s="41">
        <f t="shared" si="173"/>
        <v>4.0151515151515156</v>
      </c>
      <c r="AG997" s="41">
        <f t="shared" si="174"/>
        <v>4.0151515151515156</v>
      </c>
      <c r="AH997" s="41">
        <f t="shared" si="175"/>
        <v>7.7941176470588234</v>
      </c>
    </row>
    <row r="998" spans="1:34" x14ac:dyDescent="0.25">
      <c r="A998" s="41" t="str">
        <f t="shared" si="165"/>
        <v>研发一周期</v>
      </c>
      <c r="B998" s="41" t="str">
        <f t="shared" si="166"/>
        <v>1334</v>
      </c>
      <c r="C998" s="74">
        <v>1</v>
      </c>
      <c r="G998" s="59"/>
      <c r="I998" s="59">
        <v>1</v>
      </c>
      <c r="M998" s="59">
        <v>1</v>
      </c>
      <c r="R998" s="70">
        <v>1</v>
      </c>
      <c r="Z998" s="41">
        <f t="shared" si="167"/>
        <v>300</v>
      </c>
      <c r="AA998" s="41">
        <f t="shared" si="168"/>
        <v>52</v>
      </c>
      <c r="AB998" s="41">
        <f t="shared" si="169"/>
        <v>46</v>
      </c>
      <c r="AC998" s="41">
        <f t="shared" si="170"/>
        <v>46</v>
      </c>
      <c r="AD998" s="41">
        <f t="shared" si="171"/>
        <v>18</v>
      </c>
      <c r="AE998" s="41">
        <f t="shared" si="172"/>
        <v>5.7692307692307692</v>
      </c>
      <c r="AF998" s="41">
        <f t="shared" si="173"/>
        <v>6.5217391304347823</v>
      </c>
      <c r="AG998" s="41">
        <f t="shared" si="174"/>
        <v>6.5217391304347823</v>
      </c>
      <c r="AH998" s="41">
        <f t="shared" si="175"/>
        <v>16.666666666666668</v>
      </c>
    </row>
    <row r="999" spans="1:34" x14ac:dyDescent="0.25">
      <c r="A999" s="41" t="str">
        <f t="shared" si="165"/>
        <v>研发一周期</v>
      </c>
      <c r="B999" s="41" t="str">
        <f t="shared" si="166"/>
        <v>2333</v>
      </c>
      <c r="C999" s="74"/>
      <c r="D999" s="59">
        <v>1</v>
      </c>
      <c r="G999" s="59"/>
      <c r="I999" s="59">
        <v>1</v>
      </c>
      <c r="M999" s="59">
        <v>1</v>
      </c>
      <c r="Q999" s="41">
        <v>1</v>
      </c>
      <c r="Z999" s="41">
        <f t="shared" si="167"/>
        <v>300</v>
      </c>
      <c r="AA999" s="41">
        <f t="shared" si="168"/>
        <v>52</v>
      </c>
      <c r="AB999" s="41">
        <f t="shared" si="169"/>
        <v>60</v>
      </c>
      <c r="AC999" s="41">
        <f t="shared" si="170"/>
        <v>60</v>
      </c>
      <c r="AD999" s="41">
        <f t="shared" si="171"/>
        <v>17</v>
      </c>
      <c r="AE999" s="41">
        <f t="shared" si="172"/>
        <v>5.7692307692307692</v>
      </c>
      <c r="AF999" s="41">
        <f t="shared" si="173"/>
        <v>5</v>
      </c>
      <c r="AG999" s="41">
        <f t="shared" si="174"/>
        <v>5</v>
      </c>
      <c r="AH999" s="41">
        <f t="shared" si="175"/>
        <v>17.647058823529413</v>
      </c>
    </row>
    <row r="1000" spans="1:34" x14ac:dyDescent="0.25">
      <c r="A1000" s="41" t="str">
        <f t="shared" si="165"/>
        <v>研发一周期</v>
      </c>
      <c r="B1000" s="41" t="str">
        <f t="shared" si="166"/>
        <v>3341</v>
      </c>
      <c r="C1000" s="74"/>
      <c r="E1000" s="59">
        <v>1</v>
      </c>
      <c r="G1000" s="59"/>
      <c r="I1000" s="59">
        <v>1</v>
      </c>
      <c r="N1000" s="71">
        <v>1</v>
      </c>
      <c r="O1000" s="59">
        <v>1</v>
      </c>
      <c r="R1000" s="71"/>
      <c r="Z1000" s="41">
        <f t="shared" si="167"/>
        <v>300</v>
      </c>
      <c r="AA1000" s="41">
        <f t="shared" si="168"/>
        <v>52</v>
      </c>
      <c r="AB1000" s="41">
        <f t="shared" si="169"/>
        <v>60</v>
      </c>
      <c r="AC1000" s="41">
        <f t="shared" si="170"/>
        <v>60</v>
      </c>
      <c r="AD1000" s="41">
        <f t="shared" si="171"/>
        <v>16</v>
      </c>
      <c r="AE1000" s="41">
        <f t="shared" si="172"/>
        <v>5.7692307692307692</v>
      </c>
      <c r="AF1000" s="41">
        <f t="shared" si="173"/>
        <v>5</v>
      </c>
      <c r="AG1000" s="41">
        <f t="shared" si="174"/>
        <v>5</v>
      </c>
      <c r="AH1000" s="41">
        <f t="shared" si="175"/>
        <v>18.75</v>
      </c>
    </row>
    <row r="1001" spans="1:34" x14ac:dyDescent="0.25">
      <c r="A1001" s="41" t="str">
        <f t="shared" si="165"/>
        <v>研发一周期</v>
      </c>
      <c r="B1001" s="41" t="str">
        <f t="shared" si="166"/>
        <v>32321</v>
      </c>
      <c r="C1001" s="74"/>
      <c r="E1001" s="59">
        <v>1</v>
      </c>
      <c r="G1001" s="59"/>
      <c r="H1001" s="59">
        <v>1</v>
      </c>
      <c r="M1001" s="59">
        <v>1</v>
      </c>
      <c r="P1001" s="59">
        <v>1</v>
      </c>
      <c r="S1001" s="41">
        <v>1</v>
      </c>
      <c r="Z1001" s="41">
        <f t="shared" si="167"/>
        <v>300</v>
      </c>
      <c r="AA1001" s="41">
        <f t="shared" si="168"/>
        <v>52</v>
      </c>
      <c r="AB1001" s="41">
        <f t="shared" si="169"/>
        <v>80</v>
      </c>
      <c r="AC1001" s="41">
        <f t="shared" si="170"/>
        <v>80</v>
      </c>
      <c r="AD1001" s="41">
        <f t="shared" si="171"/>
        <v>29</v>
      </c>
      <c r="AE1001" s="41">
        <f t="shared" si="172"/>
        <v>5.7692307692307692</v>
      </c>
      <c r="AF1001" s="41">
        <f t="shared" si="173"/>
        <v>3.75</v>
      </c>
      <c r="AG1001" s="41">
        <f t="shared" si="174"/>
        <v>3.75</v>
      </c>
      <c r="AH1001" s="41">
        <f t="shared" si="175"/>
        <v>10.344827586206897</v>
      </c>
    </row>
    <row r="1002" spans="1:34" x14ac:dyDescent="0.25">
      <c r="A1002" s="41" t="str">
        <f t="shared" si="165"/>
        <v>研发一周期</v>
      </c>
      <c r="B1002" s="41" t="str">
        <f t="shared" si="166"/>
        <v>32322</v>
      </c>
      <c r="C1002" s="74"/>
      <c r="E1002" s="59">
        <v>1</v>
      </c>
      <c r="G1002" s="59"/>
      <c r="H1002" s="59">
        <v>1</v>
      </c>
      <c r="M1002" s="59">
        <v>1</v>
      </c>
      <c r="P1002" s="59">
        <v>1</v>
      </c>
      <c r="T1002" s="41">
        <v>1</v>
      </c>
      <c r="Z1002" s="41">
        <f t="shared" si="167"/>
        <v>300</v>
      </c>
      <c r="AA1002" s="41">
        <f t="shared" si="168"/>
        <v>52</v>
      </c>
      <c r="AB1002" s="41">
        <f t="shared" si="169"/>
        <v>84</v>
      </c>
      <c r="AC1002" s="41">
        <f t="shared" si="170"/>
        <v>84</v>
      </c>
      <c r="AD1002" s="41">
        <f t="shared" si="171"/>
        <v>29</v>
      </c>
      <c r="AE1002" s="41">
        <f t="shared" si="172"/>
        <v>5.7692307692307692</v>
      </c>
      <c r="AF1002" s="41">
        <f t="shared" si="173"/>
        <v>3.5714285714285716</v>
      </c>
      <c r="AG1002" s="41">
        <f t="shared" si="174"/>
        <v>3.5714285714285716</v>
      </c>
      <c r="AH1002" s="41">
        <f t="shared" si="175"/>
        <v>10.344827586206897</v>
      </c>
    </row>
    <row r="1003" spans="1:34" x14ac:dyDescent="0.25">
      <c r="A1003" s="41" t="str">
        <f t="shared" si="165"/>
        <v>研发一周期</v>
      </c>
      <c r="B1003" s="41" t="str">
        <f t="shared" si="166"/>
        <v>31324</v>
      </c>
      <c r="C1003" s="74"/>
      <c r="E1003" s="59">
        <v>1</v>
      </c>
      <c r="G1003" s="59">
        <v>1</v>
      </c>
      <c r="M1003" s="59">
        <v>1</v>
      </c>
      <c r="P1003" s="59">
        <v>1</v>
      </c>
      <c r="V1003" s="41">
        <v>1</v>
      </c>
      <c r="Z1003" s="41">
        <f t="shared" si="167"/>
        <v>300</v>
      </c>
      <c r="AA1003" s="41">
        <f t="shared" si="168"/>
        <v>52</v>
      </c>
      <c r="AB1003" s="41">
        <f t="shared" si="169"/>
        <v>66</v>
      </c>
      <c r="AC1003" s="41">
        <f t="shared" si="170"/>
        <v>66</v>
      </c>
      <c r="AD1003" s="41">
        <f t="shared" si="171"/>
        <v>35</v>
      </c>
      <c r="AE1003" s="41">
        <f t="shared" si="172"/>
        <v>5.7692307692307692</v>
      </c>
      <c r="AF1003" s="41">
        <f t="shared" si="173"/>
        <v>4.5454545454545459</v>
      </c>
      <c r="AG1003" s="41">
        <f t="shared" si="174"/>
        <v>4.5454545454545459</v>
      </c>
      <c r="AH1003" s="41">
        <f t="shared" si="175"/>
        <v>8.5714285714285712</v>
      </c>
    </row>
    <row r="1004" spans="1:34" x14ac:dyDescent="0.25">
      <c r="A1004" s="41" t="str">
        <f t="shared" si="165"/>
        <v>研发一周期</v>
      </c>
      <c r="B1004" s="41" t="str">
        <f t="shared" si="166"/>
        <v>33124</v>
      </c>
      <c r="C1004" s="74"/>
      <c r="E1004" s="59">
        <v>1</v>
      </c>
      <c r="G1004" s="59"/>
      <c r="I1004" s="59">
        <v>1</v>
      </c>
      <c r="K1004" s="59">
        <v>1</v>
      </c>
      <c r="P1004" s="59">
        <v>1</v>
      </c>
      <c r="V1004" s="41">
        <v>1</v>
      </c>
      <c r="Z1004" s="41">
        <f t="shared" si="167"/>
        <v>300</v>
      </c>
      <c r="AA1004" s="41">
        <f t="shared" si="168"/>
        <v>52</v>
      </c>
      <c r="AB1004" s="41">
        <f t="shared" si="169"/>
        <v>72</v>
      </c>
      <c r="AC1004" s="41">
        <f t="shared" si="170"/>
        <v>72</v>
      </c>
      <c r="AD1004" s="41">
        <f t="shared" si="171"/>
        <v>33</v>
      </c>
      <c r="AE1004" s="41">
        <f t="shared" si="172"/>
        <v>5.7692307692307692</v>
      </c>
      <c r="AF1004" s="41">
        <f t="shared" si="173"/>
        <v>4.166666666666667</v>
      </c>
      <c r="AG1004" s="41">
        <f t="shared" si="174"/>
        <v>4.166666666666667</v>
      </c>
      <c r="AH1004" s="41">
        <f t="shared" si="175"/>
        <v>9.0909090909090917</v>
      </c>
    </row>
    <row r="1005" spans="1:34" x14ac:dyDescent="0.25">
      <c r="A1005" s="41" t="str">
        <f t="shared" si="165"/>
        <v>研发一周期</v>
      </c>
      <c r="B1005" s="41" t="str">
        <f t="shared" si="166"/>
        <v>32324</v>
      </c>
      <c r="C1005" s="74"/>
      <c r="E1005" s="59">
        <v>1</v>
      </c>
      <c r="G1005" s="59"/>
      <c r="H1005" s="59">
        <v>1</v>
      </c>
      <c r="M1005" s="59">
        <v>1</v>
      </c>
      <c r="P1005" s="59">
        <v>1</v>
      </c>
      <c r="Y1005" s="70">
        <v>1</v>
      </c>
      <c r="Z1005" s="41">
        <f t="shared" si="167"/>
        <v>300</v>
      </c>
      <c r="AA1005" s="41">
        <f t="shared" si="168"/>
        <v>52</v>
      </c>
      <c r="AB1005" s="41">
        <f t="shared" si="169"/>
        <v>84</v>
      </c>
      <c r="AC1005" s="41">
        <f t="shared" si="170"/>
        <v>84</v>
      </c>
      <c r="AD1005" s="41">
        <f t="shared" si="171"/>
        <v>29</v>
      </c>
      <c r="AE1005" s="41">
        <f t="shared" si="172"/>
        <v>5.7692307692307692</v>
      </c>
      <c r="AF1005" s="41">
        <f t="shared" si="173"/>
        <v>3.5714285714285716</v>
      </c>
      <c r="AG1005" s="41">
        <f t="shared" si="174"/>
        <v>3.5714285714285716</v>
      </c>
      <c r="AH1005" s="41">
        <f t="shared" si="175"/>
        <v>10.344827586206897</v>
      </c>
    </row>
    <row r="1006" spans="1:34" x14ac:dyDescent="0.25">
      <c r="A1006" s="41" t="str">
        <f t="shared" si="165"/>
        <v>研发一周期</v>
      </c>
      <c r="B1006" s="41" t="str">
        <f t="shared" si="166"/>
        <v>44225</v>
      </c>
      <c r="C1006" s="74"/>
      <c r="F1006" s="71">
        <v>1</v>
      </c>
      <c r="G1006" s="59"/>
      <c r="J1006" s="71">
        <v>1</v>
      </c>
      <c r="L1006" s="59">
        <v>1</v>
      </c>
      <c r="P1006" s="59">
        <v>1</v>
      </c>
      <c r="W1006" s="41">
        <v>1</v>
      </c>
      <c r="Z1006" s="41">
        <f t="shared" si="167"/>
        <v>335</v>
      </c>
      <c r="AA1006" s="41">
        <f t="shared" si="168"/>
        <v>58</v>
      </c>
      <c r="AB1006" s="41">
        <f t="shared" si="169"/>
        <v>74</v>
      </c>
      <c r="AC1006" s="41">
        <f t="shared" si="170"/>
        <v>74</v>
      </c>
      <c r="AD1006" s="41">
        <f t="shared" si="171"/>
        <v>23</v>
      </c>
      <c r="AE1006" s="41">
        <f t="shared" si="172"/>
        <v>5.7758620689655169</v>
      </c>
      <c r="AF1006" s="41">
        <f t="shared" si="173"/>
        <v>4.5270270270270272</v>
      </c>
      <c r="AG1006" s="41">
        <f t="shared" si="174"/>
        <v>4.5270270270270272</v>
      </c>
      <c r="AH1006" s="41">
        <f t="shared" si="175"/>
        <v>14.565217391304348</v>
      </c>
    </row>
    <row r="1007" spans="1:34" x14ac:dyDescent="0.25">
      <c r="A1007" s="41" t="str">
        <f t="shared" si="165"/>
        <v>研发一周期</v>
      </c>
      <c r="B1007" s="41" t="str">
        <f t="shared" si="166"/>
        <v>4242</v>
      </c>
      <c r="C1007" s="74"/>
      <c r="F1007" s="71">
        <v>1</v>
      </c>
      <c r="G1007" s="59"/>
      <c r="H1007" s="59">
        <v>1</v>
      </c>
      <c r="N1007" s="71">
        <v>1</v>
      </c>
      <c r="P1007" s="59">
        <v>1</v>
      </c>
      <c r="Z1007" s="41">
        <f t="shared" si="167"/>
        <v>290</v>
      </c>
      <c r="AA1007" s="41">
        <f t="shared" si="168"/>
        <v>50</v>
      </c>
      <c r="AB1007" s="41">
        <f t="shared" si="169"/>
        <v>66</v>
      </c>
      <c r="AC1007" s="41">
        <f t="shared" si="170"/>
        <v>66</v>
      </c>
      <c r="AD1007" s="41">
        <f t="shared" si="171"/>
        <v>11</v>
      </c>
      <c r="AE1007" s="41">
        <f t="shared" si="172"/>
        <v>5.8</v>
      </c>
      <c r="AF1007" s="41">
        <f t="shared" si="173"/>
        <v>4.3939393939393936</v>
      </c>
      <c r="AG1007" s="41">
        <f t="shared" si="174"/>
        <v>4.3939393939393936</v>
      </c>
      <c r="AH1007" s="41">
        <f t="shared" si="175"/>
        <v>26.363636363636363</v>
      </c>
    </row>
    <row r="1008" spans="1:34" x14ac:dyDescent="0.25">
      <c r="A1008" s="41" t="str">
        <f t="shared" si="165"/>
        <v>研发一周期</v>
      </c>
      <c r="B1008" s="41" t="str">
        <f t="shared" si="166"/>
        <v>4421</v>
      </c>
      <c r="C1008" s="74"/>
      <c r="F1008" s="71">
        <v>1</v>
      </c>
      <c r="G1008" s="59"/>
      <c r="J1008" s="71">
        <v>1</v>
      </c>
      <c r="L1008" s="59">
        <v>1</v>
      </c>
      <c r="O1008" s="59">
        <v>1</v>
      </c>
      <c r="R1008" s="71"/>
      <c r="Z1008" s="41">
        <f t="shared" si="167"/>
        <v>290</v>
      </c>
      <c r="AA1008" s="41">
        <f t="shared" si="168"/>
        <v>50</v>
      </c>
      <c r="AB1008" s="41">
        <f t="shared" si="169"/>
        <v>42</v>
      </c>
      <c r="AC1008" s="41">
        <f t="shared" si="170"/>
        <v>42</v>
      </c>
      <c r="AD1008" s="41">
        <f t="shared" si="171"/>
        <v>16</v>
      </c>
      <c r="AE1008" s="41">
        <f t="shared" si="172"/>
        <v>5.8</v>
      </c>
      <c r="AF1008" s="41">
        <f t="shared" si="173"/>
        <v>6.9047619047619051</v>
      </c>
      <c r="AG1008" s="41">
        <f t="shared" si="174"/>
        <v>6.9047619047619051</v>
      </c>
      <c r="AH1008" s="41">
        <f t="shared" si="175"/>
        <v>18.125</v>
      </c>
    </row>
    <row r="1009" spans="1:34" x14ac:dyDescent="0.25">
      <c r="A1009" s="41" t="str">
        <f t="shared" si="165"/>
        <v>研发一周期</v>
      </c>
      <c r="B1009" s="41" t="str">
        <f t="shared" si="166"/>
        <v>11441</v>
      </c>
      <c r="C1009" s="74">
        <v>1</v>
      </c>
      <c r="G1009" s="59">
        <v>1</v>
      </c>
      <c r="N1009" s="71">
        <v>1</v>
      </c>
      <c r="R1009" s="70">
        <v>1</v>
      </c>
      <c r="S1009" s="41">
        <v>1</v>
      </c>
      <c r="Z1009" s="41">
        <f t="shared" si="167"/>
        <v>290</v>
      </c>
      <c r="AA1009" s="41">
        <f t="shared" si="168"/>
        <v>50</v>
      </c>
      <c r="AB1009" s="41">
        <f t="shared" si="169"/>
        <v>48</v>
      </c>
      <c r="AC1009" s="41">
        <f t="shared" si="170"/>
        <v>48</v>
      </c>
      <c r="AD1009" s="41">
        <f t="shared" si="171"/>
        <v>32</v>
      </c>
      <c r="AE1009" s="41">
        <f t="shared" si="172"/>
        <v>5.8</v>
      </c>
      <c r="AF1009" s="41">
        <f t="shared" si="173"/>
        <v>6.041666666666667</v>
      </c>
      <c r="AG1009" s="41">
        <f t="shared" si="174"/>
        <v>6.041666666666667</v>
      </c>
      <c r="AH1009" s="41">
        <f t="shared" si="175"/>
        <v>9.0625</v>
      </c>
    </row>
    <row r="1010" spans="1:34" x14ac:dyDescent="0.25">
      <c r="A1010" s="41" t="str">
        <f t="shared" si="165"/>
        <v>研发一周期</v>
      </c>
      <c r="B1010" s="41" t="str">
        <f t="shared" si="166"/>
        <v>21431</v>
      </c>
      <c r="C1010" s="74"/>
      <c r="D1010" s="59">
        <v>1</v>
      </c>
      <c r="G1010" s="59">
        <v>1</v>
      </c>
      <c r="N1010" s="71">
        <v>1</v>
      </c>
      <c r="Q1010" s="41">
        <v>1</v>
      </c>
      <c r="S1010" s="41">
        <v>1</v>
      </c>
      <c r="Z1010" s="41">
        <f t="shared" si="167"/>
        <v>290</v>
      </c>
      <c r="AA1010" s="41">
        <f t="shared" si="168"/>
        <v>50</v>
      </c>
      <c r="AB1010" s="41">
        <f t="shared" si="169"/>
        <v>62</v>
      </c>
      <c r="AC1010" s="41">
        <f t="shared" si="170"/>
        <v>62</v>
      </c>
      <c r="AD1010" s="41">
        <f t="shared" si="171"/>
        <v>31</v>
      </c>
      <c r="AE1010" s="41">
        <f t="shared" si="172"/>
        <v>5.8</v>
      </c>
      <c r="AF1010" s="41">
        <f t="shared" si="173"/>
        <v>4.67741935483871</v>
      </c>
      <c r="AG1010" s="41">
        <f t="shared" si="174"/>
        <v>4.67741935483871</v>
      </c>
      <c r="AH1010" s="41">
        <f t="shared" si="175"/>
        <v>9.3548387096774199</v>
      </c>
    </row>
    <row r="1011" spans="1:34" x14ac:dyDescent="0.25">
      <c r="A1011" s="41" t="str">
        <f t="shared" si="165"/>
        <v>研发一周期</v>
      </c>
      <c r="B1011" s="41" t="str">
        <f t="shared" si="166"/>
        <v>22411</v>
      </c>
      <c r="C1011" s="74"/>
      <c r="D1011" s="59">
        <v>1</v>
      </c>
      <c r="G1011" s="59"/>
      <c r="H1011" s="59">
        <v>1</v>
      </c>
      <c r="N1011" s="71">
        <v>1</v>
      </c>
      <c r="O1011" s="59">
        <v>1</v>
      </c>
      <c r="R1011" s="71"/>
      <c r="S1011" s="41">
        <v>1</v>
      </c>
      <c r="Z1011" s="41">
        <f t="shared" si="167"/>
        <v>290</v>
      </c>
      <c r="AA1011" s="41">
        <f t="shared" si="168"/>
        <v>50</v>
      </c>
      <c r="AB1011" s="41">
        <f t="shared" si="169"/>
        <v>56</v>
      </c>
      <c r="AC1011" s="41">
        <f t="shared" si="170"/>
        <v>56</v>
      </c>
      <c r="AD1011" s="41">
        <f t="shared" si="171"/>
        <v>29</v>
      </c>
      <c r="AE1011" s="41">
        <f t="shared" si="172"/>
        <v>5.8</v>
      </c>
      <c r="AF1011" s="41">
        <f t="shared" si="173"/>
        <v>5.1785714285714288</v>
      </c>
      <c r="AG1011" s="41">
        <f t="shared" si="174"/>
        <v>5.1785714285714288</v>
      </c>
      <c r="AH1011" s="41">
        <f t="shared" si="175"/>
        <v>10</v>
      </c>
    </row>
    <row r="1012" spans="1:34" x14ac:dyDescent="0.25">
      <c r="A1012" s="41" t="str">
        <f t="shared" si="165"/>
        <v>研发一周期</v>
      </c>
      <c r="B1012" s="41" t="str">
        <f t="shared" si="166"/>
        <v>44111</v>
      </c>
      <c r="C1012" s="74"/>
      <c r="F1012" s="71">
        <v>1</v>
      </c>
      <c r="G1012" s="59"/>
      <c r="J1012" s="71">
        <v>1</v>
      </c>
      <c r="K1012" s="59">
        <v>1</v>
      </c>
      <c r="N1012" s="71"/>
      <c r="O1012" s="59">
        <v>1</v>
      </c>
      <c r="R1012" s="71"/>
      <c r="S1012" s="41">
        <v>1</v>
      </c>
      <c r="Z1012" s="41">
        <f t="shared" si="167"/>
        <v>290</v>
      </c>
      <c r="AA1012" s="41">
        <f t="shared" si="168"/>
        <v>50</v>
      </c>
      <c r="AB1012" s="41">
        <f t="shared" si="169"/>
        <v>48</v>
      </c>
      <c r="AC1012" s="41">
        <f t="shared" si="170"/>
        <v>48</v>
      </c>
      <c r="AD1012" s="41">
        <f t="shared" si="171"/>
        <v>30</v>
      </c>
      <c r="AE1012" s="41">
        <f t="shared" si="172"/>
        <v>5.8</v>
      </c>
      <c r="AF1012" s="41">
        <f t="shared" si="173"/>
        <v>6.041666666666667</v>
      </c>
      <c r="AG1012" s="41">
        <f t="shared" si="174"/>
        <v>6.041666666666667</v>
      </c>
      <c r="AH1012" s="41">
        <f t="shared" si="175"/>
        <v>9.6666666666666661</v>
      </c>
    </row>
    <row r="1013" spans="1:34" x14ac:dyDescent="0.25">
      <c r="A1013" s="41" t="str">
        <f t="shared" si="165"/>
        <v>研发一周期</v>
      </c>
      <c r="B1013" s="41" t="str">
        <f t="shared" si="166"/>
        <v>11442</v>
      </c>
      <c r="C1013" s="74">
        <v>1</v>
      </c>
      <c r="G1013" s="59">
        <v>1</v>
      </c>
      <c r="N1013" s="71">
        <v>1</v>
      </c>
      <c r="R1013" s="70">
        <v>1</v>
      </c>
      <c r="T1013" s="41">
        <v>1</v>
      </c>
      <c r="Z1013" s="41">
        <f t="shared" si="167"/>
        <v>290</v>
      </c>
      <c r="AA1013" s="41">
        <f t="shared" si="168"/>
        <v>50</v>
      </c>
      <c r="AB1013" s="41">
        <f t="shared" si="169"/>
        <v>52</v>
      </c>
      <c r="AC1013" s="41">
        <f t="shared" si="170"/>
        <v>52</v>
      </c>
      <c r="AD1013" s="41">
        <f t="shared" si="171"/>
        <v>32</v>
      </c>
      <c r="AE1013" s="41">
        <f t="shared" si="172"/>
        <v>5.8</v>
      </c>
      <c r="AF1013" s="41">
        <f t="shared" si="173"/>
        <v>5.5769230769230766</v>
      </c>
      <c r="AG1013" s="41">
        <f t="shared" si="174"/>
        <v>5.5769230769230766</v>
      </c>
      <c r="AH1013" s="41">
        <f t="shared" si="175"/>
        <v>9.0625</v>
      </c>
    </row>
    <row r="1014" spans="1:34" x14ac:dyDescent="0.25">
      <c r="A1014" s="41" t="str">
        <f t="shared" si="165"/>
        <v>研发一周期</v>
      </c>
      <c r="B1014" s="41" t="str">
        <f t="shared" si="166"/>
        <v>21432</v>
      </c>
      <c r="C1014" s="74"/>
      <c r="D1014" s="59">
        <v>1</v>
      </c>
      <c r="G1014" s="59">
        <v>1</v>
      </c>
      <c r="N1014" s="71">
        <v>1</v>
      </c>
      <c r="Q1014" s="41">
        <v>1</v>
      </c>
      <c r="T1014" s="41">
        <v>1</v>
      </c>
      <c r="Z1014" s="41">
        <f t="shared" si="167"/>
        <v>290</v>
      </c>
      <c r="AA1014" s="41">
        <f t="shared" si="168"/>
        <v>50</v>
      </c>
      <c r="AB1014" s="41">
        <f t="shared" si="169"/>
        <v>66</v>
      </c>
      <c r="AC1014" s="41">
        <f t="shared" si="170"/>
        <v>66</v>
      </c>
      <c r="AD1014" s="41">
        <f t="shared" si="171"/>
        <v>31</v>
      </c>
      <c r="AE1014" s="41">
        <f t="shared" si="172"/>
        <v>5.8</v>
      </c>
      <c r="AF1014" s="41">
        <f t="shared" si="173"/>
        <v>4.3939393939393936</v>
      </c>
      <c r="AG1014" s="41">
        <f t="shared" si="174"/>
        <v>4.3939393939393936</v>
      </c>
      <c r="AH1014" s="41">
        <f t="shared" si="175"/>
        <v>9.3548387096774199</v>
      </c>
    </row>
    <row r="1015" spans="1:34" x14ac:dyDescent="0.25">
      <c r="A1015" s="41" t="str">
        <f t="shared" si="165"/>
        <v>研发一周期</v>
      </c>
      <c r="B1015" s="41" t="str">
        <f t="shared" si="166"/>
        <v>22412</v>
      </c>
      <c r="C1015" s="74"/>
      <c r="D1015" s="59">
        <v>1</v>
      </c>
      <c r="G1015" s="59"/>
      <c r="H1015" s="59">
        <v>1</v>
      </c>
      <c r="N1015" s="71">
        <v>1</v>
      </c>
      <c r="O1015" s="59">
        <v>1</v>
      </c>
      <c r="R1015" s="71"/>
      <c r="T1015" s="41">
        <v>1</v>
      </c>
      <c r="Z1015" s="41">
        <f t="shared" si="167"/>
        <v>290</v>
      </c>
      <c r="AA1015" s="41">
        <f t="shared" si="168"/>
        <v>50</v>
      </c>
      <c r="AB1015" s="41">
        <f t="shared" si="169"/>
        <v>60</v>
      </c>
      <c r="AC1015" s="41">
        <f t="shared" si="170"/>
        <v>60</v>
      </c>
      <c r="AD1015" s="41">
        <f t="shared" si="171"/>
        <v>29</v>
      </c>
      <c r="AE1015" s="41">
        <f t="shared" si="172"/>
        <v>5.8</v>
      </c>
      <c r="AF1015" s="41">
        <f t="shared" si="173"/>
        <v>4.833333333333333</v>
      </c>
      <c r="AG1015" s="41">
        <f t="shared" si="174"/>
        <v>4.833333333333333</v>
      </c>
      <c r="AH1015" s="41">
        <f t="shared" si="175"/>
        <v>10</v>
      </c>
    </row>
    <row r="1016" spans="1:34" x14ac:dyDescent="0.25">
      <c r="A1016" s="41" t="str">
        <f t="shared" si="165"/>
        <v>研发一周期</v>
      </c>
      <c r="B1016" s="41" t="str">
        <f t="shared" si="166"/>
        <v>44112</v>
      </c>
      <c r="C1016" s="74"/>
      <c r="F1016" s="71">
        <v>1</v>
      </c>
      <c r="G1016" s="59"/>
      <c r="J1016" s="71">
        <v>1</v>
      </c>
      <c r="K1016" s="59">
        <v>1</v>
      </c>
      <c r="N1016" s="71"/>
      <c r="O1016" s="59">
        <v>1</v>
      </c>
      <c r="R1016" s="71"/>
      <c r="T1016" s="41">
        <v>1</v>
      </c>
      <c r="Z1016" s="41">
        <f t="shared" si="167"/>
        <v>290</v>
      </c>
      <c r="AA1016" s="41">
        <f t="shared" si="168"/>
        <v>50</v>
      </c>
      <c r="AB1016" s="41">
        <f t="shared" si="169"/>
        <v>52</v>
      </c>
      <c r="AC1016" s="41">
        <f t="shared" si="170"/>
        <v>52</v>
      </c>
      <c r="AD1016" s="41">
        <f t="shared" si="171"/>
        <v>30</v>
      </c>
      <c r="AE1016" s="41">
        <f t="shared" si="172"/>
        <v>5.8</v>
      </c>
      <c r="AF1016" s="41">
        <f t="shared" si="173"/>
        <v>5.5769230769230766</v>
      </c>
      <c r="AG1016" s="41">
        <f t="shared" si="174"/>
        <v>5.5769230769230766</v>
      </c>
      <c r="AH1016" s="41">
        <f t="shared" si="175"/>
        <v>9.6666666666666661</v>
      </c>
    </row>
    <row r="1017" spans="1:34" x14ac:dyDescent="0.25">
      <c r="A1017" s="41" t="str">
        <f t="shared" si="165"/>
        <v>研发一周期</v>
      </c>
      <c r="B1017" s="41" t="str">
        <f t="shared" si="166"/>
        <v>21414</v>
      </c>
      <c r="C1017" s="74"/>
      <c r="D1017" s="59">
        <v>1</v>
      </c>
      <c r="G1017" s="59">
        <v>1</v>
      </c>
      <c r="N1017" s="71">
        <v>1</v>
      </c>
      <c r="O1017" s="59">
        <v>1</v>
      </c>
      <c r="R1017" s="71"/>
      <c r="V1017" s="41">
        <v>1</v>
      </c>
      <c r="Z1017" s="41">
        <f t="shared" si="167"/>
        <v>290</v>
      </c>
      <c r="AA1017" s="41">
        <f t="shared" si="168"/>
        <v>50</v>
      </c>
      <c r="AB1017" s="41">
        <f t="shared" si="169"/>
        <v>42</v>
      </c>
      <c r="AC1017" s="41">
        <f t="shared" si="170"/>
        <v>42</v>
      </c>
      <c r="AD1017" s="41">
        <f t="shared" si="171"/>
        <v>35</v>
      </c>
      <c r="AE1017" s="41">
        <f t="shared" si="172"/>
        <v>5.8</v>
      </c>
      <c r="AF1017" s="41">
        <f t="shared" si="173"/>
        <v>6.9047619047619051</v>
      </c>
      <c r="AG1017" s="41">
        <f t="shared" si="174"/>
        <v>6.9047619047619051</v>
      </c>
      <c r="AH1017" s="41">
        <f t="shared" si="175"/>
        <v>8.2857142857142865</v>
      </c>
    </row>
    <row r="1018" spans="1:34" x14ac:dyDescent="0.25">
      <c r="A1018" s="41" t="str">
        <f t="shared" si="165"/>
        <v>研发一周期</v>
      </c>
      <c r="B1018" s="41" t="str">
        <f t="shared" si="166"/>
        <v>22224</v>
      </c>
      <c r="C1018" s="74"/>
      <c r="D1018" s="59">
        <v>1</v>
      </c>
      <c r="G1018" s="59"/>
      <c r="H1018" s="59">
        <v>1</v>
      </c>
      <c r="L1018" s="59">
        <v>1</v>
      </c>
      <c r="P1018" s="59">
        <v>1</v>
      </c>
      <c r="V1018" s="41">
        <v>1</v>
      </c>
      <c r="Z1018" s="41">
        <f t="shared" si="167"/>
        <v>290</v>
      </c>
      <c r="AA1018" s="41">
        <f t="shared" si="168"/>
        <v>50</v>
      </c>
      <c r="AB1018" s="41">
        <f t="shared" si="169"/>
        <v>62</v>
      </c>
      <c r="AC1018" s="41">
        <f t="shared" si="170"/>
        <v>62</v>
      </c>
      <c r="AD1018" s="41">
        <f t="shared" si="171"/>
        <v>32</v>
      </c>
      <c r="AE1018" s="41">
        <f t="shared" si="172"/>
        <v>5.8</v>
      </c>
      <c r="AF1018" s="41">
        <f t="shared" si="173"/>
        <v>4.67741935483871</v>
      </c>
      <c r="AG1018" s="41">
        <f t="shared" si="174"/>
        <v>4.67741935483871</v>
      </c>
      <c r="AH1018" s="41">
        <f t="shared" si="175"/>
        <v>9.0625</v>
      </c>
    </row>
    <row r="1019" spans="1:34" x14ac:dyDescent="0.25">
      <c r="A1019" s="41" t="str">
        <f t="shared" si="165"/>
        <v>研发一周期</v>
      </c>
      <c r="B1019" s="41" t="str">
        <f t="shared" si="166"/>
        <v>32236</v>
      </c>
      <c r="C1019" s="74"/>
      <c r="E1019" s="59">
        <v>1</v>
      </c>
      <c r="G1019" s="59"/>
      <c r="H1019" s="59">
        <v>1</v>
      </c>
      <c r="L1019" s="59">
        <v>1</v>
      </c>
      <c r="Q1019" s="41">
        <v>1</v>
      </c>
      <c r="X1019" s="41">
        <v>1</v>
      </c>
      <c r="Z1019" s="41">
        <f t="shared" si="167"/>
        <v>290</v>
      </c>
      <c r="AA1019" s="41">
        <f t="shared" si="168"/>
        <v>50</v>
      </c>
      <c r="AB1019" s="41">
        <f t="shared" si="169"/>
        <v>66</v>
      </c>
      <c r="AC1019" s="41">
        <f t="shared" si="170"/>
        <v>66</v>
      </c>
      <c r="AD1019" s="41">
        <f t="shared" si="171"/>
        <v>30</v>
      </c>
      <c r="AE1019" s="41">
        <f t="shared" si="172"/>
        <v>5.8</v>
      </c>
      <c r="AF1019" s="41">
        <f t="shared" si="173"/>
        <v>4.3939393939393936</v>
      </c>
      <c r="AG1019" s="41">
        <f t="shared" si="174"/>
        <v>4.3939393939393936</v>
      </c>
      <c r="AH1019" s="41">
        <f t="shared" si="175"/>
        <v>9.6666666666666661</v>
      </c>
    </row>
    <row r="1020" spans="1:34" x14ac:dyDescent="0.25">
      <c r="A1020" s="41" t="str">
        <f t="shared" si="165"/>
        <v>研发一周期</v>
      </c>
      <c r="B1020" s="41" t="str">
        <f t="shared" si="166"/>
        <v>11444</v>
      </c>
      <c r="C1020" s="74">
        <v>1</v>
      </c>
      <c r="G1020" s="59">
        <v>1</v>
      </c>
      <c r="N1020" s="71">
        <v>1</v>
      </c>
      <c r="R1020" s="70">
        <v>1</v>
      </c>
      <c r="Y1020" s="70">
        <v>1</v>
      </c>
      <c r="Z1020" s="41">
        <f t="shared" si="167"/>
        <v>290</v>
      </c>
      <c r="AA1020" s="41">
        <f t="shared" si="168"/>
        <v>50</v>
      </c>
      <c r="AB1020" s="41">
        <f t="shared" si="169"/>
        <v>52</v>
      </c>
      <c r="AC1020" s="41">
        <f t="shared" si="170"/>
        <v>52</v>
      </c>
      <c r="AD1020" s="41">
        <f t="shared" si="171"/>
        <v>32</v>
      </c>
      <c r="AE1020" s="41">
        <f t="shared" si="172"/>
        <v>5.8</v>
      </c>
      <c r="AF1020" s="41">
        <f t="shared" si="173"/>
        <v>5.5769230769230766</v>
      </c>
      <c r="AG1020" s="41">
        <f t="shared" si="174"/>
        <v>5.5769230769230766</v>
      </c>
      <c r="AH1020" s="41">
        <f t="shared" si="175"/>
        <v>9.0625</v>
      </c>
    </row>
    <row r="1021" spans="1:34" x14ac:dyDescent="0.25">
      <c r="A1021" s="41" t="str">
        <f t="shared" si="165"/>
        <v>研发一周期</v>
      </c>
      <c r="B1021" s="41" t="str">
        <f t="shared" si="166"/>
        <v>21434</v>
      </c>
      <c r="C1021" s="74"/>
      <c r="D1021" s="59">
        <v>1</v>
      </c>
      <c r="G1021" s="59">
        <v>1</v>
      </c>
      <c r="N1021" s="71">
        <v>1</v>
      </c>
      <c r="Q1021" s="41">
        <v>1</v>
      </c>
      <c r="Y1021" s="70">
        <v>1</v>
      </c>
      <c r="Z1021" s="41">
        <f t="shared" si="167"/>
        <v>290</v>
      </c>
      <c r="AA1021" s="41">
        <f t="shared" si="168"/>
        <v>50</v>
      </c>
      <c r="AB1021" s="41">
        <f t="shared" si="169"/>
        <v>66</v>
      </c>
      <c r="AC1021" s="41">
        <f t="shared" si="170"/>
        <v>66</v>
      </c>
      <c r="AD1021" s="41">
        <f t="shared" si="171"/>
        <v>31</v>
      </c>
      <c r="AE1021" s="41">
        <f t="shared" si="172"/>
        <v>5.8</v>
      </c>
      <c r="AF1021" s="41">
        <f t="shared" si="173"/>
        <v>4.3939393939393936</v>
      </c>
      <c r="AG1021" s="41">
        <f t="shared" si="174"/>
        <v>4.3939393939393936</v>
      </c>
      <c r="AH1021" s="41">
        <f t="shared" si="175"/>
        <v>9.3548387096774199</v>
      </c>
    </row>
    <row r="1022" spans="1:34" x14ac:dyDescent="0.25">
      <c r="A1022" s="41" t="str">
        <f t="shared" si="165"/>
        <v>研发一周期</v>
      </c>
      <c r="B1022" s="41" t="str">
        <f t="shared" si="166"/>
        <v>22414</v>
      </c>
      <c r="C1022" s="74"/>
      <c r="D1022" s="59">
        <v>1</v>
      </c>
      <c r="G1022" s="59"/>
      <c r="H1022" s="59">
        <v>1</v>
      </c>
      <c r="N1022" s="71">
        <v>1</v>
      </c>
      <c r="O1022" s="59">
        <v>1</v>
      </c>
      <c r="R1022" s="71"/>
      <c r="Y1022" s="70">
        <v>1</v>
      </c>
      <c r="Z1022" s="41">
        <f t="shared" si="167"/>
        <v>290</v>
      </c>
      <c r="AA1022" s="41">
        <f t="shared" si="168"/>
        <v>50</v>
      </c>
      <c r="AB1022" s="41">
        <f t="shared" si="169"/>
        <v>60</v>
      </c>
      <c r="AC1022" s="41">
        <f t="shared" si="170"/>
        <v>60</v>
      </c>
      <c r="AD1022" s="41">
        <f t="shared" si="171"/>
        <v>29</v>
      </c>
      <c r="AE1022" s="41">
        <f t="shared" si="172"/>
        <v>5.8</v>
      </c>
      <c r="AF1022" s="41">
        <f t="shared" si="173"/>
        <v>4.833333333333333</v>
      </c>
      <c r="AG1022" s="41">
        <f t="shared" si="174"/>
        <v>4.833333333333333</v>
      </c>
      <c r="AH1022" s="41">
        <f t="shared" si="175"/>
        <v>10</v>
      </c>
    </row>
    <row r="1023" spans="1:34" x14ac:dyDescent="0.25">
      <c r="A1023" s="41" t="str">
        <f t="shared" si="165"/>
        <v>研发一周期</v>
      </c>
      <c r="B1023" s="41" t="str">
        <f t="shared" si="166"/>
        <v>44114</v>
      </c>
      <c r="C1023" s="74"/>
      <c r="F1023" s="71">
        <v>1</v>
      </c>
      <c r="G1023" s="59"/>
      <c r="J1023" s="71">
        <v>1</v>
      </c>
      <c r="K1023" s="59">
        <v>1</v>
      </c>
      <c r="N1023" s="71"/>
      <c r="O1023" s="59">
        <v>1</v>
      </c>
      <c r="R1023" s="71"/>
      <c r="Y1023" s="70">
        <v>1</v>
      </c>
      <c r="Z1023" s="41">
        <f t="shared" si="167"/>
        <v>290</v>
      </c>
      <c r="AA1023" s="41">
        <f t="shared" si="168"/>
        <v>50</v>
      </c>
      <c r="AB1023" s="41">
        <f t="shared" si="169"/>
        <v>52</v>
      </c>
      <c r="AC1023" s="41">
        <f t="shared" si="170"/>
        <v>52</v>
      </c>
      <c r="AD1023" s="41">
        <f t="shared" si="171"/>
        <v>30</v>
      </c>
      <c r="AE1023" s="41">
        <f t="shared" si="172"/>
        <v>5.8</v>
      </c>
      <c r="AF1023" s="41">
        <f t="shared" si="173"/>
        <v>5.5769230769230766</v>
      </c>
      <c r="AG1023" s="41">
        <f t="shared" si="174"/>
        <v>5.5769230769230766</v>
      </c>
      <c r="AH1023" s="41">
        <f t="shared" si="175"/>
        <v>9.6666666666666661</v>
      </c>
    </row>
    <row r="1024" spans="1:34" x14ac:dyDescent="0.25">
      <c r="A1024" s="41" t="str">
        <f t="shared" si="165"/>
        <v>研发一周期</v>
      </c>
      <c r="B1024" s="41" t="str">
        <f t="shared" si="166"/>
        <v>3442</v>
      </c>
      <c r="C1024" s="74"/>
      <c r="E1024" s="59">
        <v>1</v>
      </c>
      <c r="G1024" s="59"/>
      <c r="J1024" s="71">
        <v>1</v>
      </c>
      <c r="N1024" s="71">
        <v>1</v>
      </c>
      <c r="P1024" s="59">
        <v>1</v>
      </c>
      <c r="Z1024" s="41">
        <f t="shared" si="167"/>
        <v>325</v>
      </c>
      <c r="AA1024" s="41">
        <f t="shared" si="168"/>
        <v>56</v>
      </c>
      <c r="AB1024" s="41">
        <f t="shared" si="169"/>
        <v>76</v>
      </c>
      <c r="AC1024" s="41">
        <f t="shared" si="170"/>
        <v>76</v>
      </c>
      <c r="AD1024" s="41">
        <f t="shared" si="171"/>
        <v>11</v>
      </c>
      <c r="AE1024" s="41">
        <f t="shared" si="172"/>
        <v>5.8035714285714288</v>
      </c>
      <c r="AF1024" s="41">
        <f t="shared" si="173"/>
        <v>4.2763157894736841</v>
      </c>
      <c r="AG1024" s="41">
        <f t="shared" si="174"/>
        <v>4.2763157894736841</v>
      </c>
      <c r="AH1024" s="41">
        <f t="shared" si="175"/>
        <v>29.545454545454547</v>
      </c>
    </row>
    <row r="1025" spans="1:34" x14ac:dyDescent="0.25">
      <c r="A1025" s="41" t="str">
        <f t="shared" si="165"/>
        <v>研发一周期</v>
      </c>
      <c r="B1025" s="41" t="str">
        <f t="shared" si="166"/>
        <v>14331</v>
      </c>
      <c r="C1025" s="74">
        <v>1</v>
      </c>
      <c r="G1025" s="59"/>
      <c r="J1025" s="71">
        <v>1</v>
      </c>
      <c r="M1025" s="59">
        <v>1</v>
      </c>
      <c r="Q1025" s="41">
        <v>1</v>
      </c>
      <c r="S1025" s="41">
        <v>1</v>
      </c>
      <c r="Z1025" s="41">
        <f t="shared" si="167"/>
        <v>325</v>
      </c>
      <c r="AA1025" s="41">
        <f t="shared" si="168"/>
        <v>56</v>
      </c>
      <c r="AB1025" s="41">
        <f t="shared" si="169"/>
        <v>62</v>
      </c>
      <c r="AC1025" s="41">
        <f t="shared" si="170"/>
        <v>62</v>
      </c>
      <c r="AD1025" s="41">
        <f t="shared" si="171"/>
        <v>30</v>
      </c>
      <c r="AE1025" s="41">
        <f t="shared" si="172"/>
        <v>5.8035714285714288</v>
      </c>
      <c r="AF1025" s="41">
        <f t="shared" si="173"/>
        <v>5.241935483870968</v>
      </c>
      <c r="AG1025" s="41">
        <f t="shared" si="174"/>
        <v>5.241935483870968</v>
      </c>
      <c r="AH1025" s="41">
        <f t="shared" si="175"/>
        <v>10.833333333333334</v>
      </c>
    </row>
    <row r="1026" spans="1:34" x14ac:dyDescent="0.25">
      <c r="A1026" s="41" t="str">
        <f t="shared" si="165"/>
        <v>研发一周期</v>
      </c>
      <c r="B1026" s="41" t="str">
        <f t="shared" si="166"/>
        <v>23421</v>
      </c>
      <c r="C1026" s="74"/>
      <c r="D1026" s="59">
        <v>1</v>
      </c>
      <c r="G1026" s="59"/>
      <c r="I1026" s="59">
        <v>1</v>
      </c>
      <c r="N1026" s="71">
        <v>1</v>
      </c>
      <c r="P1026" s="59">
        <v>1</v>
      </c>
      <c r="S1026" s="41">
        <v>1</v>
      </c>
      <c r="Z1026" s="41">
        <f t="shared" si="167"/>
        <v>325</v>
      </c>
      <c r="AA1026" s="41">
        <f t="shared" si="168"/>
        <v>56</v>
      </c>
      <c r="AB1026" s="41">
        <f t="shared" si="169"/>
        <v>86</v>
      </c>
      <c r="AC1026" s="41">
        <f t="shared" si="170"/>
        <v>86</v>
      </c>
      <c r="AD1026" s="41">
        <f t="shared" si="171"/>
        <v>24</v>
      </c>
      <c r="AE1026" s="41">
        <f t="shared" si="172"/>
        <v>5.8035714285714288</v>
      </c>
      <c r="AF1026" s="41">
        <f t="shared" si="173"/>
        <v>3.7790697674418605</v>
      </c>
      <c r="AG1026" s="41">
        <f t="shared" si="174"/>
        <v>3.7790697674418605</v>
      </c>
      <c r="AH1026" s="41">
        <f t="shared" si="175"/>
        <v>13.541666666666666</v>
      </c>
    </row>
    <row r="1027" spans="1:34" x14ac:dyDescent="0.25">
      <c r="A1027" s="41" t="str">
        <f t="shared" si="165"/>
        <v>研发一周期</v>
      </c>
      <c r="B1027" s="41" t="str">
        <f t="shared" si="166"/>
        <v>14332</v>
      </c>
      <c r="C1027" s="74">
        <v>1</v>
      </c>
      <c r="G1027" s="59"/>
      <c r="J1027" s="71">
        <v>1</v>
      </c>
      <c r="M1027" s="59">
        <v>1</v>
      </c>
      <c r="Q1027" s="41">
        <v>1</v>
      </c>
      <c r="T1027" s="41">
        <v>1</v>
      </c>
      <c r="Z1027" s="41">
        <f t="shared" si="167"/>
        <v>325</v>
      </c>
      <c r="AA1027" s="41">
        <f t="shared" si="168"/>
        <v>56</v>
      </c>
      <c r="AB1027" s="41">
        <f t="shared" si="169"/>
        <v>66</v>
      </c>
      <c r="AC1027" s="41">
        <f t="shared" si="170"/>
        <v>66</v>
      </c>
      <c r="AD1027" s="41">
        <f t="shared" si="171"/>
        <v>30</v>
      </c>
      <c r="AE1027" s="41">
        <f t="shared" si="172"/>
        <v>5.8035714285714288</v>
      </c>
      <c r="AF1027" s="41">
        <f t="shared" si="173"/>
        <v>4.9242424242424239</v>
      </c>
      <c r="AG1027" s="41">
        <f t="shared" si="174"/>
        <v>4.9242424242424239</v>
      </c>
      <c r="AH1027" s="41">
        <f t="shared" si="175"/>
        <v>10.833333333333334</v>
      </c>
    </row>
    <row r="1028" spans="1:34" x14ac:dyDescent="0.25">
      <c r="A1028" s="41" t="str">
        <f t="shared" si="165"/>
        <v>研发一周期</v>
      </c>
      <c r="B1028" s="41" t="str">
        <f t="shared" si="166"/>
        <v>23422</v>
      </c>
      <c r="C1028" s="74"/>
      <c r="D1028" s="59">
        <v>1</v>
      </c>
      <c r="G1028" s="59"/>
      <c r="I1028" s="59">
        <v>1</v>
      </c>
      <c r="N1028" s="71">
        <v>1</v>
      </c>
      <c r="P1028" s="59">
        <v>1</v>
      </c>
      <c r="T1028" s="41">
        <v>1</v>
      </c>
      <c r="Z1028" s="41">
        <f t="shared" si="167"/>
        <v>325</v>
      </c>
      <c r="AA1028" s="41">
        <f t="shared" si="168"/>
        <v>56</v>
      </c>
      <c r="AB1028" s="41">
        <f t="shared" si="169"/>
        <v>90</v>
      </c>
      <c r="AC1028" s="41">
        <f t="shared" si="170"/>
        <v>90</v>
      </c>
      <c r="AD1028" s="41">
        <f t="shared" si="171"/>
        <v>24</v>
      </c>
      <c r="AE1028" s="41">
        <f t="shared" si="172"/>
        <v>5.8035714285714288</v>
      </c>
      <c r="AF1028" s="41">
        <f t="shared" si="173"/>
        <v>3.6111111111111112</v>
      </c>
      <c r="AG1028" s="41">
        <f t="shared" si="174"/>
        <v>3.6111111111111112</v>
      </c>
      <c r="AH1028" s="41">
        <f t="shared" si="175"/>
        <v>13.541666666666666</v>
      </c>
    </row>
    <row r="1029" spans="1:34" x14ac:dyDescent="0.25">
      <c r="A1029" s="41" t="str">
        <f t="shared" si="165"/>
        <v>研发一周期</v>
      </c>
      <c r="B1029" s="41" t="str">
        <f t="shared" si="166"/>
        <v>31233</v>
      </c>
      <c r="C1029" s="74"/>
      <c r="E1029" s="59">
        <v>1</v>
      </c>
      <c r="G1029" s="59">
        <v>1</v>
      </c>
      <c r="L1029" s="59">
        <v>1</v>
      </c>
      <c r="Q1029" s="41">
        <v>1</v>
      </c>
      <c r="U1029" s="41">
        <v>1</v>
      </c>
      <c r="Z1029" s="41">
        <f t="shared" si="167"/>
        <v>325</v>
      </c>
      <c r="AA1029" s="41">
        <f t="shared" si="168"/>
        <v>56</v>
      </c>
      <c r="AB1029" s="41">
        <f t="shared" si="169"/>
        <v>54</v>
      </c>
      <c r="AC1029" s="41">
        <f t="shared" si="170"/>
        <v>54</v>
      </c>
      <c r="AD1029" s="41">
        <f t="shared" si="171"/>
        <v>36</v>
      </c>
      <c r="AE1029" s="41">
        <f t="shared" si="172"/>
        <v>5.8035714285714288</v>
      </c>
      <c r="AF1029" s="41">
        <f t="shared" si="173"/>
        <v>6.0185185185185182</v>
      </c>
      <c r="AG1029" s="41">
        <f t="shared" si="174"/>
        <v>6.0185185185185182</v>
      </c>
      <c r="AH1029" s="41">
        <f t="shared" si="175"/>
        <v>9.0277777777777786</v>
      </c>
    </row>
    <row r="1030" spans="1:34" x14ac:dyDescent="0.25">
      <c r="A1030" s="41" t="str">
        <f t="shared" si="165"/>
        <v>研发一周期</v>
      </c>
      <c r="B1030" s="41" t="str">
        <f t="shared" si="166"/>
        <v>32213</v>
      </c>
      <c r="C1030" s="74"/>
      <c r="E1030" s="59">
        <v>1</v>
      </c>
      <c r="G1030" s="59"/>
      <c r="H1030" s="59">
        <v>1</v>
      </c>
      <c r="L1030" s="59">
        <v>1</v>
      </c>
      <c r="O1030" s="59">
        <v>1</v>
      </c>
      <c r="R1030" s="71"/>
      <c r="U1030" s="41">
        <v>1</v>
      </c>
      <c r="Z1030" s="41">
        <f t="shared" si="167"/>
        <v>325</v>
      </c>
      <c r="AA1030" s="41">
        <f t="shared" si="168"/>
        <v>56</v>
      </c>
      <c r="AB1030" s="41">
        <f t="shared" si="169"/>
        <v>48</v>
      </c>
      <c r="AC1030" s="41">
        <f t="shared" si="170"/>
        <v>48</v>
      </c>
      <c r="AD1030" s="41">
        <f t="shared" si="171"/>
        <v>34</v>
      </c>
      <c r="AE1030" s="41">
        <f t="shared" si="172"/>
        <v>5.8035714285714288</v>
      </c>
      <c r="AF1030" s="41">
        <f t="shared" si="173"/>
        <v>6.770833333333333</v>
      </c>
      <c r="AG1030" s="41">
        <f t="shared" si="174"/>
        <v>6.770833333333333</v>
      </c>
      <c r="AH1030" s="41">
        <f t="shared" si="175"/>
        <v>9.5588235294117645</v>
      </c>
    </row>
    <row r="1031" spans="1:34" x14ac:dyDescent="0.25">
      <c r="A1031" s="41" t="str">
        <f t="shared" si="165"/>
        <v>研发一周期</v>
      </c>
      <c r="B1031" s="41" t="str">
        <f t="shared" si="166"/>
        <v>14314</v>
      </c>
      <c r="C1031" s="74">
        <v>1</v>
      </c>
      <c r="G1031" s="59"/>
      <c r="J1031" s="71">
        <v>1</v>
      </c>
      <c r="M1031" s="59">
        <v>1</v>
      </c>
      <c r="O1031" s="59">
        <v>1</v>
      </c>
      <c r="R1031" s="71"/>
      <c r="V1031" s="41">
        <v>1</v>
      </c>
      <c r="Z1031" s="41">
        <f t="shared" si="167"/>
        <v>325</v>
      </c>
      <c r="AA1031" s="41">
        <f t="shared" si="168"/>
        <v>56</v>
      </c>
      <c r="AB1031" s="41">
        <f t="shared" si="169"/>
        <v>42</v>
      </c>
      <c r="AC1031" s="41">
        <f t="shared" si="170"/>
        <v>42</v>
      </c>
      <c r="AD1031" s="41">
        <f t="shared" si="171"/>
        <v>34</v>
      </c>
      <c r="AE1031" s="41">
        <f t="shared" si="172"/>
        <v>5.8035714285714288</v>
      </c>
      <c r="AF1031" s="41">
        <f t="shared" si="173"/>
        <v>7.7380952380952381</v>
      </c>
      <c r="AG1031" s="41">
        <f t="shared" si="174"/>
        <v>7.7380952380952381</v>
      </c>
      <c r="AH1031" s="41">
        <f t="shared" si="175"/>
        <v>9.5588235294117645</v>
      </c>
    </row>
    <row r="1032" spans="1:34" x14ac:dyDescent="0.25">
      <c r="A1032" s="41" t="str">
        <f t="shared" ref="A1032:A1095" si="176">IF(SUMPRODUCT(C1032:Y1032,$C$6:$Y$6)&lt;0.45,"不研发",IF(SUMPRODUCT(C1032:Y1032,$C$6:$Y$6)&lt;1.45,"研发一周期","研发二周期"))</f>
        <v>研发一周期</v>
      </c>
      <c r="B1032" s="41" t="str">
        <f t="shared" ref="B1032:B1095" si="177">IF(C1032=1,1,IF(D1032=1,2,IF(E1032=1,3,IF(F1032=1,4,""))))&amp;IF(G1032=1,1,IF(H1032=1,2,IF(I1032=1,3,IF(J1032=1,4,""))))&amp;IF(K1032=1,1,IF(L1032=1,2,IF(M1032=1,3,IF(N1032=1,4,""))))&amp;IF(O1032=1,1,IF(P1032=1,2,IF(Q1032=1,3,IF(R1032=1,4,""))))&amp;IF(S1032=1,1,"")&amp;IF(T1032=1,2,"")&amp;IF(U1032=1,3,"")&amp;IF(V1032=1,4,"")&amp;IF(W1032=1,5,"")&amp;IF(X1032=1,6,"")&amp;IF(Y1032=1,4,"")</f>
        <v>33315</v>
      </c>
      <c r="C1032" s="74"/>
      <c r="E1032" s="59">
        <v>1</v>
      </c>
      <c r="G1032" s="59"/>
      <c r="I1032" s="59">
        <v>1</v>
      </c>
      <c r="M1032" s="59">
        <v>1</v>
      </c>
      <c r="O1032" s="59">
        <v>1</v>
      </c>
      <c r="R1032" s="71"/>
      <c r="W1032" s="41">
        <v>1</v>
      </c>
      <c r="Z1032" s="41">
        <f t="shared" ref="Z1032:Z1095" si="178">SUMPRODUCT(C1032:Y1032,$C$1:$Y$1)</f>
        <v>325</v>
      </c>
      <c r="AA1032" s="41">
        <f t="shared" ref="AA1032:AA1095" si="179">SUMPRODUCT($C$2:$Y$2,C1032:Y1032)</f>
        <v>56</v>
      </c>
      <c r="AB1032" s="41">
        <f t="shared" ref="AB1032:AB1095" si="180">SUMPRODUCT($C$3:$Y$3,C1032:Y1032)</f>
        <v>66</v>
      </c>
      <c r="AC1032" s="41">
        <f t="shared" ref="AC1032:AC1095" si="181">SUMPRODUCT($C$3:$Y$3,C1032:Y1032)</f>
        <v>66</v>
      </c>
      <c r="AD1032" s="41">
        <f t="shared" ref="AD1032:AD1095" si="182">SUMPRODUCT($C$5:$Y$5,C1032:Y1032)</f>
        <v>30</v>
      </c>
      <c r="AE1032" s="41">
        <f t="shared" ref="AE1032:AE1095" si="183">IFERROR(Z1032/AA1032,0)</f>
        <v>5.8035714285714288</v>
      </c>
      <c r="AF1032" s="41">
        <f t="shared" ref="AF1032:AF1095" si="184">IFERROR(Z1032/AB1032,0)</f>
        <v>4.9242424242424239</v>
      </c>
      <c r="AG1032" s="41">
        <f t="shared" ref="AG1032:AG1095" si="185">IFERROR(Z1032/AC1032,0)</f>
        <v>4.9242424242424239</v>
      </c>
      <c r="AH1032" s="41">
        <f t="shared" ref="AH1032:AH1095" si="186">IFERROR(Z1032/AD1032,0)</f>
        <v>10.833333333333334</v>
      </c>
    </row>
    <row r="1033" spans="1:34" x14ac:dyDescent="0.25">
      <c r="A1033" s="41" t="str">
        <f t="shared" si="176"/>
        <v>研发一周期</v>
      </c>
      <c r="B1033" s="41" t="str">
        <f t="shared" si="177"/>
        <v>13346</v>
      </c>
      <c r="C1033" s="74">
        <v>1</v>
      </c>
      <c r="G1033" s="59"/>
      <c r="I1033" s="59">
        <v>1</v>
      </c>
      <c r="M1033" s="59">
        <v>1</v>
      </c>
      <c r="R1033" s="70">
        <v>1</v>
      </c>
      <c r="X1033" s="41">
        <v>1</v>
      </c>
      <c r="Z1033" s="41">
        <f t="shared" si="178"/>
        <v>325</v>
      </c>
      <c r="AA1033" s="41">
        <f t="shared" si="179"/>
        <v>56</v>
      </c>
      <c r="AB1033" s="41">
        <f t="shared" si="180"/>
        <v>56</v>
      </c>
      <c r="AC1033" s="41">
        <f t="shared" si="181"/>
        <v>56</v>
      </c>
      <c r="AD1033" s="41">
        <f t="shared" si="182"/>
        <v>28</v>
      </c>
      <c r="AE1033" s="41">
        <f t="shared" si="183"/>
        <v>5.8035714285714288</v>
      </c>
      <c r="AF1033" s="41">
        <f t="shared" si="184"/>
        <v>5.8035714285714288</v>
      </c>
      <c r="AG1033" s="41">
        <f t="shared" si="185"/>
        <v>5.8035714285714288</v>
      </c>
      <c r="AH1033" s="41">
        <f t="shared" si="186"/>
        <v>11.607142857142858</v>
      </c>
    </row>
    <row r="1034" spans="1:34" x14ac:dyDescent="0.25">
      <c r="A1034" s="41" t="str">
        <f t="shared" si="176"/>
        <v>研发一周期</v>
      </c>
      <c r="B1034" s="41" t="str">
        <f t="shared" si="177"/>
        <v>23336</v>
      </c>
      <c r="C1034" s="74"/>
      <c r="D1034" s="59">
        <v>1</v>
      </c>
      <c r="G1034" s="59"/>
      <c r="I1034" s="59">
        <v>1</v>
      </c>
      <c r="M1034" s="59">
        <v>1</v>
      </c>
      <c r="Q1034" s="41">
        <v>1</v>
      </c>
      <c r="X1034" s="41">
        <v>1</v>
      </c>
      <c r="Z1034" s="41">
        <f t="shared" si="178"/>
        <v>325</v>
      </c>
      <c r="AA1034" s="41">
        <f t="shared" si="179"/>
        <v>56</v>
      </c>
      <c r="AB1034" s="41">
        <f t="shared" si="180"/>
        <v>70</v>
      </c>
      <c r="AC1034" s="41">
        <f t="shared" si="181"/>
        <v>70</v>
      </c>
      <c r="AD1034" s="41">
        <f t="shared" si="182"/>
        <v>27</v>
      </c>
      <c r="AE1034" s="41">
        <f t="shared" si="183"/>
        <v>5.8035714285714288</v>
      </c>
      <c r="AF1034" s="41">
        <f t="shared" si="184"/>
        <v>4.6428571428571432</v>
      </c>
      <c r="AG1034" s="41">
        <f t="shared" si="185"/>
        <v>4.6428571428571432</v>
      </c>
      <c r="AH1034" s="41">
        <f t="shared" si="186"/>
        <v>12.037037037037036</v>
      </c>
    </row>
    <row r="1035" spans="1:34" x14ac:dyDescent="0.25">
      <c r="A1035" s="41" t="str">
        <f t="shared" si="176"/>
        <v>研发一周期</v>
      </c>
      <c r="B1035" s="41" t="str">
        <f t="shared" si="177"/>
        <v>33416</v>
      </c>
      <c r="C1035" s="74"/>
      <c r="E1035" s="59">
        <v>1</v>
      </c>
      <c r="G1035" s="59"/>
      <c r="I1035" s="59">
        <v>1</v>
      </c>
      <c r="N1035" s="71">
        <v>1</v>
      </c>
      <c r="O1035" s="59">
        <v>1</v>
      </c>
      <c r="R1035" s="71"/>
      <c r="X1035" s="41">
        <v>1</v>
      </c>
      <c r="Z1035" s="41">
        <f t="shared" si="178"/>
        <v>325</v>
      </c>
      <c r="AA1035" s="41">
        <f t="shared" si="179"/>
        <v>56</v>
      </c>
      <c r="AB1035" s="41">
        <f t="shared" si="180"/>
        <v>70</v>
      </c>
      <c r="AC1035" s="41">
        <f t="shared" si="181"/>
        <v>70</v>
      </c>
      <c r="AD1035" s="41">
        <f t="shared" si="182"/>
        <v>26</v>
      </c>
      <c r="AE1035" s="41">
        <f t="shared" si="183"/>
        <v>5.8035714285714288</v>
      </c>
      <c r="AF1035" s="41">
        <f t="shared" si="184"/>
        <v>4.6428571428571432</v>
      </c>
      <c r="AG1035" s="41">
        <f t="shared" si="185"/>
        <v>4.6428571428571432</v>
      </c>
      <c r="AH1035" s="41">
        <f t="shared" si="186"/>
        <v>12.5</v>
      </c>
    </row>
    <row r="1036" spans="1:34" x14ac:dyDescent="0.25">
      <c r="A1036" s="41" t="str">
        <f t="shared" si="176"/>
        <v>研发一周期</v>
      </c>
      <c r="B1036" s="41" t="str">
        <f t="shared" si="177"/>
        <v>14334</v>
      </c>
      <c r="C1036" s="74">
        <v>1</v>
      </c>
      <c r="G1036" s="59"/>
      <c r="J1036" s="71">
        <v>1</v>
      </c>
      <c r="M1036" s="59">
        <v>1</v>
      </c>
      <c r="Q1036" s="41">
        <v>1</v>
      </c>
      <c r="Y1036" s="70">
        <v>1</v>
      </c>
      <c r="Z1036" s="41">
        <f t="shared" si="178"/>
        <v>325</v>
      </c>
      <c r="AA1036" s="41">
        <f t="shared" si="179"/>
        <v>56</v>
      </c>
      <c r="AB1036" s="41">
        <f t="shared" si="180"/>
        <v>66</v>
      </c>
      <c r="AC1036" s="41">
        <f t="shared" si="181"/>
        <v>66</v>
      </c>
      <c r="AD1036" s="41">
        <f t="shared" si="182"/>
        <v>30</v>
      </c>
      <c r="AE1036" s="41">
        <f t="shared" si="183"/>
        <v>5.8035714285714288</v>
      </c>
      <c r="AF1036" s="41">
        <f t="shared" si="184"/>
        <v>4.9242424242424239</v>
      </c>
      <c r="AG1036" s="41">
        <f t="shared" si="185"/>
        <v>4.9242424242424239</v>
      </c>
      <c r="AH1036" s="41">
        <f t="shared" si="186"/>
        <v>10.833333333333334</v>
      </c>
    </row>
    <row r="1037" spans="1:34" x14ac:dyDescent="0.25">
      <c r="A1037" s="41" t="str">
        <f t="shared" si="176"/>
        <v>研发一周期</v>
      </c>
      <c r="B1037" s="41" t="str">
        <f t="shared" si="177"/>
        <v>23424</v>
      </c>
      <c r="C1037" s="74"/>
      <c r="D1037" s="59">
        <v>1</v>
      </c>
      <c r="G1037" s="59"/>
      <c r="I1037" s="59">
        <v>1</v>
      </c>
      <c r="N1037" s="71">
        <v>1</v>
      </c>
      <c r="P1037" s="59">
        <v>1</v>
      </c>
      <c r="Y1037" s="70">
        <v>1</v>
      </c>
      <c r="Z1037" s="41">
        <f t="shared" si="178"/>
        <v>325</v>
      </c>
      <c r="AA1037" s="41">
        <f t="shared" si="179"/>
        <v>56</v>
      </c>
      <c r="AB1037" s="41">
        <f t="shared" si="180"/>
        <v>90</v>
      </c>
      <c r="AC1037" s="41">
        <f t="shared" si="181"/>
        <v>90</v>
      </c>
      <c r="AD1037" s="41">
        <f t="shared" si="182"/>
        <v>24</v>
      </c>
      <c r="AE1037" s="41">
        <f t="shared" si="183"/>
        <v>5.8035714285714288</v>
      </c>
      <c r="AF1037" s="41">
        <f t="shared" si="184"/>
        <v>3.6111111111111112</v>
      </c>
      <c r="AG1037" s="41">
        <f t="shared" si="185"/>
        <v>3.6111111111111112</v>
      </c>
      <c r="AH1037" s="41">
        <f t="shared" si="186"/>
        <v>13.541666666666666</v>
      </c>
    </row>
    <row r="1038" spans="1:34" x14ac:dyDescent="0.25">
      <c r="A1038" s="41" t="str">
        <f t="shared" si="176"/>
        <v>研发一周期</v>
      </c>
      <c r="B1038" s="41" t="str">
        <f t="shared" si="177"/>
        <v>23313</v>
      </c>
      <c r="C1038" s="74"/>
      <c r="D1038" s="59">
        <v>1</v>
      </c>
      <c r="G1038" s="59"/>
      <c r="I1038" s="59">
        <v>1</v>
      </c>
      <c r="M1038" s="59">
        <v>1</v>
      </c>
      <c r="O1038" s="59">
        <v>1</v>
      </c>
      <c r="R1038" s="71"/>
      <c r="U1038" s="41">
        <v>1</v>
      </c>
      <c r="Z1038" s="41">
        <f t="shared" si="178"/>
        <v>360</v>
      </c>
      <c r="AA1038" s="41">
        <f t="shared" si="179"/>
        <v>62</v>
      </c>
      <c r="AB1038" s="41">
        <f t="shared" si="180"/>
        <v>52</v>
      </c>
      <c r="AC1038" s="41">
        <f t="shared" si="181"/>
        <v>52</v>
      </c>
      <c r="AD1038" s="41">
        <f t="shared" si="182"/>
        <v>31</v>
      </c>
      <c r="AE1038" s="41">
        <f t="shared" si="183"/>
        <v>5.806451612903226</v>
      </c>
      <c r="AF1038" s="41">
        <f t="shared" si="184"/>
        <v>6.9230769230769234</v>
      </c>
      <c r="AG1038" s="41">
        <f t="shared" si="185"/>
        <v>6.9230769230769234</v>
      </c>
      <c r="AH1038" s="41">
        <f t="shared" si="186"/>
        <v>11.612903225806452</v>
      </c>
    </row>
    <row r="1039" spans="1:34" x14ac:dyDescent="0.25">
      <c r="A1039" s="41" t="str">
        <f t="shared" si="176"/>
        <v>研发一周期</v>
      </c>
      <c r="B1039" s="41" t="str">
        <f t="shared" si="177"/>
        <v>33223</v>
      </c>
      <c r="C1039" s="74"/>
      <c r="E1039" s="59">
        <v>1</v>
      </c>
      <c r="G1039" s="59"/>
      <c r="I1039" s="59">
        <v>1</v>
      </c>
      <c r="L1039" s="59">
        <v>1</v>
      </c>
      <c r="P1039" s="59">
        <v>1</v>
      </c>
      <c r="U1039" s="41">
        <v>1</v>
      </c>
      <c r="Z1039" s="41">
        <f t="shared" si="178"/>
        <v>360</v>
      </c>
      <c r="AA1039" s="41">
        <f t="shared" si="179"/>
        <v>62</v>
      </c>
      <c r="AB1039" s="41">
        <f t="shared" si="180"/>
        <v>78</v>
      </c>
      <c r="AC1039" s="41">
        <f t="shared" si="181"/>
        <v>78</v>
      </c>
      <c r="AD1039" s="41">
        <f t="shared" si="182"/>
        <v>29</v>
      </c>
      <c r="AE1039" s="41">
        <f t="shared" si="183"/>
        <v>5.806451612903226</v>
      </c>
      <c r="AF1039" s="41">
        <f t="shared" si="184"/>
        <v>4.615384615384615</v>
      </c>
      <c r="AG1039" s="41">
        <f t="shared" si="185"/>
        <v>4.615384615384615</v>
      </c>
      <c r="AH1039" s="41">
        <f t="shared" si="186"/>
        <v>12.413793103448276</v>
      </c>
    </row>
    <row r="1040" spans="1:34" x14ac:dyDescent="0.25">
      <c r="A1040" s="41" t="str">
        <f t="shared" si="176"/>
        <v>研发一周期</v>
      </c>
      <c r="B1040" s="41" t="str">
        <f t="shared" si="177"/>
        <v>12433</v>
      </c>
      <c r="C1040" s="74">
        <v>1</v>
      </c>
      <c r="G1040" s="59"/>
      <c r="H1040" s="59">
        <v>1</v>
      </c>
      <c r="N1040" s="71">
        <v>1</v>
      </c>
      <c r="Q1040" s="41">
        <v>1</v>
      </c>
      <c r="U1040" s="41">
        <v>1</v>
      </c>
      <c r="Z1040" s="41">
        <f t="shared" si="178"/>
        <v>350</v>
      </c>
      <c r="AA1040" s="41">
        <f t="shared" si="179"/>
        <v>60</v>
      </c>
      <c r="AB1040" s="41">
        <f t="shared" si="180"/>
        <v>54</v>
      </c>
      <c r="AC1040" s="41">
        <f t="shared" si="181"/>
        <v>54</v>
      </c>
      <c r="AD1040" s="41">
        <f t="shared" si="182"/>
        <v>30</v>
      </c>
      <c r="AE1040" s="41">
        <f t="shared" si="183"/>
        <v>5.833333333333333</v>
      </c>
      <c r="AF1040" s="41">
        <f t="shared" si="184"/>
        <v>6.4814814814814818</v>
      </c>
      <c r="AG1040" s="41">
        <f t="shared" si="185"/>
        <v>6.4814814814814818</v>
      </c>
      <c r="AH1040" s="41">
        <f t="shared" si="186"/>
        <v>11.666666666666666</v>
      </c>
    </row>
    <row r="1041" spans="1:34" x14ac:dyDescent="0.25">
      <c r="A1041" s="41" t="str">
        <f t="shared" si="176"/>
        <v>研发一周期</v>
      </c>
      <c r="B1041" s="41" t="str">
        <f t="shared" si="177"/>
        <v>14143</v>
      </c>
      <c r="C1041" s="74">
        <v>1</v>
      </c>
      <c r="G1041" s="59"/>
      <c r="J1041" s="71">
        <v>1</v>
      </c>
      <c r="K1041" s="59">
        <v>1</v>
      </c>
      <c r="R1041" s="70">
        <v>1</v>
      </c>
      <c r="U1041" s="41">
        <v>1</v>
      </c>
      <c r="Z1041" s="41">
        <f t="shared" si="178"/>
        <v>350</v>
      </c>
      <c r="AA1041" s="41">
        <f t="shared" si="179"/>
        <v>60</v>
      </c>
      <c r="AB1041" s="41">
        <f t="shared" si="180"/>
        <v>36</v>
      </c>
      <c r="AC1041" s="41">
        <f t="shared" si="181"/>
        <v>36</v>
      </c>
      <c r="AD1041" s="41">
        <f t="shared" si="182"/>
        <v>32</v>
      </c>
      <c r="AE1041" s="41">
        <f t="shared" si="183"/>
        <v>5.833333333333333</v>
      </c>
      <c r="AF1041" s="41">
        <f t="shared" si="184"/>
        <v>9.7222222222222214</v>
      </c>
      <c r="AG1041" s="41">
        <f t="shared" si="185"/>
        <v>9.7222222222222214</v>
      </c>
      <c r="AH1041" s="41">
        <f t="shared" si="186"/>
        <v>10.9375</v>
      </c>
    </row>
    <row r="1042" spans="1:34" x14ac:dyDescent="0.25">
      <c r="A1042" s="41" t="str">
        <f t="shared" si="176"/>
        <v>研发一周期</v>
      </c>
      <c r="B1042" s="41" t="str">
        <f t="shared" si="177"/>
        <v>24133</v>
      </c>
      <c r="C1042" s="74"/>
      <c r="D1042" s="59">
        <v>1</v>
      </c>
      <c r="G1042" s="59"/>
      <c r="J1042" s="71">
        <v>1</v>
      </c>
      <c r="K1042" s="59">
        <v>1</v>
      </c>
      <c r="Q1042" s="41">
        <v>1</v>
      </c>
      <c r="U1042" s="41">
        <v>1</v>
      </c>
      <c r="Z1042" s="41">
        <f t="shared" si="178"/>
        <v>350</v>
      </c>
      <c r="AA1042" s="41">
        <f t="shared" si="179"/>
        <v>60</v>
      </c>
      <c r="AB1042" s="41">
        <f t="shared" si="180"/>
        <v>50</v>
      </c>
      <c r="AC1042" s="41">
        <f t="shared" si="181"/>
        <v>50</v>
      </c>
      <c r="AD1042" s="41">
        <f t="shared" si="182"/>
        <v>31</v>
      </c>
      <c r="AE1042" s="41">
        <f t="shared" si="183"/>
        <v>5.833333333333333</v>
      </c>
      <c r="AF1042" s="41">
        <f t="shared" si="184"/>
        <v>7</v>
      </c>
      <c r="AG1042" s="41">
        <f t="shared" si="185"/>
        <v>7</v>
      </c>
      <c r="AH1042" s="41">
        <f t="shared" si="186"/>
        <v>11.290322580645162</v>
      </c>
    </row>
    <row r="1043" spans="1:34" x14ac:dyDescent="0.25">
      <c r="A1043" s="41" t="str">
        <f t="shared" si="176"/>
        <v>研发一周期</v>
      </c>
      <c r="B1043" s="41" t="str">
        <f t="shared" si="177"/>
        <v>24323</v>
      </c>
      <c r="C1043" s="74"/>
      <c r="D1043" s="59">
        <v>1</v>
      </c>
      <c r="G1043" s="59"/>
      <c r="J1043" s="71">
        <v>1</v>
      </c>
      <c r="M1043" s="59">
        <v>1</v>
      </c>
      <c r="P1043" s="59">
        <v>1</v>
      </c>
      <c r="U1043" s="41">
        <v>1</v>
      </c>
      <c r="Z1043" s="41">
        <f t="shared" si="178"/>
        <v>385</v>
      </c>
      <c r="AA1043" s="41">
        <f t="shared" si="179"/>
        <v>66</v>
      </c>
      <c r="AB1043" s="41">
        <f t="shared" si="180"/>
        <v>68</v>
      </c>
      <c r="AC1043" s="41">
        <f t="shared" si="181"/>
        <v>68</v>
      </c>
      <c r="AD1043" s="41">
        <f t="shared" si="182"/>
        <v>26</v>
      </c>
      <c r="AE1043" s="41">
        <f t="shared" si="183"/>
        <v>5.833333333333333</v>
      </c>
      <c r="AF1043" s="41">
        <f t="shared" si="184"/>
        <v>5.6617647058823533</v>
      </c>
      <c r="AG1043" s="41">
        <f t="shared" si="185"/>
        <v>5.6617647058823533</v>
      </c>
      <c r="AH1043" s="41">
        <f t="shared" si="186"/>
        <v>14.807692307692308</v>
      </c>
    </row>
    <row r="1044" spans="1:34" x14ac:dyDescent="0.25">
      <c r="A1044" s="41" t="str">
        <f t="shared" si="176"/>
        <v>研发一周期</v>
      </c>
      <c r="B1044" s="41" t="str">
        <f t="shared" si="177"/>
        <v>41423</v>
      </c>
      <c r="C1044" s="74"/>
      <c r="F1044" s="71">
        <v>1</v>
      </c>
      <c r="G1044" s="59">
        <v>1</v>
      </c>
      <c r="N1044" s="71">
        <v>1</v>
      </c>
      <c r="P1044" s="59">
        <v>1</v>
      </c>
      <c r="U1044" s="41">
        <v>1</v>
      </c>
      <c r="Z1044" s="41">
        <f t="shared" si="178"/>
        <v>350</v>
      </c>
      <c r="AA1044" s="41">
        <f t="shared" si="179"/>
        <v>60</v>
      </c>
      <c r="AB1044" s="41">
        <f t="shared" si="180"/>
        <v>64</v>
      </c>
      <c r="AC1044" s="41">
        <f t="shared" si="181"/>
        <v>64</v>
      </c>
      <c r="AD1044" s="41">
        <f t="shared" si="182"/>
        <v>27</v>
      </c>
      <c r="AE1044" s="41">
        <f t="shared" si="183"/>
        <v>5.833333333333333</v>
      </c>
      <c r="AF1044" s="41">
        <f t="shared" si="184"/>
        <v>5.46875</v>
      </c>
      <c r="AG1044" s="41">
        <f t="shared" si="185"/>
        <v>5.46875</v>
      </c>
      <c r="AH1044" s="41">
        <f t="shared" si="186"/>
        <v>12.962962962962964</v>
      </c>
    </row>
    <row r="1045" spans="1:34" x14ac:dyDescent="0.25">
      <c r="A1045" s="41" t="str">
        <f t="shared" si="176"/>
        <v>研发一周期</v>
      </c>
      <c r="B1045" s="41" t="str">
        <f t="shared" si="177"/>
        <v>13245</v>
      </c>
      <c r="C1045" s="74">
        <v>1</v>
      </c>
      <c r="G1045" s="59"/>
      <c r="I1045" s="59">
        <v>1</v>
      </c>
      <c r="L1045" s="59">
        <v>1</v>
      </c>
      <c r="R1045" s="70">
        <v>1</v>
      </c>
      <c r="W1045" s="41">
        <v>1</v>
      </c>
      <c r="Z1045" s="41">
        <f t="shared" si="178"/>
        <v>315</v>
      </c>
      <c r="AA1045" s="41">
        <f t="shared" si="179"/>
        <v>54</v>
      </c>
      <c r="AB1045" s="41">
        <f t="shared" si="180"/>
        <v>54</v>
      </c>
      <c r="AC1045" s="41">
        <f t="shared" si="181"/>
        <v>54</v>
      </c>
      <c r="AD1045" s="41">
        <f t="shared" si="182"/>
        <v>30</v>
      </c>
      <c r="AE1045" s="41">
        <f t="shared" si="183"/>
        <v>5.833333333333333</v>
      </c>
      <c r="AF1045" s="41">
        <f t="shared" si="184"/>
        <v>5.833333333333333</v>
      </c>
      <c r="AG1045" s="41">
        <f t="shared" si="185"/>
        <v>5.833333333333333</v>
      </c>
      <c r="AH1045" s="41">
        <f t="shared" si="186"/>
        <v>10.5</v>
      </c>
    </row>
    <row r="1046" spans="1:34" x14ac:dyDescent="0.25">
      <c r="A1046" s="41" t="str">
        <f t="shared" si="176"/>
        <v>研发一周期</v>
      </c>
      <c r="B1046" s="41" t="str">
        <f t="shared" si="177"/>
        <v>22145</v>
      </c>
      <c r="C1046" s="74"/>
      <c r="D1046" s="59">
        <v>1</v>
      </c>
      <c r="G1046" s="59"/>
      <c r="H1046" s="59">
        <v>1</v>
      </c>
      <c r="K1046" s="59">
        <v>1</v>
      </c>
      <c r="R1046" s="70">
        <v>1</v>
      </c>
      <c r="W1046" s="41">
        <v>1</v>
      </c>
      <c r="Z1046" s="41">
        <f t="shared" si="178"/>
        <v>280</v>
      </c>
      <c r="AA1046" s="41">
        <f t="shared" si="179"/>
        <v>48</v>
      </c>
      <c r="AB1046" s="41">
        <f t="shared" si="180"/>
        <v>44</v>
      </c>
      <c r="AC1046" s="41">
        <f t="shared" si="181"/>
        <v>44</v>
      </c>
      <c r="AD1046" s="41">
        <f t="shared" si="182"/>
        <v>31</v>
      </c>
      <c r="AE1046" s="41">
        <f t="shared" si="183"/>
        <v>5.833333333333333</v>
      </c>
      <c r="AF1046" s="41">
        <f t="shared" si="184"/>
        <v>6.3636363636363633</v>
      </c>
      <c r="AG1046" s="41">
        <f t="shared" si="185"/>
        <v>6.3636363636363633</v>
      </c>
      <c r="AH1046" s="41">
        <f t="shared" si="186"/>
        <v>9.0322580645161299</v>
      </c>
    </row>
    <row r="1047" spans="1:34" x14ac:dyDescent="0.25">
      <c r="A1047" s="41" t="str">
        <f t="shared" si="176"/>
        <v>研发一周期</v>
      </c>
      <c r="B1047" s="41" t="str">
        <f t="shared" si="177"/>
        <v>23235</v>
      </c>
      <c r="C1047" s="74"/>
      <c r="D1047" s="59">
        <v>1</v>
      </c>
      <c r="G1047" s="59"/>
      <c r="I1047" s="59">
        <v>1</v>
      </c>
      <c r="L1047" s="59">
        <v>1</v>
      </c>
      <c r="Q1047" s="41">
        <v>1</v>
      </c>
      <c r="W1047" s="41">
        <v>1</v>
      </c>
      <c r="Z1047" s="41">
        <f t="shared" si="178"/>
        <v>315</v>
      </c>
      <c r="AA1047" s="41">
        <f t="shared" si="179"/>
        <v>54</v>
      </c>
      <c r="AB1047" s="41">
        <f t="shared" si="180"/>
        <v>68</v>
      </c>
      <c r="AC1047" s="41">
        <f t="shared" si="181"/>
        <v>68</v>
      </c>
      <c r="AD1047" s="41">
        <f t="shared" si="182"/>
        <v>29</v>
      </c>
      <c r="AE1047" s="41">
        <f t="shared" si="183"/>
        <v>5.833333333333333</v>
      </c>
      <c r="AF1047" s="41">
        <f t="shared" si="184"/>
        <v>4.632352941176471</v>
      </c>
      <c r="AG1047" s="41">
        <f t="shared" si="185"/>
        <v>4.632352941176471</v>
      </c>
      <c r="AH1047" s="41">
        <f t="shared" si="186"/>
        <v>10.862068965517242</v>
      </c>
    </row>
    <row r="1048" spans="1:34" x14ac:dyDescent="0.25">
      <c r="A1048" s="41" t="str">
        <f t="shared" si="176"/>
        <v>研发一周期</v>
      </c>
      <c r="B1048" s="41" t="str">
        <f t="shared" si="177"/>
        <v>34135</v>
      </c>
      <c r="C1048" s="74"/>
      <c r="E1048" s="59">
        <v>1</v>
      </c>
      <c r="G1048" s="59"/>
      <c r="J1048" s="71">
        <v>1</v>
      </c>
      <c r="K1048" s="59">
        <v>1</v>
      </c>
      <c r="Q1048" s="41">
        <v>1</v>
      </c>
      <c r="W1048" s="41">
        <v>1</v>
      </c>
      <c r="Z1048" s="41">
        <f t="shared" si="178"/>
        <v>315</v>
      </c>
      <c r="AA1048" s="41">
        <f t="shared" si="179"/>
        <v>54</v>
      </c>
      <c r="AB1048" s="41">
        <f t="shared" si="180"/>
        <v>64</v>
      </c>
      <c r="AC1048" s="41">
        <f t="shared" si="181"/>
        <v>64</v>
      </c>
      <c r="AD1048" s="41">
        <f t="shared" si="182"/>
        <v>30</v>
      </c>
      <c r="AE1048" s="41">
        <f t="shared" si="183"/>
        <v>5.833333333333333</v>
      </c>
      <c r="AF1048" s="41">
        <f t="shared" si="184"/>
        <v>4.921875</v>
      </c>
      <c r="AG1048" s="41">
        <f t="shared" si="185"/>
        <v>4.921875</v>
      </c>
      <c r="AH1048" s="41">
        <f t="shared" si="186"/>
        <v>10.5</v>
      </c>
    </row>
    <row r="1049" spans="1:34" x14ac:dyDescent="0.25">
      <c r="A1049" s="41" t="str">
        <f t="shared" si="176"/>
        <v>研发一周期</v>
      </c>
      <c r="B1049" s="41" t="str">
        <f t="shared" si="177"/>
        <v>34325</v>
      </c>
      <c r="C1049" s="74"/>
      <c r="E1049" s="59">
        <v>1</v>
      </c>
      <c r="G1049" s="59"/>
      <c r="J1049" s="71">
        <v>1</v>
      </c>
      <c r="M1049" s="59">
        <v>1</v>
      </c>
      <c r="P1049" s="59">
        <v>1</v>
      </c>
      <c r="W1049" s="41">
        <v>1</v>
      </c>
      <c r="Z1049" s="41">
        <f t="shared" si="178"/>
        <v>350</v>
      </c>
      <c r="AA1049" s="41">
        <f t="shared" si="179"/>
        <v>60</v>
      </c>
      <c r="AB1049" s="41">
        <f t="shared" si="180"/>
        <v>82</v>
      </c>
      <c r="AC1049" s="41">
        <f t="shared" si="181"/>
        <v>82</v>
      </c>
      <c r="AD1049" s="41">
        <f t="shared" si="182"/>
        <v>25</v>
      </c>
      <c r="AE1049" s="41">
        <f t="shared" si="183"/>
        <v>5.833333333333333</v>
      </c>
      <c r="AF1049" s="41">
        <f t="shared" si="184"/>
        <v>4.2682926829268295</v>
      </c>
      <c r="AG1049" s="41">
        <f t="shared" si="185"/>
        <v>4.2682926829268295</v>
      </c>
      <c r="AH1049" s="41">
        <f t="shared" si="186"/>
        <v>14</v>
      </c>
    </row>
    <row r="1050" spans="1:34" x14ac:dyDescent="0.25">
      <c r="A1050" s="41" t="str">
        <f t="shared" si="176"/>
        <v>研发一周期</v>
      </c>
      <c r="B1050" s="41" t="str">
        <f t="shared" si="177"/>
        <v>42135</v>
      </c>
      <c r="C1050" s="74"/>
      <c r="F1050" s="71">
        <v>1</v>
      </c>
      <c r="G1050" s="59"/>
      <c r="H1050" s="59">
        <v>1</v>
      </c>
      <c r="K1050" s="59">
        <v>1</v>
      </c>
      <c r="Q1050" s="41">
        <v>1</v>
      </c>
      <c r="W1050" s="41">
        <v>1</v>
      </c>
      <c r="Z1050" s="41">
        <f t="shared" si="178"/>
        <v>280</v>
      </c>
      <c r="AA1050" s="41">
        <f t="shared" si="179"/>
        <v>48</v>
      </c>
      <c r="AB1050" s="41">
        <f t="shared" si="180"/>
        <v>54</v>
      </c>
      <c r="AC1050" s="41">
        <f t="shared" si="181"/>
        <v>54</v>
      </c>
      <c r="AD1050" s="41">
        <f t="shared" si="182"/>
        <v>30</v>
      </c>
      <c r="AE1050" s="41">
        <f t="shared" si="183"/>
        <v>5.833333333333333</v>
      </c>
      <c r="AF1050" s="41">
        <f t="shared" si="184"/>
        <v>5.1851851851851851</v>
      </c>
      <c r="AG1050" s="41">
        <f t="shared" si="185"/>
        <v>5.1851851851851851</v>
      </c>
      <c r="AH1050" s="41">
        <f t="shared" si="186"/>
        <v>9.3333333333333339</v>
      </c>
    </row>
    <row r="1051" spans="1:34" x14ac:dyDescent="0.25">
      <c r="A1051" s="41" t="str">
        <f t="shared" si="176"/>
        <v>研发一周期</v>
      </c>
      <c r="B1051" s="41" t="str">
        <f t="shared" si="177"/>
        <v>42325</v>
      </c>
      <c r="C1051" s="74"/>
      <c r="F1051" s="71">
        <v>1</v>
      </c>
      <c r="G1051" s="59"/>
      <c r="H1051" s="59">
        <v>1</v>
      </c>
      <c r="M1051" s="59">
        <v>1</v>
      </c>
      <c r="P1051" s="59">
        <v>1</v>
      </c>
      <c r="W1051" s="41">
        <v>1</v>
      </c>
      <c r="Z1051" s="41">
        <f t="shared" si="178"/>
        <v>315</v>
      </c>
      <c r="AA1051" s="41">
        <f t="shared" si="179"/>
        <v>54</v>
      </c>
      <c r="AB1051" s="41">
        <f t="shared" si="180"/>
        <v>72</v>
      </c>
      <c r="AC1051" s="41">
        <f t="shared" si="181"/>
        <v>72</v>
      </c>
      <c r="AD1051" s="41">
        <f t="shared" si="182"/>
        <v>25</v>
      </c>
      <c r="AE1051" s="41">
        <f t="shared" si="183"/>
        <v>5.833333333333333</v>
      </c>
      <c r="AF1051" s="41">
        <f t="shared" si="184"/>
        <v>4.375</v>
      </c>
      <c r="AG1051" s="41">
        <f t="shared" si="185"/>
        <v>4.375</v>
      </c>
      <c r="AH1051" s="41">
        <f t="shared" si="186"/>
        <v>12.6</v>
      </c>
    </row>
    <row r="1052" spans="1:34" x14ac:dyDescent="0.25">
      <c r="A1052" s="41" t="str">
        <f t="shared" si="176"/>
        <v>研发二周期</v>
      </c>
      <c r="B1052" s="41" t="str">
        <f t="shared" si="177"/>
        <v>34426</v>
      </c>
      <c r="C1052" s="74"/>
      <c r="E1052" s="59">
        <v>1</v>
      </c>
      <c r="G1052" s="59"/>
      <c r="J1052" s="71">
        <v>1</v>
      </c>
      <c r="N1052" s="71">
        <v>1</v>
      </c>
      <c r="P1052" s="59">
        <v>1</v>
      </c>
      <c r="X1052" s="41">
        <v>1</v>
      </c>
      <c r="Z1052" s="41">
        <f t="shared" si="178"/>
        <v>350</v>
      </c>
      <c r="AA1052" s="41">
        <f t="shared" si="179"/>
        <v>60</v>
      </c>
      <c r="AB1052" s="41">
        <f t="shared" si="180"/>
        <v>86</v>
      </c>
      <c r="AC1052" s="41">
        <f t="shared" si="181"/>
        <v>86</v>
      </c>
      <c r="AD1052" s="41">
        <f t="shared" si="182"/>
        <v>21</v>
      </c>
      <c r="AE1052" s="41">
        <f t="shared" si="183"/>
        <v>5.833333333333333</v>
      </c>
      <c r="AF1052" s="41">
        <f t="shared" si="184"/>
        <v>4.0697674418604652</v>
      </c>
      <c r="AG1052" s="41">
        <f t="shared" si="185"/>
        <v>4.0697674418604652</v>
      </c>
      <c r="AH1052" s="41">
        <f t="shared" si="186"/>
        <v>16.666666666666668</v>
      </c>
    </row>
    <row r="1053" spans="1:34" x14ac:dyDescent="0.25">
      <c r="A1053" s="41" t="str">
        <f t="shared" si="176"/>
        <v>研发一周期</v>
      </c>
      <c r="B1053" s="41" t="str">
        <f t="shared" si="177"/>
        <v>42426</v>
      </c>
      <c r="C1053" s="74"/>
      <c r="F1053" s="71">
        <v>1</v>
      </c>
      <c r="G1053" s="59"/>
      <c r="H1053" s="59">
        <v>1</v>
      </c>
      <c r="N1053" s="71">
        <v>1</v>
      </c>
      <c r="P1053" s="59">
        <v>1</v>
      </c>
      <c r="X1053" s="41">
        <v>1</v>
      </c>
      <c r="Z1053" s="41">
        <f t="shared" si="178"/>
        <v>315</v>
      </c>
      <c r="AA1053" s="41">
        <f t="shared" si="179"/>
        <v>54</v>
      </c>
      <c r="AB1053" s="41">
        <f t="shared" si="180"/>
        <v>76</v>
      </c>
      <c r="AC1053" s="41">
        <f t="shared" si="181"/>
        <v>76</v>
      </c>
      <c r="AD1053" s="41">
        <f t="shared" si="182"/>
        <v>21</v>
      </c>
      <c r="AE1053" s="41">
        <f t="shared" si="183"/>
        <v>5.833333333333333</v>
      </c>
      <c r="AF1053" s="41">
        <f t="shared" si="184"/>
        <v>4.1447368421052628</v>
      </c>
      <c r="AG1053" s="41">
        <f t="shared" si="185"/>
        <v>4.1447368421052628</v>
      </c>
      <c r="AH1053" s="41">
        <f t="shared" si="186"/>
        <v>15</v>
      </c>
    </row>
    <row r="1054" spans="1:34" x14ac:dyDescent="0.25">
      <c r="A1054" s="41" t="str">
        <f t="shared" si="176"/>
        <v>研发一周期</v>
      </c>
      <c r="B1054" s="41" t="str">
        <f t="shared" si="177"/>
        <v>44216</v>
      </c>
      <c r="C1054" s="74"/>
      <c r="F1054" s="71">
        <v>1</v>
      </c>
      <c r="G1054" s="59"/>
      <c r="J1054" s="71">
        <v>1</v>
      </c>
      <c r="L1054" s="59">
        <v>1</v>
      </c>
      <c r="O1054" s="59">
        <v>1</v>
      </c>
      <c r="R1054" s="71"/>
      <c r="X1054" s="41">
        <v>1</v>
      </c>
      <c r="Z1054" s="41">
        <f t="shared" si="178"/>
        <v>315</v>
      </c>
      <c r="AA1054" s="41">
        <f t="shared" si="179"/>
        <v>54</v>
      </c>
      <c r="AB1054" s="41">
        <f t="shared" si="180"/>
        <v>52</v>
      </c>
      <c r="AC1054" s="41">
        <f t="shared" si="181"/>
        <v>52</v>
      </c>
      <c r="AD1054" s="41">
        <f t="shared" si="182"/>
        <v>26</v>
      </c>
      <c r="AE1054" s="41">
        <f t="shared" si="183"/>
        <v>5.833333333333333</v>
      </c>
      <c r="AF1054" s="41">
        <f t="shared" si="184"/>
        <v>6.0576923076923075</v>
      </c>
      <c r="AG1054" s="41">
        <f t="shared" si="185"/>
        <v>6.0576923076923075</v>
      </c>
      <c r="AH1054" s="41">
        <f t="shared" si="186"/>
        <v>12.115384615384615</v>
      </c>
    </row>
    <row r="1055" spans="1:34" x14ac:dyDescent="0.25">
      <c r="A1055" s="41" t="str">
        <f t="shared" si="176"/>
        <v>研发一周期</v>
      </c>
      <c r="B1055" s="41" t="str">
        <f t="shared" si="177"/>
        <v>24415</v>
      </c>
      <c r="C1055" s="74"/>
      <c r="D1055" s="59">
        <v>1</v>
      </c>
      <c r="G1055" s="59"/>
      <c r="J1055" s="71">
        <v>1</v>
      </c>
      <c r="N1055" s="71">
        <v>1</v>
      </c>
      <c r="O1055" s="59">
        <v>1</v>
      </c>
      <c r="R1055" s="71"/>
      <c r="W1055" s="41">
        <v>1</v>
      </c>
      <c r="Z1055" s="41">
        <f t="shared" si="178"/>
        <v>340</v>
      </c>
      <c r="AA1055" s="41">
        <f t="shared" si="179"/>
        <v>58</v>
      </c>
      <c r="AB1055" s="41">
        <f t="shared" si="180"/>
        <v>58</v>
      </c>
      <c r="AC1055" s="41">
        <f t="shared" si="181"/>
        <v>58</v>
      </c>
      <c r="AD1055" s="41">
        <f t="shared" si="182"/>
        <v>25</v>
      </c>
      <c r="AE1055" s="41">
        <f t="shared" si="183"/>
        <v>5.8620689655172411</v>
      </c>
      <c r="AF1055" s="41">
        <f t="shared" si="184"/>
        <v>5.8620689655172411</v>
      </c>
      <c r="AG1055" s="41">
        <f t="shared" si="185"/>
        <v>5.8620689655172411</v>
      </c>
      <c r="AH1055" s="41">
        <f t="shared" si="186"/>
        <v>13.6</v>
      </c>
    </row>
    <row r="1056" spans="1:34" x14ac:dyDescent="0.25">
      <c r="A1056" s="41" t="str">
        <f t="shared" si="176"/>
        <v>研发一周期</v>
      </c>
      <c r="B1056" s="41" t="str">
        <f t="shared" si="177"/>
        <v>3431</v>
      </c>
      <c r="C1056" s="74"/>
      <c r="E1056" s="59">
        <v>1</v>
      </c>
      <c r="G1056" s="59"/>
      <c r="J1056" s="71">
        <v>1</v>
      </c>
      <c r="M1056" s="59">
        <v>1</v>
      </c>
      <c r="O1056" s="59">
        <v>1</v>
      </c>
      <c r="R1056" s="71"/>
      <c r="Z1056" s="41">
        <f t="shared" si="178"/>
        <v>305</v>
      </c>
      <c r="AA1056" s="41">
        <f t="shared" si="179"/>
        <v>52</v>
      </c>
      <c r="AB1056" s="41">
        <f t="shared" si="180"/>
        <v>50</v>
      </c>
      <c r="AC1056" s="41">
        <f t="shared" si="181"/>
        <v>50</v>
      </c>
      <c r="AD1056" s="41">
        <f t="shared" si="182"/>
        <v>18</v>
      </c>
      <c r="AE1056" s="41">
        <f t="shared" si="183"/>
        <v>5.865384615384615</v>
      </c>
      <c r="AF1056" s="41">
        <f t="shared" si="184"/>
        <v>6.1</v>
      </c>
      <c r="AG1056" s="41">
        <f t="shared" si="185"/>
        <v>6.1</v>
      </c>
      <c r="AH1056" s="41">
        <f t="shared" si="186"/>
        <v>16.944444444444443</v>
      </c>
    </row>
    <row r="1057" spans="1:34" x14ac:dyDescent="0.25">
      <c r="A1057" s="41" t="str">
        <f t="shared" si="176"/>
        <v>研发一周期</v>
      </c>
      <c r="B1057" s="41" t="str">
        <f t="shared" si="177"/>
        <v>4332</v>
      </c>
      <c r="C1057" s="74"/>
      <c r="F1057" s="71">
        <v>1</v>
      </c>
      <c r="G1057" s="59"/>
      <c r="I1057" s="59">
        <v>1</v>
      </c>
      <c r="M1057" s="59">
        <v>1</v>
      </c>
      <c r="P1057" s="59">
        <v>1</v>
      </c>
      <c r="Z1057" s="41">
        <f t="shared" si="178"/>
        <v>305</v>
      </c>
      <c r="AA1057" s="41">
        <f t="shared" si="179"/>
        <v>52</v>
      </c>
      <c r="AB1057" s="41">
        <f t="shared" si="180"/>
        <v>70</v>
      </c>
      <c r="AC1057" s="41">
        <f t="shared" si="181"/>
        <v>70</v>
      </c>
      <c r="AD1057" s="41">
        <f t="shared" si="182"/>
        <v>13</v>
      </c>
      <c r="AE1057" s="41">
        <f t="shared" si="183"/>
        <v>5.865384615384615</v>
      </c>
      <c r="AF1057" s="41">
        <f t="shared" si="184"/>
        <v>4.3571428571428568</v>
      </c>
      <c r="AG1057" s="41">
        <f t="shared" si="185"/>
        <v>4.3571428571428568</v>
      </c>
      <c r="AH1057" s="41">
        <f t="shared" si="186"/>
        <v>23.46153846153846</v>
      </c>
    </row>
    <row r="1058" spans="1:34" x14ac:dyDescent="0.25">
      <c r="A1058" s="41" t="str">
        <f t="shared" si="176"/>
        <v>研发一周期</v>
      </c>
      <c r="B1058" s="41" t="str">
        <f t="shared" si="177"/>
        <v>23311</v>
      </c>
      <c r="C1058" s="74"/>
      <c r="D1058" s="59">
        <v>1</v>
      </c>
      <c r="G1058" s="59"/>
      <c r="I1058" s="59">
        <v>1</v>
      </c>
      <c r="M1058" s="59">
        <v>1</v>
      </c>
      <c r="O1058" s="59">
        <v>1</v>
      </c>
      <c r="R1058" s="71"/>
      <c r="S1058" s="41">
        <v>1</v>
      </c>
      <c r="Z1058" s="41">
        <f t="shared" si="178"/>
        <v>305</v>
      </c>
      <c r="AA1058" s="41">
        <f t="shared" si="179"/>
        <v>52</v>
      </c>
      <c r="AB1058" s="41">
        <f t="shared" si="180"/>
        <v>60</v>
      </c>
      <c r="AC1058" s="41">
        <f t="shared" si="181"/>
        <v>60</v>
      </c>
      <c r="AD1058" s="41">
        <f t="shared" si="182"/>
        <v>31</v>
      </c>
      <c r="AE1058" s="41">
        <f t="shared" si="183"/>
        <v>5.865384615384615</v>
      </c>
      <c r="AF1058" s="41">
        <f t="shared" si="184"/>
        <v>5.083333333333333</v>
      </c>
      <c r="AG1058" s="41">
        <f t="shared" si="185"/>
        <v>5.083333333333333</v>
      </c>
      <c r="AH1058" s="41">
        <f t="shared" si="186"/>
        <v>9.8387096774193541</v>
      </c>
    </row>
    <row r="1059" spans="1:34" x14ac:dyDescent="0.25">
      <c r="A1059" s="41" t="str">
        <f t="shared" si="176"/>
        <v>研发一周期</v>
      </c>
      <c r="B1059" s="41" t="str">
        <f t="shared" si="177"/>
        <v>33221</v>
      </c>
      <c r="C1059" s="74"/>
      <c r="E1059" s="59">
        <v>1</v>
      </c>
      <c r="G1059" s="59"/>
      <c r="I1059" s="59">
        <v>1</v>
      </c>
      <c r="L1059" s="59">
        <v>1</v>
      </c>
      <c r="P1059" s="59">
        <v>1</v>
      </c>
      <c r="S1059" s="41">
        <v>1</v>
      </c>
      <c r="Z1059" s="41">
        <f t="shared" si="178"/>
        <v>305</v>
      </c>
      <c r="AA1059" s="41">
        <f t="shared" si="179"/>
        <v>52</v>
      </c>
      <c r="AB1059" s="41">
        <f t="shared" si="180"/>
        <v>86</v>
      </c>
      <c r="AC1059" s="41">
        <f t="shared" si="181"/>
        <v>86</v>
      </c>
      <c r="AD1059" s="41">
        <f t="shared" si="182"/>
        <v>29</v>
      </c>
      <c r="AE1059" s="41">
        <f t="shared" si="183"/>
        <v>5.865384615384615</v>
      </c>
      <c r="AF1059" s="41">
        <f t="shared" si="184"/>
        <v>3.5465116279069768</v>
      </c>
      <c r="AG1059" s="41">
        <f t="shared" si="185"/>
        <v>3.5465116279069768</v>
      </c>
      <c r="AH1059" s="41">
        <f t="shared" si="186"/>
        <v>10.517241379310345</v>
      </c>
    </row>
    <row r="1060" spans="1:34" x14ac:dyDescent="0.25">
      <c r="A1060" s="41" t="str">
        <f t="shared" si="176"/>
        <v>研发一周期</v>
      </c>
      <c r="B1060" s="41" t="str">
        <f t="shared" si="177"/>
        <v>23312</v>
      </c>
      <c r="C1060" s="74"/>
      <c r="D1060" s="59">
        <v>1</v>
      </c>
      <c r="G1060" s="59"/>
      <c r="I1060" s="59">
        <v>1</v>
      </c>
      <c r="M1060" s="59">
        <v>1</v>
      </c>
      <c r="O1060" s="59">
        <v>1</v>
      </c>
      <c r="R1060" s="71"/>
      <c r="T1060" s="41">
        <v>1</v>
      </c>
      <c r="Z1060" s="41">
        <f t="shared" si="178"/>
        <v>305</v>
      </c>
      <c r="AA1060" s="41">
        <f t="shared" si="179"/>
        <v>52</v>
      </c>
      <c r="AB1060" s="41">
        <f t="shared" si="180"/>
        <v>64</v>
      </c>
      <c r="AC1060" s="41">
        <f t="shared" si="181"/>
        <v>64</v>
      </c>
      <c r="AD1060" s="41">
        <f t="shared" si="182"/>
        <v>31</v>
      </c>
      <c r="AE1060" s="41">
        <f t="shared" si="183"/>
        <v>5.865384615384615</v>
      </c>
      <c r="AF1060" s="41">
        <f t="shared" si="184"/>
        <v>4.765625</v>
      </c>
      <c r="AG1060" s="41">
        <f t="shared" si="185"/>
        <v>4.765625</v>
      </c>
      <c r="AH1060" s="41">
        <f t="shared" si="186"/>
        <v>9.8387096774193541</v>
      </c>
    </row>
    <row r="1061" spans="1:34" x14ac:dyDescent="0.25">
      <c r="A1061" s="41" t="str">
        <f t="shared" si="176"/>
        <v>研发一周期</v>
      </c>
      <c r="B1061" s="41" t="str">
        <f t="shared" si="177"/>
        <v>33222</v>
      </c>
      <c r="C1061" s="74"/>
      <c r="E1061" s="59">
        <v>1</v>
      </c>
      <c r="G1061" s="59"/>
      <c r="I1061" s="59">
        <v>1</v>
      </c>
      <c r="L1061" s="59">
        <v>1</v>
      </c>
      <c r="P1061" s="59">
        <v>1</v>
      </c>
      <c r="T1061" s="41">
        <v>1</v>
      </c>
      <c r="Z1061" s="41">
        <f t="shared" si="178"/>
        <v>305</v>
      </c>
      <c r="AA1061" s="41">
        <f t="shared" si="179"/>
        <v>52</v>
      </c>
      <c r="AB1061" s="41">
        <f t="shared" si="180"/>
        <v>90</v>
      </c>
      <c r="AC1061" s="41">
        <f t="shared" si="181"/>
        <v>90</v>
      </c>
      <c r="AD1061" s="41">
        <f t="shared" si="182"/>
        <v>29</v>
      </c>
      <c r="AE1061" s="41">
        <f t="shared" si="183"/>
        <v>5.865384615384615</v>
      </c>
      <c r="AF1061" s="41">
        <f t="shared" si="184"/>
        <v>3.3888888888888888</v>
      </c>
      <c r="AG1061" s="41">
        <f t="shared" si="185"/>
        <v>3.3888888888888888</v>
      </c>
      <c r="AH1061" s="41">
        <f t="shared" si="186"/>
        <v>10.517241379310345</v>
      </c>
    </row>
    <row r="1062" spans="1:34" x14ac:dyDescent="0.25">
      <c r="A1062" s="41" t="str">
        <f t="shared" si="176"/>
        <v>研发一周期</v>
      </c>
      <c r="B1062" s="41" t="str">
        <f t="shared" si="177"/>
        <v>23314</v>
      </c>
      <c r="C1062" s="74"/>
      <c r="D1062" s="59">
        <v>1</v>
      </c>
      <c r="G1062" s="59"/>
      <c r="I1062" s="59">
        <v>1</v>
      </c>
      <c r="M1062" s="59">
        <v>1</v>
      </c>
      <c r="O1062" s="59">
        <v>1</v>
      </c>
      <c r="R1062" s="71"/>
      <c r="Y1062" s="70">
        <v>1</v>
      </c>
      <c r="Z1062" s="41">
        <f t="shared" si="178"/>
        <v>305</v>
      </c>
      <c r="AA1062" s="41">
        <f t="shared" si="179"/>
        <v>52</v>
      </c>
      <c r="AB1062" s="41">
        <f t="shared" si="180"/>
        <v>64</v>
      </c>
      <c r="AC1062" s="41">
        <f t="shared" si="181"/>
        <v>64</v>
      </c>
      <c r="AD1062" s="41">
        <f t="shared" si="182"/>
        <v>31</v>
      </c>
      <c r="AE1062" s="41">
        <f t="shared" si="183"/>
        <v>5.865384615384615</v>
      </c>
      <c r="AF1062" s="41">
        <f t="shared" si="184"/>
        <v>4.765625</v>
      </c>
      <c r="AG1062" s="41">
        <f t="shared" si="185"/>
        <v>4.765625</v>
      </c>
      <c r="AH1062" s="41">
        <f t="shared" si="186"/>
        <v>9.8387096774193541</v>
      </c>
    </row>
    <row r="1063" spans="1:34" x14ac:dyDescent="0.25">
      <c r="A1063" s="41" t="str">
        <f t="shared" si="176"/>
        <v>研发一周期</v>
      </c>
      <c r="B1063" s="41" t="str">
        <f t="shared" si="177"/>
        <v>33224</v>
      </c>
      <c r="C1063" s="74"/>
      <c r="E1063" s="59">
        <v>1</v>
      </c>
      <c r="G1063" s="59"/>
      <c r="I1063" s="59">
        <v>1</v>
      </c>
      <c r="L1063" s="59">
        <v>1</v>
      </c>
      <c r="P1063" s="59">
        <v>1</v>
      </c>
      <c r="Y1063" s="70">
        <v>1</v>
      </c>
      <c r="Z1063" s="41">
        <f t="shared" si="178"/>
        <v>305</v>
      </c>
      <c r="AA1063" s="41">
        <f t="shared" si="179"/>
        <v>52</v>
      </c>
      <c r="AB1063" s="41">
        <f t="shared" si="180"/>
        <v>90</v>
      </c>
      <c r="AC1063" s="41">
        <f t="shared" si="181"/>
        <v>90</v>
      </c>
      <c r="AD1063" s="41">
        <f t="shared" si="182"/>
        <v>29</v>
      </c>
      <c r="AE1063" s="41">
        <f t="shared" si="183"/>
        <v>5.865384615384615</v>
      </c>
      <c r="AF1063" s="41">
        <f t="shared" si="184"/>
        <v>3.3888888888888888</v>
      </c>
      <c r="AG1063" s="41">
        <f t="shared" si="185"/>
        <v>3.3888888888888888</v>
      </c>
      <c r="AH1063" s="41">
        <f t="shared" si="186"/>
        <v>10.517241379310345</v>
      </c>
    </row>
    <row r="1064" spans="1:34" x14ac:dyDescent="0.25">
      <c r="A1064" s="41" t="str">
        <f t="shared" si="176"/>
        <v>研发一周期</v>
      </c>
      <c r="B1064" s="41" t="str">
        <f t="shared" si="177"/>
        <v>2134</v>
      </c>
      <c r="C1064" s="74"/>
      <c r="D1064" s="59">
        <v>1</v>
      </c>
      <c r="G1064" s="59">
        <v>1</v>
      </c>
      <c r="M1064" s="59">
        <v>1</v>
      </c>
      <c r="R1064" s="70">
        <v>1</v>
      </c>
      <c r="Z1064" s="41">
        <f t="shared" si="178"/>
        <v>270</v>
      </c>
      <c r="AA1064" s="41">
        <f t="shared" si="179"/>
        <v>46</v>
      </c>
      <c r="AB1064" s="41">
        <f t="shared" si="180"/>
        <v>36</v>
      </c>
      <c r="AC1064" s="41">
        <f t="shared" si="181"/>
        <v>36</v>
      </c>
      <c r="AD1064" s="41">
        <f t="shared" si="182"/>
        <v>21</v>
      </c>
      <c r="AE1064" s="41">
        <f t="shared" si="183"/>
        <v>5.8695652173913047</v>
      </c>
      <c r="AF1064" s="41">
        <f t="shared" si="184"/>
        <v>7.5</v>
      </c>
      <c r="AG1064" s="41">
        <f t="shared" si="185"/>
        <v>7.5</v>
      </c>
      <c r="AH1064" s="41">
        <f t="shared" si="186"/>
        <v>12.857142857142858</v>
      </c>
    </row>
    <row r="1065" spans="1:34" x14ac:dyDescent="0.25">
      <c r="A1065" s="41" t="str">
        <f t="shared" si="176"/>
        <v>研发一周期</v>
      </c>
      <c r="B1065" s="41" t="str">
        <f t="shared" si="177"/>
        <v>2314</v>
      </c>
      <c r="C1065" s="74"/>
      <c r="D1065" s="59">
        <v>1</v>
      </c>
      <c r="G1065" s="59"/>
      <c r="I1065" s="59">
        <v>1</v>
      </c>
      <c r="K1065" s="59">
        <v>1</v>
      </c>
      <c r="R1065" s="70">
        <v>1</v>
      </c>
      <c r="Z1065" s="41">
        <f t="shared" si="178"/>
        <v>270</v>
      </c>
      <c r="AA1065" s="41">
        <f t="shared" si="179"/>
        <v>46</v>
      </c>
      <c r="AB1065" s="41">
        <f t="shared" si="180"/>
        <v>42</v>
      </c>
      <c r="AC1065" s="41">
        <f t="shared" si="181"/>
        <v>42</v>
      </c>
      <c r="AD1065" s="41">
        <f t="shared" si="182"/>
        <v>19</v>
      </c>
      <c r="AE1065" s="41">
        <f t="shared" si="183"/>
        <v>5.8695652173913047</v>
      </c>
      <c r="AF1065" s="41">
        <f t="shared" si="184"/>
        <v>6.4285714285714288</v>
      </c>
      <c r="AG1065" s="41">
        <f t="shared" si="185"/>
        <v>6.4285714285714288</v>
      </c>
      <c r="AH1065" s="41">
        <f t="shared" si="186"/>
        <v>14.210526315789474</v>
      </c>
    </row>
    <row r="1066" spans="1:34" x14ac:dyDescent="0.25">
      <c r="A1066" s="41" t="str">
        <f t="shared" si="176"/>
        <v>研发一周期</v>
      </c>
      <c r="B1066" s="41" t="str">
        <f t="shared" si="177"/>
        <v>4133</v>
      </c>
      <c r="C1066" s="74"/>
      <c r="F1066" s="71">
        <v>1</v>
      </c>
      <c r="G1066" s="59">
        <v>1</v>
      </c>
      <c r="M1066" s="59">
        <v>1</v>
      </c>
      <c r="Q1066" s="41">
        <v>1</v>
      </c>
      <c r="Z1066" s="41">
        <f t="shared" si="178"/>
        <v>270</v>
      </c>
      <c r="AA1066" s="41">
        <f t="shared" si="179"/>
        <v>46</v>
      </c>
      <c r="AB1066" s="41">
        <f t="shared" si="180"/>
        <v>46</v>
      </c>
      <c r="AC1066" s="41">
        <f t="shared" si="181"/>
        <v>46</v>
      </c>
      <c r="AD1066" s="41">
        <f t="shared" si="182"/>
        <v>20</v>
      </c>
      <c r="AE1066" s="41">
        <f t="shared" si="183"/>
        <v>5.8695652173913047</v>
      </c>
      <c r="AF1066" s="41">
        <f t="shared" si="184"/>
        <v>5.8695652173913047</v>
      </c>
      <c r="AG1066" s="41">
        <f t="shared" si="185"/>
        <v>5.8695652173913047</v>
      </c>
      <c r="AH1066" s="41">
        <f t="shared" si="186"/>
        <v>13.5</v>
      </c>
    </row>
    <row r="1067" spans="1:34" x14ac:dyDescent="0.25">
      <c r="A1067" s="41" t="str">
        <f t="shared" si="176"/>
        <v>研发一周期</v>
      </c>
      <c r="B1067" s="41" t="str">
        <f t="shared" si="177"/>
        <v>4231</v>
      </c>
      <c r="C1067" s="74"/>
      <c r="F1067" s="71">
        <v>1</v>
      </c>
      <c r="G1067" s="59"/>
      <c r="H1067" s="59">
        <v>1</v>
      </c>
      <c r="M1067" s="59">
        <v>1</v>
      </c>
      <c r="O1067" s="59">
        <v>1</v>
      </c>
      <c r="R1067" s="71"/>
      <c r="Z1067" s="41">
        <f t="shared" si="178"/>
        <v>270</v>
      </c>
      <c r="AA1067" s="41">
        <f t="shared" si="179"/>
        <v>46</v>
      </c>
      <c r="AB1067" s="41">
        <f t="shared" si="180"/>
        <v>40</v>
      </c>
      <c r="AC1067" s="41">
        <f t="shared" si="181"/>
        <v>40</v>
      </c>
      <c r="AD1067" s="41">
        <f t="shared" si="182"/>
        <v>18</v>
      </c>
      <c r="AE1067" s="41">
        <f t="shared" si="183"/>
        <v>5.8695652173913047</v>
      </c>
      <c r="AF1067" s="41">
        <f t="shared" si="184"/>
        <v>6.75</v>
      </c>
      <c r="AG1067" s="41">
        <f t="shared" si="185"/>
        <v>6.75</v>
      </c>
      <c r="AH1067" s="41">
        <f t="shared" si="186"/>
        <v>15</v>
      </c>
    </row>
    <row r="1068" spans="1:34" x14ac:dyDescent="0.25">
      <c r="A1068" s="41" t="str">
        <f t="shared" si="176"/>
        <v>研发一周期</v>
      </c>
      <c r="B1068" s="41" t="str">
        <f t="shared" si="177"/>
        <v>4313</v>
      </c>
      <c r="C1068" s="74"/>
      <c r="F1068" s="71">
        <v>1</v>
      </c>
      <c r="G1068" s="59"/>
      <c r="I1068" s="59">
        <v>1</v>
      </c>
      <c r="K1068" s="59">
        <v>1</v>
      </c>
      <c r="Q1068" s="41">
        <v>1</v>
      </c>
      <c r="Z1068" s="41">
        <f t="shared" si="178"/>
        <v>270</v>
      </c>
      <c r="AA1068" s="41">
        <f t="shared" si="179"/>
        <v>46</v>
      </c>
      <c r="AB1068" s="41">
        <f t="shared" si="180"/>
        <v>52</v>
      </c>
      <c r="AC1068" s="41">
        <f t="shared" si="181"/>
        <v>52</v>
      </c>
      <c r="AD1068" s="41">
        <f t="shared" si="182"/>
        <v>18</v>
      </c>
      <c r="AE1068" s="41">
        <f t="shared" si="183"/>
        <v>5.8695652173913047</v>
      </c>
      <c r="AF1068" s="41">
        <f t="shared" si="184"/>
        <v>5.1923076923076925</v>
      </c>
      <c r="AG1068" s="41">
        <f t="shared" si="185"/>
        <v>5.1923076923076925</v>
      </c>
      <c r="AH1068" s="41">
        <f t="shared" si="186"/>
        <v>15</v>
      </c>
    </row>
    <row r="1069" spans="1:34" x14ac:dyDescent="0.25">
      <c r="A1069" s="41" t="str">
        <f t="shared" si="176"/>
        <v>研发一周期</v>
      </c>
      <c r="B1069" s="41" t="str">
        <f t="shared" si="177"/>
        <v>31231</v>
      </c>
      <c r="C1069" s="74"/>
      <c r="E1069" s="59">
        <v>1</v>
      </c>
      <c r="G1069" s="59">
        <v>1</v>
      </c>
      <c r="L1069" s="59">
        <v>1</v>
      </c>
      <c r="Q1069" s="41">
        <v>1</v>
      </c>
      <c r="S1069" s="41">
        <v>1</v>
      </c>
      <c r="Z1069" s="41">
        <f t="shared" si="178"/>
        <v>270</v>
      </c>
      <c r="AA1069" s="41">
        <f t="shared" si="179"/>
        <v>46</v>
      </c>
      <c r="AB1069" s="41">
        <f t="shared" si="180"/>
        <v>62</v>
      </c>
      <c r="AC1069" s="41">
        <f t="shared" si="181"/>
        <v>62</v>
      </c>
      <c r="AD1069" s="41">
        <f t="shared" si="182"/>
        <v>36</v>
      </c>
      <c r="AE1069" s="41">
        <f t="shared" si="183"/>
        <v>5.8695652173913047</v>
      </c>
      <c r="AF1069" s="41">
        <f t="shared" si="184"/>
        <v>4.354838709677419</v>
      </c>
      <c r="AG1069" s="41">
        <f t="shared" si="185"/>
        <v>4.354838709677419</v>
      </c>
      <c r="AH1069" s="41">
        <f t="shared" si="186"/>
        <v>7.5</v>
      </c>
    </row>
    <row r="1070" spans="1:34" x14ac:dyDescent="0.25">
      <c r="A1070" s="41" t="str">
        <f t="shared" si="176"/>
        <v>研发一周期</v>
      </c>
      <c r="B1070" s="41" t="str">
        <f t="shared" si="177"/>
        <v>32211</v>
      </c>
      <c r="C1070" s="74"/>
      <c r="E1070" s="59">
        <v>1</v>
      </c>
      <c r="G1070" s="59"/>
      <c r="H1070" s="59">
        <v>1</v>
      </c>
      <c r="L1070" s="59">
        <v>1</v>
      </c>
      <c r="O1070" s="59">
        <v>1</v>
      </c>
      <c r="R1070" s="71"/>
      <c r="S1070" s="41">
        <v>1</v>
      </c>
      <c r="Z1070" s="41">
        <f t="shared" si="178"/>
        <v>270</v>
      </c>
      <c r="AA1070" s="41">
        <f t="shared" si="179"/>
        <v>46</v>
      </c>
      <c r="AB1070" s="41">
        <f t="shared" si="180"/>
        <v>56</v>
      </c>
      <c r="AC1070" s="41">
        <f t="shared" si="181"/>
        <v>56</v>
      </c>
      <c r="AD1070" s="41">
        <f t="shared" si="182"/>
        <v>34</v>
      </c>
      <c r="AE1070" s="41">
        <f t="shared" si="183"/>
        <v>5.8695652173913047</v>
      </c>
      <c r="AF1070" s="41">
        <f t="shared" si="184"/>
        <v>4.8214285714285712</v>
      </c>
      <c r="AG1070" s="41">
        <f t="shared" si="185"/>
        <v>4.8214285714285712</v>
      </c>
      <c r="AH1070" s="41">
        <f t="shared" si="186"/>
        <v>7.9411764705882355</v>
      </c>
    </row>
    <row r="1071" spans="1:34" x14ac:dyDescent="0.25">
      <c r="A1071" s="41" t="str">
        <f t="shared" si="176"/>
        <v>研发一周期</v>
      </c>
      <c r="B1071" s="41" t="str">
        <f t="shared" si="177"/>
        <v>31232</v>
      </c>
      <c r="C1071" s="74"/>
      <c r="E1071" s="59">
        <v>1</v>
      </c>
      <c r="G1071" s="59">
        <v>1</v>
      </c>
      <c r="L1071" s="59">
        <v>1</v>
      </c>
      <c r="Q1071" s="41">
        <v>1</v>
      </c>
      <c r="T1071" s="41">
        <v>1</v>
      </c>
      <c r="Z1071" s="41">
        <f t="shared" si="178"/>
        <v>270</v>
      </c>
      <c r="AA1071" s="41">
        <f t="shared" si="179"/>
        <v>46</v>
      </c>
      <c r="AB1071" s="41">
        <f t="shared" si="180"/>
        <v>66</v>
      </c>
      <c r="AC1071" s="41">
        <f t="shared" si="181"/>
        <v>66</v>
      </c>
      <c r="AD1071" s="41">
        <f t="shared" si="182"/>
        <v>36</v>
      </c>
      <c r="AE1071" s="41">
        <f t="shared" si="183"/>
        <v>5.8695652173913047</v>
      </c>
      <c r="AF1071" s="41">
        <f t="shared" si="184"/>
        <v>4.0909090909090908</v>
      </c>
      <c r="AG1071" s="41">
        <f t="shared" si="185"/>
        <v>4.0909090909090908</v>
      </c>
      <c r="AH1071" s="41">
        <f t="shared" si="186"/>
        <v>7.5</v>
      </c>
    </row>
    <row r="1072" spans="1:34" x14ac:dyDescent="0.25">
      <c r="A1072" s="41" t="str">
        <f t="shared" si="176"/>
        <v>研发一周期</v>
      </c>
      <c r="B1072" s="41" t="str">
        <f t="shared" si="177"/>
        <v>32212</v>
      </c>
      <c r="C1072" s="74"/>
      <c r="E1072" s="59">
        <v>1</v>
      </c>
      <c r="G1072" s="59"/>
      <c r="H1072" s="59">
        <v>1</v>
      </c>
      <c r="L1072" s="59">
        <v>1</v>
      </c>
      <c r="O1072" s="59">
        <v>1</v>
      </c>
      <c r="R1072" s="71"/>
      <c r="T1072" s="41">
        <v>1</v>
      </c>
      <c r="Z1072" s="41">
        <f t="shared" si="178"/>
        <v>270</v>
      </c>
      <c r="AA1072" s="41">
        <f t="shared" si="179"/>
        <v>46</v>
      </c>
      <c r="AB1072" s="41">
        <f t="shared" si="180"/>
        <v>60</v>
      </c>
      <c r="AC1072" s="41">
        <f t="shared" si="181"/>
        <v>60</v>
      </c>
      <c r="AD1072" s="41">
        <f t="shared" si="182"/>
        <v>34</v>
      </c>
      <c r="AE1072" s="41">
        <f t="shared" si="183"/>
        <v>5.8695652173913047</v>
      </c>
      <c r="AF1072" s="41">
        <f t="shared" si="184"/>
        <v>4.5</v>
      </c>
      <c r="AG1072" s="41">
        <f t="shared" si="185"/>
        <v>4.5</v>
      </c>
      <c r="AH1072" s="41">
        <f t="shared" si="186"/>
        <v>7.9411764705882355</v>
      </c>
    </row>
    <row r="1073" spans="1:34" x14ac:dyDescent="0.25">
      <c r="A1073" s="41" t="str">
        <f t="shared" si="176"/>
        <v>研发一周期</v>
      </c>
      <c r="B1073" s="41" t="str">
        <f t="shared" si="177"/>
        <v>31214</v>
      </c>
      <c r="C1073" s="74"/>
      <c r="E1073" s="59">
        <v>1</v>
      </c>
      <c r="G1073" s="59">
        <v>1</v>
      </c>
      <c r="L1073" s="59">
        <v>1</v>
      </c>
      <c r="O1073" s="59">
        <v>1</v>
      </c>
      <c r="R1073" s="71"/>
      <c r="V1073" s="41">
        <v>1</v>
      </c>
      <c r="Z1073" s="41">
        <f t="shared" si="178"/>
        <v>270</v>
      </c>
      <c r="AA1073" s="41">
        <f t="shared" si="179"/>
        <v>46</v>
      </c>
      <c r="AB1073" s="41">
        <f t="shared" si="180"/>
        <v>42</v>
      </c>
      <c r="AC1073" s="41">
        <f t="shared" si="181"/>
        <v>42</v>
      </c>
      <c r="AD1073" s="41">
        <f t="shared" si="182"/>
        <v>40</v>
      </c>
      <c r="AE1073" s="41">
        <f t="shared" si="183"/>
        <v>5.8695652173913047</v>
      </c>
      <c r="AF1073" s="41">
        <f t="shared" si="184"/>
        <v>6.4285714285714288</v>
      </c>
      <c r="AG1073" s="41">
        <f t="shared" si="185"/>
        <v>6.4285714285714288</v>
      </c>
      <c r="AH1073" s="41">
        <f t="shared" si="186"/>
        <v>6.75</v>
      </c>
    </row>
    <row r="1074" spans="1:34" x14ac:dyDescent="0.25">
      <c r="A1074" s="41" t="str">
        <f t="shared" si="176"/>
        <v>研发一周期</v>
      </c>
      <c r="B1074" s="41" t="str">
        <f t="shared" si="177"/>
        <v>31234</v>
      </c>
      <c r="C1074" s="74"/>
      <c r="E1074" s="59">
        <v>1</v>
      </c>
      <c r="G1074" s="59">
        <v>1</v>
      </c>
      <c r="L1074" s="59">
        <v>1</v>
      </c>
      <c r="Q1074" s="41">
        <v>1</v>
      </c>
      <c r="Y1074" s="70">
        <v>1</v>
      </c>
      <c r="Z1074" s="41">
        <f t="shared" si="178"/>
        <v>270</v>
      </c>
      <c r="AA1074" s="41">
        <f t="shared" si="179"/>
        <v>46</v>
      </c>
      <c r="AB1074" s="41">
        <f t="shared" si="180"/>
        <v>66</v>
      </c>
      <c r="AC1074" s="41">
        <f t="shared" si="181"/>
        <v>66</v>
      </c>
      <c r="AD1074" s="41">
        <f t="shared" si="182"/>
        <v>36</v>
      </c>
      <c r="AE1074" s="41">
        <f t="shared" si="183"/>
        <v>5.8695652173913047</v>
      </c>
      <c r="AF1074" s="41">
        <f t="shared" si="184"/>
        <v>4.0909090909090908</v>
      </c>
      <c r="AG1074" s="41">
        <f t="shared" si="185"/>
        <v>4.0909090909090908</v>
      </c>
      <c r="AH1074" s="41">
        <f t="shared" si="186"/>
        <v>7.5</v>
      </c>
    </row>
    <row r="1075" spans="1:34" x14ac:dyDescent="0.25">
      <c r="A1075" s="41" t="str">
        <f t="shared" si="176"/>
        <v>研发一周期</v>
      </c>
      <c r="B1075" s="41" t="str">
        <f t="shared" si="177"/>
        <v>32214</v>
      </c>
      <c r="C1075" s="74"/>
      <c r="E1075" s="59">
        <v>1</v>
      </c>
      <c r="G1075" s="59"/>
      <c r="H1075" s="59">
        <v>1</v>
      </c>
      <c r="L1075" s="59">
        <v>1</v>
      </c>
      <c r="O1075" s="59">
        <v>1</v>
      </c>
      <c r="R1075" s="71"/>
      <c r="Y1075" s="70">
        <v>1</v>
      </c>
      <c r="Z1075" s="41">
        <f t="shared" si="178"/>
        <v>270</v>
      </c>
      <c r="AA1075" s="41">
        <f t="shared" si="179"/>
        <v>46</v>
      </c>
      <c r="AB1075" s="41">
        <f t="shared" si="180"/>
        <v>60</v>
      </c>
      <c r="AC1075" s="41">
        <f t="shared" si="181"/>
        <v>60</v>
      </c>
      <c r="AD1075" s="41">
        <f t="shared" si="182"/>
        <v>34</v>
      </c>
      <c r="AE1075" s="41">
        <f t="shared" si="183"/>
        <v>5.8695652173913047</v>
      </c>
      <c r="AF1075" s="41">
        <f t="shared" si="184"/>
        <v>4.5</v>
      </c>
      <c r="AG1075" s="41">
        <f t="shared" si="185"/>
        <v>4.5</v>
      </c>
      <c r="AH1075" s="41">
        <f t="shared" si="186"/>
        <v>7.9411764705882355</v>
      </c>
    </row>
    <row r="1076" spans="1:34" x14ac:dyDescent="0.25">
      <c r="A1076" s="41" t="str">
        <f t="shared" si="176"/>
        <v>研发一周期</v>
      </c>
      <c r="B1076" s="41" t="str">
        <f t="shared" si="177"/>
        <v>13333</v>
      </c>
      <c r="C1076" s="74">
        <v>1</v>
      </c>
      <c r="G1076" s="59"/>
      <c r="I1076" s="59">
        <v>1</v>
      </c>
      <c r="M1076" s="59">
        <v>1</v>
      </c>
      <c r="Q1076" s="41">
        <v>1</v>
      </c>
      <c r="U1076" s="41">
        <v>1</v>
      </c>
      <c r="Z1076" s="41">
        <f t="shared" si="178"/>
        <v>365</v>
      </c>
      <c r="AA1076" s="41">
        <f t="shared" si="179"/>
        <v>62</v>
      </c>
      <c r="AB1076" s="41">
        <f t="shared" si="180"/>
        <v>58</v>
      </c>
      <c r="AC1076" s="41">
        <f t="shared" si="181"/>
        <v>58</v>
      </c>
      <c r="AD1076" s="41">
        <f t="shared" si="182"/>
        <v>32</v>
      </c>
      <c r="AE1076" s="41">
        <f t="shared" si="183"/>
        <v>5.887096774193548</v>
      </c>
      <c r="AF1076" s="41">
        <f t="shared" si="184"/>
        <v>6.2931034482758621</v>
      </c>
      <c r="AG1076" s="41">
        <f t="shared" si="185"/>
        <v>6.2931034482758621</v>
      </c>
      <c r="AH1076" s="41">
        <f t="shared" si="186"/>
        <v>11.40625</v>
      </c>
    </row>
    <row r="1077" spans="1:34" x14ac:dyDescent="0.25">
      <c r="A1077" s="41" t="str">
        <f t="shared" si="176"/>
        <v>研发一周期</v>
      </c>
      <c r="B1077" s="41" t="str">
        <f t="shared" si="177"/>
        <v>24321</v>
      </c>
      <c r="C1077" s="74"/>
      <c r="D1077" s="59">
        <v>1</v>
      </c>
      <c r="G1077" s="59"/>
      <c r="J1077" s="71">
        <v>1</v>
      </c>
      <c r="M1077" s="59">
        <v>1</v>
      </c>
      <c r="P1077" s="59">
        <v>1</v>
      </c>
      <c r="S1077" s="41">
        <v>1</v>
      </c>
      <c r="Z1077" s="41">
        <f t="shared" si="178"/>
        <v>330</v>
      </c>
      <c r="AA1077" s="41">
        <f t="shared" si="179"/>
        <v>56</v>
      </c>
      <c r="AB1077" s="41">
        <f t="shared" si="180"/>
        <v>76</v>
      </c>
      <c r="AC1077" s="41">
        <f t="shared" si="181"/>
        <v>76</v>
      </c>
      <c r="AD1077" s="41">
        <f t="shared" si="182"/>
        <v>26</v>
      </c>
      <c r="AE1077" s="41">
        <f t="shared" si="183"/>
        <v>5.8928571428571432</v>
      </c>
      <c r="AF1077" s="41">
        <f t="shared" si="184"/>
        <v>4.3421052631578947</v>
      </c>
      <c r="AG1077" s="41">
        <f t="shared" si="185"/>
        <v>4.3421052631578947</v>
      </c>
      <c r="AH1077" s="41">
        <f t="shared" si="186"/>
        <v>12.692307692307692</v>
      </c>
    </row>
    <row r="1078" spans="1:34" x14ac:dyDescent="0.25">
      <c r="A1078" s="41" t="str">
        <f t="shared" si="176"/>
        <v>研发一周期</v>
      </c>
      <c r="B1078" s="41" t="str">
        <f t="shared" si="177"/>
        <v>24322</v>
      </c>
      <c r="C1078" s="74"/>
      <c r="D1078" s="59">
        <v>1</v>
      </c>
      <c r="G1078" s="59"/>
      <c r="J1078" s="71">
        <v>1</v>
      </c>
      <c r="M1078" s="59">
        <v>1</v>
      </c>
      <c r="P1078" s="59">
        <v>1</v>
      </c>
      <c r="T1078" s="41">
        <v>1</v>
      </c>
      <c r="Z1078" s="41">
        <f t="shared" si="178"/>
        <v>330</v>
      </c>
      <c r="AA1078" s="41">
        <f t="shared" si="179"/>
        <v>56</v>
      </c>
      <c r="AB1078" s="41">
        <f t="shared" si="180"/>
        <v>80</v>
      </c>
      <c r="AC1078" s="41">
        <f t="shared" si="181"/>
        <v>80</v>
      </c>
      <c r="AD1078" s="41">
        <f t="shared" si="182"/>
        <v>26</v>
      </c>
      <c r="AE1078" s="41">
        <f t="shared" si="183"/>
        <v>5.8928571428571432</v>
      </c>
      <c r="AF1078" s="41">
        <f t="shared" si="184"/>
        <v>4.125</v>
      </c>
      <c r="AG1078" s="41">
        <f t="shared" si="185"/>
        <v>4.125</v>
      </c>
      <c r="AH1078" s="41">
        <f t="shared" si="186"/>
        <v>12.692307692307692</v>
      </c>
    </row>
    <row r="1079" spans="1:34" x14ac:dyDescent="0.25">
      <c r="A1079" s="41" t="str">
        <f t="shared" si="176"/>
        <v>研发一周期</v>
      </c>
      <c r="B1079" s="41" t="str">
        <f t="shared" si="177"/>
        <v>41313</v>
      </c>
      <c r="C1079" s="74"/>
      <c r="F1079" s="71">
        <v>1</v>
      </c>
      <c r="G1079" s="59">
        <v>1</v>
      </c>
      <c r="M1079" s="59">
        <v>1</v>
      </c>
      <c r="O1079" s="59">
        <v>1</v>
      </c>
      <c r="R1079" s="71"/>
      <c r="U1079" s="41">
        <v>1</v>
      </c>
      <c r="Z1079" s="41">
        <f t="shared" si="178"/>
        <v>330</v>
      </c>
      <c r="AA1079" s="41">
        <f t="shared" si="179"/>
        <v>56</v>
      </c>
      <c r="AB1079" s="41">
        <f t="shared" si="180"/>
        <v>38</v>
      </c>
      <c r="AC1079" s="41">
        <f t="shared" si="181"/>
        <v>38</v>
      </c>
      <c r="AD1079" s="41">
        <f t="shared" si="182"/>
        <v>34</v>
      </c>
      <c r="AE1079" s="41">
        <f t="shared" si="183"/>
        <v>5.8928571428571432</v>
      </c>
      <c r="AF1079" s="41">
        <f t="shared" si="184"/>
        <v>8.6842105263157894</v>
      </c>
      <c r="AG1079" s="41">
        <f t="shared" si="185"/>
        <v>8.6842105263157894</v>
      </c>
      <c r="AH1079" s="41">
        <f t="shared" si="186"/>
        <v>9.7058823529411757</v>
      </c>
    </row>
    <row r="1080" spans="1:34" x14ac:dyDescent="0.25">
      <c r="A1080" s="41" t="str">
        <f t="shared" si="176"/>
        <v>研发一周期</v>
      </c>
      <c r="B1080" s="41" t="str">
        <f t="shared" si="177"/>
        <v>43113</v>
      </c>
      <c r="C1080" s="74"/>
      <c r="F1080" s="71">
        <v>1</v>
      </c>
      <c r="G1080" s="59"/>
      <c r="I1080" s="59">
        <v>1</v>
      </c>
      <c r="K1080" s="59">
        <v>1</v>
      </c>
      <c r="N1080" s="71"/>
      <c r="O1080" s="59">
        <v>1</v>
      </c>
      <c r="R1080" s="71"/>
      <c r="U1080" s="41">
        <v>1</v>
      </c>
      <c r="Z1080" s="41">
        <f t="shared" si="178"/>
        <v>330</v>
      </c>
      <c r="AA1080" s="41">
        <f t="shared" si="179"/>
        <v>56</v>
      </c>
      <c r="AB1080" s="41">
        <f t="shared" si="180"/>
        <v>44</v>
      </c>
      <c r="AC1080" s="41">
        <f t="shared" si="181"/>
        <v>44</v>
      </c>
      <c r="AD1080" s="41">
        <f t="shared" si="182"/>
        <v>32</v>
      </c>
      <c r="AE1080" s="41">
        <f t="shared" si="183"/>
        <v>5.8928571428571432</v>
      </c>
      <c r="AF1080" s="41">
        <f t="shared" si="184"/>
        <v>7.5</v>
      </c>
      <c r="AG1080" s="41">
        <f t="shared" si="185"/>
        <v>7.5</v>
      </c>
      <c r="AH1080" s="41">
        <f t="shared" si="186"/>
        <v>10.3125</v>
      </c>
    </row>
    <row r="1081" spans="1:34" x14ac:dyDescent="0.25">
      <c r="A1081" s="41" t="str">
        <f t="shared" si="176"/>
        <v>研发一周期</v>
      </c>
      <c r="B1081" s="41" t="str">
        <f t="shared" si="177"/>
        <v>13424</v>
      </c>
      <c r="C1081" s="74">
        <v>1</v>
      </c>
      <c r="G1081" s="59"/>
      <c r="I1081" s="59">
        <v>1</v>
      </c>
      <c r="N1081" s="71">
        <v>1</v>
      </c>
      <c r="P1081" s="59">
        <v>1</v>
      </c>
      <c r="V1081" s="41">
        <v>1</v>
      </c>
      <c r="Z1081" s="41">
        <f t="shared" si="178"/>
        <v>330</v>
      </c>
      <c r="AA1081" s="41">
        <f t="shared" si="179"/>
        <v>56</v>
      </c>
      <c r="AB1081" s="41">
        <f t="shared" si="180"/>
        <v>72</v>
      </c>
      <c r="AC1081" s="41">
        <f t="shared" si="181"/>
        <v>72</v>
      </c>
      <c r="AD1081" s="41">
        <f t="shared" si="182"/>
        <v>29</v>
      </c>
      <c r="AE1081" s="41">
        <f t="shared" si="183"/>
        <v>5.8928571428571432</v>
      </c>
      <c r="AF1081" s="41">
        <f t="shared" si="184"/>
        <v>4.583333333333333</v>
      </c>
      <c r="AG1081" s="41">
        <f t="shared" si="185"/>
        <v>4.583333333333333</v>
      </c>
      <c r="AH1081" s="41">
        <f t="shared" si="186"/>
        <v>11.379310344827585</v>
      </c>
    </row>
    <row r="1082" spans="1:34" x14ac:dyDescent="0.25">
      <c r="A1082" s="41" t="str">
        <f t="shared" si="176"/>
        <v>研发一周期</v>
      </c>
      <c r="B1082" s="41" t="str">
        <f t="shared" si="177"/>
        <v>34316</v>
      </c>
      <c r="C1082" s="74"/>
      <c r="E1082" s="59">
        <v>1</v>
      </c>
      <c r="G1082" s="59"/>
      <c r="J1082" s="71">
        <v>1</v>
      </c>
      <c r="M1082" s="59">
        <v>1</v>
      </c>
      <c r="O1082" s="59">
        <v>1</v>
      </c>
      <c r="R1082" s="71"/>
      <c r="X1082" s="41">
        <v>1</v>
      </c>
      <c r="Z1082" s="41">
        <f t="shared" si="178"/>
        <v>330</v>
      </c>
      <c r="AA1082" s="41">
        <f t="shared" si="179"/>
        <v>56</v>
      </c>
      <c r="AB1082" s="41">
        <f t="shared" si="180"/>
        <v>60</v>
      </c>
      <c r="AC1082" s="41">
        <f t="shared" si="181"/>
        <v>60</v>
      </c>
      <c r="AD1082" s="41">
        <f t="shared" si="182"/>
        <v>28</v>
      </c>
      <c r="AE1082" s="41">
        <f t="shared" si="183"/>
        <v>5.8928571428571432</v>
      </c>
      <c r="AF1082" s="41">
        <f t="shared" si="184"/>
        <v>5.5</v>
      </c>
      <c r="AG1082" s="41">
        <f t="shared" si="185"/>
        <v>5.5</v>
      </c>
      <c r="AH1082" s="41">
        <f t="shared" si="186"/>
        <v>11.785714285714286</v>
      </c>
    </row>
    <row r="1083" spans="1:34" x14ac:dyDescent="0.25">
      <c r="A1083" s="41" t="str">
        <f t="shared" si="176"/>
        <v>研发一周期</v>
      </c>
      <c r="B1083" s="41" t="str">
        <f t="shared" si="177"/>
        <v>43326</v>
      </c>
      <c r="C1083" s="74"/>
      <c r="F1083" s="71">
        <v>1</v>
      </c>
      <c r="G1083" s="59"/>
      <c r="I1083" s="59">
        <v>1</v>
      </c>
      <c r="M1083" s="59">
        <v>1</v>
      </c>
      <c r="P1083" s="59">
        <v>1</v>
      </c>
      <c r="X1083" s="41">
        <v>1</v>
      </c>
      <c r="Z1083" s="41">
        <f t="shared" si="178"/>
        <v>330</v>
      </c>
      <c r="AA1083" s="41">
        <f t="shared" si="179"/>
        <v>56</v>
      </c>
      <c r="AB1083" s="41">
        <f t="shared" si="180"/>
        <v>80</v>
      </c>
      <c r="AC1083" s="41">
        <f t="shared" si="181"/>
        <v>80</v>
      </c>
      <c r="AD1083" s="41">
        <f t="shared" si="182"/>
        <v>23</v>
      </c>
      <c r="AE1083" s="41">
        <f t="shared" si="183"/>
        <v>5.8928571428571432</v>
      </c>
      <c r="AF1083" s="41">
        <f t="shared" si="184"/>
        <v>4.125</v>
      </c>
      <c r="AG1083" s="41">
        <f t="shared" si="185"/>
        <v>4.125</v>
      </c>
      <c r="AH1083" s="41">
        <f t="shared" si="186"/>
        <v>14.347826086956522</v>
      </c>
    </row>
    <row r="1084" spans="1:34" x14ac:dyDescent="0.25">
      <c r="A1084" s="41" t="str">
        <f t="shared" si="176"/>
        <v>研发一周期</v>
      </c>
      <c r="B1084" s="41" t="str">
        <f t="shared" si="177"/>
        <v>24324</v>
      </c>
      <c r="C1084" s="74"/>
      <c r="D1084" s="59">
        <v>1</v>
      </c>
      <c r="G1084" s="59"/>
      <c r="J1084" s="71">
        <v>1</v>
      </c>
      <c r="M1084" s="59">
        <v>1</v>
      </c>
      <c r="P1084" s="59">
        <v>1</v>
      </c>
      <c r="Y1084" s="70">
        <v>1</v>
      </c>
      <c r="Z1084" s="41">
        <f t="shared" si="178"/>
        <v>330</v>
      </c>
      <c r="AA1084" s="41">
        <f t="shared" si="179"/>
        <v>56</v>
      </c>
      <c r="AB1084" s="41">
        <f t="shared" si="180"/>
        <v>80</v>
      </c>
      <c r="AC1084" s="41">
        <f t="shared" si="181"/>
        <v>80</v>
      </c>
      <c r="AD1084" s="41">
        <f t="shared" si="182"/>
        <v>26</v>
      </c>
      <c r="AE1084" s="41">
        <f t="shared" si="183"/>
        <v>5.8928571428571432</v>
      </c>
      <c r="AF1084" s="41">
        <f t="shared" si="184"/>
        <v>4.125</v>
      </c>
      <c r="AG1084" s="41">
        <f t="shared" si="185"/>
        <v>4.125</v>
      </c>
      <c r="AH1084" s="41">
        <f t="shared" si="186"/>
        <v>12.692307692307692</v>
      </c>
    </row>
    <row r="1085" spans="1:34" x14ac:dyDescent="0.25">
      <c r="A1085" s="41" t="str">
        <f t="shared" si="176"/>
        <v>研发一周期</v>
      </c>
      <c r="B1085" s="41" t="str">
        <f t="shared" si="177"/>
        <v>1424</v>
      </c>
      <c r="C1085" s="74">
        <v>1</v>
      </c>
      <c r="G1085" s="59"/>
      <c r="J1085" s="71">
        <v>1</v>
      </c>
      <c r="L1085" s="59">
        <v>1</v>
      </c>
      <c r="R1085" s="70">
        <v>1</v>
      </c>
      <c r="Z1085" s="41">
        <f t="shared" si="178"/>
        <v>295</v>
      </c>
      <c r="AA1085" s="41">
        <f t="shared" si="179"/>
        <v>50</v>
      </c>
      <c r="AB1085" s="41">
        <f t="shared" si="180"/>
        <v>38</v>
      </c>
      <c r="AC1085" s="41">
        <f t="shared" si="181"/>
        <v>38</v>
      </c>
      <c r="AD1085" s="41">
        <f t="shared" si="182"/>
        <v>18</v>
      </c>
      <c r="AE1085" s="41">
        <f t="shared" si="183"/>
        <v>5.9</v>
      </c>
      <c r="AF1085" s="41">
        <f t="shared" si="184"/>
        <v>7.7631578947368425</v>
      </c>
      <c r="AG1085" s="41">
        <f t="shared" si="185"/>
        <v>7.7631578947368425</v>
      </c>
      <c r="AH1085" s="41">
        <f t="shared" si="186"/>
        <v>16.388888888888889</v>
      </c>
    </row>
    <row r="1086" spans="1:34" x14ac:dyDescent="0.25">
      <c r="A1086" s="41" t="str">
        <f t="shared" si="176"/>
        <v>研发一周期</v>
      </c>
      <c r="B1086" s="41" t="str">
        <f t="shared" si="177"/>
        <v>2423</v>
      </c>
      <c r="C1086" s="74"/>
      <c r="D1086" s="59">
        <v>1</v>
      </c>
      <c r="G1086" s="59"/>
      <c r="J1086" s="71">
        <v>1</v>
      </c>
      <c r="L1086" s="59">
        <v>1</v>
      </c>
      <c r="Q1086" s="41">
        <v>1</v>
      </c>
      <c r="Z1086" s="41">
        <f t="shared" si="178"/>
        <v>295</v>
      </c>
      <c r="AA1086" s="41">
        <f t="shared" si="179"/>
        <v>50</v>
      </c>
      <c r="AB1086" s="41">
        <f t="shared" si="180"/>
        <v>52</v>
      </c>
      <c r="AC1086" s="41">
        <f t="shared" si="181"/>
        <v>52</v>
      </c>
      <c r="AD1086" s="41">
        <f t="shared" si="182"/>
        <v>17</v>
      </c>
      <c r="AE1086" s="41">
        <f t="shared" si="183"/>
        <v>5.9</v>
      </c>
      <c r="AF1086" s="41">
        <f t="shared" si="184"/>
        <v>5.6730769230769234</v>
      </c>
      <c r="AG1086" s="41">
        <f t="shared" si="185"/>
        <v>5.6730769230769234</v>
      </c>
      <c r="AH1086" s="41">
        <f t="shared" si="186"/>
        <v>17.352941176470587</v>
      </c>
    </row>
    <row r="1087" spans="1:34" x14ac:dyDescent="0.25">
      <c r="A1087" s="41" t="str">
        <f t="shared" si="176"/>
        <v>研发一周期</v>
      </c>
      <c r="B1087" s="41" t="str">
        <f t="shared" si="177"/>
        <v>12431</v>
      </c>
      <c r="C1087" s="74">
        <v>1</v>
      </c>
      <c r="G1087" s="59"/>
      <c r="H1087" s="59">
        <v>1</v>
      </c>
      <c r="N1087" s="71">
        <v>1</v>
      </c>
      <c r="Q1087" s="41">
        <v>1</v>
      </c>
      <c r="S1087" s="41">
        <v>1</v>
      </c>
      <c r="Z1087" s="41">
        <f t="shared" si="178"/>
        <v>295</v>
      </c>
      <c r="AA1087" s="41">
        <f t="shared" si="179"/>
        <v>50</v>
      </c>
      <c r="AB1087" s="41">
        <f t="shared" si="180"/>
        <v>62</v>
      </c>
      <c r="AC1087" s="41">
        <f t="shared" si="181"/>
        <v>62</v>
      </c>
      <c r="AD1087" s="41">
        <f t="shared" si="182"/>
        <v>30</v>
      </c>
      <c r="AE1087" s="41">
        <f t="shared" si="183"/>
        <v>5.9</v>
      </c>
      <c r="AF1087" s="41">
        <f t="shared" si="184"/>
        <v>4.758064516129032</v>
      </c>
      <c r="AG1087" s="41">
        <f t="shared" si="185"/>
        <v>4.758064516129032</v>
      </c>
      <c r="AH1087" s="41">
        <f t="shared" si="186"/>
        <v>9.8333333333333339</v>
      </c>
    </row>
    <row r="1088" spans="1:34" x14ac:dyDescent="0.25">
      <c r="A1088" s="41" t="str">
        <f t="shared" si="176"/>
        <v>研发一周期</v>
      </c>
      <c r="B1088" s="41" t="str">
        <f t="shared" si="177"/>
        <v>14141</v>
      </c>
      <c r="C1088" s="74">
        <v>1</v>
      </c>
      <c r="G1088" s="59"/>
      <c r="J1088" s="71">
        <v>1</v>
      </c>
      <c r="K1088" s="59">
        <v>1</v>
      </c>
      <c r="R1088" s="70">
        <v>1</v>
      </c>
      <c r="S1088" s="41">
        <v>1</v>
      </c>
      <c r="Z1088" s="41">
        <f t="shared" si="178"/>
        <v>295</v>
      </c>
      <c r="AA1088" s="41">
        <f t="shared" si="179"/>
        <v>50</v>
      </c>
      <c r="AB1088" s="41">
        <f t="shared" si="180"/>
        <v>44</v>
      </c>
      <c r="AC1088" s="41">
        <f t="shared" si="181"/>
        <v>44</v>
      </c>
      <c r="AD1088" s="41">
        <f t="shared" si="182"/>
        <v>32</v>
      </c>
      <c r="AE1088" s="41">
        <f t="shared" si="183"/>
        <v>5.9</v>
      </c>
      <c r="AF1088" s="41">
        <f t="shared" si="184"/>
        <v>6.7045454545454541</v>
      </c>
      <c r="AG1088" s="41">
        <f t="shared" si="185"/>
        <v>6.7045454545454541</v>
      </c>
      <c r="AH1088" s="41">
        <f t="shared" si="186"/>
        <v>9.21875</v>
      </c>
    </row>
    <row r="1089" spans="1:34" x14ac:dyDescent="0.25">
      <c r="A1089" s="41" t="str">
        <f t="shared" si="176"/>
        <v>研发一周期</v>
      </c>
      <c r="B1089" s="41" t="str">
        <f t="shared" si="177"/>
        <v>24131</v>
      </c>
      <c r="C1089" s="74"/>
      <c r="D1089" s="59">
        <v>1</v>
      </c>
      <c r="G1089" s="59"/>
      <c r="J1089" s="71">
        <v>1</v>
      </c>
      <c r="K1089" s="59">
        <v>1</v>
      </c>
      <c r="Q1089" s="41">
        <v>1</v>
      </c>
      <c r="S1089" s="41">
        <v>1</v>
      </c>
      <c r="Z1089" s="41">
        <f t="shared" si="178"/>
        <v>295</v>
      </c>
      <c r="AA1089" s="41">
        <f t="shared" si="179"/>
        <v>50</v>
      </c>
      <c r="AB1089" s="41">
        <f t="shared" si="180"/>
        <v>58</v>
      </c>
      <c r="AC1089" s="41">
        <f t="shared" si="181"/>
        <v>58</v>
      </c>
      <c r="AD1089" s="41">
        <f t="shared" si="182"/>
        <v>31</v>
      </c>
      <c r="AE1089" s="41">
        <f t="shared" si="183"/>
        <v>5.9</v>
      </c>
      <c r="AF1089" s="41">
        <f t="shared" si="184"/>
        <v>5.0862068965517242</v>
      </c>
      <c r="AG1089" s="41">
        <f t="shared" si="185"/>
        <v>5.0862068965517242</v>
      </c>
      <c r="AH1089" s="41">
        <f t="shared" si="186"/>
        <v>9.5161290322580641</v>
      </c>
    </row>
    <row r="1090" spans="1:34" x14ac:dyDescent="0.25">
      <c r="A1090" s="41" t="str">
        <f t="shared" si="176"/>
        <v>研发一周期</v>
      </c>
      <c r="B1090" s="41" t="str">
        <f t="shared" si="177"/>
        <v>41421</v>
      </c>
      <c r="C1090" s="74"/>
      <c r="F1090" s="71">
        <v>1</v>
      </c>
      <c r="G1090" s="59">
        <v>1</v>
      </c>
      <c r="N1090" s="71">
        <v>1</v>
      </c>
      <c r="P1090" s="59">
        <v>1</v>
      </c>
      <c r="S1090" s="41">
        <v>1</v>
      </c>
      <c r="Z1090" s="41">
        <f t="shared" si="178"/>
        <v>295</v>
      </c>
      <c r="AA1090" s="41">
        <f t="shared" si="179"/>
        <v>50</v>
      </c>
      <c r="AB1090" s="41">
        <f t="shared" si="180"/>
        <v>72</v>
      </c>
      <c r="AC1090" s="41">
        <f t="shared" si="181"/>
        <v>72</v>
      </c>
      <c r="AD1090" s="41">
        <f t="shared" si="182"/>
        <v>27</v>
      </c>
      <c r="AE1090" s="41">
        <f t="shared" si="183"/>
        <v>5.9</v>
      </c>
      <c r="AF1090" s="41">
        <f t="shared" si="184"/>
        <v>4.0972222222222223</v>
      </c>
      <c r="AG1090" s="41">
        <f t="shared" si="185"/>
        <v>4.0972222222222223</v>
      </c>
      <c r="AH1090" s="41">
        <f t="shared" si="186"/>
        <v>10.925925925925926</v>
      </c>
    </row>
    <row r="1091" spans="1:34" x14ac:dyDescent="0.25">
      <c r="A1091" s="41" t="str">
        <f t="shared" si="176"/>
        <v>研发一周期</v>
      </c>
      <c r="B1091" s="41" t="str">
        <f t="shared" si="177"/>
        <v>12432</v>
      </c>
      <c r="C1091" s="74">
        <v>1</v>
      </c>
      <c r="G1091" s="59"/>
      <c r="H1091" s="59">
        <v>1</v>
      </c>
      <c r="N1091" s="71">
        <v>1</v>
      </c>
      <c r="Q1091" s="41">
        <v>1</v>
      </c>
      <c r="T1091" s="41">
        <v>1</v>
      </c>
      <c r="Z1091" s="41">
        <f t="shared" si="178"/>
        <v>295</v>
      </c>
      <c r="AA1091" s="41">
        <f t="shared" si="179"/>
        <v>50</v>
      </c>
      <c r="AB1091" s="41">
        <f t="shared" si="180"/>
        <v>66</v>
      </c>
      <c r="AC1091" s="41">
        <f t="shared" si="181"/>
        <v>66</v>
      </c>
      <c r="AD1091" s="41">
        <f t="shared" si="182"/>
        <v>30</v>
      </c>
      <c r="AE1091" s="41">
        <f t="shared" si="183"/>
        <v>5.9</v>
      </c>
      <c r="AF1091" s="41">
        <f t="shared" si="184"/>
        <v>4.4696969696969697</v>
      </c>
      <c r="AG1091" s="41">
        <f t="shared" si="185"/>
        <v>4.4696969696969697</v>
      </c>
      <c r="AH1091" s="41">
        <f t="shared" si="186"/>
        <v>9.8333333333333339</v>
      </c>
    </row>
    <row r="1092" spans="1:34" x14ac:dyDescent="0.25">
      <c r="A1092" s="41" t="str">
        <f t="shared" si="176"/>
        <v>研发一周期</v>
      </c>
      <c r="B1092" s="41" t="str">
        <f t="shared" si="177"/>
        <v>14142</v>
      </c>
      <c r="C1092" s="74">
        <v>1</v>
      </c>
      <c r="G1092" s="59"/>
      <c r="J1092" s="71">
        <v>1</v>
      </c>
      <c r="K1092" s="59">
        <v>1</v>
      </c>
      <c r="R1092" s="70">
        <v>1</v>
      </c>
      <c r="T1092" s="41">
        <v>1</v>
      </c>
      <c r="Z1092" s="41">
        <f t="shared" si="178"/>
        <v>295</v>
      </c>
      <c r="AA1092" s="41">
        <f t="shared" si="179"/>
        <v>50</v>
      </c>
      <c r="AB1092" s="41">
        <f t="shared" si="180"/>
        <v>48</v>
      </c>
      <c r="AC1092" s="41">
        <f t="shared" si="181"/>
        <v>48</v>
      </c>
      <c r="AD1092" s="41">
        <f t="shared" si="182"/>
        <v>32</v>
      </c>
      <c r="AE1092" s="41">
        <f t="shared" si="183"/>
        <v>5.9</v>
      </c>
      <c r="AF1092" s="41">
        <f t="shared" si="184"/>
        <v>6.145833333333333</v>
      </c>
      <c r="AG1092" s="41">
        <f t="shared" si="185"/>
        <v>6.145833333333333</v>
      </c>
      <c r="AH1092" s="41">
        <f t="shared" si="186"/>
        <v>9.21875</v>
      </c>
    </row>
    <row r="1093" spans="1:34" x14ac:dyDescent="0.25">
      <c r="A1093" s="41" t="str">
        <f t="shared" si="176"/>
        <v>研发一周期</v>
      </c>
      <c r="B1093" s="41" t="str">
        <f t="shared" si="177"/>
        <v>24132</v>
      </c>
      <c r="C1093" s="74"/>
      <c r="D1093" s="59">
        <v>1</v>
      </c>
      <c r="G1093" s="59"/>
      <c r="J1093" s="71">
        <v>1</v>
      </c>
      <c r="K1093" s="59">
        <v>1</v>
      </c>
      <c r="Q1093" s="41">
        <v>1</v>
      </c>
      <c r="T1093" s="41">
        <v>1</v>
      </c>
      <c r="Z1093" s="41">
        <f t="shared" si="178"/>
        <v>295</v>
      </c>
      <c r="AA1093" s="41">
        <f t="shared" si="179"/>
        <v>50</v>
      </c>
      <c r="AB1093" s="41">
        <f t="shared" si="180"/>
        <v>62</v>
      </c>
      <c r="AC1093" s="41">
        <f t="shared" si="181"/>
        <v>62</v>
      </c>
      <c r="AD1093" s="41">
        <f t="shared" si="182"/>
        <v>31</v>
      </c>
      <c r="AE1093" s="41">
        <f t="shared" si="183"/>
        <v>5.9</v>
      </c>
      <c r="AF1093" s="41">
        <f t="shared" si="184"/>
        <v>4.758064516129032</v>
      </c>
      <c r="AG1093" s="41">
        <f t="shared" si="185"/>
        <v>4.758064516129032</v>
      </c>
      <c r="AH1093" s="41">
        <f t="shared" si="186"/>
        <v>9.5161290322580641</v>
      </c>
    </row>
    <row r="1094" spans="1:34" x14ac:dyDescent="0.25">
      <c r="A1094" s="41" t="str">
        <f t="shared" si="176"/>
        <v>研发一周期</v>
      </c>
      <c r="B1094" s="41" t="str">
        <f t="shared" si="177"/>
        <v>41422</v>
      </c>
      <c r="C1094" s="74"/>
      <c r="F1094" s="71">
        <v>1</v>
      </c>
      <c r="G1094" s="59">
        <v>1</v>
      </c>
      <c r="N1094" s="71">
        <v>1</v>
      </c>
      <c r="P1094" s="59">
        <v>1</v>
      </c>
      <c r="T1094" s="41">
        <v>1</v>
      </c>
      <c r="Z1094" s="41">
        <f t="shared" si="178"/>
        <v>295</v>
      </c>
      <c r="AA1094" s="41">
        <f t="shared" si="179"/>
        <v>50</v>
      </c>
      <c r="AB1094" s="41">
        <f t="shared" si="180"/>
        <v>76</v>
      </c>
      <c r="AC1094" s="41">
        <f t="shared" si="181"/>
        <v>76</v>
      </c>
      <c r="AD1094" s="41">
        <f t="shared" si="182"/>
        <v>27</v>
      </c>
      <c r="AE1094" s="41">
        <f t="shared" si="183"/>
        <v>5.9</v>
      </c>
      <c r="AF1094" s="41">
        <f t="shared" si="184"/>
        <v>3.8815789473684212</v>
      </c>
      <c r="AG1094" s="41">
        <f t="shared" si="185"/>
        <v>3.8815789473684212</v>
      </c>
      <c r="AH1094" s="41">
        <f t="shared" si="186"/>
        <v>10.925925925925926</v>
      </c>
    </row>
    <row r="1095" spans="1:34" x14ac:dyDescent="0.25">
      <c r="A1095" s="41" t="str">
        <f t="shared" si="176"/>
        <v>研发一周期</v>
      </c>
      <c r="B1095" s="41" t="str">
        <f t="shared" si="177"/>
        <v>11434</v>
      </c>
      <c r="C1095" s="74">
        <v>1</v>
      </c>
      <c r="G1095" s="59">
        <v>1</v>
      </c>
      <c r="N1095" s="71">
        <v>1</v>
      </c>
      <c r="Q1095" s="41">
        <v>1</v>
      </c>
      <c r="V1095" s="41">
        <v>1</v>
      </c>
      <c r="Z1095" s="41">
        <f t="shared" si="178"/>
        <v>295</v>
      </c>
      <c r="AA1095" s="41">
        <f t="shared" si="179"/>
        <v>50</v>
      </c>
      <c r="AB1095" s="41">
        <f t="shared" si="180"/>
        <v>48</v>
      </c>
      <c r="AC1095" s="41">
        <f t="shared" si="181"/>
        <v>48</v>
      </c>
      <c r="AD1095" s="41">
        <f t="shared" si="182"/>
        <v>36</v>
      </c>
      <c r="AE1095" s="41">
        <f t="shared" si="183"/>
        <v>5.9</v>
      </c>
      <c r="AF1095" s="41">
        <f t="shared" si="184"/>
        <v>6.145833333333333</v>
      </c>
      <c r="AG1095" s="41">
        <f t="shared" si="185"/>
        <v>6.145833333333333</v>
      </c>
      <c r="AH1095" s="41">
        <f t="shared" si="186"/>
        <v>8.1944444444444446</v>
      </c>
    </row>
    <row r="1096" spans="1:34" x14ac:dyDescent="0.25">
      <c r="A1096" s="41" t="str">
        <f t="shared" ref="A1096:A1159" si="187">IF(SUMPRODUCT(C1096:Y1096,$C$6:$Y$6)&lt;0.45,"不研发",IF(SUMPRODUCT(C1096:Y1096,$C$6:$Y$6)&lt;1.45,"研发一周期","研发二周期"))</f>
        <v>研发一周期</v>
      </c>
      <c r="B1096" s="41" t="str">
        <f t="shared" ref="B1096:B1159" si="188">IF(C1096=1,1,IF(D1096=1,2,IF(E1096=1,3,IF(F1096=1,4,""))))&amp;IF(G1096=1,1,IF(H1096=1,2,IF(I1096=1,3,IF(J1096=1,4,""))))&amp;IF(K1096=1,1,IF(L1096=1,2,IF(M1096=1,3,IF(N1096=1,4,""))))&amp;IF(O1096=1,1,IF(P1096=1,2,IF(Q1096=1,3,IF(R1096=1,4,""))))&amp;IF(S1096=1,1,"")&amp;IF(T1096=1,2,"")&amp;IF(U1096=1,3,"")&amp;IF(V1096=1,4,"")&amp;IF(W1096=1,5,"")&amp;IF(X1096=1,6,"")&amp;IF(Y1096=1,4,"")</f>
        <v>12414</v>
      </c>
      <c r="C1096" s="74">
        <v>1</v>
      </c>
      <c r="G1096" s="59"/>
      <c r="H1096" s="59">
        <v>1</v>
      </c>
      <c r="N1096" s="71">
        <v>1</v>
      </c>
      <c r="O1096" s="59">
        <v>1</v>
      </c>
      <c r="R1096" s="71"/>
      <c r="V1096" s="41">
        <v>1</v>
      </c>
      <c r="Z1096" s="41">
        <f t="shared" ref="Z1096:Z1159" si="189">SUMPRODUCT(C1096:Y1096,$C$1:$Y$1)</f>
        <v>295</v>
      </c>
      <c r="AA1096" s="41">
        <f t="shared" ref="AA1096:AA1159" si="190">SUMPRODUCT($C$2:$Y$2,C1096:Y1096)</f>
        <v>50</v>
      </c>
      <c r="AB1096" s="41">
        <f t="shared" ref="AB1096:AB1159" si="191">SUMPRODUCT($C$3:$Y$3,C1096:Y1096)</f>
        <v>42</v>
      </c>
      <c r="AC1096" s="41">
        <f t="shared" ref="AC1096:AC1159" si="192">SUMPRODUCT($C$3:$Y$3,C1096:Y1096)</f>
        <v>42</v>
      </c>
      <c r="AD1096" s="41">
        <f t="shared" ref="AD1096:AD1159" si="193">SUMPRODUCT($C$5:$Y$5,C1096:Y1096)</f>
        <v>34</v>
      </c>
      <c r="AE1096" s="41">
        <f t="shared" ref="AE1096:AE1159" si="194">IFERROR(Z1096/AA1096,0)</f>
        <v>5.9</v>
      </c>
      <c r="AF1096" s="41">
        <f t="shared" ref="AF1096:AF1159" si="195">IFERROR(Z1096/AB1096,0)</f>
        <v>7.0238095238095237</v>
      </c>
      <c r="AG1096" s="41">
        <f t="shared" ref="AG1096:AG1159" si="196">IFERROR(Z1096/AC1096,0)</f>
        <v>7.0238095238095237</v>
      </c>
      <c r="AH1096" s="41">
        <f t="shared" ref="AH1096:AH1159" si="197">IFERROR(Z1096/AD1096,0)</f>
        <v>8.6764705882352935</v>
      </c>
    </row>
    <row r="1097" spans="1:34" x14ac:dyDescent="0.25">
      <c r="A1097" s="41" t="str">
        <f t="shared" si="187"/>
        <v>研发一周期</v>
      </c>
      <c r="B1097" s="41" t="str">
        <f t="shared" si="188"/>
        <v>24114</v>
      </c>
      <c r="C1097" s="74"/>
      <c r="D1097" s="59">
        <v>1</v>
      </c>
      <c r="G1097" s="59"/>
      <c r="J1097" s="71">
        <v>1</v>
      </c>
      <c r="K1097" s="59">
        <v>1</v>
      </c>
      <c r="N1097" s="71"/>
      <c r="O1097" s="59">
        <v>1</v>
      </c>
      <c r="R1097" s="71"/>
      <c r="V1097" s="41">
        <v>1</v>
      </c>
      <c r="Z1097" s="41">
        <f t="shared" si="189"/>
        <v>295</v>
      </c>
      <c r="AA1097" s="41">
        <f t="shared" si="190"/>
        <v>50</v>
      </c>
      <c r="AB1097" s="41">
        <f t="shared" si="191"/>
        <v>38</v>
      </c>
      <c r="AC1097" s="41">
        <f t="shared" si="192"/>
        <v>38</v>
      </c>
      <c r="AD1097" s="41">
        <f t="shared" si="193"/>
        <v>35</v>
      </c>
      <c r="AE1097" s="41">
        <f t="shared" si="194"/>
        <v>5.9</v>
      </c>
      <c r="AF1097" s="41">
        <f t="shared" si="195"/>
        <v>7.7631578947368425</v>
      </c>
      <c r="AG1097" s="41">
        <f t="shared" si="196"/>
        <v>7.7631578947368425</v>
      </c>
      <c r="AH1097" s="41">
        <f t="shared" si="197"/>
        <v>8.4285714285714288</v>
      </c>
    </row>
    <row r="1098" spans="1:34" x14ac:dyDescent="0.25">
      <c r="A1098" s="41" t="str">
        <f t="shared" si="187"/>
        <v>研发一周期</v>
      </c>
      <c r="B1098" s="41" t="str">
        <f t="shared" si="188"/>
        <v>21346</v>
      </c>
      <c r="C1098" s="74"/>
      <c r="D1098" s="59">
        <v>1</v>
      </c>
      <c r="G1098" s="59">
        <v>1</v>
      </c>
      <c r="M1098" s="59">
        <v>1</v>
      </c>
      <c r="R1098" s="70">
        <v>1</v>
      </c>
      <c r="X1098" s="41">
        <v>1</v>
      </c>
      <c r="Z1098" s="41">
        <f t="shared" si="189"/>
        <v>295</v>
      </c>
      <c r="AA1098" s="41">
        <f t="shared" si="190"/>
        <v>50</v>
      </c>
      <c r="AB1098" s="41">
        <f t="shared" si="191"/>
        <v>46</v>
      </c>
      <c r="AC1098" s="41">
        <f t="shared" si="192"/>
        <v>46</v>
      </c>
      <c r="AD1098" s="41">
        <f t="shared" si="193"/>
        <v>31</v>
      </c>
      <c r="AE1098" s="41">
        <f t="shared" si="194"/>
        <v>5.9</v>
      </c>
      <c r="AF1098" s="41">
        <f t="shared" si="195"/>
        <v>6.4130434782608692</v>
      </c>
      <c r="AG1098" s="41">
        <f t="shared" si="196"/>
        <v>6.4130434782608692</v>
      </c>
      <c r="AH1098" s="41">
        <f t="shared" si="197"/>
        <v>9.5161290322580641</v>
      </c>
    </row>
    <row r="1099" spans="1:34" x14ac:dyDescent="0.25">
      <c r="A1099" s="41" t="str">
        <f t="shared" si="187"/>
        <v>研发一周期</v>
      </c>
      <c r="B1099" s="41" t="str">
        <f t="shared" si="188"/>
        <v>23146</v>
      </c>
      <c r="C1099" s="74"/>
      <c r="D1099" s="59">
        <v>1</v>
      </c>
      <c r="G1099" s="59"/>
      <c r="I1099" s="59">
        <v>1</v>
      </c>
      <c r="K1099" s="59">
        <v>1</v>
      </c>
      <c r="R1099" s="70">
        <v>1</v>
      </c>
      <c r="X1099" s="41">
        <v>1</v>
      </c>
      <c r="Z1099" s="41">
        <f t="shared" si="189"/>
        <v>295</v>
      </c>
      <c r="AA1099" s="41">
        <f t="shared" si="190"/>
        <v>50</v>
      </c>
      <c r="AB1099" s="41">
        <f t="shared" si="191"/>
        <v>52</v>
      </c>
      <c r="AC1099" s="41">
        <f t="shared" si="192"/>
        <v>52</v>
      </c>
      <c r="AD1099" s="41">
        <f t="shared" si="193"/>
        <v>29</v>
      </c>
      <c r="AE1099" s="41">
        <f t="shared" si="194"/>
        <v>5.9</v>
      </c>
      <c r="AF1099" s="41">
        <f t="shared" si="195"/>
        <v>5.6730769230769234</v>
      </c>
      <c r="AG1099" s="41">
        <f t="shared" si="196"/>
        <v>5.6730769230769234</v>
      </c>
      <c r="AH1099" s="41">
        <f t="shared" si="197"/>
        <v>10.172413793103448</v>
      </c>
    </row>
    <row r="1100" spans="1:34" x14ac:dyDescent="0.25">
      <c r="A1100" s="41" t="str">
        <f t="shared" si="187"/>
        <v>研发一周期</v>
      </c>
      <c r="B1100" s="41" t="str">
        <f t="shared" si="188"/>
        <v>41336</v>
      </c>
      <c r="C1100" s="74"/>
      <c r="F1100" s="71">
        <v>1</v>
      </c>
      <c r="G1100" s="59">
        <v>1</v>
      </c>
      <c r="M1100" s="59">
        <v>1</v>
      </c>
      <c r="Q1100" s="41">
        <v>1</v>
      </c>
      <c r="X1100" s="41">
        <v>1</v>
      </c>
      <c r="Z1100" s="41">
        <f t="shared" si="189"/>
        <v>295</v>
      </c>
      <c r="AA1100" s="41">
        <f t="shared" si="190"/>
        <v>50</v>
      </c>
      <c r="AB1100" s="41">
        <f t="shared" si="191"/>
        <v>56</v>
      </c>
      <c r="AC1100" s="41">
        <f t="shared" si="192"/>
        <v>56</v>
      </c>
      <c r="AD1100" s="41">
        <f t="shared" si="193"/>
        <v>30</v>
      </c>
      <c r="AE1100" s="41">
        <f t="shared" si="194"/>
        <v>5.9</v>
      </c>
      <c r="AF1100" s="41">
        <f t="shared" si="195"/>
        <v>5.2678571428571432</v>
      </c>
      <c r="AG1100" s="41">
        <f t="shared" si="196"/>
        <v>5.2678571428571432</v>
      </c>
      <c r="AH1100" s="41">
        <f t="shared" si="197"/>
        <v>9.8333333333333339</v>
      </c>
    </row>
    <row r="1101" spans="1:34" x14ac:dyDescent="0.25">
      <c r="A1101" s="41" t="str">
        <f t="shared" si="187"/>
        <v>研发一周期</v>
      </c>
      <c r="B1101" s="41" t="str">
        <f t="shared" si="188"/>
        <v>42316</v>
      </c>
      <c r="C1101" s="74"/>
      <c r="F1101" s="71">
        <v>1</v>
      </c>
      <c r="G1101" s="59"/>
      <c r="H1101" s="59">
        <v>1</v>
      </c>
      <c r="M1101" s="59">
        <v>1</v>
      </c>
      <c r="O1101" s="59">
        <v>1</v>
      </c>
      <c r="R1101" s="71"/>
      <c r="X1101" s="41">
        <v>1</v>
      </c>
      <c r="Z1101" s="41">
        <f t="shared" si="189"/>
        <v>295</v>
      </c>
      <c r="AA1101" s="41">
        <f t="shared" si="190"/>
        <v>50</v>
      </c>
      <c r="AB1101" s="41">
        <f t="shared" si="191"/>
        <v>50</v>
      </c>
      <c r="AC1101" s="41">
        <f t="shared" si="192"/>
        <v>50</v>
      </c>
      <c r="AD1101" s="41">
        <f t="shared" si="193"/>
        <v>28</v>
      </c>
      <c r="AE1101" s="41">
        <f t="shared" si="194"/>
        <v>5.9</v>
      </c>
      <c r="AF1101" s="41">
        <f t="shared" si="195"/>
        <v>5.9</v>
      </c>
      <c r="AG1101" s="41">
        <f t="shared" si="196"/>
        <v>5.9</v>
      </c>
      <c r="AH1101" s="41">
        <f t="shared" si="197"/>
        <v>10.535714285714286</v>
      </c>
    </row>
    <row r="1102" spans="1:34" x14ac:dyDescent="0.25">
      <c r="A1102" s="41" t="str">
        <f t="shared" si="187"/>
        <v>研发一周期</v>
      </c>
      <c r="B1102" s="41" t="str">
        <f t="shared" si="188"/>
        <v>43136</v>
      </c>
      <c r="C1102" s="74"/>
      <c r="F1102" s="71">
        <v>1</v>
      </c>
      <c r="G1102" s="59"/>
      <c r="I1102" s="59">
        <v>1</v>
      </c>
      <c r="K1102" s="59">
        <v>1</v>
      </c>
      <c r="Q1102" s="41">
        <v>1</v>
      </c>
      <c r="X1102" s="41">
        <v>1</v>
      </c>
      <c r="Z1102" s="41">
        <f t="shared" si="189"/>
        <v>295</v>
      </c>
      <c r="AA1102" s="41">
        <f t="shared" si="190"/>
        <v>50</v>
      </c>
      <c r="AB1102" s="41">
        <f t="shared" si="191"/>
        <v>62</v>
      </c>
      <c r="AC1102" s="41">
        <f t="shared" si="192"/>
        <v>62</v>
      </c>
      <c r="AD1102" s="41">
        <f t="shared" si="193"/>
        <v>28</v>
      </c>
      <c r="AE1102" s="41">
        <f t="shared" si="194"/>
        <v>5.9</v>
      </c>
      <c r="AF1102" s="41">
        <f t="shared" si="195"/>
        <v>4.758064516129032</v>
      </c>
      <c r="AG1102" s="41">
        <f t="shared" si="196"/>
        <v>4.758064516129032</v>
      </c>
      <c r="AH1102" s="41">
        <f t="shared" si="197"/>
        <v>10.535714285714286</v>
      </c>
    </row>
    <row r="1103" spans="1:34" x14ac:dyDescent="0.25">
      <c r="A1103" s="41" t="str">
        <f t="shared" si="187"/>
        <v>研发一周期</v>
      </c>
      <c r="B1103" s="41" t="str">
        <f t="shared" si="188"/>
        <v>12434</v>
      </c>
      <c r="C1103" s="74">
        <v>1</v>
      </c>
      <c r="G1103" s="59"/>
      <c r="H1103" s="59">
        <v>1</v>
      </c>
      <c r="N1103" s="71">
        <v>1</v>
      </c>
      <c r="Q1103" s="41">
        <v>1</v>
      </c>
      <c r="Y1103" s="70">
        <v>1</v>
      </c>
      <c r="Z1103" s="41">
        <f t="shared" si="189"/>
        <v>295</v>
      </c>
      <c r="AA1103" s="41">
        <f t="shared" si="190"/>
        <v>50</v>
      </c>
      <c r="AB1103" s="41">
        <f t="shared" si="191"/>
        <v>66</v>
      </c>
      <c r="AC1103" s="41">
        <f t="shared" si="192"/>
        <v>66</v>
      </c>
      <c r="AD1103" s="41">
        <f t="shared" si="193"/>
        <v>30</v>
      </c>
      <c r="AE1103" s="41">
        <f t="shared" si="194"/>
        <v>5.9</v>
      </c>
      <c r="AF1103" s="41">
        <f t="shared" si="195"/>
        <v>4.4696969696969697</v>
      </c>
      <c r="AG1103" s="41">
        <f t="shared" si="196"/>
        <v>4.4696969696969697</v>
      </c>
      <c r="AH1103" s="41">
        <f t="shared" si="197"/>
        <v>9.8333333333333339</v>
      </c>
    </row>
    <row r="1104" spans="1:34" x14ac:dyDescent="0.25">
      <c r="A1104" s="41" t="str">
        <f t="shared" si="187"/>
        <v>研发一周期</v>
      </c>
      <c r="B1104" s="41" t="str">
        <f t="shared" si="188"/>
        <v>14144</v>
      </c>
      <c r="C1104" s="74">
        <v>1</v>
      </c>
      <c r="G1104" s="59"/>
      <c r="J1104" s="71">
        <v>1</v>
      </c>
      <c r="K1104" s="59">
        <v>1</v>
      </c>
      <c r="R1104" s="70">
        <v>1</v>
      </c>
      <c r="Y1104" s="70">
        <v>1</v>
      </c>
      <c r="Z1104" s="41">
        <f t="shared" si="189"/>
        <v>295</v>
      </c>
      <c r="AA1104" s="41">
        <f t="shared" si="190"/>
        <v>50</v>
      </c>
      <c r="AB1104" s="41">
        <f t="shared" si="191"/>
        <v>48</v>
      </c>
      <c r="AC1104" s="41">
        <f t="shared" si="192"/>
        <v>48</v>
      </c>
      <c r="AD1104" s="41">
        <f t="shared" si="193"/>
        <v>32</v>
      </c>
      <c r="AE1104" s="41">
        <f t="shared" si="194"/>
        <v>5.9</v>
      </c>
      <c r="AF1104" s="41">
        <f t="shared" si="195"/>
        <v>6.145833333333333</v>
      </c>
      <c r="AG1104" s="41">
        <f t="shared" si="196"/>
        <v>6.145833333333333</v>
      </c>
      <c r="AH1104" s="41">
        <f t="shared" si="197"/>
        <v>9.21875</v>
      </c>
    </row>
    <row r="1105" spans="1:34" x14ac:dyDescent="0.25">
      <c r="A1105" s="41" t="str">
        <f t="shared" si="187"/>
        <v>研发一周期</v>
      </c>
      <c r="B1105" s="41" t="str">
        <f t="shared" si="188"/>
        <v>24134</v>
      </c>
      <c r="C1105" s="74"/>
      <c r="D1105" s="59">
        <v>1</v>
      </c>
      <c r="G1105" s="59"/>
      <c r="J1105" s="71">
        <v>1</v>
      </c>
      <c r="K1105" s="59">
        <v>1</v>
      </c>
      <c r="Q1105" s="41">
        <v>1</v>
      </c>
      <c r="Y1105" s="70">
        <v>1</v>
      </c>
      <c r="Z1105" s="41">
        <f t="shared" si="189"/>
        <v>295</v>
      </c>
      <c r="AA1105" s="41">
        <f t="shared" si="190"/>
        <v>50</v>
      </c>
      <c r="AB1105" s="41">
        <f t="shared" si="191"/>
        <v>62</v>
      </c>
      <c r="AC1105" s="41">
        <f t="shared" si="192"/>
        <v>62</v>
      </c>
      <c r="AD1105" s="41">
        <f t="shared" si="193"/>
        <v>31</v>
      </c>
      <c r="AE1105" s="41">
        <f t="shared" si="194"/>
        <v>5.9</v>
      </c>
      <c r="AF1105" s="41">
        <f t="shared" si="195"/>
        <v>4.758064516129032</v>
      </c>
      <c r="AG1105" s="41">
        <f t="shared" si="196"/>
        <v>4.758064516129032</v>
      </c>
      <c r="AH1105" s="41">
        <f t="shared" si="197"/>
        <v>9.5161290322580641</v>
      </c>
    </row>
    <row r="1106" spans="1:34" x14ac:dyDescent="0.25">
      <c r="A1106" s="41" t="str">
        <f t="shared" si="187"/>
        <v>研发一周期</v>
      </c>
      <c r="B1106" s="41" t="str">
        <f t="shared" si="188"/>
        <v>41424</v>
      </c>
      <c r="C1106" s="74"/>
      <c r="F1106" s="71">
        <v>1</v>
      </c>
      <c r="G1106" s="59">
        <v>1</v>
      </c>
      <c r="N1106" s="71">
        <v>1</v>
      </c>
      <c r="P1106" s="59">
        <v>1</v>
      </c>
      <c r="Y1106" s="70">
        <v>1</v>
      </c>
      <c r="Z1106" s="41">
        <f t="shared" si="189"/>
        <v>295</v>
      </c>
      <c r="AA1106" s="41">
        <f t="shared" si="190"/>
        <v>50</v>
      </c>
      <c r="AB1106" s="41">
        <f t="shared" si="191"/>
        <v>76</v>
      </c>
      <c r="AC1106" s="41">
        <f t="shared" si="192"/>
        <v>76</v>
      </c>
      <c r="AD1106" s="41">
        <f t="shared" si="193"/>
        <v>27</v>
      </c>
      <c r="AE1106" s="41">
        <f t="shared" si="194"/>
        <v>5.9</v>
      </c>
      <c r="AF1106" s="41">
        <f t="shared" si="195"/>
        <v>3.8815789473684212</v>
      </c>
      <c r="AG1106" s="41">
        <f t="shared" si="196"/>
        <v>3.8815789473684212</v>
      </c>
      <c r="AH1106" s="41">
        <f t="shared" si="197"/>
        <v>10.925925925925926</v>
      </c>
    </row>
    <row r="1107" spans="1:34" x14ac:dyDescent="0.25">
      <c r="A1107" s="41" t="str">
        <f t="shared" si="187"/>
        <v>研发一周期</v>
      </c>
      <c r="B1107" s="41" t="str">
        <f t="shared" si="188"/>
        <v>22423</v>
      </c>
      <c r="C1107" s="74"/>
      <c r="D1107" s="59">
        <v>1</v>
      </c>
      <c r="G1107" s="59"/>
      <c r="H1107" s="59">
        <v>1</v>
      </c>
      <c r="N1107" s="71">
        <v>1</v>
      </c>
      <c r="P1107" s="59">
        <v>1</v>
      </c>
      <c r="U1107" s="41">
        <v>1</v>
      </c>
      <c r="Z1107" s="41">
        <f t="shared" si="189"/>
        <v>355</v>
      </c>
      <c r="AA1107" s="41">
        <f t="shared" si="190"/>
        <v>60</v>
      </c>
      <c r="AB1107" s="41">
        <f t="shared" si="191"/>
        <v>68</v>
      </c>
      <c r="AC1107" s="41">
        <f t="shared" si="192"/>
        <v>68</v>
      </c>
      <c r="AD1107" s="41">
        <f t="shared" si="193"/>
        <v>26</v>
      </c>
      <c r="AE1107" s="41">
        <f t="shared" si="194"/>
        <v>5.916666666666667</v>
      </c>
      <c r="AF1107" s="41">
        <f t="shared" si="195"/>
        <v>5.2205882352941178</v>
      </c>
      <c r="AG1107" s="41">
        <f t="shared" si="196"/>
        <v>5.2205882352941178</v>
      </c>
      <c r="AH1107" s="41">
        <f t="shared" si="197"/>
        <v>13.653846153846153</v>
      </c>
    </row>
    <row r="1108" spans="1:34" x14ac:dyDescent="0.25">
      <c r="A1108" s="41" t="str">
        <f t="shared" si="187"/>
        <v>研发一周期</v>
      </c>
      <c r="B1108" s="41" t="str">
        <f t="shared" si="188"/>
        <v>24213</v>
      </c>
      <c r="C1108" s="74"/>
      <c r="D1108" s="59">
        <v>1</v>
      </c>
      <c r="G1108" s="59"/>
      <c r="J1108" s="71">
        <v>1</v>
      </c>
      <c r="L1108" s="59">
        <v>1</v>
      </c>
      <c r="O1108" s="59">
        <v>1</v>
      </c>
      <c r="R1108" s="71"/>
      <c r="U1108" s="41">
        <v>1</v>
      </c>
      <c r="Z1108" s="41">
        <f t="shared" si="189"/>
        <v>355</v>
      </c>
      <c r="AA1108" s="41">
        <f t="shared" si="190"/>
        <v>60</v>
      </c>
      <c r="AB1108" s="41">
        <f t="shared" si="191"/>
        <v>44</v>
      </c>
      <c r="AC1108" s="41">
        <f t="shared" si="192"/>
        <v>44</v>
      </c>
      <c r="AD1108" s="41">
        <f t="shared" si="193"/>
        <v>31</v>
      </c>
      <c r="AE1108" s="41">
        <f t="shared" si="194"/>
        <v>5.916666666666667</v>
      </c>
      <c r="AF1108" s="41">
        <f t="shared" si="195"/>
        <v>8.0681818181818183</v>
      </c>
      <c r="AG1108" s="41">
        <f t="shared" si="196"/>
        <v>8.0681818181818183</v>
      </c>
      <c r="AH1108" s="41">
        <f t="shared" si="197"/>
        <v>11.451612903225806</v>
      </c>
    </row>
    <row r="1109" spans="1:34" x14ac:dyDescent="0.25">
      <c r="A1109" s="41" t="str">
        <f t="shared" si="187"/>
        <v>研发一周期</v>
      </c>
      <c r="B1109" s="41" t="str">
        <f t="shared" si="188"/>
        <v>44123</v>
      </c>
      <c r="C1109" s="74"/>
      <c r="F1109" s="71">
        <v>1</v>
      </c>
      <c r="G1109" s="59"/>
      <c r="J1109" s="71">
        <v>1</v>
      </c>
      <c r="K1109" s="59">
        <v>1</v>
      </c>
      <c r="P1109" s="59">
        <v>1</v>
      </c>
      <c r="U1109" s="41">
        <v>1</v>
      </c>
      <c r="Z1109" s="41">
        <f t="shared" si="189"/>
        <v>355</v>
      </c>
      <c r="AA1109" s="41">
        <f t="shared" si="190"/>
        <v>60</v>
      </c>
      <c r="AB1109" s="41">
        <f t="shared" si="191"/>
        <v>60</v>
      </c>
      <c r="AC1109" s="41">
        <f t="shared" si="192"/>
        <v>60</v>
      </c>
      <c r="AD1109" s="41">
        <f t="shared" si="193"/>
        <v>27</v>
      </c>
      <c r="AE1109" s="41">
        <f t="shared" si="194"/>
        <v>5.916666666666667</v>
      </c>
      <c r="AF1109" s="41">
        <f t="shared" si="195"/>
        <v>5.916666666666667</v>
      </c>
      <c r="AG1109" s="41">
        <f t="shared" si="196"/>
        <v>5.916666666666667</v>
      </c>
      <c r="AH1109" s="41">
        <f t="shared" si="197"/>
        <v>13.148148148148149</v>
      </c>
    </row>
    <row r="1110" spans="1:34" x14ac:dyDescent="0.25">
      <c r="A1110" s="41" t="str">
        <f t="shared" si="187"/>
        <v>研发一周期</v>
      </c>
      <c r="B1110" s="41" t="str">
        <f t="shared" si="188"/>
        <v>32425</v>
      </c>
      <c r="C1110" s="74"/>
      <c r="E1110" s="59">
        <v>1</v>
      </c>
      <c r="G1110" s="59"/>
      <c r="H1110" s="59">
        <v>1</v>
      </c>
      <c r="N1110" s="71">
        <v>1</v>
      </c>
      <c r="P1110" s="59">
        <v>1</v>
      </c>
      <c r="W1110" s="41">
        <v>1</v>
      </c>
      <c r="Z1110" s="41">
        <f t="shared" si="189"/>
        <v>320</v>
      </c>
      <c r="AA1110" s="41">
        <f t="shared" si="190"/>
        <v>54</v>
      </c>
      <c r="AB1110" s="41">
        <f t="shared" si="191"/>
        <v>82</v>
      </c>
      <c r="AC1110" s="41">
        <f t="shared" si="192"/>
        <v>82</v>
      </c>
      <c r="AD1110" s="41">
        <f t="shared" si="193"/>
        <v>25</v>
      </c>
      <c r="AE1110" s="41">
        <f t="shared" si="194"/>
        <v>5.9259259259259256</v>
      </c>
      <c r="AF1110" s="41">
        <f t="shared" si="195"/>
        <v>3.9024390243902438</v>
      </c>
      <c r="AG1110" s="41">
        <f t="shared" si="196"/>
        <v>3.9024390243902438</v>
      </c>
      <c r="AH1110" s="41">
        <f t="shared" si="197"/>
        <v>12.8</v>
      </c>
    </row>
    <row r="1111" spans="1:34" x14ac:dyDescent="0.25">
      <c r="A1111" s="41" t="str">
        <f t="shared" si="187"/>
        <v>研发一周期</v>
      </c>
      <c r="B1111" s="41" t="str">
        <f t="shared" si="188"/>
        <v>34215</v>
      </c>
      <c r="C1111" s="74"/>
      <c r="E1111" s="59">
        <v>1</v>
      </c>
      <c r="G1111" s="59"/>
      <c r="J1111" s="71">
        <v>1</v>
      </c>
      <c r="L1111" s="59">
        <v>1</v>
      </c>
      <c r="O1111" s="59">
        <v>1</v>
      </c>
      <c r="R1111" s="71"/>
      <c r="W1111" s="41">
        <v>1</v>
      </c>
      <c r="Z1111" s="41">
        <f t="shared" si="189"/>
        <v>320</v>
      </c>
      <c r="AA1111" s="41">
        <f t="shared" si="190"/>
        <v>54</v>
      </c>
      <c r="AB1111" s="41">
        <f t="shared" si="191"/>
        <v>58</v>
      </c>
      <c r="AC1111" s="41">
        <f t="shared" si="192"/>
        <v>58</v>
      </c>
      <c r="AD1111" s="41">
        <f t="shared" si="193"/>
        <v>30</v>
      </c>
      <c r="AE1111" s="41">
        <f t="shared" si="194"/>
        <v>5.9259259259259256</v>
      </c>
      <c r="AF1111" s="41">
        <f t="shared" si="195"/>
        <v>5.5172413793103452</v>
      </c>
      <c r="AG1111" s="41">
        <f t="shared" si="196"/>
        <v>5.5172413793103452</v>
      </c>
      <c r="AH1111" s="41">
        <f t="shared" si="197"/>
        <v>10.666666666666666</v>
      </c>
    </row>
    <row r="1112" spans="1:34" x14ac:dyDescent="0.25">
      <c r="A1112" s="41" t="str">
        <f t="shared" si="187"/>
        <v>研发一周期</v>
      </c>
      <c r="B1112" s="41" t="str">
        <f t="shared" si="188"/>
        <v>43225</v>
      </c>
      <c r="C1112" s="74"/>
      <c r="F1112" s="71">
        <v>1</v>
      </c>
      <c r="G1112" s="59"/>
      <c r="I1112" s="59">
        <v>1</v>
      </c>
      <c r="L1112" s="59">
        <v>1</v>
      </c>
      <c r="P1112" s="59">
        <v>1</v>
      </c>
      <c r="W1112" s="41">
        <v>1</v>
      </c>
      <c r="Z1112" s="41">
        <f t="shared" si="189"/>
        <v>320</v>
      </c>
      <c r="AA1112" s="41">
        <f t="shared" si="190"/>
        <v>54</v>
      </c>
      <c r="AB1112" s="41">
        <f t="shared" si="191"/>
        <v>78</v>
      </c>
      <c r="AC1112" s="41">
        <f t="shared" si="192"/>
        <v>78</v>
      </c>
      <c r="AD1112" s="41">
        <f t="shared" si="193"/>
        <v>25</v>
      </c>
      <c r="AE1112" s="41">
        <f t="shared" si="194"/>
        <v>5.9259259259259256</v>
      </c>
      <c r="AF1112" s="41">
        <f t="shared" si="195"/>
        <v>4.1025641025641022</v>
      </c>
      <c r="AG1112" s="41">
        <f t="shared" si="196"/>
        <v>4.1025641025641022</v>
      </c>
      <c r="AH1112" s="41">
        <f t="shared" si="197"/>
        <v>12.8</v>
      </c>
    </row>
    <row r="1113" spans="1:34" x14ac:dyDescent="0.25">
      <c r="A1113" s="41" t="str">
        <f t="shared" si="187"/>
        <v>研发一周期</v>
      </c>
      <c r="B1113" s="41" t="str">
        <f t="shared" si="188"/>
        <v>14246</v>
      </c>
      <c r="C1113" s="74">
        <v>1</v>
      </c>
      <c r="G1113" s="59"/>
      <c r="J1113" s="71">
        <v>1</v>
      </c>
      <c r="L1113" s="59">
        <v>1</v>
      </c>
      <c r="R1113" s="70">
        <v>1</v>
      </c>
      <c r="X1113" s="41">
        <v>1</v>
      </c>
      <c r="Z1113" s="41">
        <f t="shared" si="189"/>
        <v>320</v>
      </c>
      <c r="AA1113" s="41">
        <f t="shared" si="190"/>
        <v>54</v>
      </c>
      <c r="AB1113" s="41">
        <f t="shared" si="191"/>
        <v>48</v>
      </c>
      <c r="AC1113" s="41">
        <f t="shared" si="192"/>
        <v>48</v>
      </c>
      <c r="AD1113" s="41">
        <f t="shared" si="193"/>
        <v>28</v>
      </c>
      <c r="AE1113" s="41">
        <f t="shared" si="194"/>
        <v>5.9259259259259256</v>
      </c>
      <c r="AF1113" s="41">
        <f t="shared" si="195"/>
        <v>6.666666666666667</v>
      </c>
      <c r="AG1113" s="41">
        <f t="shared" si="196"/>
        <v>6.666666666666667</v>
      </c>
      <c r="AH1113" s="41">
        <f t="shared" si="197"/>
        <v>11.428571428571429</v>
      </c>
    </row>
    <row r="1114" spans="1:34" x14ac:dyDescent="0.25">
      <c r="A1114" s="41" t="str">
        <f t="shared" si="187"/>
        <v>研发一周期</v>
      </c>
      <c r="B1114" s="41" t="str">
        <f t="shared" si="188"/>
        <v>24236</v>
      </c>
      <c r="C1114" s="74"/>
      <c r="D1114" s="59">
        <v>1</v>
      </c>
      <c r="G1114" s="59"/>
      <c r="J1114" s="71">
        <v>1</v>
      </c>
      <c r="L1114" s="59">
        <v>1</v>
      </c>
      <c r="Q1114" s="41">
        <v>1</v>
      </c>
      <c r="X1114" s="41">
        <v>1</v>
      </c>
      <c r="Z1114" s="41">
        <f t="shared" si="189"/>
        <v>320</v>
      </c>
      <c r="AA1114" s="41">
        <f t="shared" si="190"/>
        <v>54</v>
      </c>
      <c r="AB1114" s="41">
        <f t="shared" si="191"/>
        <v>62</v>
      </c>
      <c r="AC1114" s="41">
        <f t="shared" si="192"/>
        <v>62</v>
      </c>
      <c r="AD1114" s="41">
        <f t="shared" si="193"/>
        <v>27</v>
      </c>
      <c r="AE1114" s="41">
        <f t="shared" si="194"/>
        <v>5.9259259259259256</v>
      </c>
      <c r="AF1114" s="41">
        <f t="shared" si="195"/>
        <v>5.161290322580645</v>
      </c>
      <c r="AG1114" s="41">
        <f t="shared" si="196"/>
        <v>5.161290322580645</v>
      </c>
      <c r="AH1114" s="41">
        <f t="shared" si="197"/>
        <v>11.851851851851851</v>
      </c>
    </row>
    <row r="1115" spans="1:34" x14ac:dyDescent="0.25">
      <c r="A1115" s="41" t="str">
        <f t="shared" si="187"/>
        <v>研发一周期</v>
      </c>
      <c r="B1115" s="41" t="str">
        <f t="shared" si="188"/>
        <v>21245</v>
      </c>
      <c r="C1115" s="74"/>
      <c r="D1115" s="59">
        <v>1</v>
      </c>
      <c r="G1115" s="59">
        <v>1</v>
      </c>
      <c r="L1115" s="59">
        <v>1</v>
      </c>
      <c r="R1115" s="70">
        <v>1</v>
      </c>
      <c r="W1115" s="41">
        <v>1</v>
      </c>
      <c r="Z1115" s="41">
        <f t="shared" si="189"/>
        <v>285</v>
      </c>
      <c r="AA1115" s="41">
        <f t="shared" si="190"/>
        <v>48</v>
      </c>
      <c r="AB1115" s="41">
        <f t="shared" si="191"/>
        <v>44</v>
      </c>
      <c r="AC1115" s="41">
        <f t="shared" si="192"/>
        <v>44</v>
      </c>
      <c r="AD1115" s="41">
        <f t="shared" si="193"/>
        <v>33</v>
      </c>
      <c r="AE1115" s="41">
        <f t="shared" si="194"/>
        <v>5.9375</v>
      </c>
      <c r="AF1115" s="41">
        <f t="shared" si="195"/>
        <v>6.4772727272727275</v>
      </c>
      <c r="AG1115" s="41">
        <f t="shared" si="196"/>
        <v>6.4772727272727275</v>
      </c>
      <c r="AH1115" s="41">
        <f t="shared" si="197"/>
        <v>8.6363636363636367</v>
      </c>
    </row>
    <row r="1116" spans="1:34" x14ac:dyDescent="0.25">
      <c r="A1116" s="41" t="str">
        <f t="shared" si="187"/>
        <v>研发一周期</v>
      </c>
      <c r="B1116" s="41" t="str">
        <f t="shared" si="188"/>
        <v>41235</v>
      </c>
      <c r="C1116" s="74"/>
      <c r="F1116" s="71">
        <v>1</v>
      </c>
      <c r="G1116" s="59">
        <v>1</v>
      </c>
      <c r="L1116" s="59">
        <v>1</v>
      </c>
      <c r="Q1116" s="41">
        <v>1</v>
      </c>
      <c r="W1116" s="41">
        <v>1</v>
      </c>
      <c r="Z1116" s="41">
        <f t="shared" si="189"/>
        <v>285</v>
      </c>
      <c r="AA1116" s="41">
        <f t="shared" si="190"/>
        <v>48</v>
      </c>
      <c r="AB1116" s="41">
        <f t="shared" si="191"/>
        <v>54</v>
      </c>
      <c r="AC1116" s="41">
        <f t="shared" si="192"/>
        <v>54</v>
      </c>
      <c r="AD1116" s="41">
        <f t="shared" si="193"/>
        <v>32</v>
      </c>
      <c r="AE1116" s="41">
        <f t="shared" si="194"/>
        <v>5.9375</v>
      </c>
      <c r="AF1116" s="41">
        <f t="shared" si="195"/>
        <v>5.2777777777777777</v>
      </c>
      <c r="AG1116" s="41">
        <f t="shared" si="196"/>
        <v>5.2777777777777777</v>
      </c>
      <c r="AH1116" s="41">
        <f t="shared" si="197"/>
        <v>8.90625</v>
      </c>
    </row>
    <row r="1117" spans="1:34" x14ac:dyDescent="0.25">
      <c r="A1117" s="41" t="str">
        <f t="shared" si="187"/>
        <v>研发一周期</v>
      </c>
      <c r="B1117" s="41" t="str">
        <f t="shared" si="188"/>
        <v>42215</v>
      </c>
      <c r="C1117" s="74"/>
      <c r="F1117" s="71">
        <v>1</v>
      </c>
      <c r="G1117" s="59"/>
      <c r="H1117" s="59">
        <v>1</v>
      </c>
      <c r="L1117" s="59">
        <v>1</v>
      </c>
      <c r="O1117" s="59">
        <v>1</v>
      </c>
      <c r="R1117" s="71"/>
      <c r="W1117" s="41">
        <v>1</v>
      </c>
      <c r="Z1117" s="41">
        <f t="shared" si="189"/>
        <v>285</v>
      </c>
      <c r="AA1117" s="41">
        <f t="shared" si="190"/>
        <v>48</v>
      </c>
      <c r="AB1117" s="41">
        <f t="shared" si="191"/>
        <v>48</v>
      </c>
      <c r="AC1117" s="41">
        <f t="shared" si="192"/>
        <v>48</v>
      </c>
      <c r="AD1117" s="41">
        <f t="shared" si="193"/>
        <v>30</v>
      </c>
      <c r="AE1117" s="41">
        <f t="shared" si="194"/>
        <v>5.9375</v>
      </c>
      <c r="AF1117" s="41">
        <f t="shared" si="195"/>
        <v>5.9375</v>
      </c>
      <c r="AG1117" s="41">
        <f t="shared" si="196"/>
        <v>5.9375</v>
      </c>
      <c r="AH1117" s="41">
        <f t="shared" si="197"/>
        <v>9.5</v>
      </c>
    </row>
    <row r="1118" spans="1:34" x14ac:dyDescent="0.25">
      <c r="A1118" s="41" t="str">
        <f t="shared" si="187"/>
        <v>研发一周期</v>
      </c>
      <c r="B1118" s="41" t="str">
        <f t="shared" si="188"/>
        <v>14435</v>
      </c>
      <c r="C1118" s="74">
        <v>1</v>
      </c>
      <c r="G1118" s="59"/>
      <c r="J1118" s="71">
        <v>1</v>
      </c>
      <c r="N1118" s="71">
        <v>1</v>
      </c>
      <c r="Q1118" s="41">
        <v>1</v>
      </c>
      <c r="W1118" s="41">
        <v>1</v>
      </c>
      <c r="Z1118" s="41">
        <f t="shared" si="189"/>
        <v>345</v>
      </c>
      <c r="AA1118" s="41">
        <f t="shared" si="190"/>
        <v>58</v>
      </c>
      <c r="AB1118" s="41">
        <f t="shared" si="191"/>
        <v>64</v>
      </c>
      <c r="AC1118" s="41">
        <f t="shared" si="192"/>
        <v>64</v>
      </c>
      <c r="AD1118" s="41">
        <f t="shared" si="193"/>
        <v>26</v>
      </c>
      <c r="AE1118" s="41">
        <f t="shared" si="194"/>
        <v>5.9482758620689653</v>
      </c>
      <c r="AF1118" s="41">
        <f t="shared" si="195"/>
        <v>5.390625</v>
      </c>
      <c r="AG1118" s="41">
        <f t="shared" si="196"/>
        <v>5.390625</v>
      </c>
      <c r="AH1118" s="41">
        <f t="shared" si="197"/>
        <v>13.26923076923077</v>
      </c>
    </row>
    <row r="1119" spans="1:34" x14ac:dyDescent="0.25">
      <c r="A1119" s="41" t="str">
        <f t="shared" si="187"/>
        <v>研发一周期</v>
      </c>
      <c r="B1119" s="41" t="str">
        <f t="shared" si="188"/>
        <v>3342</v>
      </c>
      <c r="C1119" s="74"/>
      <c r="E1119" s="59">
        <v>1</v>
      </c>
      <c r="G1119" s="59"/>
      <c r="I1119" s="59">
        <v>1</v>
      </c>
      <c r="N1119" s="71">
        <v>1</v>
      </c>
      <c r="P1119" s="59">
        <v>1</v>
      </c>
      <c r="Z1119" s="41">
        <f t="shared" si="189"/>
        <v>310</v>
      </c>
      <c r="AA1119" s="41">
        <f t="shared" si="190"/>
        <v>52</v>
      </c>
      <c r="AB1119" s="41">
        <f t="shared" si="191"/>
        <v>80</v>
      </c>
      <c r="AC1119" s="41">
        <f t="shared" si="192"/>
        <v>80</v>
      </c>
      <c r="AD1119" s="41">
        <f t="shared" si="193"/>
        <v>13</v>
      </c>
      <c r="AE1119" s="41">
        <f t="shared" si="194"/>
        <v>5.9615384615384617</v>
      </c>
      <c r="AF1119" s="41">
        <f t="shared" si="195"/>
        <v>3.875</v>
      </c>
      <c r="AG1119" s="41">
        <f t="shared" si="196"/>
        <v>3.875</v>
      </c>
      <c r="AH1119" s="41">
        <f t="shared" si="197"/>
        <v>23.846153846153847</v>
      </c>
    </row>
    <row r="1120" spans="1:34" x14ac:dyDescent="0.25">
      <c r="A1120" s="41" t="str">
        <f t="shared" si="187"/>
        <v>研发一周期</v>
      </c>
      <c r="B1120" s="41" t="str">
        <f t="shared" si="188"/>
        <v>13331</v>
      </c>
      <c r="C1120" s="74">
        <v>1</v>
      </c>
      <c r="G1120" s="59"/>
      <c r="I1120" s="59">
        <v>1</v>
      </c>
      <c r="M1120" s="59">
        <v>1</v>
      </c>
      <c r="Q1120" s="41">
        <v>1</v>
      </c>
      <c r="S1120" s="41">
        <v>1</v>
      </c>
      <c r="Z1120" s="41">
        <f t="shared" si="189"/>
        <v>310</v>
      </c>
      <c r="AA1120" s="41">
        <f t="shared" si="190"/>
        <v>52</v>
      </c>
      <c r="AB1120" s="41">
        <f t="shared" si="191"/>
        <v>66</v>
      </c>
      <c r="AC1120" s="41">
        <f t="shared" si="192"/>
        <v>66</v>
      </c>
      <c r="AD1120" s="41">
        <f t="shared" si="193"/>
        <v>32</v>
      </c>
      <c r="AE1120" s="41">
        <f t="shared" si="194"/>
        <v>5.9615384615384617</v>
      </c>
      <c r="AF1120" s="41">
        <f t="shared" si="195"/>
        <v>4.6969696969696972</v>
      </c>
      <c r="AG1120" s="41">
        <f t="shared" si="196"/>
        <v>4.6969696969696972</v>
      </c>
      <c r="AH1120" s="41">
        <f t="shared" si="197"/>
        <v>9.6875</v>
      </c>
    </row>
    <row r="1121" spans="1:34" x14ac:dyDescent="0.25">
      <c r="A1121" s="41" t="str">
        <f t="shared" si="187"/>
        <v>研发一周期</v>
      </c>
      <c r="B1121" s="41" t="str">
        <f t="shared" si="188"/>
        <v>13332</v>
      </c>
      <c r="C1121" s="74">
        <v>1</v>
      </c>
      <c r="G1121" s="59"/>
      <c r="I1121" s="59">
        <v>1</v>
      </c>
      <c r="M1121" s="59">
        <v>1</v>
      </c>
      <c r="Q1121" s="41">
        <v>1</v>
      </c>
      <c r="T1121" s="41">
        <v>1</v>
      </c>
      <c r="Z1121" s="41">
        <f t="shared" si="189"/>
        <v>310</v>
      </c>
      <c r="AA1121" s="41">
        <f t="shared" si="190"/>
        <v>52</v>
      </c>
      <c r="AB1121" s="41">
        <f t="shared" si="191"/>
        <v>70</v>
      </c>
      <c r="AC1121" s="41">
        <f t="shared" si="192"/>
        <v>70</v>
      </c>
      <c r="AD1121" s="41">
        <f t="shared" si="193"/>
        <v>32</v>
      </c>
      <c r="AE1121" s="41">
        <f t="shared" si="194"/>
        <v>5.9615384615384617</v>
      </c>
      <c r="AF1121" s="41">
        <f t="shared" si="195"/>
        <v>4.4285714285714288</v>
      </c>
      <c r="AG1121" s="41">
        <f t="shared" si="196"/>
        <v>4.4285714285714288</v>
      </c>
      <c r="AH1121" s="41">
        <f t="shared" si="197"/>
        <v>9.6875</v>
      </c>
    </row>
    <row r="1122" spans="1:34" x14ac:dyDescent="0.25">
      <c r="A1122" s="41" t="str">
        <f t="shared" si="187"/>
        <v>研发一周期</v>
      </c>
      <c r="B1122" s="41" t="str">
        <f t="shared" si="188"/>
        <v>13314</v>
      </c>
      <c r="C1122" s="74">
        <v>1</v>
      </c>
      <c r="G1122" s="59"/>
      <c r="I1122" s="59">
        <v>1</v>
      </c>
      <c r="M1122" s="59">
        <v>1</v>
      </c>
      <c r="O1122" s="59">
        <v>1</v>
      </c>
      <c r="R1122" s="71"/>
      <c r="V1122" s="41">
        <v>1</v>
      </c>
      <c r="Z1122" s="41">
        <f t="shared" si="189"/>
        <v>310</v>
      </c>
      <c r="AA1122" s="41">
        <f t="shared" si="190"/>
        <v>52</v>
      </c>
      <c r="AB1122" s="41">
        <f t="shared" si="191"/>
        <v>46</v>
      </c>
      <c r="AC1122" s="41">
        <f t="shared" si="192"/>
        <v>46</v>
      </c>
      <c r="AD1122" s="41">
        <f t="shared" si="193"/>
        <v>36</v>
      </c>
      <c r="AE1122" s="41">
        <f t="shared" si="194"/>
        <v>5.9615384615384617</v>
      </c>
      <c r="AF1122" s="41">
        <f t="shared" si="195"/>
        <v>6.7391304347826084</v>
      </c>
      <c r="AG1122" s="41">
        <f t="shared" si="196"/>
        <v>6.7391304347826084</v>
      </c>
      <c r="AH1122" s="41">
        <f t="shared" si="197"/>
        <v>8.6111111111111107</v>
      </c>
    </row>
    <row r="1123" spans="1:34" x14ac:dyDescent="0.25">
      <c r="A1123" s="41" t="str">
        <f t="shared" si="187"/>
        <v>研发一周期</v>
      </c>
      <c r="B1123" s="41" t="str">
        <f t="shared" si="188"/>
        <v>13334</v>
      </c>
      <c r="C1123" s="74">
        <v>1</v>
      </c>
      <c r="G1123" s="59"/>
      <c r="I1123" s="59">
        <v>1</v>
      </c>
      <c r="M1123" s="59">
        <v>1</v>
      </c>
      <c r="Q1123" s="41">
        <v>1</v>
      </c>
      <c r="Y1123" s="70">
        <v>1</v>
      </c>
      <c r="Z1123" s="41">
        <f t="shared" si="189"/>
        <v>310</v>
      </c>
      <c r="AA1123" s="41">
        <f t="shared" si="190"/>
        <v>52</v>
      </c>
      <c r="AB1123" s="41">
        <f t="shared" si="191"/>
        <v>70</v>
      </c>
      <c r="AC1123" s="41">
        <f t="shared" si="192"/>
        <v>70</v>
      </c>
      <c r="AD1123" s="41">
        <f t="shared" si="193"/>
        <v>32</v>
      </c>
      <c r="AE1123" s="41">
        <f t="shared" si="194"/>
        <v>5.9615384615384617</v>
      </c>
      <c r="AF1123" s="41">
        <f t="shared" si="195"/>
        <v>4.4285714285714288</v>
      </c>
      <c r="AG1123" s="41">
        <f t="shared" si="196"/>
        <v>4.4285714285714288</v>
      </c>
      <c r="AH1123" s="41">
        <f t="shared" si="197"/>
        <v>9.6875</v>
      </c>
    </row>
    <row r="1124" spans="1:34" x14ac:dyDescent="0.25">
      <c r="A1124" s="41" t="str">
        <f t="shared" si="187"/>
        <v>研发一周期</v>
      </c>
      <c r="B1124" s="41" t="str">
        <f t="shared" si="188"/>
        <v>23323</v>
      </c>
      <c r="C1124" s="74"/>
      <c r="D1124" s="59">
        <v>1</v>
      </c>
      <c r="G1124" s="59"/>
      <c r="I1124" s="59">
        <v>1</v>
      </c>
      <c r="M1124" s="59">
        <v>1</v>
      </c>
      <c r="P1124" s="59">
        <v>1</v>
      </c>
      <c r="U1124" s="41">
        <v>1</v>
      </c>
      <c r="Z1124" s="41">
        <f t="shared" si="189"/>
        <v>370</v>
      </c>
      <c r="AA1124" s="41">
        <f t="shared" si="190"/>
        <v>62</v>
      </c>
      <c r="AB1124" s="41">
        <f t="shared" si="191"/>
        <v>72</v>
      </c>
      <c r="AC1124" s="41">
        <f t="shared" si="192"/>
        <v>72</v>
      </c>
      <c r="AD1124" s="41">
        <f t="shared" si="193"/>
        <v>28</v>
      </c>
      <c r="AE1124" s="41">
        <f t="shared" si="194"/>
        <v>5.967741935483871</v>
      </c>
      <c r="AF1124" s="41">
        <f t="shared" si="195"/>
        <v>5.1388888888888893</v>
      </c>
      <c r="AG1124" s="41">
        <f t="shared" si="196"/>
        <v>5.1388888888888893</v>
      </c>
      <c r="AH1124" s="41">
        <f t="shared" si="197"/>
        <v>13.214285714285714</v>
      </c>
    </row>
    <row r="1125" spans="1:34" x14ac:dyDescent="0.25">
      <c r="A1125" s="41" t="str">
        <f t="shared" si="187"/>
        <v>研发一周期</v>
      </c>
      <c r="B1125" s="41" t="str">
        <f t="shared" si="188"/>
        <v>1234</v>
      </c>
      <c r="C1125" s="74">
        <v>1</v>
      </c>
      <c r="G1125" s="59"/>
      <c r="H1125" s="59">
        <v>1</v>
      </c>
      <c r="M1125" s="59">
        <v>1</v>
      </c>
      <c r="R1125" s="70">
        <v>1</v>
      </c>
      <c r="Z1125" s="41">
        <f t="shared" si="189"/>
        <v>275</v>
      </c>
      <c r="AA1125" s="41">
        <f t="shared" si="190"/>
        <v>46</v>
      </c>
      <c r="AB1125" s="41">
        <f t="shared" si="191"/>
        <v>36</v>
      </c>
      <c r="AC1125" s="41">
        <f t="shared" si="192"/>
        <v>36</v>
      </c>
      <c r="AD1125" s="41">
        <f t="shared" si="193"/>
        <v>20</v>
      </c>
      <c r="AE1125" s="41">
        <f t="shared" si="194"/>
        <v>5.9782608695652177</v>
      </c>
      <c r="AF1125" s="41">
        <f t="shared" si="195"/>
        <v>7.6388888888888893</v>
      </c>
      <c r="AG1125" s="41">
        <f t="shared" si="196"/>
        <v>7.6388888888888893</v>
      </c>
      <c r="AH1125" s="41">
        <f t="shared" si="197"/>
        <v>13.75</v>
      </c>
    </row>
    <row r="1126" spans="1:34" x14ac:dyDescent="0.25">
      <c r="A1126" s="41" t="str">
        <f t="shared" si="187"/>
        <v>研发一周期</v>
      </c>
      <c r="B1126" s="41" t="str">
        <f t="shared" si="188"/>
        <v>2233</v>
      </c>
      <c r="C1126" s="74"/>
      <c r="D1126" s="59">
        <v>1</v>
      </c>
      <c r="G1126" s="59"/>
      <c r="H1126" s="59">
        <v>1</v>
      </c>
      <c r="M1126" s="59">
        <v>1</v>
      </c>
      <c r="Q1126" s="41">
        <v>1</v>
      </c>
      <c r="Z1126" s="41">
        <f t="shared" si="189"/>
        <v>275</v>
      </c>
      <c r="AA1126" s="41">
        <f t="shared" si="190"/>
        <v>46</v>
      </c>
      <c r="AB1126" s="41">
        <f t="shared" si="191"/>
        <v>50</v>
      </c>
      <c r="AC1126" s="41">
        <f t="shared" si="192"/>
        <v>50</v>
      </c>
      <c r="AD1126" s="41">
        <f t="shared" si="193"/>
        <v>19</v>
      </c>
      <c r="AE1126" s="41">
        <f t="shared" si="194"/>
        <v>5.9782608695652177</v>
      </c>
      <c r="AF1126" s="41">
        <f t="shared" si="195"/>
        <v>5.5</v>
      </c>
      <c r="AG1126" s="41">
        <f t="shared" si="196"/>
        <v>5.5</v>
      </c>
      <c r="AH1126" s="41">
        <f t="shared" si="197"/>
        <v>14.473684210526315</v>
      </c>
    </row>
    <row r="1127" spans="1:34" x14ac:dyDescent="0.25">
      <c r="A1127" s="41" t="str">
        <f t="shared" si="187"/>
        <v>研发一周期</v>
      </c>
      <c r="B1127" s="41" t="str">
        <f t="shared" si="188"/>
        <v>3143</v>
      </c>
      <c r="C1127" s="74"/>
      <c r="E1127" s="59">
        <v>1</v>
      </c>
      <c r="G1127" s="59">
        <v>1</v>
      </c>
      <c r="N1127" s="71">
        <v>1</v>
      </c>
      <c r="Q1127" s="41">
        <v>1</v>
      </c>
      <c r="Z1127" s="41">
        <f t="shared" si="189"/>
        <v>275</v>
      </c>
      <c r="AA1127" s="41">
        <f t="shared" si="190"/>
        <v>46</v>
      </c>
      <c r="AB1127" s="41">
        <f t="shared" si="191"/>
        <v>56</v>
      </c>
      <c r="AC1127" s="41">
        <f t="shared" si="192"/>
        <v>56</v>
      </c>
      <c r="AD1127" s="41">
        <f t="shared" si="193"/>
        <v>20</v>
      </c>
      <c r="AE1127" s="41">
        <f t="shared" si="194"/>
        <v>5.9782608695652177</v>
      </c>
      <c r="AF1127" s="41">
        <f t="shared" si="195"/>
        <v>4.9107142857142856</v>
      </c>
      <c r="AG1127" s="41">
        <f t="shared" si="196"/>
        <v>4.9107142857142856</v>
      </c>
      <c r="AH1127" s="41">
        <f t="shared" si="197"/>
        <v>13.75</v>
      </c>
    </row>
    <row r="1128" spans="1:34" x14ac:dyDescent="0.25">
      <c r="A1128" s="41" t="str">
        <f t="shared" si="187"/>
        <v>研发一周期</v>
      </c>
      <c r="B1128" s="41" t="str">
        <f t="shared" si="188"/>
        <v>3241</v>
      </c>
      <c r="C1128" s="74"/>
      <c r="E1128" s="59">
        <v>1</v>
      </c>
      <c r="G1128" s="59"/>
      <c r="H1128" s="59">
        <v>1</v>
      </c>
      <c r="N1128" s="71">
        <v>1</v>
      </c>
      <c r="O1128" s="59">
        <v>1</v>
      </c>
      <c r="R1128" s="71"/>
      <c r="Z1128" s="41">
        <f t="shared" si="189"/>
        <v>275</v>
      </c>
      <c r="AA1128" s="41">
        <f t="shared" si="190"/>
        <v>46</v>
      </c>
      <c r="AB1128" s="41">
        <f t="shared" si="191"/>
        <v>50</v>
      </c>
      <c r="AC1128" s="41">
        <f t="shared" si="192"/>
        <v>50</v>
      </c>
      <c r="AD1128" s="41">
        <f t="shared" si="193"/>
        <v>18</v>
      </c>
      <c r="AE1128" s="41">
        <f t="shared" si="194"/>
        <v>5.9782608695652177</v>
      </c>
      <c r="AF1128" s="41">
        <f t="shared" si="195"/>
        <v>5.5</v>
      </c>
      <c r="AG1128" s="41">
        <f t="shared" si="196"/>
        <v>5.5</v>
      </c>
      <c r="AH1128" s="41">
        <f t="shared" si="197"/>
        <v>15.277777777777779</v>
      </c>
    </row>
    <row r="1129" spans="1:34" x14ac:dyDescent="0.25">
      <c r="A1129" s="41" t="str">
        <f t="shared" si="187"/>
        <v>研发一周期</v>
      </c>
      <c r="B1129" s="41" t="str">
        <f t="shared" si="188"/>
        <v>4321</v>
      </c>
      <c r="C1129" s="74"/>
      <c r="F1129" s="71">
        <v>1</v>
      </c>
      <c r="G1129" s="59"/>
      <c r="I1129" s="59">
        <v>1</v>
      </c>
      <c r="L1129" s="59">
        <v>1</v>
      </c>
      <c r="O1129" s="59">
        <v>1</v>
      </c>
      <c r="R1129" s="71"/>
      <c r="Z1129" s="41">
        <f t="shared" si="189"/>
        <v>275</v>
      </c>
      <c r="AA1129" s="41">
        <f t="shared" si="190"/>
        <v>46</v>
      </c>
      <c r="AB1129" s="41">
        <f t="shared" si="191"/>
        <v>46</v>
      </c>
      <c r="AC1129" s="41">
        <f t="shared" si="192"/>
        <v>46</v>
      </c>
      <c r="AD1129" s="41">
        <f t="shared" si="193"/>
        <v>18</v>
      </c>
      <c r="AE1129" s="41">
        <f t="shared" si="194"/>
        <v>5.9782608695652177</v>
      </c>
      <c r="AF1129" s="41">
        <f t="shared" si="195"/>
        <v>5.9782608695652177</v>
      </c>
      <c r="AG1129" s="41">
        <f t="shared" si="196"/>
        <v>5.9782608695652177</v>
      </c>
      <c r="AH1129" s="41">
        <f t="shared" si="197"/>
        <v>15.277777777777779</v>
      </c>
    </row>
    <row r="1130" spans="1:34" x14ac:dyDescent="0.25">
      <c r="A1130" s="41" t="str">
        <f t="shared" si="187"/>
        <v>研发一周期</v>
      </c>
      <c r="B1130" s="41" t="str">
        <f t="shared" si="188"/>
        <v>41311</v>
      </c>
      <c r="C1130" s="74"/>
      <c r="F1130" s="71">
        <v>1</v>
      </c>
      <c r="G1130" s="59">
        <v>1</v>
      </c>
      <c r="M1130" s="59">
        <v>1</v>
      </c>
      <c r="O1130" s="59">
        <v>1</v>
      </c>
      <c r="R1130" s="71"/>
      <c r="S1130" s="41">
        <v>1</v>
      </c>
      <c r="Z1130" s="41">
        <f t="shared" si="189"/>
        <v>275</v>
      </c>
      <c r="AA1130" s="41">
        <f t="shared" si="190"/>
        <v>46</v>
      </c>
      <c r="AB1130" s="41">
        <f t="shared" si="191"/>
        <v>46</v>
      </c>
      <c r="AC1130" s="41">
        <f t="shared" si="192"/>
        <v>46</v>
      </c>
      <c r="AD1130" s="41">
        <f t="shared" si="193"/>
        <v>34</v>
      </c>
      <c r="AE1130" s="41">
        <f t="shared" si="194"/>
        <v>5.9782608695652177</v>
      </c>
      <c r="AF1130" s="41">
        <f t="shared" si="195"/>
        <v>5.9782608695652177</v>
      </c>
      <c r="AG1130" s="41">
        <f t="shared" si="196"/>
        <v>5.9782608695652177</v>
      </c>
      <c r="AH1130" s="41">
        <f t="shared" si="197"/>
        <v>8.0882352941176467</v>
      </c>
    </row>
    <row r="1131" spans="1:34" x14ac:dyDescent="0.25">
      <c r="A1131" s="41" t="str">
        <f t="shared" si="187"/>
        <v>研发一周期</v>
      </c>
      <c r="B1131" s="41" t="str">
        <f t="shared" si="188"/>
        <v>43111</v>
      </c>
      <c r="C1131" s="74"/>
      <c r="F1131" s="71">
        <v>1</v>
      </c>
      <c r="G1131" s="59"/>
      <c r="I1131" s="59">
        <v>1</v>
      </c>
      <c r="K1131" s="59">
        <v>1</v>
      </c>
      <c r="N1131" s="71"/>
      <c r="O1131" s="59">
        <v>1</v>
      </c>
      <c r="R1131" s="71"/>
      <c r="S1131" s="41">
        <v>1</v>
      </c>
      <c r="Z1131" s="41">
        <f t="shared" si="189"/>
        <v>275</v>
      </c>
      <c r="AA1131" s="41">
        <f t="shared" si="190"/>
        <v>46</v>
      </c>
      <c r="AB1131" s="41">
        <f t="shared" si="191"/>
        <v>52</v>
      </c>
      <c r="AC1131" s="41">
        <f t="shared" si="192"/>
        <v>52</v>
      </c>
      <c r="AD1131" s="41">
        <f t="shared" si="193"/>
        <v>32</v>
      </c>
      <c r="AE1131" s="41">
        <f t="shared" si="194"/>
        <v>5.9782608695652177</v>
      </c>
      <c r="AF1131" s="41">
        <f t="shared" si="195"/>
        <v>5.2884615384615383</v>
      </c>
      <c r="AG1131" s="41">
        <f t="shared" si="196"/>
        <v>5.2884615384615383</v>
      </c>
      <c r="AH1131" s="41">
        <f t="shared" si="197"/>
        <v>8.59375</v>
      </c>
    </row>
    <row r="1132" spans="1:34" x14ac:dyDescent="0.25">
      <c r="A1132" s="41" t="str">
        <f t="shared" si="187"/>
        <v>研发一周期</v>
      </c>
      <c r="B1132" s="41" t="str">
        <f t="shared" si="188"/>
        <v>41312</v>
      </c>
      <c r="C1132" s="74"/>
      <c r="F1132" s="71">
        <v>1</v>
      </c>
      <c r="G1132" s="59">
        <v>1</v>
      </c>
      <c r="M1132" s="59">
        <v>1</v>
      </c>
      <c r="O1132" s="59">
        <v>1</v>
      </c>
      <c r="R1132" s="71"/>
      <c r="T1132" s="41">
        <v>1</v>
      </c>
      <c r="Z1132" s="41">
        <f t="shared" si="189"/>
        <v>275</v>
      </c>
      <c r="AA1132" s="41">
        <f t="shared" si="190"/>
        <v>46</v>
      </c>
      <c r="AB1132" s="41">
        <f t="shared" si="191"/>
        <v>50</v>
      </c>
      <c r="AC1132" s="41">
        <f t="shared" si="192"/>
        <v>50</v>
      </c>
      <c r="AD1132" s="41">
        <f t="shared" si="193"/>
        <v>34</v>
      </c>
      <c r="AE1132" s="41">
        <f t="shared" si="194"/>
        <v>5.9782608695652177</v>
      </c>
      <c r="AF1132" s="41">
        <f t="shared" si="195"/>
        <v>5.5</v>
      </c>
      <c r="AG1132" s="41">
        <f t="shared" si="196"/>
        <v>5.5</v>
      </c>
      <c r="AH1132" s="41">
        <f t="shared" si="197"/>
        <v>8.0882352941176467</v>
      </c>
    </row>
    <row r="1133" spans="1:34" x14ac:dyDescent="0.25">
      <c r="A1133" s="41" t="str">
        <f t="shared" si="187"/>
        <v>研发一周期</v>
      </c>
      <c r="B1133" s="41" t="str">
        <f t="shared" si="188"/>
        <v>43112</v>
      </c>
      <c r="C1133" s="74"/>
      <c r="F1133" s="71">
        <v>1</v>
      </c>
      <c r="G1133" s="59"/>
      <c r="I1133" s="59">
        <v>1</v>
      </c>
      <c r="K1133" s="59">
        <v>1</v>
      </c>
      <c r="N1133" s="71"/>
      <c r="O1133" s="59">
        <v>1</v>
      </c>
      <c r="R1133" s="71"/>
      <c r="T1133" s="41">
        <v>1</v>
      </c>
      <c r="Z1133" s="41">
        <f t="shared" si="189"/>
        <v>275</v>
      </c>
      <c r="AA1133" s="41">
        <f t="shared" si="190"/>
        <v>46</v>
      </c>
      <c r="AB1133" s="41">
        <f t="shared" si="191"/>
        <v>56</v>
      </c>
      <c r="AC1133" s="41">
        <f t="shared" si="192"/>
        <v>56</v>
      </c>
      <c r="AD1133" s="41">
        <f t="shared" si="193"/>
        <v>32</v>
      </c>
      <c r="AE1133" s="41">
        <f t="shared" si="194"/>
        <v>5.9782608695652177</v>
      </c>
      <c r="AF1133" s="41">
        <f t="shared" si="195"/>
        <v>4.9107142857142856</v>
      </c>
      <c r="AG1133" s="41">
        <f t="shared" si="196"/>
        <v>4.9107142857142856</v>
      </c>
      <c r="AH1133" s="41">
        <f t="shared" si="197"/>
        <v>8.59375</v>
      </c>
    </row>
    <row r="1134" spans="1:34" x14ac:dyDescent="0.25">
      <c r="A1134" s="41" t="str">
        <f t="shared" si="187"/>
        <v>研发一周期</v>
      </c>
      <c r="B1134" s="41" t="str">
        <f t="shared" si="188"/>
        <v>32124</v>
      </c>
      <c r="C1134" s="74"/>
      <c r="E1134" s="59">
        <v>1</v>
      </c>
      <c r="G1134" s="59"/>
      <c r="H1134" s="59">
        <v>1</v>
      </c>
      <c r="K1134" s="59">
        <v>1</v>
      </c>
      <c r="P1134" s="59">
        <v>1</v>
      </c>
      <c r="V1134" s="41">
        <v>1</v>
      </c>
      <c r="Z1134" s="41">
        <f t="shared" si="189"/>
        <v>275</v>
      </c>
      <c r="AA1134" s="41">
        <f t="shared" si="190"/>
        <v>46</v>
      </c>
      <c r="AB1134" s="41">
        <f t="shared" si="191"/>
        <v>62</v>
      </c>
      <c r="AC1134" s="41">
        <f t="shared" si="192"/>
        <v>62</v>
      </c>
      <c r="AD1134" s="41">
        <f t="shared" si="193"/>
        <v>35</v>
      </c>
      <c r="AE1134" s="41">
        <f t="shared" si="194"/>
        <v>5.9782608695652177</v>
      </c>
      <c r="AF1134" s="41">
        <f t="shared" si="195"/>
        <v>4.435483870967742</v>
      </c>
      <c r="AG1134" s="41">
        <f t="shared" si="196"/>
        <v>4.435483870967742</v>
      </c>
      <c r="AH1134" s="41">
        <f t="shared" si="197"/>
        <v>7.8571428571428568</v>
      </c>
    </row>
    <row r="1135" spans="1:34" x14ac:dyDescent="0.25">
      <c r="A1135" s="41" t="str">
        <f t="shared" si="187"/>
        <v>研发一周期</v>
      </c>
      <c r="B1135" s="41" t="str">
        <f t="shared" si="188"/>
        <v>41314</v>
      </c>
      <c r="C1135" s="74"/>
      <c r="F1135" s="71">
        <v>1</v>
      </c>
      <c r="G1135" s="59">
        <v>1</v>
      </c>
      <c r="M1135" s="59">
        <v>1</v>
      </c>
      <c r="O1135" s="59">
        <v>1</v>
      </c>
      <c r="R1135" s="71"/>
      <c r="Y1135" s="70">
        <v>1</v>
      </c>
      <c r="Z1135" s="41">
        <f t="shared" si="189"/>
        <v>275</v>
      </c>
      <c r="AA1135" s="41">
        <f t="shared" si="190"/>
        <v>46</v>
      </c>
      <c r="AB1135" s="41">
        <f t="shared" si="191"/>
        <v>50</v>
      </c>
      <c r="AC1135" s="41">
        <f t="shared" si="192"/>
        <v>50</v>
      </c>
      <c r="AD1135" s="41">
        <f t="shared" si="193"/>
        <v>34</v>
      </c>
      <c r="AE1135" s="41">
        <f t="shared" si="194"/>
        <v>5.9782608695652177</v>
      </c>
      <c r="AF1135" s="41">
        <f t="shared" si="195"/>
        <v>5.5</v>
      </c>
      <c r="AG1135" s="41">
        <f t="shared" si="196"/>
        <v>5.5</v>
      </c>
      <c r="AH1135" s="41">
        <f t="shared" si="197"/>
        <v>8.0882352941176467</v>
      </c>
    </row>
    <row r="1136" spans="1:34" x14ac:dyDescent="0.25">
      <c r="A1136" s="41" t="str">
        <f t="shared" si="187"/>
        <v>研发一周期</v>
      </c>
      <c r="B1136" s="41" t="str">
        <f t="shared" si="188"/>
        <v>43114</v>
      </c>
      <c r="C1136" s="74"/>
      <c r="F1136" s="71">
        <v>1</v>
      </c>
      <c r="G1136" s="59"/>
      <c r="I1136" s="59">
        <v>1</v>
      </c>
      <c r="K1136" s="59">
        <v>1</v>
      </c>
      <c r="N1136" s="71"/>
      <c r="O1136" s="59">
        <v>1</v>
      </c>
      <c r="R1136" s="71"/>
      <c r="Y1136" s="70">
        <v>1</v>
      </c>
      <c r="Z1136" s="41">
        <f t="shared" si="189"/>
        <v>275</v>
      </c>
      <c r="AA1136" s="41">
        <f t="shared" si="190"/>
        <v>46</v>
      </c>
      <c r="AB1136" s="41">
        <f t="shared" si="191"/>
        <v>56</v>
      </c>
      <c r="AC1136" s="41">
        <f t="shared" si="192"/>
        <v>56</v>
      </c>
      <c r="AD1136" s="41">
        <f t="shared" si="193"/>
        <v>32</v>
      </c>
      <c r="AE1136" s="41">
        <f t="shared" si="194"/>
        <v>5.9782608695652177</v>
      </c>
      <c r="AF1136" s="41">
        <f t="shared" si="195"/>
        <v>4.9107142857142856</v>
      </c>
      <c r="AG1136" s="41">
        <f t="shared" si="196"/>
        <v>4.9107142857142856</v>
      </c>
      <c r="AH1136" s="41">
        <f t="shared" si="197"/>
        <v>8.59375</v>
      </c>
    </row>
    <row r="1137" spans="1:34" x14ac:dyDescent="0.25">
      <c r="A1137" s="41" t="str">
        <f t="shared" si="187"/>
        <v>研发一周期</v>
      </c>
      <c r="B1137" s="41" t="str">
        <f t="shared" si="188"/>
        <v>11343</v>
      </c>
      <c r="C1137" s="74">
        <v>1</v>
      </c>
      <c r="G1137" s="59">
        <v>1</v>
      </c>
      <c r="M1137" s="59">
        <v>1</v>
      </c>
      <c r="R1137" s="70">
        <v>1</v>
      </c>
      <c r="U1137" s="41">
        <v>1</v>
      </c>
      <c r="Z1137" s="41">
        <f t="shared" si="189"/>
        <v>335</v>
      </c>
      <c r="AA1137" s="41">
        <f t="shared" si="190"/>
        <v>56</v>
      </c>
      <c r="AB1137" s="41">
        <f t="shared" si="191"/>
        <v>34</v>
      </c>
      <c r="AC1137" s="41">
        <f t="shared" si="192"/>
        <v>34</v>
      </c>
      <c r="AD1137" s="41">
        <f t="shared" si="193"/>
        <v>36</v>
      </c>
      <c r="AE1137" s="41">
        <f t="shared" si="194"/>
        <v>5.9821428571428568</v>
      </c>
      <c r="AF1137" s="41">
        <f t="shared" si="195"/>
        <v>9.8529411764705888</v>
      </c>
      <c r="AG1137" s="41">
        <f t="shared" si="196"/>
        <v>9.8529411764705888</v>
      </c>
      <c r="AH1137" s="41">
        <f t="shared" si="197"/>
        <v>9.3055555555555554</v>
      </c>
    </row>
    <row r="1138" spans="1:34" x14ac:dyDescent="0.25">
      <c r="A1138" s="41" t="str">
        <f t="shared" si="187"/>
        <v>研发一周期</v>
      </c>
      <c r="B1138" s="41" t="str">
        <f t="shared" si="188"/>
        <v>13143</v>
      </c>
      <c r="C1138" s="74">
        <v>1</v>
      </c>
      <c r="G1138" s="59"/>
      <c r="I1138" s="59">
        <v>1</v>
      </c>
      <c r="K1138" s="59">
        <v>1</v>
      </c>
      <c r="R1138" s="70">
        <v>1</v>
      </c>
      <c r="U1138" s="41">
        <v>1</v>
      </c>
      <c r="Z1138" s="41">
        <f t="shared" si="189"/>
        <v>335</v>
      </c>
      <c r="AA1138" s="41">
        <f t="shared" si="190"/>
        <v>56</v>
      </c>
      <c r="AB1138" s="41">
        <f t="shared" si="191"/>
        <v>40</v>
      </c>
      <c r="AC1138" s="41">
        <f t="shared" si="192"/>
        <v>40</v>
      </c>
      <c r="AD1138" s="41">
        <f t="shared" si="193"/>
        <v>34</v>
      </c>
      <c r="AE1138" s="41">
        <f t="shared" si="194"/>
        <v>5.9821428571428568</v>
      </c>
      <c r="AF1138" s="41">
        <f t="shared" si="195"/>
        <v>8.375</v>
      </c>
      <c r="AG1138" s="41">
        <f t="shared" si="196"/>
        <v>8.375</v>
      </c>
      <c r="AH1138" s="41">
        <f t="shared" si="197"/>
        <v>9.8529411764705888</v>
      </c>
    </row>
    <row r="1139" spans="1:34" x14ac:dyDescent="0.25">
      <c r="A1139" s="41" t="str">
        <f t="shared" si="187"/>
        <v>研发一周期</v>
      </c>
      <c r="B1139" s="41" t="str">
        <f t="shared" si="188"/>
        <v>21333</v>
      </c>
      <c r="C1139" s="74"/>
      <c r="D1139" s="59">
        <v>1</v>
      </c>
      <c r="G1139" s="59">
        <v>1</v>
      </c>
      <c r="M1139" s="59">
        <v>1</v>
      </c>
      <c r="Q1139" s="41">
        <v>1</v>
      </c>
      <c r="U1139" s="41">
        <v>1</v>
      </c>
      <c r="Z1139" s="41">
        <f t="shared" si="189"/>
        <v>335</v>
      </c>
      <c r="AA1139" s="41">
        <f t="shared" si="190"/>
        <v>56</v>
      </c>
      <c r="AB1139" s="41">
        <f t="shared" si="191"/>
        <v>48</v>
      </c>
      <c r="AC1139" s="41">
        <f t="shared" si="192"/>
        <v>48</v>
      </c>
      <c r="AD1139" s="41">
        <f t="shared" si="193"/>
        <v>35</v>
      </c>
      <c r="AE1139" s="41">
        <f t="shared" si="194"/>
        <v>5.9821428571428568</v>
      </c>
      <c r="AF1139" s="41">
        <f t="shared" si="195"/>
        <v>6.979166666666667</v>
      </c>
      <c r="AG1139" s="41">
        <f t="shared" si="196"/>
        <v>6.979166666666667</v>
      </c>
      <c r="AH1139" s="41">
        <f t="shared" si="197"/>
        <v>9.5714285714285712</v>
      </c>
    </row>
    <row r="1140" spans="1:34" x14ac:dyDescent="0.25">
      <c r="A1140" s="41" t="str">
        <f t="shared" si="187"/>
        <v>研发一周期</v>
      </c>
      <c r="B1140" s="41" t="str">
        <f t="shared" si="188"/>
        <v>22313</v>
      </c>
      <c r="C1140" s="74"/>
      <c r="D1140" s="59">
        <v>1</v>
      </c>
      <c r="G1140" s="59"/>
      <c r="H1140" s="59">
        <v>1</v>
      </c>
      <c r="M1140" s="59">
        <v>1</v>
      </c>
      <c r="O1140" s="59">
        <v>1</v>
      </c>
      <c r="R1140" s="71"/>
      <c r="U1140" s="41">
        <v>1</v>
      </c>
      <c r="Z1140" s="41">
        <f t="shared" si="189"/>
        <v>335</v>
      </c>
      <c r="AA1140" s="41">
        <f t="shared" si="190"/>
        <v>56</v>
      </c>
      <c r="AB1140" s="41">
        <f t="shared" si="191"/>
        <v>42</v>
      </c>
      <c r="AC1140" s="41">
        <f t="shared" si="192"/>
        <v>42</v>
      </c>
      <c r="AD1140" s="41">
        <f t="shared" si="193"/>
        <v>33</v>
      </c>
      <c r="AE1140" s="41">
        <f t="shared" si="194"/>
        <v>5.9821428571428568</v>
      </c>
      <c r="AF1140" s="41">
        <f t="shared" si="195"/>
        <v>7.9761904761904763</v>
      </c>
      <c r="AG1140" s="41">
        <f t="shared" si="196"/>
        <v>7.9761904761904763</v>
      </c>
      <c r="AH1140" s="41">
        <f t="shared" si="197"/>
        <v>10.151515151515152</v>
      </c>
    </row>
    <row r="1141" spans="1:34" x14ac:dyDescent="0.25">
      <c r="A1141" s="41" t="str">
        <f t="shared" si="187"/>
        <v>研发一周期</v>
      </c>
      <c r="B1141" s="41" t="str">
        <f t="shared" si="188"/>
        <v>23133</v>
      </c>
      <c r="C1141" s="74"/>
      <c r="D1141" s="59">
        <v>1</v>
      </c>
      <c r="G1141" s="59"/>
      <c r="I1141" s="59">
        <v>1</v>
      </c>
      <c r="K1141" s="59">
        <v>1</v>
      </c>
      <c r="Q1141" s="41">
        <v>1</v>
      </c>
      <c r="U1141" s="41">
        <v>1</v>
      </c>
      <c r="Z1141" s="41">
        <f t="shared" si="189"/>
        <v>335</v>
      </c>
      <c r="AA1141" s="41">
        <f t="shared" si="190"/>
        <v>56</v>
      </c>
      <c r="AB1141" s="41">
        <f t="shared" si="191"/>
        <v>54</v>
      </c>
      <c r="AC1141" s="41">
        <f t="shared" si="192"/>
        <v>54</v>
      </c>
      <c r="AD1141" s="41">
        <f t="shared" si="193"/>
        <v>33</v>
      </c>
      <c r="AE1141" s="41">
        <f t="shared" si="194"/>
        <v>5.9821428571428568</v>
      </c>
      <c r="AF1141" s="41">
        <f t="shared" si="195"/>
        <v>6.2037037037037033</v>
      </c>
      <c r="AG1141" s="41">
        <f t="shared" si="196"/>
        <v>6.2037037037037033</v>
      </c>
      <c r="AH1141" s="41">
        <f t="shared" si="197"/>
        <v>10.151515151515152</v>
      </c>
    </row>
    <row r="1142" spans="1:34" x14ac:dyDescent="0.25">
      <c r="A1142" s="41" t="str">
        <f t="shared" si="187"/>
        <v>研发一周期</v>
      </c>
      <c r="B1142" s="41" t="str">
        <f t="shared" si="188"/>
        <v>31413</v>
      </c>
      <c r="C1142" s="74"/>
      <c r="E1142" s="59">
        <v>1</v>
      </c>
      <c r="G1142" s="59">
        <v>1</v>
      </c>
      <c r="N1142" s="71">
        <v>1</v>
      </c>
      <c r="O1142" s="59">
        <v>1</v>
      </c>
      <c r="R1142" s="71"/>
      <c r="U1142" s="41">
        <v>1</v>
      </c>
      <c r="Z1142" s="41">
        <f t="shared" si="189"/>
        <v>335</v>
      </c>
      <c r="AA1142" s="41">
        <f t="shared" si="190"/>
        <v>56</v>
      </c>
      <c r="AB1142" s="41">
        <f t="shared" si="191"/>
        <v>48</v>
      </c>
      <c r="AC1142" s="41">
        <f t="shared" si="192"/>
        <v>48</v>
      </c>
      <c r="AD1142" s="41">
        <f t="shared" si="193"/>
        <v>34</v>
      </c>
      <c r="AE1142" s="41">
        <f t="shared" si="194"/>
        <v>5.9821428571428568</v>
      </c>
      <c r="AF1142" s="41">
        <f t="shared" si="195"/>
        <v>6.979166666666667</v>
      </c>
      <c r="AG1142" s="41">
        <f t="shared" si="196"/>
        <v>6.979166666666667</v>
      </c>
      <c r="AH1142" s="41">
        <f t="shared" si="197"/>
        <v>9.8529411764705888</v>
      </c>
    </row>
    <row r="1143" spans="1:34" x14ac:dyDescent="0.25">
      <c r="A1143" s="41" t="str">
        <f t="shared" si="187"/>
        <v>研发一周期</v>
      </c>
      <c r="B1143" s="41" t="str">
        <f t="shared" si="188"/>
        <v>32223</v>
      </c>
      <c r="C1143" s="74"/>
      <c r="E1143" s="59">
        <v>1</v>
      </c>
      <c r="G1143" s="59"/>
      <c r="H1143" s="59">
        <v>1</v>
      </c>
      <c r="L1143" s="59">
        <v>1</v>
      </c>
      <c r="P1143" s="59">
        <v>1</v>
      </c>
      <c r="U1143" s="41">
        <v>1</v>
      </c>
      <c r="Z1143" s="41">
        <f t="shared" si="189"/>
        <v>335</v>
      </c>
      <c r="AA1143" s="41">
        <f t="shared" si="190"/>
        <v>56</v>
      </c>
      <c r="AB1143" s="41">
        <f t="shared" si="191"/>
        <v>68</v>
      </c>
      <c r="AC1143" s="41">
        <f t="shared" si="192"/>
        <v>68</v>
      </c>
      <c r="AD1143" s="41">
        <f t="shared" si="193"/>
        <v>31</v>
      </c>
      <c r="AE1143" s="41">
        <f t="shared" si="194"/>
        <v>5.9821428571428568</v>
      </c>
      <c r="AF1143" s="41">
        <f t="shared" si="195"/>
        <v>4.9264705882352944</v>
      </c>
      <c r="AG1143" s="41">
        <f t="shared" si="196"/>
        <v>4.9264705882352944</v>
      </c>
      <c r="AH1143" s="41">
        <f t="shared" si="197"/>
        <v>10.806451612903226</v>
      </c>
    </row>
    <row r="1144" spans="1:34" x14ac:dyDescent="0.25">
      <c r="A1144" s="41" t="str">
        <f t="shared" si="187"/>
        <v>研发一周期</v>
      </c>
      <c r="B1144" s="41" t="str">
        <f t="shared" si="188"/>
        <v>14324</v>
      </c>
      <c r="C1144" s="74">
        <v>1</v>
      </c>
      <c r="G1144" s="59"/>
      <c r="J1144" s="71">
        <v>1</v>
      </c>
      <c r="M1144" s="59">
        <v>1</v>
      </c>
      <c r="P1144" s="59">
        <v>1</v>
      </c>
      <c r="V1144" s="41">
        <v>1</v>
      </c>
      <c r="Z1144" s="41">
        <f t="shared" si="189"/>
        <v>335</v>
      </c>
      <c r="AA1144" s="41">
        <f t="shared" si="190"/>
        <v>56</v>
      </c>
      <c r="AB1144" s="41">
        <f t="shared" si="191"/>
        <v>62</v>
      </c>
      <c r="AC1144" s="41">
        <f t="shared" si="192"/>
        <v>62</v>
      </c>
      <c r="AD1144" s="41">
        <f t="shared" si="193"/>
        <v>31</v>
      </c>
      <c r="AE1144" s="41">
        <f t="shared" si="194"/>
        <v>5.9821428571428568</v>
      </c>
      <c r="AF1144" s="41">
        <f t="shared" si="195"/>
        <v>5.403225806451613</v>
      </c>
      <c r="AG1144" s="41">
        <f t="shared" si="196"/>
        <v>5.403225806451613</v>
      </c>
      <c r="AH1144" s="41">
        <f t="shared" si="197"/>
        <v>10.806451612903226</v>
      </c>
    </row>
    <row r="1145" spans="1:34" x14ac:dyDescent="0.25">
      <c r="A1145" s="41" t="str">
        <f t="shared" si="187"/>
        <v>研发一周期</v>
      </c>
      <c r="B1145" s="41" t="str">
        <f t="shared" si="188"/>
        <v>33325</v>
      </c>
      <c r="C1145" s="74"/>
      <c r="E1145" s="59">
        <v>1</v>
      </c>
      <c r="G1145" s="59"/>
      <c r="I1145" s="59">
        <v>1</v>
      </c>
      <c r="M1145" s="59">
        <v>1</v>
      </c>
      <c r="P1145" s="59">
        <v>1</v>
      </c>
      <c r="W1145" s="41">
        <v>1</v>
      </c>
      <c r="Z1145" s="41">
        <f t="shared" si="189"/>
        <v>335</v>
      </c>
      <c r="AA1145" s="41">
        <f t="shared" si="190"/>
        <v>56</v>
      </c>
      <c r="AB1145" s="41">
        <f t="shared" si="191"/>
        <v>86</v>
      </c>
      <c r="AC1145" s="41">
        <f t="shared" si="192"/>
        <v>86</v>
      </c>
      <c r="AD1145" s="41">
        <f t="shared" si="193"/>
        <v>27</v>
      </c>
      <c r="AE1145" s="41">
        <f t="shared" si="194"/>
        <v>5.9821428571428568</v>
      </c>
      <c r="AF1145" s="41">
        <f t="shared" si="195"/>
        <v>3.8953488372093021</v>
      </c>
      <c r="AG1145" s="41">
        <f t="shared" si="196"/>
        <v>3.8953488372093021</v>
      </c>
      <c r="AH1145" s="41">
        <f t="shared" si="197"/>
        <v>12.407407407407407</v>
      </c>
    </row>
    <row r="1146" spans="1:34" x14ac:dyDescent="0.25">
      <c r="A1146" s="41" t="str">
        <f t="shared" si="187"/>
        <v>研发一周期</v>
      </c>
      <c r="B1146" s="41" t="str">
        <f t="shared" si="188"/>
        <v>33426</v>
      </c>
      <c r="C1146" s="74"/>
      <c r="E1146" s="59">
        <v>1</v>
      </c>
      <c r="G1146" s="59"/>
      <c r="I1146" s="59">
        <v>1</v>
      </c>
      <c r="N1146" s="71">
        <v>1</v>
      </c>
      <c r="P1146" s="59">
        <v>1</v>
      </c>
      <c r="X1146" s="41">
        <v>1</v>
      </c>
      <c r="Z1146" s="41">
        <f t="shared" si="189"/>
        <v>335</v>
      </c>
      <c r="AA1146" s="41">
        <f t="shared" si="190"/>
        <v>56</v>
      </c>
      <c r="AB1146" s="41">
        <f t="shared" si="191"/>
        <v>90</v>
      </c>
      <c r="AC1146" s="41">
        <f t="shared" si="192"/>
        <v>90</v>
      </c>
      <c r="AD1146" s="41">
        <f t="shared" si="193"/>
        <v>23</v>
      </c>
      <c r="AE1146" s="41">
        <f t="shared" si="194"/>
        <v>5.9821428571428568</v>
      </c>
      <c r="AF1146" s="41">
        <f t="shared" si="195"/>
        <v>3.7222222222222223</v>
      </c>
      <c r="AG1146" s="41">
        <f t="shared" si="196"/>
        <v>3.7222222222222223</v>
      </c>
      <c r="AH1146" s="41">
        <f t="shared" si="197"/>
        <v>14.565217391304348</v>
      </c>
    </row>
    <row r="1147" spans="1:34" x14ac:dyDescent="0.25">
      <c r="A1147" s="41" t="str">
        <f t="shared" si="187"/>
        <v>研发一周期</v>
      </c>
      <c r="B1147" s="41" t="str">
        <f t="shared" si="188"/>
        <v>4114</v>
      </c>
      <c r="C1147" s="74"/>
      <c r="F1147" s="71">
        <v>1</v>
      </c>
      <c r="G1147" s="59">
        <v>1</v>
      </c>
      <c r="K1147" s="59">
        <v>1</v>
      </c>
      <c r="R1147" s="70">
        <v>1</v>
      </c>
      <c r="Z1147" s="41">
        <f t="shared" si="189"/>
        <v>240</v>
      </c>
      <c r="AA1147" s="41">
        <f t="shared" si="190"/>
        <v>40</v>
      </c>
      <c r="AB1147" s="41">
        <f t="shared" si="191"/>
        <v>28</v>
      </c>
      <c r="AC1147" s="41">
        <f t="shared" si="192"/>
        <v>28</v>
      </c>
      <c r="AD1147" s="41">
        <f t="shared" si="193"/>
        <v>22</v>
      </c>
      <c r="AE1147" s="41">
        <f t="shared" si="194"/>
        <v>6</v>
      </c>
      <c r="AF1147" s="41">
        <f t="shared" si="195"/>
        <v>8.5714285714285712</v>
      </c>
      <c r="AG1147" s="41">
        <f t="shared" si="196"/>
        <v>8.5714285714285712</v>
      </c>
      <c r="AH1147" s="41">
        <f t="shared" si="197"/>
        <v>10.909090909090908</v>
      </c>
    </row>
    <row r="1148" spans="1:34" x14ac:dyDescent="0.25">
      <c r="A1148" s="41" t="str">
        <f t="shared" si="187"/>
        <v>研发一周期</v>
      </c>
      <c r="B1148" s="41" t="str">
        <f t="shared" si="188"/>
        <v>4422</v>
      </c>
      <c r="C1148" s="74"/>
      <c r="F1148" s="71">
        <v>1</v>
      </c>
      <c r="G1148" s="59"/>
      <c r="J1148" s="71">
        <v>1</v>
      </c>
      <c r="L1148" s="59">
        <v>1</v>
      </c>
      <c r="P1148" s="59">
        <v>1</v>
      </c>
      <c r="Z1148" s="41">
        <f t="shared" si="189"/>
        <v>300</v>
      </c>
      <c r="AA1148" s="41">
        <f t="shared" si="190"/>
        <v>50</v>
      </c>
      <c r="AB1148" s="41">
        <f t="shared" si="191"/>
        <v>62</v>
      </c>
      <c r="AC1148" s="41">
        <f t="shared" si="192"/>
        <v>62</v>
      </c>
      <c r="AD1148" s="41">
        <f t="shared" si="193"/>
        <v>13</v>
      </c>
      <c r="AE1148" s="41">
        <f t="shared" si="194"/>
        <v>6</v>
      </c>
      <c r="AF1148" s="41">
        <f t="shared" si="195"/>
        <v>4.838709677419355</v>
      </c>
      <c r="AG1148" s="41">
        <f t="shared" si="196"/>
        <v>4.838709677419355</v>
      </c>
      <c r="AH1148" s="41">
        <f t="shared" si="197"/>
        <v>23.076923076923077</v>
      </c>
    </row>
    <row r="1149" spans="1:34" x14ac:dyDescent="0.25">
      <c r="A1149" s="41" t="str">
        <f t="shared" si="187"/>
        <v>研发一周期</v>
      </c>
      <c r="B1149" s="41" t="str">
        <f t="shared" si="188"/>
        <v>22421</v>
      </c>
      <c r="C1149" s="74"/>
      <c r="D1149" s="59">
        <v>1</v>
      </c>
      <c r="G1149" s="59"/>
      <c r="H1149" s="59">
        <v>1</v>
      </c>
      <c r="N1149" s="71">
        <v>1</v>
      </c>
      <c r="P1149" s="59">
        <v>1</v>
      </c>
      <c r="S1149" s="41">
        <v>1</v>
      </c>
      <c r="Z1149" s="41">
        <f t="shared" si="189"/>
        <v>300</v>
      </c>
      <c r="AA1149" s="41">
        <f t="shared" si="190"/>
        <v>50</v>
      </c>
      <c r="AB1149" s="41">
        <f t="shared" si="191"/>
        <v>76</v>
      </c>
      <c r="AC1149" s="41">
        <f t="shared" si="192"/>
        <v>76</v>
      </c>
      <c r="AD1149" s="41">
        <f t="shared" si="193"/>
        <v>26</v>
      </c>
      <c r="AE1149" s="41">
        <f t="shared" si="194"/>
        <v>6</v>
      </c>
      <c r="AF1149" s="41">
        <f t="shared" si="195"/>
        <v>3.9473684210526314</v>
      </c>
      <c r="AG1149" s="41">
        <f t="shared" si="196"/>
        <v>3.9473684210526314</v>
      </c>
      <c r="AH1149" s="41">
        <f t="shared" si="197"/>
        <v>11.538461538461538</v>
      </c>
    </row>
    <row r="1150" spans="1:34" x14ac:dyDescent="0.25">
      <c r="A1150" s="41" t="str">
        <f t="shared" si="187"/>
        <v>研发一周期</v>
      </c>
      <c r="B1150" s="41" t="str">
        <f t="shared" si="188"/>
        <v>24211</v>
      </c>
      <c r="C1150" s="74"/>
      <c r="D1150" s="59">
        <v>1</v>
      </c>
      <c r="G1150" s="59"/>
      <c r="J1150" s="71">
        <v>1</v>
      </c>
      <c r="L1150" s="59">
        <v>1</v>
      </c>
      <c r="O1150" s="59">
        <v>1</v>
      </c>
      <c r="R1150" s="71"/>
      <c r="S1150" s="41">
        <v>1</v>
      </c>
      <c r="Z1150" s="41">
        <f t="shared" si="189"/>
        <v>300</v>
      </c>
      <c r="AA1150" s="41">
        <f t="shared" si="190"/>
        <v>50</v>
      </c>
      <c r="AB1150" s="41">
        <f t="shared" si="191"/>
        <v>52</v>
      </c>
      <c r="AC1150" s="41">
        <f t="shared" si="192"/>
        <v>52</v>
      </c>
      <c r="AD1150" s="41">
        <f t="shared" si="193"/>
        <v>31</v>
      </c>
      <c r="AE1150" s="41">
        <f t="shared" si="194"/>
        <v>6</v>
      </c>
      <c r="AF1150" s="41">
        <f t="shared" si="195"/>
        <v>5.7692307692307692</v>
      </c>
      <c r="AG1150" s="41">
        <f t="shared" si="196"/>
        <v>5.7692307692307692</v>
      </c>
      <c r="AH1150" s="41">
        <f t="shared" si="197"/>
        <v>9.67741935483871</v>
      </c>
    </row>
    <row r="1151" spans="1:34" x14ac:dyDescent="0.25">
      <c r="A1151" s="41" t="str">
        <f t="shared" si="187"/>
        <v>研发一周期</v>
      </c>
      <c r="B1151" s="41" t="str">
        <f t="shared" si="188"/>
        <v>44121</v>
      </c>
      <c r="C1151" s="74"/>
      <c r="F1151" s="71">
        <v>1</v>
      </c>
      <c r="G1151" s="59"/>
      <c r="J1151" s="71">
        <v>1</v>
      </c>
      <c r="K1151" s="59">
        <v>1</v>
      </c>
      <c r="P1151" s="59">
        <v>1</v>
      </c>
      <c r="S1151" s="41">
        <v>1</v>
      </c>
      <c r="Z1151" s="41">
        <f t="shared" si="189"/>
        <v>300</v>
      </c>
      <c r="AA1151" s="41">
        <f t="shared" si="190"/>
        <v>50</v>
      </c>
      <c r="AB1151" s="41">
        <f t="shared" si="191"/>
        <v>68</v>
      </c>
      <c r="AC1151" s="41">
        <f t="shared" si="192"/>
        <v>68</v>
      </c>
      <c r="AD1151" s="41">
        <f t="shared" si="193"/>
        <v>27</v>
      </c>
      <c r="AE1151" s="41">
        <f t="shared" si="194"/>
        <v>6</v>
      </c>
      <c r="AF1151" s="41">
        <f t="shared" si="195"/>
        <v>4.4117647058823533</v>
      </c>
      <c r="AG1151" s="41">
        <f t="shared" si="196"/>
        <v>4.4117647058823533</v>
      </c>
      <c r="AH1151" s="41">
        <f t="shared" si="197"/>
        <v>11.111111111111111</v>
      </c>
    </row>
    <row r="1152" spans="1:34" x14ac:dyDescent="0.25">
      <c r="A1152" s="41" t="str">
        <f t="shared" si="187"/>
        <v>研发一周期</v>
      </c>
      <c r="B1152" s="41" t="str">
        <f t="shared" si="188"/>
        <v>22422</v>
      </c>
      <c r="C1152" s="74"/>
      <c r="D1152" s="59">
        <v>1</v>
      </c>
      <c r="G1152" s="59"/>
      <c r="H1152" s="59">
        <v>1</v>
      </c>
      <c r="N1152" s="71">
        <v>1</v>
      </c>
      <c r="P1152" s="59">
        <v>1</v>
      </c>
      <c r="T1152" s="41">
        <v>1</v>
      </c>
      <c r="Z1152" s="41">
        <f t="shared" si="189"/>
        <v>300</v>
      </c>
      <c r="AA1152" s="41">
        <f t="shared" si="190"/>
        <v>50</v>
      </c>
      <c r="AB1152" s="41">
        <f t="shared" si="191"/>
        <v>80</v>
      </c>
      <c r="AC1152" s="41">
        <f t="shared" si="192"/>
        <v>80</v>
      </c>
      <c r="AD1152" s="41">
        <f t="shared" si="193"/>
        <v>26</v>
      </c>
      <c r="AE1152" s="41">
        <f t="shared" si="194"/>
        <v>6</v>
      </c>
      <c r="AF1152" s="41">
        <f t="shared" si="195"/>
        <v>3.75</v>
      </c>
      <c r="AG1152" s="41">
        <f t="shared" si="196"/>
        <v>3.75</v>
      </c>
      <c r="AH1152" s="41">
        <f t="shared" si="197"/>
        <v>11.538461538461538</v>
      </c>
    </row>
    <row r="1153" spans="1:34" x14ac:dyDescent="0.25">
      <c r="A1153" s="41" t="str">
        <f t="shared" si="187"/>
        <v>研发一周期</v>
      </c>
      <c r="B1153" s="41" t="str">
        <f t="shared" si="188"/>
        <v>24212</v>
      </c>
      <c r="C1153" s="74"/>
      <c r="D1153" s="59">
        <v>1</v>
      </c>
      <c r="G1153" s="59"/>
      <c r="J1153" s="71">
        <v>1</v>
      </c>
      <c r="L1153" s="59">
        <v>1</v>
      </c>
      <c r="O1153" s="59">
        <v>1</v>
      </c>
      <c r="R1153" s="71"/>
      <c r="T1153" s="41">
        <v>1</v>
      </c>
      <c r="Z1153" s="41">
        <f t="shared" si="189"/>
        <v>300</v>
      </c>
      <c r="AA1153" s="41">
        <f t="shared" si="190"/>
        <v>50</v>
      </c>
      <c r="AB1153" s="41">
        <f t="shared" si="191"/>
        <v>56</v>
      </c>
      <c r="AC1153" s="41">
        <f t="shared" si="192"/>
        <v>56</v>
      </c>
      <c r="AD1153" s="41">
        <f t="shared" si="193"/>
        <v>31</v>
      </c>
      <c r="AE1153" s="41">
        <f t="shared" si="194"/>
        <v>6</v>
      </c>
      <c r="AF1153" s="41">
        <f t="shared" si="195"/>
        <v>5.3571428571428568</v>
      </c>
      <c r="AG1153" s="41">
        <f t="shared" si="196"/>
        <v>5.3571428571428568</v>
      </c>
      <c r="AH1153" s="41">
        <f t="shared" si="197"/>
        <v>9.67741935483871</v>
      </c>
    </row>
    <row r="1154" spans="1:34" x14ac:dyDescent="0.25">
      <c r="A1154" s="41" t="str">
        <f t="shared" si="187"/>
        <v>研发一周期</v>
      </c>
      <c r="B1154" s="41" t="str">
        <f t="shared" si="188"/>
        <v>44122</v>
      </c>
      <c r="C1154" s="74"/>
      <c r="F1154" s="71">
        <v>1</v>
      </c>
      <c r="G1154" s="59"/>
      <c r="J1154" s="71">
        <v>1</v>
      </c>
      <c r="K1154" s="59">
        <v>1</v>
      </c>
      <c r="P1154" s="59">
        <v>1</v>
      </c>
      <c r="T1154" s="41">
        <v>1</v>
      </c>
      <c r="Z1154" s="41">
        <f t="shared" si="189"/>
        <v>300</v>
      </c>
      <c r="AA1154" s="41">
        <f t="shared" si="190"/>
        <v>50</v>
      </c>
      <c r="AB1154" s="41">
        <f t="shared" si="191"/>
        <v>72</v>
      </c>
      <c r="AC1154" s="41">
        <f t="shared" si="192"/>
        <v>72</v>
      </c>
      <c r="AD1154" s="41">
        <f t="shared" si="193"/>
        <v>27</v>
      </c>
      <c r="AE1154" s="41">
        <f t="shared" si="194"/>
        <v>6</v>
      </c>
      <c r="AF1154" s="41">
        <f t="shared" si="195"/>
        <v>4.166666666666667</v>
      </c>
      <c r="AG1154" s="41">
        <f t="shared" si="196"/>
        <v>4.166666666666667</v>
      </c>
      <c r="AH1154" s="41">
        <f t="shared" si="197"/>
        <v>11.111111111111111</v>
      </c>
    </row>
    <row r="1155" spans="1:34" x14ac:dyDescent="0.25">
      <c r="A1155" s="41" t="str">
        <f t="shared" si="187"/>
        <v>研发一周期</v>
      </c>
      <c r="B1155" s="41" t="str">
        <f t="shared" si="188"/>
        <v>14233</v>
      </c>
      <c r="C1155" s="74">
        <v>1</v>
      </c>
      <c r="G1155" s="59"/>
      <c r="J1155" s="71">
        <v>1</v>
      </c>
      <c r="L1155" s="59">
        <v>1</v>
      </c>
      <c r="Q1155" s="41">
        <v>1</v>
      </c>
      <c r="U1155" s="41">
        <v>1</v>
      </c>
      <c r="Z1155" s="41">
        <f t="shared" si="189"/>
        <v>360</v>
      </c>
      <c r="AA1155" s="41">
        <f t="shared" si="190"/>
        <v>60</v>
      </c>
      <c r="AB1155" s="41">
        <f t="shared" si="191"/>
        <v>50</v>
      </c>
      <c r="AC1155" s="41">
        <f t="shared" si="192"/>
        <v>50</v>
      </c>
      <c r="AD1155" s="41">
        <f t="shared" si="193"/>
        <v>32</v>
      </c>
      <c r="AE1155" s="41">
        <f t="shared" si="194"/>
        <v>6</v>
      </c>
      <c r="AF1155" s="41">
        <f t="shared" si="195"/>
        <v>7.2</v>
      </c>
      <c r="AG1155" s="41">
        <f t="shared" si="196"/>
        <v>7.2</v>
      </c>
      <c r="AH1155" s="41">
        <f t="shared" si="197"/>
        <v>11.25</v>
      </c>
    </row>
    <row r="1156" spans="1:34" x14ac:dyDescent="0.25">
      <c r="A1156" s="41" t="str">
        <f t="shared" si="187"/>
        <v>研发一周期</v>
      </c>
      <c r="B1156" s="41" t="str">
        <f t="shared" si="188"/>
        <v>14134</v>
      </c>
      <c r="C1156" s="74">
        <v>1</v>
      </c>
      <c r="G1156" s="59"/>
      <c r="J1156" s="71">
        <v>1</v>
      </c>
      <c r="K1156" s="59">
        <v>1</v>
      </c>
      <c r="Q1156" s="41">
        <v>1</v>
      </c>
      <c r="V1156" s="41">
        <v>1</v>
      </c>
      <c r="Z1156" s="41">
        <f t="shared" si="189"/>
        <v>300</v>
      </c>
      <c r="AA1156" s="41">
        <f t="shared" si="190"/>
        <v>50</v>
      </c>
      <c r="AB1156" s="41">
        <f t="shared" si="191"/>
        <v>44</v>
      </c>
      <c r="AC1156" s="41">
        <f t="shared" si="192"/>
        <v>44</v>
      </c>
      <c r="AD1156" s="41">
        <f t="shared" si="193"/>
        <v>36</v>
      </c>
      <c r="AE1156" s="41">
        <f t="shared" si="194"/>
        <v>6</v>
      </c>
      <c r="AF1156" s="41">
        <f t="shared" si="195"/>
        <v>6.8181818181818183</v>
      </c>
      <c r="AG1156" s="41">
        <f t="shared" si="196"/>
        <v>6.8181818181818183</v>
      </c>
      <c r="AH1156" s="41">
        <f t="shared" si="197"/>
        <v>8.3333333333333339</v>
      </c>
    </row>
    <row r="1157" spans="1:34" x14ac:dyDescent="0.25">
      <c r="A1157" s="41" t="str">
        <f t="shared" si="187"/>
        <v>研发一周期</v>
      </c>
      <c r="B1157" s="41" t="str">
        <f t="shared" si="188"/>
        <v>21424</v>
      </c>
      <c r="C1157" s="74"/>
      <c r="D1157" s="59">
        <v>1</v>
      </c>
      <c r="G1157" s="59">
        <v>1</v>
      </c>
      <c r="N1157" s="71">
        <v>1</v>
      </c>
      <c r="P1157" s="59">
        <v>1</v>
      </c>
      <c r="V1157" s="41">
        <v>1</v>
      </c>
      <c r="Z1157" s="41">
        <f t="shared" si="189"/>
        <v>300</v>
      </c>
      <c r="AA1157" s="41">
        <f t="shared" si="190"/>
        <v>50</v>
      </c>
      <c r="AB1157" s="41">
        <f t="shared" si="191"/>
        <v>62</v>
      </c>
      <c r="AC1157" s="41">
        <f t="shared" si="192"/>
        <v>62</v>
      </c>
      <c r="AD1157" s="41">
        <f t="shared" si="193"/>
        <v>32</v>
      </c>
      <c r="AE1157" s="41">
        <f t="shared" si="194"/>
        <v>6</v>
      </c>
      <c r="AF1157" s="41">
        <f t="shared" si="195"/>
        <v>4.838709677419355</v>
      </c>
      <c r="AG1157" s="41">
        <f t="shared" si="196"/>
        <v>4.838709677419355</v>
      </c>
      <c r="AH1157" s="41">
        <f t="shared" si="197"/>
        <v>9.375</v>
      </c>
    </row>
    <row r="1158" spans="1:34" x14ac:dyDescent="0.25">
      <c r="A1158" s="41" t="str">
        <f t="shared" si="187"/>
        <v>研发一周期</v>
      </c>
      <c r="B1158" s="41" t="str">
        <f t="shared" si="188"/>
        <v>31335</v>
      </c>
      <c r="C1158" s="74"/>
      <c r="E1158" s="59">
        <v>1</v>
      </c>
      <c r="G1158" s="59">
        <v>1</v>
      </c>
      <c r="M1158" s="59">
        <v>1</v>
      </c>
      <c r="Q1158" s="41">
        <v>1</v>
      </c>
      <c r="W1158" s="41">
        <v>1</v>
      </c>
      <c r="Z1158" s="41">
        <f t="shared" si="189"/>
        <v>300</v>
      </c>
      <c r="AA1158" s="41">
        <f t="shared" si="190"/>
        <v>50</v>
      </c>
      <c r="AB1158" s="41">
        <f t="shared" si="191"/>
        <v>62</v>
      </c>
      <c r="AC1158" s="41">
        <f t="shared" si="192"/>
        <v>62</v>
      </c>
      <c r="AD1158" s="41">
        <f t="shared" si="193"/>
        <v>34</v>
      </c>
      <c r="AE1158" s="41">
        <f t="shared" si="194"/>
        <v>6</v>
      </c>
      <c r="AF1158" s="41">
        <f t="shared" si="195"/>
        <v>4.838709677419355</v>
      </c>
      <c r="AG1158" s="41">
        <f t="shared" si="196"/>
        <v>4.838709677419355</v>
      </c>
      <c r="AH1158" s="41">
        <f t="shared" si="197"/>
        <v>8.8235294117647065</v>
      </c>
    </row>
    <row r="1159" spans="1:34" x14ac:dyDescent="0.25">
      <c r="A1159" s="41" t="str">
        <f t="shared" si="187"/>
        <v>研发一周期</v>
      </c>
      <c r="B1159" s="41" t="str">
        <f t="shared" si="188"/>
        <v>32315</v>
      </c>
      <c r="C1159" s="74"/>
      <c r="E1159" s="59">
        <v>1</v>
      </c>
      <c r="G1159" s="59"/>
      <c r="H1159" s="59">
        <v>1</v>
      </c>
      <c r="M1159" s="59">
        <v>1</v>
      </c>
      <c r="O1159" s="59">
        <v>1</v>
      </c>
      <c r="R1159" s="71"/>
      <c r="W1159" s="41">
        <v>1</v>
      </c>
      <c r="Z1159" s="41">
        <f t="shared" si="189"/>
        <v>300</v>
      </c>
      <c r="AA1159" s="41">
        <f t="shared" si="190"/>
        <v>50</v>
      </c>
      <c r="AB1159" s="41">
        <f t="shared" si="191"/>
        <v>56</v>
      </c>
      <c r="AC1159" s="41">
        <f t="shared" si="192"/>
        <v>56</v>
      </c>
      <c r="AD1159" s="41">
        <f t="shared" si="193"/>
        <v>32</v>
      </c>
      <c r="AE1159" s="41">
        <f t="shared" si="194"/>
        <v>6</v>
      </c>
      <c r="AF1159" s="41">
        <f t="shared" si="195"/>
        <v>5.3571428571428568</v>
      </c>
      <c r="AG1159" s="41">
        <f t="shared" si="196"/>
        <v>5.3571428571428568</v>
      </c>
      <c r="AH1159" s="41">
        <f t="shared" si="197"/>
        <v>9.375</v>
      </c>
    </row>
    <row r="1160" spans="1:34" x14ac:dyDescent="0.25">
      <c r="A1160" s="41" t="str">
        <f t="shared" ref="A1160:A1223" si="198">IF(SUMPRODUCT(C1160:Y1160,$C$6:$Y$6)&lt;0.45,"不研发",IF(SUMPRODUCT(C1160:Y1160,$C$6:$Y$6)&lt;1.45,"研发一周期","研发二周期"))</f>
        <v>研发一周期</v>
      </c>
      <c r="B1160" s="41" t="str">
        <f t="shared" ref="B1160:B1223" si="199">IF(C1160=1,1,IF(D1160=1,2,IF(E1160=1,3,IF(F1160=1,4,""))))&amp;IF(G1160=1,1,IF(H1160=1,2,IF(I1160=1,3,IF(J1160=1,4,""))))&amp;IF(K1160=1,1,IF(L1160=1,2,IF(M1160=1,3,IF(N1160=1,4,""))))&amp;IF(O1160=1,1,IF(P1160=1,2,IF(Q1160=1,3,IF(R1160=1,4,""))))&amp;IF(S1160=1,1,"")&amp;IF(T1160=1,2,"")&amp;IF(U1160=1,3,"")&amp;IF(V1160=1,4,"")&amp;IF(W1160=1,5,"")&amp;IF(X1160=1,6,"")&amp;IF(Y1160=1,4,"")</f>
        <v>33135</v>
      </c>
      <c r="C1160" s="74"/>
      <c r="E1160" s="59">
        <v>1</v>
      </c>
      <c r="G1160" s="59"/>
      <c r="I1160" s="59">
        <v>1</v>
      </c>
      <c r="K1160" s="59">
        <v>1</v>
      </c>
      <c r="Q1160" s="41">
        <v>1</v>
      </c>
      <c r="W1160" s="41">
        <v>1</v>
      </c>
      <c r="Z1160" s="41">
        <f t="shared" ref="Z1160:Z1223" si="200">SUMPRODUCT(C1160:Y1160,$C$1:$Y$1)</f>
        <v>300</v>
      </c>
      <c r="AA1160" s="41">
        <f t="shared" ref="AA1160:AA1223" si="201">SUMPRODUCT($C$2:$Y$2,C1160:Y1160)</f>
        <v>50</v>
      </c>
      <c r="AB1160" s="41">
        <f t="shared" ref="AB1160:AB1223" si="202">SUMPRODUCT($C$3:$Y$3,C1160:Y1160)</f>
        <v>68</v>
      </c>
      <c r="AC1160" s="41">
        <f t="shared" ref="AC1160:AC1223" si="203">SUMPRODUCT($C$3:$Y$3,C1160:Y1160)</f>
        <v>68</v>
      </c>
      <c r="AD1160" s="41">
        <f t="shared" ref="AD1160:AD1223" si="204">SUMPRODUCT($C$5:$Y$5,C1160:Y1160)</f>
        <v>32</v>
      </c>
      <c r="AE1160" s="41">
        <f t="shared" ref="AE1160:AE1223" si="205">IFERROR(Z1160/AA1160,0)</f>
        <v>6</v>
      </c>
      <c r="AF1160" s="41">
        <f t="shared" ref="AF1160:AF1223" si="206">IFERROR(Z1160/AB1160,0)</f>
        <v>4.4117647058823533</v>
      </c>
      <c r="AG1160" s="41">
        <f t="shared" ref="AG1160:AG1223" si="207">IFERROR(Z1160/AC1160,0)</f>
        <v>4.4117647058823533</v>
      </c>
      <c r="AH1160" s="41">
        <f t="shared" ref="AH1160:AH1223" si="208">IFERROR(Z1160/AD1160,0)</f>
        <v>9.375</v>
      </c>
    </row>
    <row r="1161" spans="1:34" x14ac:dyDescent="0.25">
      <c r="A1161" s="41" t="str">
        <f t="shared" si="198"/>
        <v>研发一周期</v>
      </c>
      <c r="B1161" s="41" t="str">
        <f t="shared" si="199"/>
        <v>12346</v>
      </c>
      <c r="C1161" s="74">
        <v>1</v>
      </c>
      <c r="G1161" s="59"/>
      <c r="H1161" s="59">
        <v>1</v>
      </c>
      <c r="M1161" s="59">
        <v>1</v>
      </c>
      <c r="R1161" s="70">
        <v>1</v>
      </c>
      <c r="X1161" s="41">
        <v>1</v>
      </c>
      <c r="Z1161" s="41">
        <f t="shared" si="200"/>
        <v>300</v>
      </c>
      <c r="AA1161" s="41">
        <f t="shared" si="201"/>
        <v>50</v>
      </c>
      <c r="AB1161" s="41">
        <f t="shared" si="202"/>
        <v>46</v>
      </c>
      <c r="AC1161" s="41">
        <f t="shared" si="203"/>
        <v>46</v>
      </c>
      <c r="AD1161" s="41">
        <f t="shared" si="204"/>
        <v>30</v>
      </c>
      <c r="AE1161" s="41">
        <f t="shared" si="205"/>
        <v>6</v>
      </c>
      <c r="AF1161" s="41">
        <f t="shared" si="206"/>
        <v>6.5217391304347823</v>
      </c>
      <c r="AG1161" s="41">
        <f t="shared" si="207"/>
        <v>6.5217391304347823</v>
      </c>
      <c r="AH1161" s="41">
        <f t="shared" si="208"/>
        <v>10</v>
      </c>
    </row>
    <row r="1162" spans="1:34" x14ac:dyDescent="0.25">
      <c r="A1162" s="41" t="str">
        <f t="shared" si="198"/>
        <v>研发一周期</v>
      </c>
      <c r="B1162" s="41" t="str">
        <f t="shared" si="199"/>
        <v>22336</v>
      </c>
      <c r="C1162" s="74"/>
      <c r="D1162" s="59">
        <v>1</v>
      </c>
      <c r="G1162" s="59"/>
      <c r="H1162" s="59">
        <v>1</v>
      </c>
      <c r="M1162" s="59">
        <v>1</v>
      </c>
      <c r="Q1162" s="41">
        <v>1</v>
      </c>
      <c r="X1162" s="41">
        <v>1</v>
      </c>
      <c r="Z1162" s="41">
        <f t="shared" si="200"/>
        <v>300</v>
      </c>
      <c r="AA1162" s="41">
        <f t="shared" si="201"/>
        <v>50</v>
      </c>
      <c r="AB1162" s="41">
        <f t="shared" si="202"/>
        <v>60</v>
      </c>
      <c r="AC1162" s="41">
        <f t="shared" si="203"/>
        <v>60</v>
      </c>
      <c r="AD1162" s="41">
        <f t="shared" si="204"/>
        <v>29</v>
      </c>
      <c r="AE1162" s="41">
        <f t="shared" si="205"/>
        <v>6</v>
      </c>
      <c r="AF1162" s="41">
        <f t="shared" si="206"/>
        <v>5</v>
      </c>
      <c r="AG1162" s="41">
        <f t="shared" si="207"/>
        <v>5</v>
      </c>
      <c r="AH1162" s="41">
        <f t="shared" si="208"/>
        <v>10.344827586206897</v>
      </c>
    </row>
    <row r="1163" spans="1:34" x14ac:dyDescent="0.25">
      <c r="A1163" s="41" t="str">
        <f t="shared" si="198"/>
        <v>研发一周期</v>
      </c>
      <c r="B1163" s="41" t="str">
        <f t="shared" si="199"/>
        <v>31436</v>
      </c>
      <c r="C1163" s="74"/>
      <c r="E1163" s="59">
        <v>1</v>
      </c>
      <c r="G1163" s="59">
        <v>1</v>
      </c>
      <c r="N1163" s="71">
        <v>1</v>
      </c>
      <c r="Q1163" s="41">
        <v>1</v>
      </c>
      <c r="X1163" s="41">
        <v>1</v>
      </c>
      <c r="Z1163" s="41">
        <f t="shared" si="200"/>
        <v>300</v>
      </c>
      <c r="AA1163" s="41">
        <f t="shared" si="201"/>
        <v>50</v>
      </c>
      <c r="AB1163" s="41">
        <f t="shared" si="202"/>
        <v>66</v>
      </c>
      <c r="AC1163" s="41">
        <f t="shared" si="203"/>
        <v>66</v>
      </c>
      <c r="AD1163" s="41">
        <f t="shared" si="204"/>
        <v>30</v>
      </c>
      <c r="AE1163" s="41">
        <f t="shared" si="205"/>
        <v>6</v>
      </c>
      <c r="AF1163" s="41">
        <f t="shared" si="206"/>
        <v>4.5454545454545459</v>
      </c>
      <c r="AG1163" s="41">
        <f t="shared" si="207"/>
        <v>4.5454545454545459</v>
      </c>
      <c r="AH1163" s="41">
        <f t="shared" si="208"/>
        <v>10</v>
      </c>
    </row>
    <row r="1164" spans="1:34" x14ac:dyDescent="0.25">
      <c r="A1164" s="41" t="str">
        <f t="shared" si="198"/>
        <v>研发一周期</v>
      </c>
      <c r="B1164" s="41" t="str">
        <f t="shared" si="199"/>
        <v>32416</v>
      </c>
      <c r="C1164" s="74"/>
      <c r="E1164" s="59">
        <v>1</v>
      </c>
      <c r="G1164" s="59"/>
      <c r="H1164" s="59">
        <v>1</v>
      </c>
      <c r="N1164" s="71">
        <v>1</v>
      </c>
      <c r="O1164" s="59">
        <v>1</v>
      </c>
      <c r="R1164" s="71"/>
      <c r="X1164" s="41">
        <v>1</v>
      </c>
      <c r="Z1164" s="41">
        <f t="shared" si="200"/>
        <v>300</v>
      </c>
      <c r="AA1164" s="41">
        <f t="shared" si="201"/>
        <v>50</v>
      </c>
      <c r="AB1164" s="41">
        <f t="shared" si="202"/>
        <v>60</v>
      </c>
      <c r="AC1164" s="41">
        <f t="shared" si="203"/>
        <v>60</v>
      </c>
      <c r="AD1164" s="41">
        <f t="shared" si="204"/>
        <v>28</v>
      </c>
      <c r="AE1164" s="41">
        <f t="shared" si="205"/>
        <v>6</v>
      </c>
      <c r="AF1164" s="41">
        <f t="shared" si="206"/>
        <v>5</v>
      </c>
      <c r="AG1164" s="41">
        <f t="shared" si="207"/>
        <v>5</v>
      </c>
      <c r="AH1164" s="41">
        <f t="shared" si="208"/>
        <v>10.714285714285714</v>
      </c>
    </row>
    <row r="1165" spans="1:34" x14ac:dyDescent="0.25">
      <c r="A1165" s="41" t="str">
        <f t="shared" si="198"/>
        <v>研发一周期</v>
      </c>
      <c r="B1165" s="41" t="str">
        <f t="shared" si="199"/>
        <v>43216</v>
      </c>
      <c r="C1165" s="74"/>
      <c r="F1165" s="71">
        <v>1</v>
      </c>
      <c r="G1165" s="59"/>
      <c r="I1165" s="59">
        <v>1</v>
      </c>
      <c r="L1165" s="59">
        <v>1</v>
      </c>
      <c r="O1165" s="59">
        <v>1</v>
      </c>
      <c r="R1165" s="71"/>
      <c r="X1165" s="41">
        <v>1</v>
      </c>
      <c r="Z1165" s="41">
        <f t="shared" si="200"/>
        <v>300</v>
      </c>
      <c r="AA1165" s="41">
        <f t="shared" si="201"/>
        <v>50</v>
      </c>
      <c r="AB1165" s="41">
        <f t="shared" si="202"/>
        <v>56</v>
      </c>
      <c r="AC1165" s="41">
        <f t="shared" si="203"/>
        <v>56</v>
      </c>
      <c r="AD1165" s="41">
        <f t="shared" si="204"/>
        <v>28</v>
      </c>
      <c r="AE1165" s="41">
        <f t="shared" si="205"/>
        <v>6</v>
      </c>
      <c r="AF1165" s="41">
        <f t="shared" si="206"/>
        <v>5.3571428571428568</v>
      </c>
      <c r="AG1165" s="41">
        <f t="shared" si="207"/>
        <v>5.3571428571428568</v>
      </c>
      <c r="AH1165" s="41">
        <f t="shared" si="208"/>
        <v>10.714285714285714</v>
      </c>
    </row>
    <row r="1166" spans="1:34" x14ac:dyDescent="0.25">
      <c r="A1166" s="41" t="str">
        <f t="shared" si="198"/>
        <v>研发一周期</v>
      </c>
      <c r="B1166" s="41" t="str">
        <f t="shared" si="199"/>
        <v>22424</v>
      </c>
      <c r="C1166" s="74"/>
      <c r="D1166" s="59">
        <v>1</v>
      </c>
      <c r="G1166" s="59"/>
      <c r="H1166" s="59">
        <v>1</v>
      </c>
      <c r="N1166" s="71">
        <v>1</v>
      </c>
      <c r="P1166" s="59">
        <v>1</v>
      </c>
      <c r="Y1166" s="70">
        <v>1</v>
      </c>
      <c r="Z1166" s="41">
        <f t="shared" si="200"/>
        <v>300</v>
      </c>
      <c r="AA1166" s="41">
        <f t="shared" si="201"/>
        <v>50</v>
      </c>
      <c r="AB1166" s="41">
        <f t="shared" si="202"/>
        <v>80</v>
      </c>
      <c r="AC1166" s="41">
        <f t="shared" si="203"/>
        <v>80</v>
      </c>
      <c r="AD1166" s="41">
        <f t="shared" si="204"/>
        <v>26</v>
      </c>
      <c r="AE1166" s="41">
        <f t="shared" si="205"/>
        <v>6</v>
      </c>
      <c r="AF1166" s="41">
        <f t="shared" si="206"/>
        <v>3.75</v>
      </c>
      <c r="AG1166" s="41">
        <f t="shared" si="207"/>
        <v>3.75</v>
      </c>
      <c r="AH1166" s="41">
        <f t="shared" si="208"/>
        <v>11.538461538461538</v>
      </c>
    </row>
    <row r="1167" spans="1:34" x14ac:dyDescent="0.25">
      <c r="A1167" s="41" t="str">
        <f t="shared" si="198"/>
        <v>研发一周期</v>
      </c>
      <c r="B1167" s="41" t="str">
        <f t="shared" si="199"/>
        <v>24214</v>
      </c>
      <c r="C1167" s="74"/>
      <c r="D1167" s="59">
        <v>1</v>
      </c>
      <c r="G1167" s="59"/>
      <c r="J1167" s="71">
        <v>1</v>
      </c>
      <c r="L1167" s="59">
        <v>1</v>
      </c>
      <c r="O1167" s="59">
        <v>1</v>
      </c>
      <c r="R1167" s="71"/>
      <c r="Y1167" s="70">
        <v>1</v>
      </c>
      <c r="Z1167" s="41">
        <f t="shared" si="200"/>
        <v>300</v>
      </c>
      <c r="AA1167" s="41">
        <f t="shared" si="201"/>
        <v>50</v>
      </c>
      <c r="AB1167" s="41">
        <f t="shared" si="202"/>
        <v>56</v>
      </c>
      <c r="AC1167" s="41">
        <f t="shared" si="203"/>
        <v>56</v>
      </c>
      <c r="AD1167" s="41">
        <f t="shared" si="204"/>
        <v>31</v>
      </c>
      <c r="AE1167" s="41">
        <f t="shared" si="205"/>
        <v>6</v>
      </c>
      <c r="AF1167" s="41">
        <f t="shared" si="206"/>
        <v>5.3571428571428568</v>
      </c>
      <c r="AG1167" s="41">
        <f t="shared" si="207"/>
        <v>5.3571428571428568</v>
      </c>
      <c r="AH1167" s="41">
        <f t="shared" si="208"/>
        <v>9.67741935483871</v>
      </c>
    </row>
    <row r="1168" spans="1:34" x14ac:dyDescent="0.25">
      <c r="A1168" s="41" t="str">
        <f t="shared" si="198"/>
        <v>研发一周期</v>
      </c>
      <c r="B1168" s="41" t="str">
        <f t="shared" si="199"/>
        <v>44124</v>
      </c>
      <c r="C1168" s="74"/>
      <c r="F1168" s="71">
        <v>1</v>
      </c>
      <c r="G1168" s="59"/>
      <c r="J1168" s="71">
        <v>1</v>
      </c>
      <c r="K1168" s="59">
        <v>1</v>
      </c>
      <c r="P1168" s="59">
        <v>1</v>
      </c>
      <c r="Y1168" s="70">
        <v>1</v>
      </c>
      <c r="Z1168" s="41">
        <f t="shared" si="200"/>
        <v>300</v>
      </c>
      <c r="AA1168" s="41">
        <f t="shared" si="201"/>
        <v>50</v>
      </c>
      <c r="AB1168" s="41">
        <f t="shared" si="202"/>
        <v>72</v>
      </c>
      <c r="AC1168" s="41">
        <f t="shared" si="203"/>
        <v>72</v>
      </c>
      <c r="AD1168" s="41">
        <f t="shared" si="204"/>
        <v>27</v>
      </c>
      <c r="AE1168" s="41">
        <f t="shared" si="205"/>
        <v>6</v>
      </c>
      <c r="AF1168" s="41">
        <f t="shared" si="206"/>
        <v>4.166666666666667</v>
      </c>
      <c r="AG1168" s="41">
        <f t="shared" si="207"/>
        <v>4.166666666666667</v>
      </c>
      <c r="AH1168" s="41">
        <f t="shared" si="208"/>
        <v>11.111111111111111</v>
      </c>
    </row>
    <row r="1169" spans="1:34" x14ac:dyDescent="0.25">
      <c r="A1169" s="41" t="str">
        <f t="shared" si="198"/>
        <v>研发一周期</v>
      </c>
      <c r="B1169" s="41" t="str">
        <f t="shared" si="199"/>
        <v>23415</v>
      </c>
      <c r="C1169" s="74"/>
      <c r="D1169" s="59">
        <v>1</v>
      </c>
      <c r="G1169" s="59"/>
      <c r="I1169" s="59">
        <v>1</v>
      </c>
      <c r="N1169" s="71">
        <v>1</v>
      </c>
      <c r="O1169" s="59">
        <v>1</v>
      </c>
      <c r="R1169" s="71"/>
      <c r="W1169" s="41">
        <v>1</v>
      </c>
      <c r="Z1169" s="41">
        <f t="shared" si="200"/>
        <v>325</v>
      </c>
      <c r="AA1169" s="41">
        <f t="shared" si="201"/>
        <v>54</v>
      </c>
      <c r="AB1169" s="41">
        <f t="shared" si="202"/>
        <v>62</v>
      </c>
      <c r="AC1169" s="41">
        <f t="shared" si="203"/>
        <v>62</v>
      </c>
      <c r="AD1169" s="41">
        <f t="shared" si="204"/>
        <v>27</v>
      </c>
      <c r="AE1169" s="41">
        <f t="shared" si="205"/>
        <v>6.0185185185185182</v>
      </c>
      <c r="AF1169" s="41">
        <f t="shared" si="206"/>
        <v>5.241935483870968</v>
      </c>
      <c r="AG1169" s="41">
        <f t="shared" si="207"/>
        <v>5.241935483870968</v>
      </c>
      <c r="AH1169" s="41">
        <f t="shared" si="208"/>
        <v>12.037037037037036</v>
      </c>
    </row>
    <row r="1170" spans="1:34" x14ac:dyDescent="0.25">
      <c r="A1170" s="41" t="str">
        <f t="shared" si="198"/>
        <v>研发一周期</v>
      </c>
      <c r="B1170" s="41" t="str">
        <f t="shared" si="199"/>
        <v>44226</v>
      </c>
      <c r="C1170" s="74"/>
      <c r="F1170" s="71">
        <v>1</v>
      </c>
      <c r="G1170" s="59"/>
      <c r="J1170" s="71">
        <v>1</v>
      </c>
      <c r="L1170" s="59">
        <v>1</v>
      </c>
      <c r="P1170" s="59">
        <v>1</v>
      </c>
      <c r="X1170" s="41">
        <v>1</v>
      </c>
      <c r="Z1170" s="41">
        <f t="shared" si="200"/>
        <v>325</v>
      </c>
      <c r="AA1170" s="41">
        <f t="shared" si="201"/>
        <v>54</v>
      </c>
      <c r="AB1170" s="41">
        <f t="shared" si="202"/>
        <v>72</v>
      </c>
      <c r="AC1170" s="41">
        <f t="shared" si="203"/>
        <v>72</v>
      </c>
      <c r="AD1170" s="41">
        <f t="shared" si="204"/>
        <v>23</v>
      </c>
      <c r="AE1170" s="41">
        <f t="shared" si="205"/>
        <v>6.0185185185185182</v>
      </c>
      <c r="AF1170" s="41">
        <f t="shared" si="206"/>
        <v>4.5138888888888893</v>
      </c>
      <c r="AG1170" s="41">
        <f t="shared" si="207"/>
        <v>4.5138888888888893</v>
      </c>
      <c r="AH1170" s="41">
        <f t="shared" si="208"/>
        <v>14.130434782608695</v>
      </c>
    </row>
    <row r="1171" spans="1:34" x14ac:dyDescent="0.25">
      <c r="A1171" s="41" t="str">
        <f t="shared" si="198"/>
        <v>研发一周期</v>
      </c>
      <c r="B1171" s="41" t="str">
        <f t="shared" si="199"/>
        <v>41146</v>
      </c>
      <c r="C1171" s="74"/>
      <c r="F1171" s="71">
        <v>1</v>
      </c>
      <c r="G1171" s="59">
        <v>1</v>
      </c>
      <c r="K1171" s="59">
        <v>1</v>
      </c>
      <c r="R1171" s="70">
        <v>1</v>
      </c>
      <c r="X1171" s="41">
        <v>1</v>
      </c>
      <c r="Z1171" s="41">
        <f t="shared" si="200"/>
        <v>265</v>
      </c>
      <c r="AA1171" s="41">
        <f t="shared" si="201"/>
        <v>44</v>
      </c>
      <c r="AB1171" s="41">
        <f t="shared" si="202"/>
        <v>38</v>
      </c>
      <c r="AC1171" s="41">
        <f t="shared" si="203"/>
        <v>38</v>
      </c>
      <c r="AD1171" s="41">
        <f t="shared" si="204"/>
        <v>32</v>
      </c>
      <c r="AE1171" s="41">
        <f t="shared" si="205"/>
        <v>6.0227272727272725</v>
      </c>
      <c r="AF1171" s="41">
        <f t="shared" si="206"/>
        <v>6.9736842105263159</v>
      </c>
      <c r="AG1171" s="41">
        <f t="shared" si="207"/>
        <v>6.9736842105263159</v>
      </c>
      <c r="AH1171" s="41">
        <f t="shared" si="208"/>
        <v>8.28125</v>
      </c>
    </row>
    <row r="1172" spans="1:34" x14ac:dyDescent="0.25">
      <c r="A1172" s="41" t="str">
        <f t="shared" si="198"/>
        <v>研发一周期</v>
      </c>
      <c r="B1172" s="41" t="str">
        <f t="shared" si="199"/>
        <v>24425</v>
      </c>
      <c r="C1172" s="74"/>
      <c r="D1172" s="59">
        <v>1</v>
      </c>
      <c r="G1172" s="59"/>
      <c r="J1172" s="71">
        <v>1</v>
      </c>
      <c r="N1172" s="71">
        <v>1</v>
      </c>
      <c r="P1172" s="59">
        <v>1</v>
      </c>
      <c r="W1172" s="41">
        <v>1</v>
      </c>
      <c r="Z1172" s="41">
        <f t="shared" si="200"/>
        <v>350</v>
      </c>
      <c r="AA1172" s="41">
        <f t="shared" si="201"/>
        <v>58</v>
      </c>
      <c r="AB1172" s="41">
        <f t="shared" si="202"/>
        <v>78</v>
      </c>
      <c r="AC1172" s="41">
        <f t="shared" si="203"/>
        <v>78</v>
      </c>
      <c r="AD1172" s="41">
        <f t="shared" si="204"/>
        <v>22</v>
      </c>
      <c r="AE1172" s="41">
        <f t="shared" si="205"/>
        <v>6.0344827586206895</v>
      </c>
      <c r="AF1172" s="41">
        <f t="shared" si="206"/>
        <v>4.4871794871794872</v>
      </c>
      <c r="AG1172" s="41">
        <f t="shared" si="207"/>
        <v>4.4871794871794872</v>
      </c>
      <c r="AH1172" s="41">
        <f t="shared" si="208"/>
        <v>15.909090909090908</v>
      </c>
    </row>
    <row r="1173" spans="1:34" x14ac:dyDescent="0.25">
      <c r="A1173" s="41" t="str">
        <f t="shared" si="198"/>
        <v>研发一周期</v>
      </c>
      <c r="B1173" s="41" t="str">
        <f t="shared" si="199"/>
        <v>3331</v>
      </c>
      <c r="C1173" s="74"/>
      <c r="E1173" s="59">
        <v>1</v>
      </c>
      <c r="G1173" s="59"/>
      <c r="I1173" s="59">
        <v>1</v>
      </c>
      <c r="M1173" s="59">
        <v>1</v>
      </c>
      <c r="O1173" s="59">
        <v>1</v>
      </c>
      <c r="R1173" s="71"/>
      <c r="Z1173" s="41">
        <f t="shared" si="200"/>
        <v>290</v>
      </c>
      <c r="AA1173" s="41">
        <f t="shared" si="201"/>
        <v>48</v>
      </c>
      <c r="AB1173" s="41">
        <f t="shared" si="202"/>
        <v>54</v>
      </c>
      <c r="AC1173" s="41">
        <f t="shared" si="203"/>
        <v>54</v>
      </c>
      <c r="AD1173" s="41">
        <f t="shared" si="204"/>
        <v>20</v>
      </c>
      <c r="AE1173" s="41">
        <f t="shared" si="205"/>
        <v>6.041666666666667</v>
      </c>
      <c r="AF1173" s="41">
        <f t="shared" si="206"/>
        <v>5.3703703703703702</v>
      </c>
      <c r="AG1173" s="41">
        <f t="shared" si="207"/>
        <v>5.3703703703703702</v>
      </c>
      <c r="AH1173" s="41">
        <f t="shared" si="208"/>
        <v>14.5</v>
      </c>
    </row>
    <row r="1174" spans="1:34" x14ac:dyDescent="0.25">
      <c r="A1174" s="41" t="str">
        <f t="shared" si="198"/>
        <v>研发一周期</v>
      </c>
      <c r="B1174" s="41" t="str">
        <f t="shared" si="199"/>
        <v>12245</v>
      </c>
      <c r="C1174" s="74">
        <v>1</v>
      </c>
      <c r="G1174" s="59"/>
      <c r="H1174" s="59">
        <v>1</v>
      </c>
      <c r="L1174" s="59">
        <v>1</v>
      </c>
      <c r="R1174" s="70">
        <v>1</v>
      </c>
      <c r="W1174" s="41">
        <v>1</v>
      </c>
      <c r="Z1174" s="41">
        <f t="shared" si="200"/>
        <v>290</v>
      </c>
      <c r="AA1174" s="41">
        <f t="shared" si="201"/>
        <v>48</v>
      </c>
      <c r="AB1174" s="41">
        <f t="shared" si="202"/>
        <v>44</v>
      </c>
      <c r="AC1174" s="41">
        <f t="shared" si="203"/>
        <v>44</v>
      </c>
      <c r="AD1174" s="41">
        <f t="shared" si="204"/>
        <v>32</v>
      </c>
      <c r="AE1174" s="41">
        <f t="shared" si="205"/>
        <v>6.041666666666667</v>
      </c>
      <c r="AF1174" s="41">
        <f t="shared" si="206"/>
        <v>6.5909090909090908</v>
      </c>
      <c r="AG1174" s="41">
        <f t="shared" si="207"/>
        <v>6.5909090909090908</v>
      </c>
      <c r="AH1174" s="41">
        <f t="shared" si="208"/>
        <v>9.0625</v>
      </c>
    </row>
    <row r="1175" spans="1:34" x14ac:dyDescent="0.25">
      <c r="A1175" s="41" t="str">
        <f t="shared" si="198"/>
        <v>研发一周期</v>
      </c>
      <c r="B1175" s="41" t="str">
        <f t="shared" si="199"/>
        <v>22235</v>
      </c>
      <c r="C1175" s="74"/>
      <c r="D1175" s="59">
        <v>1</v>
      </c>
      <c r="G1175" s="59"/>
      <c r="H1175" s="59">
        <v>1</v>
      </c>
      <c r="L1175" s="59">
        <v>1</v>
      </c>
      <c r="Q1175" s="41">
        <v>1</v>
      </c>
      <c r="W1175" s="41">
        <v>1</v>
      </c>
      <c r="Z1175" s="41">
        <f t="shared" si="200"/>
        <v>290</v>
      </c>
      <c r="AA1175" s="41">
        <f t="shared" si="201"/>
        <v>48</v>
      </c>
      <c r="AB1175" s="41">
        <f t="shared" si="202"/>
        <v>58</v>
      </c>
      <c r="AC1175" s="41">
        <f t="shared" si="203"/>
        <v>58</v>
      </c>
      <c r="AD1175" s="41">
        <f t="shared" si="204"/>
        <v>31</v>
      </c>
      <c r="AE1175" s="41">
        <f t="shared" si="205"/>
        <v>6.041666666666667</v>
      </c>
      <c r="AF1175" s="41">
        <f t="shared" si="206"/>
        <v>5</v>
      </c>
      <c r="AG1175" s="41">
        <f t="shared" si="207"/>
        <v>5</v>
      </c>
      <c r="AH1175" s="41">
        <f t="shared" si="208"/>
        <v>9.3548387096774199</v>
      </c>
    </row>
    <row r="1176" spans="1:34" x14ac:dyDescent="0.25">
      <c r="A1176" s="41" t="str">
        <f t="shared" si="198"/>
        <v>研发一周期</v>
      </c>
      <c r="B1176" s="41" t="str">
        <f t="shared" si="199"/>
        <v>3432</v>
      </c>
      <c r="C1176" s="74"/>
      <c r="E1176" s="59">
        <v>1</v>
      </c>
      <c r="G1176" s="59"/>
      <c r="J1176" s="71">
        <v>1</v>
      </c>
      <c r="M1176" s="59">
        <v>1</v>
      </c>
      <c r="P1176" s="59">
        <v>1</v>
      </c>
      <c r="Z1176" s="41">
        <f t="shared" si="200"/>
        <v>315</v>
      </c>
      <c r="AA1176" s="41">
        <f t="shared" si="201"/>
        <v>52</v>
      </c>
      <c r="AB1176" s="41">
        <f t="shared" si="202"/>
        <v>70</v>
      </c>
      <c r="AC1176" s="41">
        <f t="shared" si="203"/>
        <v>70</v>
      </c>
      <c r="AD1176" s="41">
        <f t="shared" si="204"/>
        <v>15</v>
      </c>
      <c r="AE1176" s="41">
        <f t="shared" si="205"/>
        <v>6.0576923076923075</v>
      </c>
      <c r="AF1176" s="41">
        <f t="shared" si="206"/>
        <v>4.5</v>
      </c>
      <c r="AG1176" s="41">
        <f t="shared" si="207"/>
        <v>4.5</v>
      </c>
      <c r="AH1176" s="41">
        <f t="shared" si="208"/>
        <v>21</v>
      </c>
    </row>
    <row r="1177" spans="1:34" x14ac:dyDescent="0.25">
      <c r="A1177" s="41" t="str">
        <f t="shared" si="198"/>
        <v>研发一周期</v>
      </c>
      <c r="B1177" s="41" t="str">
        <f t="shared" si="199"/>
        <v>23321</v>
      </c>
      <c r="C1177" s="74"/>
      <c r="D1177" s="59">
        <v>1</v>
      </c>
      <c r="G1177" s="59"/>
      <c r="I1177" s="59">
        <v>1</v>
      </c>
      <c r="M1177" s="59">
        <v>1</v>
      </c>
      <c r="P1177" s="59">
        <v>1</v>
      </c>
      <c r="S1177" s="41">
        <v>1</v>
      </c>
      <c r="Z1177" s="41">
        <f t="shared" si="200"/>
        <v>315</v>
      </c>
      <c r="AA1177" s="41">
        <f t="shared" si="201"/>
        <v>52</v>
      </c>
      <c r="AB1177" s="41">
        <f t="shared" si="202"/>
        <v>80</v>
      </c>
      <c r="AC1177" s="41">
        <f t="shared" si="203"/>
        <v>80</v>
      </c>
      <c r="AD1177" s="41">
        <f t="shared" si="204"/>
        <v>28</v>
      </c>
      <c r="AE1177" s="41">
        <f t="shared" si="205"/>
        <v>6.0576923076923075</v>
      </c>
      <c r="AF1177" s="41">
        <f t="shared" si="206"/>
        <v>3.9375</v>
      </c>
      <c r="AG1177" s="41">
        <f t="shared" si="207"/>
        <v>3.9375</v>
      </c>
      <c r="AH1177" s="41">
        <f t="shared" si="208"/>
        <v>11.25</v>
      </c>
    </row>
    <row r="1178" spans="1:34" x14ac:dyDescent="0.25">
      <c r="A1178" s="41" t="str">
        <f t="shared" si="198"/>
        <v>研发一周期</v>
      </c>
      <c r="B1178" s="41" t="str">
        <f t="shared" si="199"/>
        <v>23322</v>
      </c>
      <c r="C1178" s="74"/>
      <c r="D1178" s="59">
        <v>1</v>
      </c>
      <c r="G1178" s="59"/>
      <c r="I1178" s="59">
        <v>1</v>
      </c>
      <c r="M1178" s="59">
        <v>1</v>
      </c>
      <c r="P1178" s="59">
        <v>1</v>
      </c>
      <c r="T1178" s="41">
        <v>1</v>
      </c>
      <c r="Z1178" s="41">
        <f t="shared" si="200"/>
        <v>315</v>
      </c>
      <c r="AA1178" s="41">
        <f t="shared" si="201"/>
        <v>52</v>
      </c>
      <c r="AB1178" s="41">
        <f t="shared" si="202"/>
        <v>84</v>
      </c>
      <c r="AC1178" s="41">
        <f t="shared" si="203"/>
        <v>84</v>
      </c>
      <c r="AD1178" s="41">
        <f t="shared" si="204"/>
        <v>28</v>
      </c>
      <c r="AE1178" s="41">
        <f t="shared" si="205"/>
        <v>6.0576923076923075</v>
      </c>
      <c r="AF1178" s="41">
        <f t="shared" si="206"/>
        <v>3.75</v>
      </c>
      <c r="AG1178" s="41">
        <f t="shared" si="207"/>
        <v>3.75</v>
      </c>
      <c r="AH1178" s="41">
        <f t="shared" si="208"/>
        <v>11.25</v>
      </c>
    </row>
    <row r="1179" spans="1:34" x14ac:dyDescent="0.25">
      <c r="A1179" s="41" t="str">
        <f t="shared" si="198"/>
        <v>研发一周期</v>
      </c>
      <c r="B1179" s="41" t="str">
        <f t="shared" si="199"/>
        <v>33316</v>
      </c>
      <c r="C1179" s="74"/>
      <c r="E1179" s="59">
        <v>1</v>
      </c>
      <c r="G1179" s="59"/>
      <c r="I1179" s="59">
        <v>1</v>
      </c>
      <c r="M1179" s="59">
        <v>1</v>
      </c>
      <c r="O1179" s="59">
        <v>1</v>
      </c>
      <c r="R1179" s="71"/>
      <c r="X1179" s="41">
        <v>1</v>
      </c>
      <c r="Z1179" s="41">
        <f t="shared" si="200"/>
        <v>315</v>
      </c>
      <c r="AA1179" s="41">
        <f t="shared" si="201"/>
        <v>52</v>
      </c>
      <c r="AB1179" s="41">
        <f t="shared" si="202"/>
        <v>64</v>
      </c>
      <c r="AC1179" s="41">
        <f t="shared" si="203"/>
        <v>64</v>
      </c>
      <c r="AD1179" s="41">
        <f t="shared" si="204"/>
        <v>30</v>
      </c>
      <c r="AE1179" s="41">
        <f t="shared" si="205"/>
        <v>6.0576923076923075</v>
      </c>
      <c r="AF1179" s="41">
        <f t="shared" si="206"/>
        <v>4.921875</v>
      </c>
      <c r="AG1179" s="41">
        <f t="shared" si="207"/>
        <v>4.921875</v>
      </c>
      <c r="AH1179" s="41">
        <f t="shared" si="208"/>
        <v>10.5</v>
      </c>
    </row>
    <row r="1180" spans="1:34" x14ac:dyDescent="0.25">
      <c r="A1180" s="41" t="str">
        <f t="shared" si="198"/>
        <v>研发一周期</v>
      </c>
      <c r="B1180" s="41" t="str">
        <f t="shared" si="199"/>
        <v>23324</v>
      </c>
      <c r="C1180" s="74"/>
      <c r="D1180" s="59">
        <v>1</v>
      </c>
      <c r="G1180" s="59"/>
      <c r="I1180" s="59">
        <v>1</v>
      </c>
      <c r="M1180" s="59">
        <v>1</v>
      </c>
      <c r="P1180" s="59">
        <v>1</v>
      </c>
      <c r="Y1180" s="70">
        <v>1</v>
      </c>
      <c r="Z1180" s="41">
        <f t="shared" si="200"/>
        <v>315</v>
      </c>
      <c r="AA1180" s="41">
        <f t="shared" si="201"/>
        <v>52</v>
      </c>
      <c r="AB1180" s="41">
        <f t="shared" si="202"/>
        <v>84</v>
      </c>
      <c r="AC1180" s="41">
        <f t="shared" si="203"/>
        <v>84</v>
      </c>
      <c r="AD1180" s="41">
        <f t="shared" si="204"/>
        <v>28</v>
      </c>
      <c r="AE1180" s="41">
        <f t="shared" si="205"/>
        <v>6.0576923076923075</v>
      </c>
      <c r="AF1180" s="41">
        <f t="shared" si="206"/>
        <v>3.75</v>
      </c>
      <c r="AG1180" s="41">
        <f t="shared" si="207"/>
        <v>3.75</v>
      </c>
      <c r="AH1180" s="41">
        <f t="shared" si="208"/>
        <v>11.25</v>
      </c>
    </row>
    <row r="1181" spans="1:34" x14ac:dyDescent="0.25">
      <c r="A1181" s="41" t="str">
        <f t="shared" si="198"/>
        <v>研发一周期</v>
      </c>
      <c r="B1181" s="41" t="str">
        <f t="shared" si="199"/>
        <v>12333</v>
      </c>
      <c r="C1181" s="74">
        <v>1</v>
      </c>
      <c r="G1181" s="59"/>
      <c r="H1181" s="59">
        <v>1</v>
      </c>
      <c r="M1181" s="59">
        <v>1</v>
      </c>
      <c r="Q1181" s="41">
        <v>1</v>
      </c>
      <c r="U1181" s="41">
        <v>1</v>
      </c>
      <c r="Z1181" s="41">
        <f t="shared" si="200"/>
        <v>340</v>
      </c>
      <c r="AA1181" s="41">
        <f t="shared" si="201"/>
        <v>56</v>
      </c>
      <c r="AB1181" s="41">
        <f t="shared" si="202"/>
        <v>48</v>
      </c>
      <c r="AC1181" s="41">
        <f t="shared" si="203"/>
        <v>48</v>
      </c>
      <c r="AD1181" s="41">
        <f t="shared" si="204"/>
        <v>34</v>
      </c>
      <c r="AE1181" s="41">
        <f t="shared" si="205"/>
        <v>6.0714285714285712</v>
      </c>
      <c r="AF1181" s="41">
        <f t="shared" si="206"/>
        <v>7.083333333333333</v>
      </c>
      <c r="AG1181" s="41">
        <f t="shared" si="207"/>
        <v>7.083333333333333</v>
      </c>
      <c r="AH1181" s="41">
        <f t="shared" si="208"/>
        <v>10</v>
      </c>
    </row>
    <row r="1182" spans="1:34" x14ac:dyDescent="0.25">
      <c r="A1182" s="41" t="str">
        <f t="shared" si="198"/>
        <v>研发一周期</v>
      </c>
      <c r="B1182" s="41" t="str">
        <f t="shared" si="199"/>
        <v>23213</v>
      </c>
      <c r="C1182" s="74"/>
      <c r="D1182" s="59">
        <v>1</v>
      </c>
      <c r="G1182" s="59"/>
      <c r="I1182" s="59">
        <v>1</v>
      </c>
      <c r="L1182" s="59">
        <v>1</v>
      </c>
      <c r="O1182" s="59">
        <v>1</v>
      </c>
      <c r="R1182" s="71"/>
      <c r="U1182" s="41">
        <v>1</v>
      </c>
      <c r="Z1182" s="41">
        <f t="shared" si="200"/>
        <v>340</v>
      </c>
      <c r="AA1182" s="41">
        <f t="shared" si="201"/>
        <v>56</v>
      </c>
      <c r="AB1182" s="41">
        <f t="shared" si="202"/>
        <v>48</v>
      </c>
      <c r="AC1182" s="41">
        <f t="shared" si="203"/>
        <v>48</v>
      </c>
      <c r="AD1182" s="41">
        <f t="shared" si="204"/>
        <v>33</v>
      </c>
      <c r="AE1182" s="41">
        <f t="shared" si="205"/>
        <v>6.0714285714285712</v>
      </c>
      <c r="AF1182" s="41">
        <f t="shared" si="206"/>
        <v>7.083333333333333</v>
      </c>
      <c r="AG1182" s="41">
        <f t="shared" si="207"/>
        <v>7.083333333333333</v>
      </c>
      <c r="AH1182" s="41">
        <f t="shared" si="208"/>
        <v>10.303030303030303</v>
      </c>
    </row>
    <row r="1183" spans="1:34" x14ac:dyDescent="0.25">
      <c r="A1183" s="41" t="str">
        <f t="shared" si="198"/>
        <v>研发一周期</v>
      </c>
      <c r="B1183" s="41" t="str">
        <f t="shared" si="199"/>
        <v>34113</v>
      </c>
      <c r="C1183" s="74"/>
      <c r="E1183" s="59">
        <v>1</v>
      </c>
      <c r="G1183" s="59"/>
      <c r="J1183" s="71">
        <v>1</v>
      </c>
      <c r="K1183" s="59">
        <v>1</v>
      </c>
      <c r="N1183" s="71"/>
      <c r="O1183" s="59">
        <v>1</v>
      </c>
      <c r="R1183" s="71"/>
      <c r="U1183" s="41">
        <v>1</v>
      </c>
      <c r="Z1183" s="41">
        <f t="shared" si="200"/>
        <v>340</v>
      </c>
      <c r="AA1183" s="41">
        <f t="shared" si="201"/>
        <v>56</v>
      </c>
      <c r="AB1183" s="41">
        <f t="shared" si="202"/>
        <v>44</v>
      </c>
      <c r="AC1183" s="41">
        <f t="shared" si="203"/>
        <v>44</v>
      </c>
      <c r="AD1183" s="41">
        <f t="shared" si="204"/>
        <v>34</v>
      </c>
      <c r="AE1183" s="41">
        <f t="shared" si="205"/>
        <v>6.0714285714285712</v>
      </c>
      <c r="AF1183" s="41">
        <f t="shared" si="206"/>
        <v>7.7272727272727275</v>
      </c>
      <c r="AG1183" s="41">
        <f t="shared" si="207"/>
        <v>7.7272727272727275</v>
      </c>
      <c r="AH1183" s="41">
        <f t="shared" si="208"/>
        <v>10</v>
      </c>
    </row>
    <row r="1184" spans="1:34" x14ac:dyDescent="0.25">
      <c r="A1184" s="41" t="str">
        <f t="shared" si="198"/>
        <v>研发一周期</v>
      </c>
      <c r="B1184" s="41" t="str">
        <f t="shared" si="199"/>
        <v>41323</v>
      </c>
      <c r="C1184" s="74"/>
      <c r="F1184" s="71">
        <v>1</v>
      </c>
      <c r="G1184" s="59">
        <v>1</v>
      </c>
      <c r="M1184" s="59">
        <v>1</v>
      </c>
      <c r="P1184" s="59">
        <v>1</v>
      </c>
      <c r="U1184" s="41">
        <v>1</v>
      </c>
      <c r="Z1184" s="41">
        <f t="shared" si="200"/>
        <v>340</v>
      </c>
      <c r="AA1184" s="41">
        <f t="shared" si="201"/>
        <v>56</v>
      </c>
      <c r="AB1184" s="41">
        <f t="shared" si="202"/>
        <v>58</v>
      </c>
      <c r="AC1184" s="41">
        <f t="shared" si="203"/>
        <v>58</v>
      </c>
      <c r="AD1184" s="41">
        <f t="shared" si="204"/>
        <v>31</v>
      </c>
      <c r="AE1184" s="41">
        <f t="shared" si="205"/>
        <v>6.0714285714285712</v>
      </c>
      <c r="AF1184" s="41">
        <f t="shared" si="206"/>
        <v>5.8620689655172411</v>
      </c>
      <c r="AG1184" s="41">
        <f t="shared" si="207"/>
        <v>5.8620689655172411</v>
      </c>
      <c r="AH1184" s="41">
        <f t="shared" si="208"/>
        <v>10.96774193548387</v>
      </c>
    </row>
    <row r="1185" spans="1:34" x14ac:dyDescent="0.25">
      <c r="A1185" s="41" t="str">
        <f t="shared" si="198"/>
        <v>研发一周期</v>
      </c>
      <c r="B1185" s="41" t="str">
        <f t="shared" si="199"/>
        <v>43123</v>
      </c>
      <c r="C1185" s="74"/>
      <c r="F1185" s="71">
        <v>1</v>
      </c>
      <c r="G1185" s="59"/>
      <c r="I1185" s="59">
        <v>1</v>
      </c>
      <c r="K1185" s="59">
        <v>1</v>
      </c>
      <c r="P1185" s="59">
        <v>1</v>
      </c>
      <c r="U1185" s="41">
        <v>1</v>
      </c>
      <c r="Z1185" s="41">
        <f t="shared" si="200"/>
        <v>340</v>
      </c>
      <c r="AA1185" s="41">
        <f t="shared" si="201"/>
        <v>56</v>
      </c>
      <c r="AB1185" s="41">
        <f t="shared" si="202"/>
        <v>64</v>
      </c>
      <c r="AC1185" s="41">
        <f t="shared" si="203"/>
        <v>64</v>
      </c>
      <c r="AD1185" s="41">
        <f t="shared" si="204"/>
        <v>29</v>
      </c>
      <c r="AE1185" s="41">
        <f t="shared" si="205"/>
        <v>6.0714285714285712</v>
      </c>
      <c r="AF1185" s="41">
        <f t="shared" si="206"/>
        <v>5.3125</v>
      </c>
      <c r="AG1185" s="41">
        <f t="shared" si="207"/>
        <v>5.3125</v>
      </c>
      <c r="AH1185" s="41">
        <f t="shared" si="208"/>
        <v>11.724137931034482</v>
      </c>
    </row>
    <row r="1186" spans="1:34" x14ac:dyDescent="0.25">
      <c r="A1186" s="41" t="str">
        <f t="shared" si="198"/>
        <v>研发一周期</v>
      </c>
      <c r="B1186" s="41" t="str">
        <f t="shared" si="199"/>
        <v>34326</v>
      </c>
      <c r="C1186" s="74"/>
      <c r="E1186" s="59">
        <v>1</v>
      </c>
      <c r="G1186" s="59"/>
      <c r="J1186" s="71">
        <v>1</v>
      </c>
      <c r="M1186" s="59">
        <v>1</v>
      </c>
      <c r="P1186" s="59">
        <v>1</v>
      </c>
      <c r="X1186" s="41">
        <v>1</v>
      </c>
      <c r="Z1186" s="41">
        <f t="shared" si="200"/>
        <v>340</v>
      </c>
      <c r="AA1186" s="41">
        <f t="shared" si="201"/>
        <v>56</v>
      </c>
      <c r="AB1186" s="41">
        <f t="shared" si="202"/>
        <v>80</v>
      </c>
      <c r="AC1186" s="41">
        <f t="shared" si="203"/>
        <v>80</v>
      </c>
      <c r="AD1186" s="41">
        <f t="shared" si="204"/>
        <v>25</v>
      </c>
      <c r="AE1186" s="41">
        <f t="shared" si="205"/>
        <v>6.0714285714285712</v>
      </c>
      <c r="AF1186" s="41">
        <f t="shared" si="206"/>
        <v>4.25</v>
      </c>
      <c r="AG1186" s="41">
        <f t="shared" si="207"/>
        <v>4.25</v>
      </c>
      <c r="AH1186" s="41">
        <f t="shared" si="208"/>
        <v>13.6</v>
      </c>
    </row>
    <row r="1187" spans="1:34" x14ac:dyDescent="0.25">
      <c r="A1187" s="41" t="str">
        <f t="shared" si="198"/>
        <v>研发一周期</v>
      </c>
      <c r="B1187" s="41" t="str">
        <f t="shared" si="199"/>
        <v>24223</v>
      </c>
      <c r="C1187" s="74"/>
      <c r="D1187" s="59">
        <v>1</v>
      </c>
      <c r="G1187" s="59"/>
      <c r="J1187" s="71">
        <v>1</v>
      </c>
      <c r="L1187" s="59">
        <v>1</v>
      </c>
      <c r="P1187" s="59">
        <v>1</v>
      </c>
      <c r="U1187" s="41">
        <v>1</v>
      </c>
      <c r="Z1187" s="41">
        <f t="shared" si="200"/>
        <v>365</v>
      </c>
      <c r="AA1187" s="41">
        <f t="shared" si="201"/>
        <v>60</v>
      </c>
      <c r="AB1187" s="41">
        <f t="shared" si="202"/>
        <v>64</v>
      </c>
      <c r="AC1187" s="41">
        <f t="shared" si="203"/>
        <v>64</v>
      </c>
      <c r="AD1187" s="41">
        <f t="shared" si="204"/>
        <v>28</v>
      </c>
      <c r="AE1187" s="41">
        <f t="shared" si="205"/>
        <v>6.083333333333333</v>
      </c>
      <c r="AF1187" s="41">
        <f t="shared" si="206"/>
        <v>5.703125</v>
      </c>
      <c r="AG1187" s="41">
        <f t="shared" si="207"/>
        <v>5.703125</v>
      </c>
      <c r="AH1187" s="41">
        <f t="shared" si="208"/>
        <v>13.035714285714286</v>
      </c>
    </row>
    <row r="1188" spans="1:34" x14ac:dyDescent="0.25">
      <c r="A1188" s="41" t="str">
        <f t="shared" si="198"/>
        <v>研发一周期</v>
      </c>
      <c r="B1188" s="41" t="str">
        <f t="shared" si="199"/>
        <v>1324</v>
      </c>
      <c r="C1188" s="74">
        <v>1</v>
      </c>
      <c r="G1188" s="59"/>
      <c r="I1188" s="59">
        <v>1</v>
      </c>
      <c r="L1188" s="59">
        <v>1</v>
      </c>
      <c r="R1188" s="70">
        <v>1</v>
      </c>
      <c r="Z1188" s="41">
        <f t="shared" si="200"/>
        <v>280</v>
      </c>
      <c r="AA1188" s="41">
        <f t="shared" si="201"/>
        <v>46</v>
      </c>
      <c r="AB1188" s="41">
        <f t="shared" si="202"/>
        <v>42</v>
      </c>
      <c r="AC1188" s="41">
        <f t="shared" si="203"/>
        <v>42</v>
      </c>
      <c r="AD1188" s="41">
        <f t="shared" si="204"/>
        <v>20</v>
      </c>
      <c r="AE1188" s="41">
        <f t="shared" si="205"/>
        <v>6.0869565217391308</v>
      </c>
      <c r="AF1188" s="41">
        <f t="shared" si="206"/>
        <v>6.666666666666667</v>
      </c>
      <c r="AG1188" s="41">
        <f t="shared" si="207"/>
        <v>6.666666666666667</v>
      </c>
      <c r="AH1188" s="41">
        <f t="shared" si="208"/>
        <v>14</v>
      </c>
    </row>
    <row r="1189" spans="1:34" x14ac:dyDescent="0.25">
      <c r="A1189" s="41" t="str">
        <f t="shared" si="198"/>
        <v>研发一周期</v>
      </c>
      <c r="B1189" s="41" t="str">
        <f t="shared" si="199"/>
        <v>2323</v>
      </c>
      <c r="C1189" s="74"/>
      <c r="D1189" s="59">
        <v>1</v>
      </c>
      <c r="G1189" s="59"/>
      <c r="I1189" s="59">
        <v>1</v>
      </c>
      <c r="L1189" s="59">
        <v>1</v>
      </c>
      <c r="Q1189" s="41">
        <v>1</v>
      </c>
      <c r="Z1189" s="41">
        <f t="shared" si="200"/>
        <v>280</v>
      </c>
      <c r="AA1189" s="41">
        <f t="shared" si="201"/>
        <v>46</v>
      </c>
      <c r="AB1189" s="41">
        <f t="shared" si="202"/>
        <v>56</v>
      </c>
      <c r="AC1189" s="41">
        <f t="shared" si="203"/>
        <v>56</v>
      </c>
      <c r="AD1189" s="41">
        <f t="shared" si="204"/>
        <v>19</v>
      </c>
      <c r="AE1189" s="41">
        <f t="shared" si="205"/>
        <v>6.0869565217391308</v>
      </c>
      <c r="AF1189" s="41">
        <f t="shared" si="206"/>
        <v>5</v>
      </c>
      <c r="AG1189" s="41">
        <f t="shared" si="207"/>
        <v>5</v>
      </c>
      <c r="AH1189" s="41">
        <f t="shared" si="208"/>
        <v>14.736842105263158</v>
      </c>
    </row>
    <row r="1190" spans="1:34" x14ac:dyDescent="0.25">
      <c r="A1190" s="41" t="str">
        <f t="shared" si="198"/>
        <v>研发一周期</v>
      </c>
      <c r="B1190" s="41" t="str">
        <f t="shared" si="199"/>
        <v>3413</v>
      </c>
      <c r="C1190" s="74"/>
      <c r="E1190" s="59">
        <v>1</v>
      </c>
      <c r="G1190" s="59"/>
      <c r="J1190" s="71">
        <v>1</v>
      </c>
      <c r="K1190" s="59">
        <v>1</v>
      </c>
      <c r="Q1190" s="41">
        <v>1</v>
      </c>
      <c r="Z1190" s="41">
        <f t="shared" si="200"/>
        <v>280</v>
      </c>
      <c r="AA1190" s="41">
        <f t="shared" si="201"/>
        <v>46</v>
      </c>
      <c r="AB1190" s="41">
        <f t="shared" si="202"/>
        <v>52</v>
      </c>
      <c r="AC1190" s="41">
        <f t="shared" si="203"/>
        <v>52</v>
      </c>
      <c r="AD1190" s="41">
        <f t="shared" si="204"/>
        <v>20</v>
      </c>
      <c r="AE1190" s="41">
        <f t="shared" si="205"/>
        <v>6.0869565217391308</v>
      </c>
      <c r="AF1190" s="41">
        <f t="shared" si="206"/>
        <v>5.384615384615385</v>
      </c>
      <c r="AG1190" s="41">
        <f t="shared" si="207"/>
        <v>5.384615384615385</v>
      </c>
      <c r="AH1190" s="41">
        <f t="shared" si="208"/>
        <v>14</v>
      </c>
    </row>
    <row r="1191" spans="1:34" x14ac:dyDescent="0.25">
      <c r="A1191" s="41" t="str">
        <f t="shared" si="198"/>
        <v>研发一周期</v>
      </c>
      <c r="B1191" s="41" t="str">
        <f t="shared" si="199"/>
        <v>4232</v>
      </c>
      <c r="C1191" s="74"/>
      <c r="F1191" s="71">
        <v>1</v>
      </c>
      <c r="G1191" s="59"/>
      <c r="H1191" s="59">
        <v>1</v>
      </c>
      <c r="M1191" s="59">
        <v>1</v>
      </c>
      <c r="P1191" s="59">
        <v>1</v>
      </c>
      <c r="Z1191" s="41">
        <f t="shared" si="200"/>
        <v>280</v>
      </c>
      <c r="AA1191" s="41">
        <f t="shared" si="201"/>
        <v>46</v>
      </c>
      <c r="AB1191" s="41">
        <f t="shared" si="202"/>
        <v>60</v>
      </c>
      <c r="AC1191" s="41">
        <f t="shared" si="203"/>
        <v>60</v>
      </c>
      <c r="AD1191" s="41">
        <f t="shared" si="204"/>
        <v>15</v>
      </c>
      <c r="AE1191" s="41">
        <f t="shared" si="205"/>
        <v>6.0869565217391308</v>
      </c>
      <c r="AF1191" s="41">
        <f t="shared" si="206"/>
        <v>4.666666666666667</v>
      </c>
      <c r="AG1191" s="41">
        <f t="shared" si="207"/>
        <v>4.666666666666667</v>
      </c>
      <c r="AH1191" s="41">
        <f t="shared" si="208"/>
        <v>18.666666666666668</v>
      </c>
    </row>
    <row r="1192" spans="1:34" x14ac:dyDescent="0.25">
      <c r="A1192" s="41" t="str">
        <f t="shared" si="198"/>
        <v>研发一周期</v>
      </c>
      <c r="B1192" s="41" t="str">
        <f t="shared" si="199"/>
        <v>11341</v>
      </c>
      <c r="C1192" s="74">
        <v>1</v>
      </c>
      <c r="G1192" s="59">
        <v>1</v>
      </c>
      <c r="M1192" s="59">
        <v>1</v>
      </c>
      <c r="R1192" s="70">
        <v>1</v>
      </c>
      <c r="S1192" s="41">
        <v>1</v>
      </c>
      <c r="Z1192" s="41">
        <f t="shared" si="200"/>
        <v>280</v>
      </c>
      <c r="AA1192" s="41">
        <f t="shared" si="201"/>
        <v>46</v>
      </c>
      <c r="AB1192" s="41">
        <f t="shared" si="202"/>
        <v>42</v>
      </c>
      <c r="AC1192" s="41">
        <f t="shared" si="203"/>
        <v>42</v>
      </c>
      <c r="AD1192" s="41">
        <f t="shared" si="204"/>
        <v>36</v>
      </c>
      <c r="AE1192" s="41">
        <f t="shared" si="205"/>
        <v>6.0869565217391308</v>
      </c>
      <c r="AF1192" s="41">
        <f t="shared" si="206"/>
        <v>6.666666666666667</v>
      </c>
      <c r="AG1192" s="41">
        <f t="shared" si="207"/>
        <v>6.666666666666667</v>
      </c>
      <c r="AH1192" s="41">
        <f t="shared" si="208"/>
        <v>7.7777777777777777</v>
      </c>
    </row>
    <row r="1193" spans="1:34" x14ac:dyDescent="0.25">
      <c r="A1193" s="41" t="str">
        <f t="shared" si="198"/>
        <v>研发一周期</v>
      </c>
      <c r="B1193" s="41" t="str">
        <f t="shared" si="199"/>
        <v>13141</v>
      </c>
      <c r="C1193" s="74">
        <v>1</v>
      </c>
      <c r="G1193" s="59"/>
      <c r="I1193" s="59">
        <v>1</v>
      </c>
      <c r="K1193" s="59">
        <v>1</v>
      </c>
      <c r="R1193" s="70">
        <v>1</v>
      </c>
      <c r="S1193" s="41">
        <v>1</v>
      </c>
      <c r="Z1193" s="41">
        <f t="shared" si="200"/>
        <v>280</v>
      </c>
      <c r="AA1193" s="41">
        <f t="shared" si="201"/>
        <v>46</v>
      </c>
      <c r="AB1193" s="41">
        <f t="shared" si="202"/>
        <v>48</v>
      </c>
      <c r="AC1193" s="41">
        <f t="shared" si="203"/>
        <v>48</v>
      </c>
      <c r="AD1193" s="41">
        <f t="shared" si="204"/>
        <v>34</v>
      </c>
      <c r="AE1193" s="41">
        <f t="shared" si="205"/>
        <v>6.0869565217391308</v>
      </c>
      <c r="AF1193" s="41">
        <f t="shared" si="206"/>
        <v>5.833333333333333</v>
      </c>
      <c r="AG1193" s="41">
        <f t="shared" si="207"/>
        <v>5.833333333333333</v>
      </c>
      <c r="AH1193" s="41">
        <f t="shared" si="208"/>
        <v>8.235294117647058</v>
      </c>
    </row>
    <row r="1194" spans="1:34" x14ac:dyDescent="0.25">
      <c r="A1194" s="41" t="str">
        <f t="shared" si="198"/>
        <v>研发一周期</v>
      </c>
      <c r="B1194" s="41" t="str">
        <f t="shared" si="199"/>
        <v>21331</v>
      </c>
      <c r="C1194" s="74"/>
      <c r="D1194" s="59">
        <v>1</v>
      </c>
      <c r="G1194" s="59">
        <v>1</v>
      </c>
      <c r="M1194" s="59">
        <v>1</v>
      </c>
      <c r="Q1194" s="41">
        <v>1</v>
      </c>
      <c r="S1194" s="41">
        <v>1</v>
      </c>
      <c r="Z1194" s="41">
        <f t="shared" si="200"/>
        <v>280</v>
      </c>
      <c r="AA1194" s="41">
        <f t="shared" si="201"/>
        <v>46</v>
      </c>
      <c r="AB1194" s="41">
        <f t="shared" si="202"/>
        <v>56</v>
      </c>
      <c r="AC1194" s="41">
        <f t="shared" si="203"/>
        <v>56</v>
      </c>
      <c r="AD1194" s="41">
        <f t="shared" si="204"/>
        <v>35</v>
      </c>
      <c r="AE1194" s="41">
        <f t="shared" si="205"/>
        <v>6.0869565217391308</v>
      </c>
      <c r="AF1194" s="41">
        <f t="shared" si="206"/>
        <v>5</v>
      </c>
      <c r="AG1194" s="41">
        <f t="shared" si="207"/>
        <v>5</v>
      </c>
      <c r="AH1194" s="41">
        <f t="shared" si="208"/>
        <v>8</v>
      </c>
    </row>
    <row r="1195" spans="1:34" x14ac:dyDescent="0.25">
      <c r="A1195" s="41" t="str">
        <f t="shared" si="198"/>
        <v>研发一周期</v>
      </c>
      <c r="B1195" s="41" t="str">
        <f t="shared" si="199"/>
        <v>22311</v>
      </c>
      <c r="C1195" s="74"/>
      <c r="D1195" s="59">
        <v>1</v>
      </c>
      <c r="G1195" s="59"/>
      <c r="H1195" s="59">
        <v>1</v>
      </c>
      <c r="M1195" s="59">
        <v>1</v>
      </c>
      <c r="O1195" s="59">
        <v>1</v>
      </c>
      <c r="R1195" s="71"/>
      <c r="S1195" s="41">
        <v>1</v>
      </c>
      <c r="Z1195" s="41">
        <f t="shared" si="200"/>
        <v>280</v>
      </c>
      <c r="AA1195" s="41">
        <f t="shared" si="201"/>
        <v>46</v>
      </c>
      <c r="AB1195" s="41">
        <f t="shared" si="202"/>
        <v>50</v>
      </c>
      <c r="AC1195" s="41">
        <f t="shared" si="203"/>
        <v>50</v>
      </c>
      <c r="AD1195" s="41">
        <f t="shared" si="204"/>
        <v>33</v>
      </c>
      <c r="AE1195" s="41">
        <f t="shared" si="205"/>
        <v>6.0869565217391308</v>
      </c>
      <c r="AF1195" s="41">
        <f t="shared" si="206"/>
        <v>5.6</v>
      </c>
      <c r="AG1195" s="41">
        <f t="shared" si="207"/>
        <v>5.6</v>
      </c>
      <c r="AH1195" s="41">
        <f t="shared" si="208"/>
        <v>8.4848484848484844</v>
      </c>
    </row>
    <row r="1196" spans="1:34" x14ac:dyDescent="0.25">
      <c r="A1196" s="41" t="str">
        <f t="shared" si="198"/>
        <v>研发一周期</v>
      </c>
      <c r="B1196" s="41" t="str">
        <f t="shared" si="199"/>
        <v>23131</v>
      </c>
      <c r="C1196" s="74"/>
      <c r="D1196" s="59">
        <v>1</v>
      </c>
      <c r="G1196" s="59"/>
      <c r="I1196" s="59">
        <v>1</v>
      </c>
      <c r="K1196" s="59">
        <v>1</v>
      </c>
      <c r="Q1196" s="41">
        <v>1</v>
      </c>
      <c r="S1196" s="41">
        <v>1</v>
      </c>
      <c r="Z1196" s="41">
        <f t="shared" si="200"/>
        <v>280</v>
      </c>
      <c r="AA1196" s="41">
        <f t="shared" si="201"/>
        <v>46</v>
      </c>
      <c r="AB1196" s="41">
        <f t="shared" si="202"/>
        <v>62</v>
      </c>
      <c r="AC1196" s="41">
        <f t="shared" si="203"/>
        <v>62</v>
      </c>
      <c r="AD1196" s="41">
        <f t="shared" si="204"/>
        <v>33</v>
      </c>
      <c r="AE1196" s="41">
        <f t="shared" si="205"/>
        <v>6.0869565217391308</v>
      </c>
      <c r="AF1196" s="41">
        <f t="shared" si="206"/>
        <v>4.5161290322580649</v>
      </c>
      <c r="AG1196" s="41">
        <f t="shared" si="207"/>
        <v>4.5161290322580649</v>
      </c>
      <c r="AH1196" s="41">
        <f t="shared" si="208"/>
        <v>8.4848484848484844</v>
      </c>
    </row>
    <row r="1197" spans="1:34" x14ac:dyDescent="0.25">
      <c r="A1197" s="41" t="str">
        <f t="shared" si="198"/>
        <v>研发一周期</v>
      </c>
      <c r="B1197" s="41" t="str">
        <f t="shared" si="199"/>
        <v>31411</v>
      </c>
      <c r="C1197" s="74"/>
      <c r="E1197" s="59">
        <v>1</v>
      </c>
      <c r="G1197" s="59">
        <v>1</v>
      </c>
      <c r="N1197" s="71">
        <v>1</v>
      </c>
      <c r="O1197" s="59">
        <v>1</v>
      </c>
      <c r="R1197" s="71"/>
      <c r="S1197" s="41">
        <v>1</v>
      </c>
      <c r="Z1197" s="41">
        <f t="shared" si="200"/>
        <v>280</v>
      </c>
      <c r="AA1197" s="41">
        <f t="shared" si="201"/>
        <v>46</v>
      </c>
      <c r="AB1197" s="41">
        <f t="shared" si="202"/>
        <v>56</v>
      </c>
      <c r="AC1197" s="41">
        <f t="shared" si="203"/>
        <v>56</v>
      </c>
      <c r="AD1197" s="41">
        <f t="shared" si="204"/>
        <v>34</v>
      </c>
      <c r="AE1197" s="41">
        <f t="shared" si="205"/>
        <v>6.0869565217391308</v>
      </c>
      <c r="AF1197" s="41">
        <f t="shared" si="206"/>
        <v>5</v>
      </c>
      <c r="AG1197" s="41">
        <f t="shared" si="207"/>
        <v>5</v>
      </c>
      <c r="AH1197" s="41">
        <f t="shared" si="208"/>
        <v>8.235294117647058</v>
      </c>
    </row>
    <row r="1198" spans="1:34" x14ac:dyDescent="0.25">
      <c r="A1198" s="41" t="str">
        <f t="shared" si="198"/>
        <v>研发一周期</v>
      </c>
      <c r="B1198" s="41" t="str">
        <f t="shared" si="199"/>
        <v>32221</v>
      </c>
      <c r="C1198" s="74"/>
      <c r="E1198" s="59">
        <v>1</v>
      </c>
      <c r="G1198" s="59"/>
      <c r="H1198" s="59">
        <v>1</v>
      </c>
      <c r="L1198" s="59">
        <v>1</v>
      </c>
      <c r="P1198" s="59">
        <v>1</v>
      </c>
      <c r="S1198" s="41">
        <v>1</v>
      </c>
      <c r="Z1198" s="41">
        <f t="shared" si="200"/>
        <v>280</v>
      </c>
      <c r="AA1198" s="41">
        <f t="shared" si="201"/>
        <v>46</v>
      </c>
      <c r="AB1198" s="41">
        <f t="shared" si="202"/>
        <v>76</v>
      </c>
      <c r="AC1198" s="41">
        <f t="shared" si="203"/>
        <v>76</v>
      </c>
      <c r="AD1198" s="41">
        <f t="shared" si="204"/>
        <v>31</v>
      </c>
      <c r="AE1198" s="41">
        <f t="shared" si="205"/>
        <v>6.0869565217391308</v>
      </c>
      <c r="AF1198" s="41">
        <f t="shared" si="206"/>
        <v>3.6842105263157894</v>
      </c>
      <c r="AG1198" s="41">
        <f t="shared" si="207"/>
        <v>3.6842105263157894</v>
      </c>
      <c r="AH1198" s="41">
        <f t="shared" si="208"/>
        <v>9.0322580645161299</v>
      </c>
    </row>
    <row r="1199" spans="1:34" x14ac:dyDescent="0.25">
      <c r="A1199" s="41" t="str">
        <f t="shared" si="198"/>
        <v>研发一周期</v>
      </c>
      <c r="B1199" s="41" t="str">
        <f t="shared" si="199"/>
        <v>11342</v>
      </c>
      <c r="C1199" s="74">
        <v>1</v>
      </c>
      <c r="G1199" s="59">
        <v>1</v>
      </c>
      <c r="M1199" s="59">
        <v>1</v>
      </c>
      <c r="R1199" s="70">
        <v>1</v>
      </c>
      <c r="T1199" s="41">
        <v>1</v>
      </c>
      <c r="Z1199" s="41">
        <f t="shared" si="200"/>
        <v>280</v>
      </c>
      <c r="AA1199" s="41">
        <f t="shared" si="201"/>
        <v>46</v>
      </c>
      <c r="AB1199" s="41">
        <f t="shared" si="202"/>
        <v>46</v>
      </c>
      <c r="AC1199" s="41">
        <f t="shared" si="203"/>
        <v>46</v>
      </c>
      <c r="AD1199" s="41">
        <f t="shared" si="204"/>
        <v>36</v>
      </c>
      <c r="AE1199" s="41">
        <f t="shared" si="205"/>
        <v>6.0869565217391308</v>
      </c>
      <c r="AF1199" s="41">
        <f t="shared" si="206"/>
        <v>6.0869565217391308</v>
      </c>
      <c r="AG1199" s="41">
        <f t="shared" si="207"/>
        <v>6.0869565217391308</v>
      </c>
      <c r="AH1199" s="41">
        <f t="shared" si="208"/>
        <v>7.7777777777777777</v>
      </c>
    </row>
    <row r="1200" spans="1:34" x14ac:dyDescent="0.25">
      <c r="A1200" s="41" t="str">
        <f t="shared" si="198"/>
        <v>研发一周期</v>
      </c>
      <c r="B1200" s="41" t="str">
        <f t="shared" si="199"/>
        <v>13142</v>
      </c>
      <c r="C1200" s="74">
        <v>1</v>
      </c>
      <c r="G1200" s="59"/>
      <c r="I1200" s="59">
        <v>1</v>
      </c>
      <c r="K1200" s="59">
        <v>1</v>
      </c>
      <c r="R1200" s="70">
        <v>1</v>
      </c>
      <c r="T1200" s="41">
        <v>1</v>
      </c>
      <c r="Z1200" s="41">
        <f t="shared" si="200"/>
        <v>280</v>
      </c>
      <c r="AA1200" s="41">
        <f t="shared" si="201"/>
        <v>46</v>
      </c>
      <c r="AB1200" s="41">
        <f t="shared" si="202"/>
        <v>52</v>
      </c>
      <c r="AC1200" s="41">
        <f t="shared" si="203"/>
        <v>52</v>
      </c>
      <c r="AD1200" s="41">
        <f t="shared" si="204"/>
        <v>34</v>
      </c>
      <c r="AE1200" s="41">
        <f t="shared" si="205"/>
        <v>6.0869565217391308</v>
      </c>
      <c r="AF1200" s="41">
        <f t="shared" si="206"/>
        <v>5.384615384615385</v>
      </c>
      <c r="AG1200" s="41">
        <f t="shared" si="207"/>
        <v>5.384615384615385</v>
      </c>
      <c r="AH1200" s="41">
        <f t="shared" si="208"/>
        <v>8.235294117647058</v>
      </c>
    </row>
    <row r="1201" spans="1:34" x14ac:dyDescent="0.25">
      <c r="A1201" s="41" t="str">
        <f t="shared" si="198"/>
        <v>研发一周期</v>
      </c>
      <c r="B1201" s="41" t="str">
        <f t="shared" si="199"/>
        <v>21332</v>
      </c>
      <c r="C1201" s="74"/>
      <c r="D1201" s="59">
        <v>1</v>
      </c>
      <c r="G1201" s="59">
        <v>1</v>
      </c>
      <c r="M1201" s="59">
        <v>1</v>
      </c>
      <c r="Q1201" s="41">
        <v>1</v>
      </c>
      <c r="T1201" s="41">
        <v>1</v>
      </c>
      <c r="Z1201" s="41">
        <f t="shared" si="200"/>
        <v>280</v>
      </c>
      <c r="AA1201" s="41">
        <f t="shared" si="201"/>
        <v>46</v>
      </c>
      <c r="AB1201" s="41">
        <f t="shared" si="202"/>
        <v>60</v>
      </c>
      <c r="AC1201" s="41">
        <f t="shared" si="203"/>
        <v>60</v>
      </c>
      <c r="AD1201" s="41">
        <f t="shared" si="204"/>
        <v>35</v>
      </c>
      <c r="AE1201" s="41">
        <f t="shared" si="205"/>
        <v>6.0869565217391308</v>
      </c>
      <c r="AF1201" s="41">
        <f t="shared" si="206"/>
        <v>4.666666666666667</v>
      </c>
      <c r="AG1201" s="41">
        <f t="shared" si="207"/>
        <v>4.666666666666667</v>
      </c>
      <c r="AH1201" s="41">
        <f t="shared" si="208"/>
        <v>8</v>
      </c>
    </row>
    <row r="1202" spans="1:34" x14ac:dyDescent="0.25">
      <c r="A1202" s="41" t="str">
        <f t="shared" si="198"/>
        <v>研发一周期</v>
      </c>
      <c r="B1202" s="41" t="str">
        <f t="shared" si="199"/>
        <v>22312</v>
      </c>
      <c r="C1202" s="74"/>
      <c r="D1202" s="59">
        <v>1</v>
      </c>
      <c r="G1202" s="59"/>
      <c r="H1202" s="59">
        <v>1</v>
      </c>
      <c r="M1202" s="59">
        <v>1</v>
      </c>
      <c r="O1202" s="59">
        <v>1</v>
      </c>
      <c r="R1202" s="71"/>
      <c r="T1202" s="41">
        <v>1</v>
      </c>
      <c r="Z1202" s="41">
        <f t="shared" si="200"/>
        <v>280</v>
      </c>
      <c r="AA1202" s="41">
        <f t="shared" si="201"/>
        <v>46</v>
      </c>
      <c r="AB1202" s="41">
        <f t="shared" si="202"/>
        <v>54</v>
      </c>
      <c r="AC1202" s="41">
        <f t="shared" si="203"/>
        <v>54</v>
      </c>
      <c r="AD1202" s="41">
        <f t="shared" si="204"/>
        <v>33</v>
      </c>
      <c r="AE1202" s="41">
        <f t="shared" si="205"/>
        <v>6.0869565217391308</v>
      </c>
      <c r="AF1202" s="41">
        <f t="shared" si="206"/>
        <v>5.1851851851851851</v>
      </c>
      <c r="AG1202" s="41">
        <f t="shared" si="207"/>
        <v>5.1851851851851851</v>
      </c>
      <c r="AH1202" s="41">
        <f t="shared" si="208"/>
        <v>8.4848484848484844</v>
      </c>
    </row>
    <row r="1203" spans="1:34" x14ac:dyDescent="0.25">
      <c r="A1203" s="41" t="str">
        <f t="shared" si="198"/>
        <v>研发一周期</v>
      </c>
      <c r="B1203" s="41" t="str">
        <f t="shared" si="199"/>
        <v>23132</v>
      </c>
      <c r="C1203" s="74"/>
      <c r="D1203" s="59">
        <v>1</v>
      </c>
      <c r="G1203" s="59"/>
      <c r="I1203" s="59">
        <v>1</v>
      </c>
      <c r="K1203" s="59">
        <v>1</v>
      </c>
      <c r="Q1203" s="41">
        <v>1</v>
      </c>
      <c r="T1203" s="41">
        <v>1</v>
      </c>
      <c r="Z1203" s="41">
        <f t="shared" si="200"/>
        <v>280</v>
      </c>
      <c r="AA1203" s="41">
        <f t="shared" si="201"/>
        <v>46</v>
      </c>
      <c r="AB1203" s="41">
        <f t="shared" si="202"/>
        <v>66</v>
      </c>
      <c r="AC1203" s="41">
        <f t="shared" si="203"/>
        <v>66</v>
      </c>
      <c r="AD1203" s="41">
        <f t="shared" si="204"/>
        <v>33</v>
      </c>
      <c r="AE1203" s="41">
        <f t="shared" si="205"/>
        <v>6.0869565217391308</v>
      </c>
      <c r="AF1203" s="41">
        <f t="shared" si="206"/>
        <v>4.2424242424242422</v>
      </c>
      <c r="AG1203" s="41">
        <f t="shared" si="207"/>
        <v>4.2424242424242422</v>
      </c>
      <c r="AH1203" s="41">
        <f t="shared" si="208"/>
        <v>8.4848484848484844</v>
      </c>
    </row>
    <row r="1204" spans="1:34" x14ac:dyDescent="0.25">
      <c r="A1204" s="41" t="str">
        <f t="shared" si="198"/>
        <v>研发一周期</v>
      </c>
      <c r="B1204" s="41" t="str">
        <f t="shared" si="199"/>
        <v>31412</v>
      </c>
      <c r="C1204" s="74"/>
      <c r="E1204" s="59">
        <v>1</v>
      </c>
      <c r="G1204" s="59">
        <v>1</v>
      </c>
      <c r="N1204" s="71">
        <v>1</v>
      </c>
      <c r="O1204" s="59">
        <v>1</v>
      </c>
      <c r="R1204" s="71"/>
      <c r="T1204" s="41">
        <v>1</v>
      </c>
      <c r="Z1204" s="41">
        <f t="shared" si="200"/>
        <v>280</v>
      </c>
      <c r="AA1204" s="41">
        <f t="shared" si="201"/>
        <v>46</v>
      </c>
      <c r="AB1204" s="41">
        <f t="shared" si="202"/>
        <v>60</v>
      </c>
      <c r="AC1204" s="41">
        <f t="shared" si="203"/>
        <v>60</v>
      </c>
      <c r="AD1204" s="41">
        <f t="shared" si="204"/>
        <v>34</v>
      </c>
      <c r="AE1204" s="41">
        <f t="shared" si="205"/>
        <v>6.0869565217391308</v>
      </c>
      <c r="AF1204" s="41">
        <f t="shared" si="206"/>
        <v>4.666666666666667</v>
      </c>
      <c r="AG1204" s="41">
        <f t="shared" si="207"/>
        <v>4.666666666666667</v>
      </c>
      <c r="AH1204" s="41">
        <f t="shared" si="208"/>
        <v>8.235294117647058</v>
      </c>
    </row>
    <row r="1205" spans="1:34" x14ac:dyDescent="0.25">
      <c r="A1205" s="41" t="str">
        <f t="shared" si="198"/>
        <v>研发一周期</v>
      </c>
      <c r="B1205" s="41" t="str">
        <f t="shared" si="199"/>
        <v>32222</v>
      </c>
      <c r="C1205" s="74"/>
      <c r="E1205" s="59">
        <v>1</v>
      </c>
      <c r="G1205" s="59"/>
      <c r="H1205" s="59">
        <v>1</v>
      </c>
      <c r="L1205" s="59">
        <v>1</v>
      </c>
      <c r="P1205" s="59">
        <v>1</v>
      </c>
      <c r="T1205" s="41">
        <v>1</v>
      </c>
      <c r="Z1205" s="41">
        <f t="shared" si="200"/>
        <v>280</v>
      </c>
      <c r="AA1205" s="41">
        <f t="shared" si="201"/>
        <v>46</v>
      </c>
      <c r="AB1205" s="41">
        <f t="shared" si="202"/>
        <v>80</v>
      </c>
      <c r="AC1205" s="41">
        <f t="shared" si="203"/>
        <v>80</v>
      </c>
      <c r="AD1205" s="41">
        <f t="shared" si="204"/>
        <v>31</v>
      </c>
      <c r="AE1205" s="41">
        <f t="shared" si="205"/>
        <v>6.0869565217391308</v>
      </c>
      <c r="AF1205" s="41">
        <f t="shared" si="206"/>
        <v>3.5</v>
      </c>
      <c r="AG1205" s="41">
        <f t="shared" si="207"/>
        <v>3.5</v>
      </c>
      <c r="AH1205" s="41">
        <f t="shared" si="208"/>
        <v>9.0322580645161299</v>
      </c>
    </row>
    <row r="1206" spans="1:34" x14ac:dyDescent="0.25">
      <c r="A1206" s="41" t="str">
        <f t="shared" si="198"/>
        <v>研发一周期</v>
      </c>
      <c r="B1206" s="41" t="str">
        <f t="shared" si="199"/>
        <v>21314</v>
      </c>
      <c r="C1206" s="74"/>
      <c r="D1206" s="59">
        <v>1</v>
      </c>
      <c r="G1206" s="59">
        <v>1</v>
      </c>
      <c r="M1206" s="59">
        <v>1</v>
      </c>
      <c r="O1206" s="59">
        <v>1</v>
      </c>
      <c r="R1206" s="71"/>
      <c r="V1206" s="41">
        <v>1</v>
      </c>
      <c r="Z1206" s="41">
        <f t="shared" si="200"/>
        <v>280</v>
      </c>
      <c r="AA1206" s="41">
        <f t="shared" si="201"/>
        <v>46</v>
      </c>
      <c r="AB1206" s="41">
        <f t="shared" si="202"/>
        <v>36</v>
      </c>
      <c r="AC1206" s="41">
        <f t="shared" si="203"/>
        <v>36</v>
      </c>
      <c r="AD1206" s="41">
        <f t="shared" si="204"/>
        <v>39</v>
      </c>
      <c r="AE1206" s="41">
        <f t="shared" si="205"/>
        <v>6.0869565217391308</v>
      </c>
      <c r="AF1206" s="41">
        <f t="shared" si="206"/>
        <v>7.7777777777777777</v>
      </c>
      <c r="AG1206" s="41">
        <f t="shared" si="207"/>
        <v>7.7777777777777777</v>
      </c>
      <c r="AH1206" s="41">
        <f t="shared" si="208"/>
        <v>7.1794871794871797</v>
      </c>
    </row>
    <row r="1207" spans="1:34" x14ac:dyDescent="0.25">
      <c r="A1207" s="41" t="str">
        <f t="shared" si="198"/>
        <v>研发一周期</v>
      </c>
      <c r="B1207" s="41" t="str">
        <f t="shared" si="199"/>
        <v>23114</v>
      </c>
      <c r="C1207" s="74"/>
      <c r="D1207" s="59">
        <v>1</v>
      </c>
      <c r="G1207" s="59"/>
      <c r="I1207" s="59">
        <v>1</v>
      </c>
      <c r="K1207" s="59">
        <v>1</v>
      </c>
      <c r="N1207" s="71"/>
      <c r="O1207" s="59">
        <v>1</v>
      </c>
      <c r="R1207" s="71"/>
      <c r="V1207" s="41">
        <v>1</v>
      </c>
      <c r="Z1207" s="41">
        <f t="shared" si="200"/>
        <v>280</v>
      </c>
      <c r="AA1207" s="41">
        <f t="shared" si="201"/>
        <v>46</v>
      </c>
      <c r="AB1207" s="41">
        <f t="shared" si="202"/>
        <v>42</v>
      </c>
      <c r="AC1207" s="41">
        <f t="shared" si="203"/>
        <v>42</v>
      </c>
      <c r="AD1207" s="41">
        <f t="shared" si="204"/>
        <v>37</v>
      </c>
      <c r="AE1207" s="41">
        <f t="shared" si="205"/>
        <v>6.0869565217391308</v>
      </c>
      <c r="AF1207" s="41">
        <f t="shared" si="206"/>
        <v>6.666666666666667</v>
      </c>
      <c r="AG1207" s="41">
        <f t="shared" si="207"/>
        <v>6.666666666666667</v>
      </c>
      <c r="AH1207" s="41">
        <f t="shared" si="208"/>
        <v>7.5675675675675675</v>
      </c>
    </row>
    <row r="1208" spans="1:34" x14ac:dyDescent="0.25">
      <c r="A1208" s="41" t="str">
        <f t="shared" si="198"/>
        <v>研发一周期</v>
      </c>
      <c r="B1208" s="41" t="str">
        <f t="shared" si="199"/>
        <v>31224</v>
      </c>
      <c r="C1208" s="74"/>
      <c r="E1208" s="59">
        <v>1</v>
      </c>
      <c r="G1208" s="59">
        <v>1</v>
      </c>
      <c r="L1208" s="59">
        <v>1</v>
      </c>
      <c r="P1208" s="59">
        <v>1</v>
      </c>
      <c r="V1208" s="41">
        <v>1</v>
      </c>
      <c r="Z1208" s="41">
        <f t="shared" si="200"/>
        <v>280</v>
      </c>
      <c r="AA1208" s="41">
        <f t="shared" si="201"/>
        <v>46</v>
      </c>
      <c r="AB1208" s="41">
        <f t="shared" si="202"/>
        <v>62</v>
      </c>
      <c r="AC1208" s="41">
        <f t="shared" si="203"/>
        <v>62</v>
      </c>
      <c r="AD1208" s="41">
        <f t="shared" si="204"/>
        <v>37</v>
      </c>
      <c r="AE1208" s="41">
        <f t="shared" si="205"/>
        <v>6.0869565217391308</v>
      </c>
      <c r="AF1208" s="41">
        <f t="shared" si="206"/>
        <v>4.5161290322580649</v>
      </c>
      <c r="AG1208" s="41">
        <f t="shared" si="207"/>
        <v>4.5161290322580649</v>
      </c>
      <c r="AH1208" s="41">
        <f t="shared" si="208"/>
        <v>7.5675675675675675</v>
      </c>
    </row>
    <row r="1209" spans="1:34" x14ac:dyDescent="0.25">
      <c r="A1209" s="41" t="str">
        <f t="shared" si="198"/>
        <v>研发一周期</v>
      </c>
      <c r="B1209" s="41" t="str">
        <f t="shared" si="199"/>
        <v>11344</v>
      </c>
      <c r="C1209" s="74">
        <v>1</v>
      </c>
      <c r="G1209" s="59">
        <v>1</v>
      </c>
      <c r="M1209" s="59">
        <v>1</v>
      </c>
      <c r="R1209" s="70">
        <v>1</v>
      </c>
      <c r="Y1209" s="70">
        <v>1</v>
      </c>
      <c r="Z1209" s="41">
        <f t="shared" si="200"/>
        <v>280</v>
      </c>
      <c r="AA1209" s="41">
        <f t="shared" si="201"/>
        <v>46</v>
      </c>
      <c r="AB1209" s="41">
        <f t="shared" si="202"/>
        <v>46</v>
      </c>
      <c r="AC1209" s="41">
        <f t="shared" si="203"/>
        <v>46</v>
      </c>
      <c r="AD1209" s="41">
        <f t="shared" si="204"/>
        <v>36</v>
      </c>
      <c r="AE1209" s="41">
        <f t="shared" si="205"/>
        <v>6.0869565217391308</v>
      </c>
      <c r="AF1209" s="41">
        <f t="shared" si="206"/>
        <v>6.0869565217391308</v>
      </c>
      <c r="AG1209" s="41">
        <f t="shared" si="207"/>
        <v>6.0869565217391308</v>
      </c>
      <c r="AH1209" s="41">
        <f t="shared" si="208"/>
        <v>7.7777777777777777</v>
      </c>
    </row>
    <row r="1210" spans="1:34" x14ac:dyDescent="0.25">
      <c r="A1210" s="41" t="str">
        <f t="shared" si="198"/>
        <v>研发一周期</v>
      </c>
      <c r="B1210" s="41" t="str">
        <f t="shared" si="199"/>
        <v>13144</v>
      </c>
      <c r="C1210" s="74">
        <v>1</v>
      </c>
      <c r="G1210" s="59"/>
      <c r="I1210" s="59">
        <v>1</v>
      </c>
      <c r="K1210" s="59">
        <v>1</v>
      </c>
      <c r="R1210" s="70">
        <v>1</v>
      </c>
      <c r="Y1210" s="70">
        <v>1</v>
      </c>
      <c r="Z1210" s="41">
        <f t="shared" si="200"/>
        <v>280</v>
      </c>
      <c r="AA1210" s="41">
        <f t="shared" si="201"/>
        <v>46</v>
      </c>
      <c r="AB1210" s="41">
        <f t="shared" si="202"/>
        <v>52</v>
      </c>
      <c r="AC1210" s="41">
        <f t="shared" si="203"/>
        <v>52</v>
      </c>
      <c r="AD1210" s="41">
        <f t="shared" si="204"/>
        <v>34</v>
      </c>
      <c r="AE1210" s="41">
        <f t="shared" si="205"/>
        <v>6.0869565217391308</v>
      </c>
      <c r="AF1210" s="41">
        <f t="shared" si="206"/>
        <v>5.384615384615385</v>
      </c>
      <c r="AG1210" s="41">
        <f t="shared" si="207"/>
        <v>5.384615384615385</v>
      </c>
      <c r="AH1210" s="41">
        <f t="shared" si="208"/>
        <v>8.235294117647058</v>
      </c>
    </row>
    <row r="1211" spans="1:34" x14ac:dyDescent="0.25">
      <c r="A1211" s="41" t="str">
        <f t="shared" si="198"/>
        <v>研发一周期</v>
      </c>
      <c r="B1211" s="41" t="str">
        <f t="shared" si="199"/>
        <v>21334</v>
      </c>
      <c r="C1211" s="74"/>
      <c r="D1211" s="59">
        <v>1</v>
      </c>
      <c r="G1211" s="59">
        <v>1</v>
      </c>
      <c r="M1211" s="59">
        <v>1</v>
      </c>
      <c r="Q1211" s="41">
        <v>1</v>
      </c>
      <c r="Y1211" s="70">
        <v>1</v>
      </c>
      <c r="Z1211" s="41">
        <f t="shared" si="200"/>
        <v>280</v>
      </c>
      <c r="AA1211" s="41">
        <f t="shared" si="201"/>
        <v>46</v>
      </c>
      <c r="AB1211" s="41">
        <f t="shared" si="202"/>
        <v>60</v>
      </c>
      <c r="AC1211" s="41">
        <f t="shared" si="203"/>
        <v>60</v>
      </c>
      <c r="AD1211" s="41">
        <f t="shared" si="204"/>
        <v>35</v>
      </c>
      <c r="AE1211" s="41">
        <f t="shared" si="205"/>
        <v>6.0869565217391308</v>
      </c>
      <c r="AF1211" s="41">
        <f t="shared" si="206"/>
        <v>4.666666666666667</v>
      </c>
      <c r="AG1211" s="41">
        <f t="shared" si="207"/>
        <v>4.666666666666667</v>
      </c>
      <c r="AH1211" s="41">
        <f t="shared" si="208"/>
        <v>8</v>
      </c>
    </row>
    <row r="1212" spans="1:34" x14ac:dyDescent="0.25">
      <c r="A1212" s="41" t="str">
        <f t="shared" si="198"/>
        <v>研发一周期</v>
      </c>
      <c r="B1212" s="41" t="str">
        <f t="shared" si="199"/>
        <v>22314</v>
      </c>
      <c r="C1212" s="74"/>
      <c r="D1212" s="59">
        <v>1</v>
      </c>
      <c r="G1212" s="59"/>
      <c r="H1212" s="59">
        <v>1</v>
      </c>
      <c r="M1212" s="59">
        <v>1</v>
      </c>
      <c r="O1212" s="59">
        <v>1</v>
      </c>
      <c r="R1212" s="71"/>
      <c r="Y1212" s="70">
        <v>1</v>
      </c>
      <c r="Z1212" s="41">
        <f t="shared" si="200"/>
        <v>280</v>
      </c>
      <c r="AA1212" s="41">
        <f t="shared" si="201"/>
        <v>46</v>
      </c>
      <c r="AB1212" s="41">
        <f t="shared" si="202"/>
        <v>54</v>
      </c>
      <c r="AC1212" s="41">
        <f t="shared" si="203"/>
        <v>54</v>
      </c>
      <c r="AD1212" s="41">
        <f t="shared" si="204"/>
        <v>33</v>
      </c>
      <c r="AE1212" s="41">
        <f t="shared" si="205"/>
        <v>6.0869565217391308</v>
      </c>
      <c r="AF1212" s="41">
        <f t="shared" si="206"/>
        <v>5.1851851851851851</v>
      </c>
      <c r="AG1212" s="41">
        <f t="shared" si="207"/>
        <v>5.1851851851851851</v>
      </c>
      <c r="AH1212" s="41">
        <f t="shared" si="208"/>
        <v>8.4848484848484844</v>
      </c>
    </row>
    <row r="1213" spans="1:34" x14ac:dyDescent="0.25">
      <c r="A1213" s="41" t="str">
        <f t="shared" si="198"/>
        <v>研发一周期</v>
      </c>
      <c r="B1213" s="41" t="str">
        <f t="shared" si="199"/>
        <v>23134</v>
      </c>
      <c r="C1213" s="74"/>
      <c r="D1213" s="59">
        <v>1</v>
      </c>
      <c r="G1213" s="59"/>
      <c r="I1213" s="59">
        <v>1</v>
      </c>
      <c r="K1213" s="59">
        <v>1</v>
      </c>
      <c r="Q1213" s="41">
        <v>1</v>
      </c>
      <c r="Y1213" s="70">
        <v>1</v>
      </c>
      <c r="Z1213" s="41">
        <f t="shared" si="200"/>
        <v>280</v>
      </c>
      <c r="AA1213" s="41">
        <f t="shared" si="201"/>
        <v>46</v>
      </c>
      <c r="AB1213" s="41">
        <f t="shared" si="202"/>
        <v>66</v>
      </c>
      <c r="AC1213" s="41">
        <f t="shared" si="203"/>
        <v>66</v>
      </c>
      <c r="AD1213" s="41">
        <f t="shared" si="204"/>
        <v>33</v>
      </c>
      <c r="AE1213" s="41">
        <f t="shared" si="205"/>
        <v>6.0869565217391308</v>
      </c>
      <c r="AF1213" s="41">
        <f t="shared" si="206"/>
        <v>4.2424242424242422</v>
      </c>
      <c r="AG1213" s="41">
        <f t="shared" si="207"/>
        <v>4.2424242424242422</v>
      </c>
      <c r="AH1213" s="41">
        <f t="shared" si="208"/>
        <v>8.4848484848484844</v>
      </c>
    </row>
    <row r="1214" spans="1:34" x14ac:dyDescent="0.25">
      <c r="A1214" s="41" t="str">
        <f t="shared" si="198"/>
        <v>研发一周期</v>
      </c>
      <c r="B1214" s="41" t="str">
        <f t="shared" si="199"/>
        <v>31414</v>
      </c>
      <c r="C1214" s="74"/>
      <c r="E1214" s="59">
        <v>1</v>
      </c>
      <c r="G1214" s="59">
        <v>1</v>
      </c>
      <c r="N1214" s="71">
        <v>1</v>
      </c>
      <c r="O1214" s="59">
        <v>1</v>
      </c>
      <c r="R1214" s="71"/>
      <c r="Y1214" s="70">
        <v>1</v>
      </c>
      <c r="Z1214" s="41">
        <f t="shared" si="200"/>
        <v>280</v>
      </c>
      <c r="AA1214" s="41">
        <f t="shared" si="201"/>
        <v>46</v>
      </c>
      <c r="AB1214" s="41">
        <f t="shared" si="202"/>
        <v>60</v>
      </c>
      <c r="AC1214" s="41">
        <f t="shared" si="203"/>
        <v>60</v>
      </c>
      <c r="AD1214" s="41">
        <f t="shared" si="204"/>
        <v>34</v>
      </c>
      <c r="AE1214" s="41">
        <f t="shared" si="205"/>
        <v>6.0869565217391308</v>
      </c>
      <c r="AF1214" s="41">
        <f t="shared" si="206"/>
        <v>4.666666666666667</v>
      </c>
      <c r="AG1214" s="41">
        <f t="shared" si="207"/>
        <v>4.666666666666667</v>
      </c>
      <c r="AH1214" s="41">
        <f t="shared" si="208"/>
        <v>8.235294117647058</v>
      </c>
    </row>
    <row r="1215" spans="1:34" x14ac:dyDescent="0.25">
      <c r="A1215" s="41" t="str">
        <f t="shared" si="198"/>
        <v>研发一周期</v>
      </c>
      <c r="B1215" s="41" t="str">
        <f t="shared" si="199"/>
        <v>32224</v>
      </c>
      <c r="C1215" s="74"/>
      <c r="E1215" s="59">
        <v>1</v>
      </c>
      <c r="G1215" s="59"/>
      <c r="H1215" s="59">
        <v>1</v>
      </c>
      <c r="L1215" s="59">
        <v>1</v>
      </c>
      <c r="P1215" s="59">
        <v>1</v>
      </c>
      <c r="Y1215" s="70">
        <v>1</v>
      </c>
      <c r="Z1215" s="41">
        <f t="shared" si="200"/>
        <v>280</v>
      </c>
      <c r="AA1215" s="41">
        <f t="shared" si="201"/>
        <v>46</v>
      </c>
      <c r="AB1215" s="41">
        <f t="shared" si="202"/>
        <v>80</v>
      </c>
      <c r="AC1215" s="41">
        <f t="shared" si="203"/>
        <v>80</v>
      </c>
      <c r="AD1215" s="41">
        <f t="shared" si="204"/>
        <v>31</v>
      </c>
      <c r="AE1215" s="41">
        <f t="shared" si="205"/>
        <v>6.0869565217391308</v>
      </c>
      <c r="AF1215" s="41">
        <f t="shared" si="206"/>
        <v>3.5</v>
      </c>
      <c r="AG1215" s="41">
        <f t="shared" si="207"/>
        <v>3.5</v>
      </c>
      <c r="AH1215" s="41">
        <f t="shared" si="208"/>
        <v>9.0322580645161299</v>
      </c>
    </row>
    <row r="1216" spans="1:34" x14ac:dyDescent="0.25">
      <c r="A1216" s="41" t="str">
        <f t="shared" si="198"/>
        <v>研发一周期</v>
      </c>
      <c r="B1216" s="41" t="str">
        <f t="shared" si="199"/>
        <v>2441</v>
      </c>
      <c r="C1216" s="74"/>
      <c r="D1216" s="59">
        <v>1</v>
      </c>
      <c r="G1216" s="59"/>
      <c r="J1216" s="71">
        <v>1</v>
      </c>
      <c r="N1216" s="71">
        <v>1</v>
      </c>
      <c r="O1216" s="59">
        <v>1</v>
      </c>
      <c r="R1216" s="71"/>
      <c r="Z1216" s="41">
        <f t="shared" si="200"/>
        <v>305</v>
      </c>
      <c r="AA1216" s="41">
        <f t="shared" si="201"/>
        <v>50</v>
      </c>
      <c r="AB1216" s="41">
        <f t="shared" si="202"/>
        <v>46</v>
      </c>
      <c r="AC1216" s="41">
        <f t="shared" si="203"/>
        <v>46</v>
      </c>
      <c r="AD1216" s="41">
        <f t="shared" si="204"/>
        <v>15</v>
      </c>
      <c r="AE1216" s="41">
        <f t="shared" si="205"/>
        <v>6.1</v>
      </c>
      <c r="AF1216" s="41">
        <f t="shared" si="206"/>
        <v>6.6304347826086953</v>
      </c>
      <c r="AG1216" s="41">
        <f t="shared" si="207"/>
        <v>6.6304347826086953</v>
      </c>
      <c r="AH1216" s="41">
        <f t="shared" si="208"/>
        <v>20.333333333333332</v>
      </c>
    </row>
    <row r="1217" spans="1:34" x14ac:dyDescent="0.25">
      <c r="A1217" s="41" t="str">
        <f t="shared" si="198"/>
        <v>研发一周期</v>
      </c>
      <c r="B1217" s="41" t="str">
        <f t="shared" si="199"/>
        <v>14231</v>
      </c>
      <c r="C1217" s="74">
        <v>1</v>
      </c>
      <c r="G1217" s="59"/>
      <c r="J1217" s="71">
        <v>1</v>
      </c>
      <c r="L1217" s="59">
        <v>1</v>
      </c>
      <c r="Q1217" s="41">
        <v>1</v>
      </c>
      <c r="S1217" s="41">
        <v>1</v>
      </c>
      <c r="Z1217" s="41">
        <f t="shared" si="200"/>
        <v>305</v>
      </c>
      <c r="AA1217" s="41">
        <f t="shared" si="201"/>
        <v>50</v>
      </c>
      <c r="AB1217" s="41">
        <f t="shared" si="202"/>
        <v>58</v>
      </c>
      <c r="AC1217" s="41">
        <f t="shared" si="203"/>
        <v>58</v>
      </c>
      <c r="AD1217" s="41">
        <f t="shared" si="204"/>
        <v>32</v>
      </c>
      <c r="AE1217" s="41">
        <f t="shared" si="205"/>
        <v>6.1</v>
      </c>
      <c r="AF1217" s="41">
        <f t="shared" si="206"/>
        <v>5.2586206896551726</v>
      </c>
      <c r="AG1217" s="41">
        <f t="shared" si="207"/>
        <v>5.2586206896551726</v>
      </c>
      <c r="AH1217" s="41">
        <f t="shared" si="208"/>
        <v>9.53125</v>
      </c>
    </row>
    <row r="1218" spans="1:34" x14ac:dyDescent="0.25">
      <c r="A1218" s="41" t="str">
        <f t="shared" si="198"/>
        <v>研发一周期</v>
      </c>
      <c r="B1218" s="41" t="str">
        <f t="shared" si="199"/>
        <v>14232</v>
      </c>
      <c r="C1218" s="74">
        <v>1</v>
      </c>
      <c r="G1218" s="59"/>
      <c r="J1218" s="71">
        <v>1</v>
      </c>
      <c r="L1218" s="59">
        <v>1</v>
      </c>
      <c r="Q1218" s="41">
        <v>1</v>
      </c>
      <c r="T1218" s="41">
        <v>1</v>
      </c>
      <c r="Z1218" s="41">
        <f t="shared" si="200"/>
        <v>305</v>
      </c>
      <c r="AA1218" s="41">
        <f t="shared" si="201"/>
        <v>50</v>
      </c>
      <c r="AB1218" s="41">
        <f t="shared" si="202"/>
        <v>62</v>
      </c>
      <c r="AC1218" s="41">
        <f t="shared" si="203"/>
        <v>62</v>
      </c>
      <c r="AD1218" s="41">
        <f t="shared" si="204"/>
        <v>32</v>
      </c>
      <c r="AE1218" s="41">
        <f t="shared" si="205"/>
        <v>6.1</v>
      </c>
      <c r="AF1218" s="41">
        <f t="shared" si="206"/>
        <v>4.919354838709677</v>
      </c>
      <c r="AG1218" s="41">
        <f t="shared" si="207"/>
        <v>4.919354838709677</v>
      </c>
      <c r="AH1218" s="41">
        <f t="shared" si="208"/>
        <v>9.53125</v>
      </c>
    </row>
    <row r="1219" spans="1:34" x14ac:dyDescent="0.25">
      <c r="A1219" s="41" t="str">
        <f t="shared" si="198"/>
        <v>研发一周期</v>
      </c>
      <c r="B1219" s="41" t="str">
        <f t="shared" si="199"/>
        <v>21143</v>
      </c>
      <c r="C1219" s="74"/>
      <c r="D1219" s="59">
        <v>1</v>
      </c>
      <c r="G1219" s="59">
        <v>1</v>
      </c>
      <c r="K1219" s="59">
        <v>1</v>
      </c>
      <c r="R1219" s="70">
        <v>1</v>
      </c>
      <c r="U1219" s="41">
        <v>1</v>
      </c>
      <c r="Z1219" s="41">
        <f t="shared" si="200"/>
        <v>305</v>
      </c>
      <c r="AA1219" s="41">
        <f t="shared" si="201"/>
        <v>50</v>
      </c>
      <c r="AB1219" s="41">
        <f t="shared" si="202"/>
        <v>30</v>
      </c>
      <c r="AC1219" s="41">
        <f t="shared" si="203"/>
        <v>30</v>
      </c>
      <c r="AD1219" s="41">
        <f t="shared" si="204"/>
        <v>37</v>
      </c>
      <c r="AE1219" s="41">
        <f t="shared" si="205"/>
        <v>6.1</v>
      </c>
      <c r="AF1219" s="41">
        <f t="shared" si="206"/>
        <v>10.166666666666666</v>
      </c>
      <c r="AG1219" s="41">
        <f t="shared" si="207"/>
        <v>10.166666666666666</v>
      </c>
      <c r="AH1219" s="41">
        <f t="shared" si="208"/>
        <v>8.2432432432432439</v>
      </c>
    </row>
    <row r="1220" spans="1:34" x14ac:dyDescent="0.25">
      <c r="A1220" s="41" t="str">
        <f t="shared" si="198"/>
        <v>研发一周期</v>
      </c>
      <c r="B1220" s="41" t="str">
        <f t="shared" si="199"/>
        <v>41133</v>
      </c>
      <c r="C1220" s="74"/>
      <c r="F1220" s="71">
        <v>1</v>
      </c>
      <c r="G1220" s="59">
        <v>1</v>
      </c>
      <c r="K1220" s="59">
        <v>1</v>
      </c>
      <c r="Q1220" s="41">
        <v>1</v>
      </c>
      <c r="U1220" s="41">
        <v>1</v>
      </c>
      <c r="Z1220" s="41">
        <f t="shared" si="200"/>
        <v>305</v>
      </c>
      <c r="AA1220" s="41">
        <f t="shared" si="201"/>
        <v>50</v>
      </c>
      <c r="AB1220" s="41">
        <f t="shared" si="202"/>
        <v>40</v>
      </c>
      <c r="AC1220" s="41">
        <f t="shared" si="203"/>
        <v>40</v>
      </c>
      <c r="AD1220" s="41">
        <f t="shared" si="204"/>
        <v>36</v>
      </c>
      <c r="AE1220" s="41">
        <f t="shared" si="205"/>
        <v>6.1</v>
      </c>
      <c r="AF1220" s="41">
        <f t="shared" si="206"/>
        <v>7.625</v>
      </c>
      <c r="AG1220" s="41">
        <f t="shared" si="207"/>
        <v>7.625</v>
      </c>
      <c r="AH1220" s="41">
        <f t="shared" si="208"/>
        <v>8.4722222222222214</v>
      </c>
    </row>
    <row r="1221" spans="1:34" x14ac:dyDescent="0.25">
      <c r="A1221" s="41" t="str">
        <f t="shared" si="198"/>
        <v>研发一周期</v>
      </c>
      <c r="B1221" s="41" t="str">
        <f t="shared" si="199"/>
        <v>42113</v>
      </c>
      <c r="C1221" s="74"/>
      <c r="F1221" s="71">
        <v>1</v>
      </c>
      <c r="G1221" s="59"/>
      <c r="H1221" s="59">
        <v>1</v>
      </c>
      <c r="K1221" s="59">
        <v>1</v>
      </c>
      <c r="N1221" s="71"/>
      <c r="O1221" s="59">
        <v>1</v>
      </c>
      <c r="R1221" s="71"/>
      <c r="U1221" s="41">
        <v>1</v>
      </c>
      <c r="Z1221" s="41">
        <f t="shared" si="200"/>
        <v>305</v>
      </c>
      <c r="AA1221" s="41">
        <f t="shared" si="201"/>
        <v>50</v>
      </c>
      <c r="AB1221" s="41">
        <f t="shared" si="202"/>
        <v>34</v>
      </c>
      <c r="AC1221" s="41">
        <f t="shared" si="203"/>
        <v>34</v>
      </c>
      <c r="AD1221" s="41">
        <f t="shared" si="204"/>
        <v>34</v>
      </c>
      <c r="AE1221" s="41">
        <f t="shared" si="205"/>
        <v>6.1</v>
      </c>
      <c r="AF1221" s="41">
        <f t="shared" si="206"/>
        <v>8.9705882352941178</v>
      </c>
      <c r="AG1221" s="41">
        <f t="shared" si="207"/>
        <v>8.9705882352941178</v>
      </c>
      <c r="AH1221" s="41">
        <f t="shared" si="208"/>
        <v>8.9705882352941178</v>
      </c>
    </row>
    <row r="1222" spans="1:34" x14ac:dyDescent="0.25">
      <c r="A1222" s="41" t="str">
        <f t="shared" si="198"/>
        <v>研发一周期</v>
      </c>
      <c r="B1222" s="41" t="str">
        <f t="shared" si="199"/>
        <v>12424</v>
      </c>
      <c r="C1222" s="74">
        <v>1</v>
      </c>
      <c r="G1222" s="59"/>
      <c r="H1222" s="59">
        <v>1</v>
      </c>
      <c r="N1222" s="71">
        <v>1</v>
      </c>
      <c r="P1222" s="59">
        <v>1</v>
      </c>
      <c r="V1222" s="41">
        <v>1</v>
      </c>
      <c r="Z1222" s="41">
        <f t="shared" si="200"/>
        <v>305</v>
      </c>
      <c r="AA1222" s="41">
        <f t="shared" si="201"/>
        <v>50</v>
      </c>
      <c r="AB1222" s="41">
        <f t="shared" si="202"/>
        <v>62</v>
      </c>
      <c r="AC1222" s="41">
        <f t="shared" si="203"/>
        <v>62</v>
      </c>
      <c r="AD1222" s="41">
        <f t="shared" si="204"/>
        <v>31</v>
      </c>
      <c r="AE1222" s="41">
        <f t="shared" si="205"/>
        <v>6.1</v>
      </c>
      <c r="AF1222" s="41">
        <f t="shared" si="206"/>
        <v>4.919354838709677</v>
      </c>
      <c r="AG1222" s="41">
        <f t="shared" si="207"/>
        <v>4.919354838709677</v>
      </c>
      <c r="AH1222" s="41">
        <f t="shared" si="208"/>
        <v>9.8387096774193541</v>
      </c>
    </row>
    <row r="1223" spans="1:34" x14ac:dyDescent="0.25">
      <c r="A1223" s="41" t="str">
        <f t="shared" si="198"/>
        <v>研发一周期</v>
      </c>
      <c r="B1223" s="41" t="str">
        <f t="shared" si="199"/>
        <v>14214</v>
      </c>
      <c r="C1223" s="74">
        <v>1</v>
      </c>
      <c r="G1223" s="59"/>
      <c r="J1223" s="71">
        <v>1</v>
      </c>
      <c r="L1223" s="59">
        <v>1</v>
      </c>
      <c r="O1223" s="59">
        <v>1</v>
      </c>
      <c r="R1223" s="71"/>
      <c r="V1223" s="41">
        <v>1</v>
      </c>
      <c r="Z1223" s="41">
        <f t="shared" si="200"/>
        <v>305</v>
      </c>
      <c r="AA1223" s="41">
        <f t="shared" si="201"/>
        <v>50</v>
      </c>
      <c r="AB1223" s="41">
        <f t="shared" si="202"/>
        <v>38</v>
      </c>
      <c r="AC1223" s="41">
        <f t="shared" si="203"/>
        <v>38</v>
      </c>
      <c r="AD1223" s="41">
        <f t="shared" si="204"/>
        <v>36</v>
      </c>
      <c r="AE1223" s="41">
        <f t="shared" si="205"/>
        <v>6.1</v>
      </c>
      <c r="AF1223" s="41">
        <f t="shared" si="206"/>
        <v>8.026315789473685</v>
      </c>
      <c r="AG1223" s="41">
        <f t="shared" si="207"/>
        <v>8.026315789473685</v>
      </c>
      <c r="AH1223" s="41">
        <f t="shared" si="208"/>
        <v>8.4722222222222214</v>
      </c>
    </row>
    <row r="1224" spans="1:34" x14ac:dyDescent="0.25">
      <c r="A1224" s="41" t="str">
        <f t="shared" ref="A1224:A1287" si="209">IF(SUMPRODUCT(C1224:Y1224,$C$6:$Y$6)&lt;0.45,"不研发",IF(SUMPRODUCT(C1224:Y1224,$C$6:$Y$6)&lt;1.45,"研发一周期","研发二周期"))</f>
        <v>研发一周期</v>
      </c>
      <c r="B1224" s="41" t="str">
        <f t="shared" ref="B1224:B1287" si="210">IF(C1224=1,1,IF(D1224=1,2,IF(E1224=1,3,IF(F1224=1,4,""))))&amp;IF(G1224=1,1,IF(H1224=1,2,IF(I1224=1,3,IF(J1224=1,4,""))))&amp;IF(K1224=1,1,IF(L1224=1,2,IF(M1224=1,3,IF(N1224=1,4,""))))&amp;IF(O1224=1,1,IF(P1224=1,2,IF(Q1224=1,3,IF(R1224=1,4,""))))&amp;IF(S1224=1,1,"")&amp;IF(T1224=1,2,"")&amp;IF(U1224=1,3,"")&amp;IF(V1224=1,4,"")&amp;IF(W1224=1,5,"")&amp;IF(X1224=1,6,"")&amp;IF(Y1224=1,4,"")</f>
        <v>24124</v>
      </c>
      <c r="C1224" s="74"/>
      <c r="D1224" s="59">
        <v>1</v>
      </c>
      <c r="G1224" s="59"/>
      <c r="J1224" s="71">
        <v>1</v>
      </c>
      <c r="K1224" s="59">
        <v>1</v>
      </c>
      <c r="P1224" s="59">
        <v>1</v>
      </c>
      <c r="V1224" s="41">
        <v>1</v>
      </c>
      <c r="Z1224" s="41">
        <f t="shared" ref="Z1224:Z1287" si="211">SUMPRODUCT(C1224:Y1224,$C$1:$Y$1)</f>
        <v>305</v>
      </c>
      <c r="AA1224" s="41">
        <f t="shared" ref="AA1224:AA1287" si="212">SUMPRODUCT($C$2:$Y$2,C1224:Y1224)</f>
        <v>50</v>
      </c>
      <c r="AB1224" s="41">
        <f t="shared" ref="AB1224:AB1287" si="213">SUMPRODUCT($C$3:$Y$3,C1224:Y1224)</f>
        <v>58</v>
      </c>
      <c r="AC1224" s="41">
        <f t="shared" ref="AC1224:AC1287" si="214">SUMPRODUCT($C$3:$Y$3,C1224:Y1224)</f>
        <v>58</v>
      </c>
      <c r="AD1224" s="41">
        <f t="shared" ref="AD1224:AD1287" si="215">SUMPRODUCT($C$5:$Y$5,C1224:Y1224)</f>
        <v>32</v>
      </c>
      <c r="AE1224" s="41">
        <f t="shared" ref="AE1224:AE1287" si="216">IFERROR(Z1224/AA1224,0)</f>
        <v>6.1</v>
      </c>
      <c r="AF1224" s="41">
        <f t="shared" ref="AF1224:AF1287" si="217">IFERROR(Z1224/AB1224,0)</f>
        <v>5.2586206896551726</v>
      </c>
      <c r="AG1224" s="41">
        <f t="shared" ref="AG1224:AG1287" si="218">IFERROR(Z1224/AC1224,0)</f>
        <v>5.2586206896551726</v>
      </c>
      <c r="AH1224" s="41">
        <f t="shared" ref="AH1224:AH1287" si="219">IFERROR(Z1224/AD1224,0)</f>
        <v>9.53125</v>
      </c>
    </row>
    <row r="1225" spans="1:34" x14ac:dyDescent="0.25">
      <c r="A1225" s="41" t="str">
        <f t="shared" si="209"/>
        <v>研发一周期</v>
      </c>
      <c r="B1225" s="41" t="str">
        <f t="shared" si="210"/>
        <v>33215</v>
      </c>
      <c r="C1225" s="74"/>
      <c r="E1225" s="59">
        <v>1</v>
      </c>
      <c r="G1225" s="59"/>
      <c r="I1225" s="59">
        <v>1</v>
      </c>
      <c r="L1225" s="59">
        <v>1</v>
      </c>
      <c r="O1225" s="59">
        <v>1</v>
      </c>
      <c r="R1225" s="71"/>
      <c r="W1225" s="41">
        <v>1</v>
      </c>
      <c r="Z1225" s="41">
        <f t="shared" si="211"/>
        <v>305</v>
      </c>
      <c r="AA1225" s="41">
        <f t="shared" si="212"/>
        <v>50</v>
      </c>
      <c r="AB1225" s="41">
        <f t="shared" si="213"/>
        <v>62</v>
      </c>
      <c r="AC1225" s="41">
        <f t="shared" si="214"/>
        <v>62</v>
      </c>
      <c r="AD1225" s="41">
        <f t="shared" si="215"/>
        <v>32</v>
      </c>
      <c r="AE1225" s="41">
        <f t="shared" si="216"/>
        <v>6.1</v>
      </c>
      <c r="AF1225" s="41">
        <f t="shared" si="217"/>
        <v>4.919354838709677</v>
      </c>
      <c r="AG1225" s="41">
        <f t="shared" si="218"/>
        <v>4.919354838709677</v>
      </c>
      <c r="AH1225" s="41">
        <f t="shared" si="219"/>
        <v>9.53125</v>
      </c>
    </row>
    <row r="1226" spans="1:34" x14ac:dyDescent="0.25">
      <c r="A1226" s="41" t="str">
        <f t="shared" si="209"/>
        <v>研发一周期</v>
      </c>
      <c r="B1226" s="41" t="str">
        <f t="shared" si="210"/>
        <v>13246</v>
      </c>
      <c r="C1226" s="74">
        <v>1</v>
      </c>
      <c r="G1226" s="59"/>
      <c r="I1226" s="59">
        <v>1</v>
      </c>
      <c r="L1226" s="59">
        <v>1</v>
      </c>
      <c r="R1226" s="70">
        <v>1</v>
      </c>
      <c r="X1226" s="41">
        <v>1</v>
      </c>
      <c r="Z1226" s="41">
        <f t="shared" si="211"/>
        <v>305</v>
      </c>
      <c r="AA1226" s="41">
        <f t="shared" si="212"/>
        <v>50</v>
      </c>
      <c r="AB1226" s="41">
        <f t="shared" si="213"/>
        <v>52</v>
      </c>
      <c r="AC1226" s="41">
        <f t="shared" si="214"/>
        <v>52</v>
      </c>
      <c r="AD1226" s="41">
        <f t="shared" si="215"/>
        <v>30</v>
      </c>
      <c r="AE1226" s="41">
        <f t="shared" si="216"/>
        <v>6.1</v>
      </c>
      <c r="AF1226" s="41">
        <f t="shared" si="217"/>
        <v>5.865384615384615</v>
      </c>
      <c r="AG1226" s="41">
        <f t="shared" si="218"/>
        <v>5.865384615384615</v>
      </c>
      <c r="AH1226" s="41">
        <f t="shared" si="219"/>
        <v>10.166666666666666</v>
      </c>
    </row>
    <row r="1227" spans="1:34" x14ac:dyDescent="0.25">
      <c r="A1227" s="41" t="str">
        <f t="shared" si="209"/>
        <v>研发一周期</v>
      </c>
      <c r="B1227" s="41" t="str">
        <f t="shared" si="210"/>
        <v>23236</v>
      </c>
      <c r="C1227" s="74"/>
      <c r="D1227" s="59">
        <v>1</v>
      </c>
      <c r="G1227" s="59"/>
      <c r="I1227" s="59">
        <v>1</v>
      </c>
      <c r="L1227" s="59">
        <v>1</v>
      </c>
      <c r="Q1227" s="41">
        <v>1</v>
      </c>
      <c r="X1227" s="41">
        <v>1</v>
      </c>
      <c r="Z1227" s="41">
        <f t="shared" si="211"/>
        <v>305</v>
      </c>
      <c r="AA1227" s="41">
        <f t="shared" si="212"/>
        <v>50</v>
      </c>
      <c r="AB1227" s="41">
        <f t="shared" si="213"/>
        <v>66</v>
      </c>
      <c r="AC1227" s="41">
        <f t="shared" si="214"/>
        <v>66</v>
      </c>
      <c r="AD1227" s="41">
        <f t="shared" si="215"/>
        <v>29</v>
      </c>
      <c r="AE1227" s="41">
        <f t="shared" si="216"/>
        <v>6.1</v>
      </c>
      <c r="AF1227" s="41">
        <f t="shared" si="217"/>
        <v>4.6212121212121211</v>
      </c>
      <c r="AG1227" s="41">
        <f t="shared" si="218"/>
        <v>4.6212121212121211</v>
      </c>
      <c r="AH1227" s="41">
        <f t="shared" si="219"/>
        <v>10.517241379310345</v>
      </c>
    </row>
    <row r="1228" spans="1:34" x14ac:dyDescent="0.25">
      <c r="A1228" s="41" t="str">
        <f t="shared" si="209"/>
        <v>研发一周期</v>
      </c>
      <c r="B1228" s="41" t="str">
        <f t="shared" si="210"/>
        <v>34136</v>
      </c>
      <c r="C1228" s="74"/>
      <c r="E1228" s="59">
        <v>1</v>
      </c>
      <c r="G1228" s="59"/>
      <c r="J1228" s="71">
        <v>1</v>
      </c>
      <c r="K1228" s="59">
        <v>1</v>
      </c>
      <c r="Q1228" s="41">
        <v>1</v>
      </c>
      <c r="X1228" s="41">
        <v>1</v>
      </c>
      <c r="Z1228" s="41">
        <f t="shared" si="211"/>
        <v>305</v>
      </c>
      <c r="AA1228" s="41">
        <f t="shared" si="212"/>
        <v>50</v>
      </c>
      <c r="AB1228" s="41">
        <f t="shared" si="213"/>
        <v>62</v>
      </c>
      <c r="AC1228" s="41">
        <f t="shared" si="214"/>
        <v>62</v>
      </c>
      <c r="AD1228" s="41">
        <f t="shared" si="215"/>
        <v>30</v>
      </c>
      <c r="AE1228" s="41">
        <f t="shared" si="216"/>
        <v>6.1</v>
      </c>
      <c r="AF1228" s="41">
        <f t="shared" si="217"/>
        <v>4.919354838709677</v>
      </c>
      <c r="AG1228" s="41">
        <f t="shared" si="218"/>
        <v>4.919354838709677</v>
      </c>
      <c r="AH1228" s="41">
        <f t="shared" si="219"/>
        <v>10.166666666666666</v>
      </c>
    </row>
    <row r="1229" spans="1:34" x14ac:dyDescent="0.25">
      <c r="A1229" s="41" t="str">
        <f t="shared" si="209"/>
        <v>研发一周期</v>
      </c>
      <c r="B1229" s="41" t="str">
        <f t="shared" si="210"/>
        <v>42326</v>
      </c>
      <c r="C1229" s="74"/>
      <c r="F1229" s="71">
        <v>1</v>
      </c>
      <c r="G1229" s="59"/>
      <c r="H1229" s="59">
        <v>1</v>
      </c>
      <c r="M1229" s="59">
        <v>1</v>
      </c>
      <c r="P1229" s="59">
        <v>1</v>
      </c>
      <c r="X1229" s="41">
        <v>1</v>
      </c>
      <c r="Z1229" s="41">
        <f t="shared" si="211"/>
        <v>305</v>
      </c>
      <c r="AA1229" s="41">
        <f t="shared" si="212"/>
        <v>50</v>
      </c>
      <c r="AB1229" s="41">
        <f t="shared" si="213"/>
        <v>70</v>
      </c>
      <c r="AC1229" s="41">
        <f t="shared" si="214"/>
        <v>70</v>
      </c>
      <c r="AD1229" s="41">
        <f t="shared" si="215"/>
        <v>25</v>
      </c>
      <c r="AE1229" s="41">
        <f t="shared" si="216"/>
        <v>6.1</v>
      </c>
      <c r="AF1229" s="41">
        <f t="shared" si="217"/>
        <v>4.3571428571428568</v>
      </c>
      <c r="AG1229" s="41">
        <f t="shared" si="218"/>
        <v>4.3571428571428568</v>
      </c>
      <c r="AH1229" s="41">
        <f t="shared" si="219"/>
        <v>12.2</v>
      </c>
    </row>
    <row r="1230" spans="1:34" x14ac:dyDescent="0.25">
      <c r="A1230" s="41" t="str">
        <f t="shared" si="209"/>
        <v>研发一周期</v>
      </c>
      <c r="B1230" s="41" t="str">
        <f t="shared" si="210"/>
        <v>14234</v>
      </c>
      <c r="C1230" s="74">
        <v>1</v>
      </c>
      <c r="G1230" s="59"/>
      <c r="J1230" s="71">
        <v>1</v>
      </c>
      <c r="L1230" s="59">
        <v>1</v>
      </c>
      <c r="Q1230" s="41">
        <v>1</v>
      </c>
      <c r="Y1230" s="70">
        <v>1</v>
      </c>
      <c r="Z1230" s="41">
        <f t="shared" si="211"/>
        <v>305</v>
      </c>
      <c r="AA1230" s="41">
        <f t="shared" si="212"/>
        <v>50</v>
      </c>
      <c r="AB1230" s="41">
        <f t="shared" si="213"/>
        <v>62</v>
      </c>
      <c r="AC1230" s="41">
        <f t="shared" si="214"/>
        <v>62</v>
      </c>
      <c r="AD1230" s="41">
        <f t="shared" si="215"/>
        <v>32</v>
      </c>
      <c r="AE1230" s="41">
        <f t="shared" si="216"/>
        <v>6.1</v>
      </c>
      <c r="AF1230" s="41">
        <f t="shared" si="217"/>
        <v>4.919354838709677</v>
      </c>
      <c r="AG1230" s="41">
        <f t="shared" si="218"/>
        <v>4.919354838709677</v>
      </c>
      <c r="AH1230" s="41">
        <f t="shared" si="219"/>
        <v>9.53125</v>
      </c>
    </row>
    <row r="1231" spans="1:34" x14ac:dyDescent="0.25">
      <c r="A1231" s="41" t="str">
        <f t="shared" si="209"/>
        <v>研发一周期</v>
      </c>
      <c r="B1231" s="41" t="str">
        <f t="shared" si="210"/>
        <v>13435</v>
      </c>
      <c r="C1231" s="74">
        <v>1</v>
      </c>
      <c r="G1231" s="59"/>
      <c r="I1231" s="59">
        <v>1</v>
      </c>
      <c r="N1231" s="71">
        <v>1</v>
      </c>
      <c r="Q1231" s="41">
        <v>1</v>
      </c>
      <c r="W1231" s="41">
        <v>1</v>
      </c>
      <c r="Z1231" s="41">
        <f t="shared" si="211"/>
        <v>330</v>
      </c>
      <c r="AA1231" s="41">
        <f t="shared" si="212"/>
        <v>54</v>
      </c>
      <c r="AB1231" s="41">
        <f t="shared" si="213"/>
        <v>68</v>
      </c>
      <c r="AC1231" s="41">
        <f t="shared" si="214"/>
        <v>68</v>
      </c>
      <c r="AD1231" s="41">
        <f t="shared" si="215"/>
        <v>28</v>
      </c>
      <c r="AE1231" s="41">
        <f t="shared" si="216"/>
        <v>6.1111111111111107</v>
      </c>
      <c r="AF1231" s="41">
        <f t="shared" si="217"/>
        <v>4.8529411764705879</v>
      </c>
      <c r="AG1231" s="41">
        <f t="shared" si="218"/>
        <v>4.8529411764705879</v>
      </c>
      <c r="AH1231" s="41">
        <f t="shared" si="219"/>
        <v>11.785714285714286</v>
      </c>
    </row>
    <row r="1232" spans="1:34" x14ac:dyDescent="0.25">
      <c r="A1232" s="41" t="str">
        <f t="shared" si="209"/>
        <v>研发一周期</v>
      </c>
      <c r="B1232" s="41" t="str">
        <f t="shared" si="210"/>
        <v>24315</v>
      </c>
      <c r="C1232" s="74"/>
      <c r="D1232" s="59">
        <v>1</v>
      </c>
      <c r="G1232" s="59"/>
      <c r="J1232" s="71">
        <v>1</v>
      </c>
      <c r="M1232" s="59">
        <v>1</v>
      </c>
      <c r="O1232" s="59">
        <v>1</v>
      </c>
      <c r="R1232" s="71"/>
      <c r="W1232" s="41">
        <v>1</v>
      </c>
      <c r="Z1232" s="41">
        <f t="shared" si="211"/>
        <v>330</v>
      </c>
      <c r="AA1232" s="41">
        <f t="shared" si="212"/>
        <v>54</v>
      </c>
      <c r="AB1232" s="41">
        <f t="shared" si="213"/>
        <v>52</v>
      </c>
      <c r="AC1232" s="41">
        <f t="shared" si="214"/>
        <v>52</v>
      </c>
      <c r="AD1232" s="41">
        <f t="shared" si="215"/>
        <v>29</v>
      </c>
      <c r="AE1232" s="41">
        <f t="shared" si="216"/>
        <v>6.1111111111111107</v>
      </c>
      <c r="AF1232" s="41">
        <f t="shared" si="217"/>
        <v>6.3461538461538458</v>
      </c>
      <c r="AG1232" s="41">
        <f t="shared" si="218"/>
        <v>6.3461538461538458</v>
      </c>
      <c r="AH1232" s="41">
        <f t="shared" si="219"/>
        <v>11.379310344827585</v>
      </c>
    </row>
    <row r="1233" spans="1:34" x14ac:dyDescent="0.25">
      <c r="A1233" s="41" t="str">
        <f t="shared" si="209"/>
        <v>研发一周期</v>
      </c>
      <c r="B1233" s="41" t="str">
        <f t="shared" si="210"/>
        <v>34225</v>
      </c>
      <c r="C1233" s="74"/>
      <c r="E1233" s="59">
        <v>1</v>
      </c>
      <c r="G1233" s="59"/>
      <c r="J1233" s="71">
        <v>1</v>
      </c>
      <c r="L1233" s="59">
        <v>1</v>
      </c>
      <c r="P1233" s="59">
        <v>1</v>
      </c>
      <c r="W1233" s="41">
        <v>1</v>
      </c>
      <c r="Z1233" s="41">
        <f t="shared" si="211"/>
        <v>330</v>
      </c>
      <c r="AA1233" s="41">
        <f t="shared" si="212"/>
        <v>54</v>
      </c>
      <c r="AB1233" s="41">
        <f t="shared" si="213"/>
        <v>78</v>
      </c>
      <c r="AC1233" s="41">
        <f t="shared" si="214"/>
        <v>78</v>
      </c>
      <c r="AD1233" s="41">
        <f t="shared" si="215"/>
        <v>27</v>
      </c>
      <c r="AE1233" s="41">
        <f t="shared" si="216"/>
        <v>6.1111111111111107</v>
      </c>
      <c r="AF1233" s="41">
        <f t="shared" si="217"/>
        <v>4.2307692307692308</v>
      </c>
      <c r="AG1233" s="41">
        <f t="shared" si="218"/>
        <v>4.2307692307692308</v>
      </c>
      <c r="AH1233" s="41">
        <f t="shared" si="219"/>
        <v>12.222222222222221</v>
      </c>
    </row>
    <row r="1234" spans="1:34" x14ac:dyDescent="0.25">
      <c r="A1234" s="41" t="str">
        <f t="shared" si="209"/>
        <v>研发一周期</v>
      </c>
      <c r="B1234" s="41" t="str">
        <f t="shared" si="210"/>
        <v>24416</v>
      </c>
      <c r="C1234" s="74"/>
      <c r="D1234" s="59">
        <v>1</v>
      </c>
      <c r="G1234" s="59"/>
      <c r="J1234" s="71">
        <v>1</v>
      </c>
      <c r="N1234" s="71">
        <v>1</v>
      </c>
      <c r="O1234" s="59">
        <v>1</v>
      </c>
      <c r="R1234" s="71"/>
      <c r="X1234" s="41">
        <v>1</v>
      </c>
      <c r="Z1234" s="41">
        <f t="shared" si="211"/>
        <v>330</v>
      </c>
      <c r="AA1234" s="41">
        <f t="shared" si="212"/>
        <v>54</v>
      </c>
      <c r="AB1234" s="41">
        <f t="shared" si="213"/>
        <v>56</v>
      </c>
      <c r="AC1234" s="41">
        <f t="shared" si="214"/>
        <v>56</v>
      </c>
      <c r="AD1234" s="41">
        <f t="shared" si="215"/>
        <v>25</v>
      </c>
      <c r="AE1234" s="41">
        <f t="shared" si="216"/>
        <v>6.1111111111111107</v>
      </c>
      <c r="AF1234" s="41">
        <f t="shared" si="217"/>
        <v>5.8928571428571432</v>
      </c>
      <c r="AG1234" s="41">
        <f t="shared" si="218"/>
        <v>5.8928571428571432</v>
      </c>
      <c r="AH1234" s="41">
        <f t="shared" si="219"/>
        <v>13.2</v>
      </c>
    </row>
    <row r="1235" spans="1:34" x14ac:dyDescent="0.25">
      <c r="A1235" s="41" t="str">
        <f t="shared" si="209"/>
        <v>研发一周期</v>
      </c>
      <c r="B1235" s="41" t="str">
        <f t="shared" si="210"/>
        <v>2214</v>
      </c>
      <c r="C1235" s="74"/>
      <c r="D1235" s="59">
        <v>1</v>
      </c>
      <c r="G1235" s="59"/>
      <c r="H1235" s="59">
        <v>1</v>
      </c>
      <c r="K1235" s="59">
        <v>1</v>
      </c>
      <c r="R1235" s="70">
        <v>1</v>
      </c>
      <c r="Z1235" s="41">
        <f t="shared" si="211"/>
        <v>245</v>
      </c>
      <c r="AA1235" s="41">
        <f t="shared" si="212"/>
        <v>40</v>
      </c>
      <c r="AB1235" s="41">
        <f t="shared" si="213"/>
        <v>32</v>
      </c>
      <c r="AC1235" s="41">
        <f t="shared" si="214"/>
        <v>32</v>
      </c>
      <c r="AD1235" s="41">
        <f t="shared" si="215"/>
        <v>21</v>
      </c>
      <c r="AE1235" s="41">
        <f t="shared" si="216"/>
        <v>6.125</v>
      </c>
      <c r="AF1235" s="41">
        <f t="shared" si="217"/>
        <v>7.65625</v>
      </c>
      <c r="AG1235" s="41">
        <f t="shared" si="218"/>
        <v>7.65625</v>
      </c>
      <c r="AH1235" s="41">
        <f t="shared" si="219"/>
        <v>11.666666666666666</v>
      </c>
    </row>
    <row r="1236" spans="1:34" x14ac:dyDescent="0.25">
      <c r="A1236" s="41" t="str">
        <f t="shared" si="209"/>
        <v>研发一周期</v>
      </c>
      <c r="B1236" s="41" t="str">
        <f t="shared" si="210"/>
        <v>4213</v>
      </c>
      <c r="C1236" s="74"/>
      <c r="F1236" s="71">
        <v>1</v>
      </c>
      <c r="G1236" s="59"/>
      <c r="H1236" s="59">
        <v>1</v>
      </c>
      <c r="K1236" s="59">
        <v>1</v>
      </c>
      <c r="Q1236" s="41">
        <v>1</v>
      </c>
      <c r="Z1236" s="41">
        <f t="shared" si="211"/>
        <v>245</v>
      </c>
      <c r="AA1236" s="41">
        <f t="shared" si="212"/>
        <v>40</v>
      </c>
      <c r="AB1236" s="41">
        <f t="shared" si="213"/>
        <v>42</v>
      </c>
      <c r="AC1236" s="41">
        <f t="shared" si="214"/>
        <v>42</v>
      </c>
      <c r="AD1236" s="41">
        <f t="shared" si="215"/>
        <v>20</v>
      </c>
      <c r="AE1236" s="41">
        <f t="shared" si="216"/>
        <v>6.125</v>
      </c>
      <c r="AF1236" s="41">
        <f t="shared" si="217"/>
        <v>5.833333333333333</v>
      </c>
      <c r="AG1236" s="41">
        <f t="shared" si="218"/>
        <v>5.833333333333333</v>
      </c>
      <c r="AH1236" s="41">
        <f t="shared" si="219"/>
        <v>12.25</v>
      </c>
    </row>
    <row r="1237" spans="1:34" x14ac:dyDescent="0.25">
      <c r="A1237" s="41" t="str">
        <f t="shared" si="209"/>
        <v>研发一周期</v>
      </c>
      <c r="B1237" s="41" t="str">
        <f t="shared" si="210"/>
        <v>31145</v>
      </c>
      <c r="C1237" s="74"/>
      <c r="E1237" s="59">
        <v>1</v>
      </c>
      <c r="G1237" s="59">
        <v>1</v>
      </c>
      <c r="K1237" s="59">
        <v>1</v>
      </c>
      <c r="R1237" s="70">
        <v>1</v>
      </c>
      <c r="W1237" s="41">
        <v>1</v>
      </c>
      <c r="Z1237" s="41">
        <f t="shared" si="211"/>
        <v>270</v>
      </c>
      <c r="AA1237" s="41">
        <f t="shared" si="212"/>
        <v>44</v>
      </c>
      <c r="AB1237" s="41">
        <f t="shared" si="213"/>
        <v>44</v>
      </c>
      <c r="AC1237" s="41">
        <f t="shared" si="214"/>
        <v>44</v>
      </c>
      <c r="AD1237" s="41">
        <f t="shared" si="215"/>
        <v>36</v>
      </c>
      <c r="AE1237" s="41">
        <f t="shared" si="216"/>
        <v>6.1363636363636367</v>
      </c>
      <c r="AF1237" s="41">
        <f t="shared" si="217"/>
        <v>6.1363636363636367</v>
      </c>
      <c r="AG1237" s="41">
        <f t="shared" si="218"/>
        <v>6.1363636363636367</v>
      </c>
      <c r="AH1237" s="41">
        <f t="shared" si="219"/>
        <v>7.5</v>
      </c>
    </row>
    <row r="1238" spans="1:34" x14ac:dyDescent="0.25">
      <c r="A1238" s="41" t="str">
        <f t="shared" si="209"/>
        <v>研发一周期</v>
      </c>
      <c r="B1238" s="41" t="str">
        <f t="shared" si="210"/>
        <v>22146</v>
      </c>
      <c r="C1238" s="74"/>
      <c r="D1238" s="59">
        <v>1</v>
      </c>
      <c r="G1238" s="59"/>
      <c r="H1238" s="59">
        <v>1</v>
      </c>
      <c r="K1238" s="59">
        <v>1</v>
      </c>
      <c r="R1238" s="70">
        <v>1</v>
      </c>
      <c r="X1238" s="41">
        <v>1</v>
      </c>
      <c r="Z1238" s="41">
        <f t="shared" si="211"/>
        <v>270</v>
      </c>
      <c r="AA1238" s="41">
        <f t="shared" si="212"/>
        <v>44</v>
      </c>
      <c r="AB1238" s="41">
        <f t="shared" si="213"/>
        <v>42</v>
      </c>
      <c r="AC1238" s="41">
        <f t="shared" si="214"/>
        <v>42</v>
      </c>
      <c r="AD1238" s="41">
        <f t="shared" si="215"/>
        <v>31</v>
      </c>
      <c r="AE1238" s="41">
        <f t="shared" si="216"/>
        <v>6.1363636363636367</v>
      </c>
      <c r="AF1238" s="41">
        <f t="shared" si="217"/>
        <v>6.4285714285714288</v>
      </c>
      <c r="AG1238" s="41">
        <f t="shared" si="218"/>
        <v>6.4285714285714288</v>
      </c>
      <c r="AH1238" s="41">
        <f t="shared" si="219"/>
        <v>8.7096774193548381</v>
      </c>
    </row>
    <row r="1239" spans="1:34" x14ac:dyDescent="0.25">
      <c r="A1239" s="41" t="str">
        <f t="shared" si="209"/>
        <v>研发一周期</v>
      </c>
      <c r="B1239" s="41" t="str">
        <f t="shared" si="210"/>
        <v>42136</v>
      </c>
      <c r="C1239" s="74"/>
      <c r="F1239" s="71">
        <v>1</v>
      </c>
      <c r="G1239" s="59"/>
      <c r="H1239" s="59">
        <v>1</v>
      </c>
      <c r="K1239" s="59">
        <v>1</v>
      </c>
      <c r="Q1239" s="41">
        <v>1</v>
      </c>
      <c r="X1239" s="41">
        <v>1</v>
      </c>
      <c r="Z1239" s="41">
        <f t="shared" si="211"/>
        <v>270</v>
      </c>
      <c r="AA1239" s="41">
        <f t="shared" si="212"/>
        <v>44</v>
      </c>
      <c r="AB1239" s="41">
        <f t="shared" si="213"/>
        <v>52</v>
      </c>
      <c r="AC1239" s="41">
        <f t="shared" si="214"/>
        <v>52</v>
      </c>
      <c r="AD1239" s="41">
        <f t="shared" si="215"/>
        <v>30</v>
      </c>
      <c r="AE1239" s="41">
        <f t="shared" si="216"/>
        <v>6.1363636363636367</v>
      </c>
      <c r="AF1239" s="41">
        <f t="shared" si="217"/>
        <v>5.1923076923076925</v>
      </c>
      <c r="AG1239" s="41">
        <f t="shared" si="218"/>
        <v>5.1923076923076925</v>
      </c>
      <c r="AH1239" s="41">
        <f t="shared" si="219"/>
        <v>9</v>
      </c>
    </row>
    <row r="1240" spans="1:34" x14ac:dyDescent="0.25">
      <c r="A1240" s="41" t="str">
        <f t="shared" si="209"/>
        <v>研发一周期</v>
      </c>
      <c r="B1240" s="41" t="str">
        <f t="shared" si="210"/>
        <v>41415</v>
      </c>
      <c r="C1240" s="74"/>
      <c r="F1240" s="71">
        <v>1</v>
      </c>
      <c r="G1240" s="59">
        <v>1</v>
      </c>
      <c r="N1240" s="71">
        <v>1</v>
      </c>
      <c r="O1240" s="59">
        <v>1</v>
      </c>
      <c r="R1240" s="71"/>
      <c r="W1240" s="41">
        <v>1</v>
      </c>
      <c r="Z1240" s="41">
        <f t="shared" si="211"/>
        <v>295</v>
      </c>
      <c r="AA1240" s="41">
        <f t="shared" si="212"/>
        <v>48</v>
      </c>
      <c r="AB1240" s="41">
        <f t="shared" si="213"/>
        <v>48</v>
      </c>
      <c r="AC1240" s="41">
        <f t="shared" si="214"/>
        <v>48</v>
      </c>
      <c r="AD1240" s="41">
        <f t="shared" si="215"/>
        <v>30</v>
      </c>
      <c r="AE1240" s="41">
        <f t="shared" si="216"/>
        <v>6.145833333333333</v>
      </c>
      <c r="AF1240" s="41">
        <f t="shared" si="217"/>
        <v>6.145833333333333</v>
      </c>
      <c r="AG1240" s="41">
        <f t="shared" si="218"/>
        <v>6.145833333333333</v>
      </c>
      <c r="AH1240" s="41">
        <f t="shared" si="219"/>
        <v>9.8333333333333339</v>
      </c>
    </row>
    <row r="1241" spans="1:34" x14ac:dyDescent="0.25">
      <c r="A1241" s="41" t="str">
        <f t="shared" si="209"/>
        <v>研发一周期</v>
      </c>
      <c r="B1241" s="41" t="str">
        <f t="shared" si="210"/>
        <v>42225</v>
      </c>
      <c r="C1241" s="74"/>
      <c r="F1241" s="71">
        <v>1</v>
      </c>
      <c r="G1241" s="59"/>
      <c r="H1241" s="59">
        <v>1</v>
      </c>
      <c r="L1241" s="59">
        <v>1</v>
      </c>
      <c r="P1241" s="59">
        <v>1</v>
      </c>
      <c r="W1241" s="41">
        <v>1</v>
      </c>
      <c r="Z1241" s="41">
        <f t="shared" si="211"/>
        <v>295</v>
      </c>
      <c r="AA1241" s="41">
        <f t="shared" si="212"/>
        <v>48</v>
      </c>
      <c r="AB1241" s="41">
        <f t="shared" si="213"/>
        <v>68</v>
      </c>
      <c r="AC1241" s="41">
        <f t="shared" si="214"/>
        <v>68</v>
      </c>
      <c r="AD1241" s="41">
        <f t="shared" si="215"/>
        <v>27</v>
      </c>
      <c r="AE1241" s="41">
        <f t="shared" si="216"/>
        <v>6.145833333333333</v>
      </c>
      <c r="AF1241" s="41">
        <f t="shared" si="217"/>
        <v>4.3382352941176467</v>
      </c>
      <c r="AG1241" s="41">
        <f t="shared" si="218"/>
        <v>4.3382352941176467</v>
      </c>
      <c r="AH1241" s="41">
        <f t="shared" si="219"/>
        <v>10.925925925925926</v>
      </c>
    </row>
    <row r="1242" spans="1:34" x14ac:dyDescent="0.25">
      <c r="A1242" s="41" t="str">
        <f t="shared" si="209"/>
        <v>研发一周期</v>
      </c>
      <c r="B1242" s="41" t="str">
        <f t="shared" si="210"/>
        <v>13324</v>
      </c>
      <c r="C1242" s="74">
        <v>1</v>
      </c>
      <c r="G1242" s="59"/>
      <c r="I1242" s="59">
        <v>1</v>
      </c>
      <c r="M1242" s="59">
        <v>1</v>
      </c>
      <c r="P1242" s="59">
        <v>1</v>
      </c>
      <c r="V1242" s="41">
        <v>1</v>
      </c>
      <c r="Z1242" s="41">
        <f t="shared" si="211"/>
        <v>320</v>
      </c>
      <c r="AA1242" s="41">
        <f t="shared" si="212"/>
        <v>52</v>
      </c>
      <c r="AB1242" s="41">
        <f t="shared" si="213"/>
        <v>66</v>
      </c>
      <c r="AC1242" s="41">
        <f t="shared" si="214"/>
        <v>66</v>
      </c>
      <c r="AD1242" s="41">
        <f t="shared" si="215"/>
        <v>33</v>
      </c>
      <c r="AE1242" s="41">
        <f t="shared" si="216"/>
        <v>6.1538461538461542</v>
      </c>
      <c r="AF1242" s="41">
        <f t="shared" si="217"/>
        <v>4.8484848484848486</v>
      </c>
      <c r="AG1242" s="41">
        <f t="shared" si="218"/>
        <v>4.8484848484848486</v>
      </c>
      <c r="AH1242" s="41">
        <f t="shared" si="219"/>
        <v>9.6969696969696972</v>
      </c>
    </row>
    <row r="1243" spans="1:34" x14ac:dyDescent="0.25">
      <c r="A1243" s="41" t="str">
        <f t="shared" si="209"/>
        <v>研发一周期</v>
      </c>
      <c r="B1243" s="41" t="str">
        <f t="shared" si="210"/>
        <v>13233</v>
      </c>
      <c r="C1243" s="74">
        <v>1</v>
      </c>
      <c r="G1243" s="59"/>
      <c r="I1243" s="59">
        <v>1</v>
      </c>
      <c r="L1243" s="59">
        <v>1</v>
      </c>
      <c r="Q1243" s="41">
        <v>1</v>
      </c>
      <c r="U1243" s="41">
        <v>1</v>
      </c>
      <c r="Z1243" s="41">
        <f t="shared" si="211"/>
        <v>345</v>
      </c>
      <c r="AA1243" s="41">
        <f t="shared" si="212"/>
        <v>56</v>
      </c>
      <c r="AB1243" s="41">
        <f t="shared" si="213"/>
        <v>54</v>
      </c>
      <c r="AC1243" s="41">
        <f t="shared" si="214"/>
        <v>54</v>
      </c>
      <c r="AD1243" s="41">
        <f t="shared" si="215"/>
        <v>34</v>
      </c>
      <c r="AE1243" s="41">
        <f t="shared" si="216"/>
        <v>6.1607142857142856</v>
      </c>
      <c r="AF1243" s="41">
        <f t="shared" si="217"/>
        <v>6.3888888888888893</v>
      </c>
      <c r="AG1243" s="41">
        <f t="shared" si="218"/>
        <v>6.3888888888888893</v>
      </c>
      <c r="AH1243" s="41">
        <f t="shared" si="219"/>
        <v>10.147058823529411</v>
      </c>
    </row>
    <row r="1244" spans="1:34" x14ac:dyDescent="0.25">
      <c r="A1244" s="41" t="str">
        <f t="shared" si="209"/>
        <v>研发一周期</v>
      </c>
      <c r="B1244" s="41" t="str">
        <f t="shared" si="210"/>
        <v>22323</v>
      </c>
      <c r="C1244" s="74"/>
      <c r="D1244" s="59">
        <v>1</v>
      </c>
      <c r="G1244" s="59"/>
      <c r="H1244" s="59">
        <v>1</v>
      </c>
      <c r="M1244" s="59">
        <v>1</v>
      </c>
      <c r="P1244" s="59">
        <v>1</v>
      </c>
      <c r="U1244" s="41">
        <v>1</v>
      </c>
      <c r="Z1244" s="41">
        <f t="shared" si="211"/>
        <v>345</v>
      </c>
      <c r="AA1244" s="41">
        <f t="shared" si="212"/>
        <v>56</v>
      </c>
      <c r="AB1244" s="41">
        <f t="shared" si="213"/>
        <v>62</v>
      </c>
      <c r="AC1244" s="41">
        <f t="shared" si="214"/>
        <v>62</v>
      </c>
      <c r="AD1244" s="41">
        <f t="shared" si="215"/>
        <v>30</v>
      </c>
      <c r="AE1244" s="41">
        <f t="shared" si="216"/>
        <v>6.1607142857142856</v>
      </c>
      <c r="AF1244" s="41">
        <f t="shared" si="217"/>
        <v>5.564516129032258</v>
      </c>
      <c r="AG1244" s="41">
        <f t="shared" si="218"/>
        <v>5.564516129032258</v>
      </c>
      <c r="AH1244" s="41">
        <f t="shared" si="219"/>
        <v>11.5</v>
      </c>
    </row>
    <row r="1245" spans="1:34" x14ac:dyDescent="0.25">
      <c r="A1245" s="41" t="str">
        <f t="shared" si="209"/>
        <v>研发一周期</v>
      </c>
      <c r="B1245" s="41" t="str">
        <f t="shared" si="210"/>
        <v>31423</v>
      </c>
      <c r="C1245" s="74"/>
      <c r="E1245" s="59">
        <v>1</v>
      </c>
      <c r="G1245" s="59">
        <v>1</v>
      </c>
      <c r="N1245" s="71">
        <v>1</v>
      </c>
      <c r="P1245" s="59">
        <v>1</v>
      </c>
      <c r="U1245" s="41">
        <v>1</v>
      </c>
      <c r="Z1245" s="41">
        <f t="shared" si="211"/>
        <v>345</v>
      </c>
      <c r="AA1245" s="41">
        <f t="shared" si="212"/>
        <v>56</v>
      </c>
      <c r="AB1245" s="41">
        <f t="shared" si="213"/>
        <v>68</v>
      </c>
      <c r="AC1245" s="41">
        <f t="shared" si="214"/>
        <v>68</v>
      </c>
      <c r="AD1245" s="41">
        <f t="shared" si="215"/>
        <v>31</v>
      </c>
      <c r="AE1245" s="41">
        <f t="shared" si="216"/>
        <v>6.1607142857142856</v>
      </c>
      <c r="AF1245" s="41">
        <f t="shared" si="217"/>
        <v>5.0735294117647056</v>
      </c>
      <c r="AG1245" s="41">
        <f t="shared" si="218"/>
        <v>5.0735294117647056</v>
      </c>
      <c r="AH1245" s="41">
        <f t="shared" si="219"/>
        <v>11.129032258064516</v>
      </c>
    </row>
    <row r="1246" spans="1:34" x14ac:dyDescent="0.25">
      <c r="A1246" s="41" t="str">
        <f t="shared" si="209"/>
        <v>研发一周期</v>
      </c>
      <c r="B1246" s="41" t="str">
        <f t="shared" si="210"/>
        <v>14413</v>
      </c>
      <c r="C1246" s="74">
        <v>1</v>
      </c>
      <c r="G1246" s="59"/>
      <c r="J1246" s="71">
        <v>1</v>
      </c>
      <c r="N1246" s="71">
        <v>1</v>
      </c>
      <c r="O1246" s="59">
        <v>1</v>
      </c>
      <c r="R1246" s="71"/>
      <c r="U1246" s="41">
        <v>1</v>
      </c>
      <c r="Z1246" s="41">
        <f t="shared" si="211"/>
        <v>370</v>
      </c>
      <c r="AA1246" s="41">
        <f t="shared" si="212"/>
        <v>60</v>
      </c>
      <c r="AB1246" s="41">
        <f t="shared" si="213"/>
        <v>44</v>
      </c>
      <c r="AC1246" s="41">
        <f t="shared" si="214"/>
        <v>44</v>
      </c>
      <c r="AD1246" s="41">
        <f t="shared" si="215"/>
        <v>30</v>
      </c>
      <c r="AE1246" s="41">
        <f t="shared" si="216"/>
        <v>6.166666666666667</v>
      </c>
      <c r="AF1246" s="41">
        <f t="shared" si="217"/>
        <v>8.4090909090909083</v>
      </c>
      <c r="AG1246" s="41">
        <f t="shared" si="218"/>
        <v>8.4090909090909083</v>
      </c>
      <c r="AH1246" s="41">
        <f t="shared" si="219"/>
        <v>12.333333333333334</v>
      </c>
    </row>
    <row r="1247" spans="1:34" x14ac:dyDescent="0.25">
      <c r="A1247" s="41" t="str">
        <f t="shared" si="209"/>
        <v>研发一周期</v>
      </c>
      <c r="B1247" s="41" t="str">
        <f t="shared" si="210"/>
        <v>3242</v>
      </c>
      <c r="C1247" s="74"/>
      <c r="E1247" s="59">
        <v>1</v>
      </c>
      <c r="G1247" s="59"/>
      <c r="H1247" s="59">
        <v>1</v>
      </c>
      <c r="N1247" s="71">
        <v>1</v>
      </c>
      <c r="P1247" s="59">
        <v>1</v>
      </c>
      <c r="Z1247" s="41">
        <f t="shared" si="211"/>
        <v>285</v>
      </c>
      <c r="AA1247" s="41">
        <f t="shared" si="212"/>
        <v>46</v>
      </c>
      <c r="AB1247" s="41">
        <f t="shared" si="213"/>
        <v>70</v>
      </c>
      <c r="AC1247" s="41">
        <f t="shared" si="214"/>
        <v>70</v>
      </c>
      <c r="AD1247" s="41">
        <f t="shared" si="215"/>
        <v>15</v>
      </c>
      <c r="AE1247" s="41">
        <f t="shared" si="216"/>
        <v>6.1956521739130439</v>
      </c>
      <c r="AF1247" s="41">
        <f t="shared" si="217"/>
        <v>4.0714285714285712</v>
      </c>
      <c r="AG1247" s="41">
        <f t="shared" si="218"/>
        <v>4.0714285714285712</v>
      </c>
      <c r="AH1247" s="41">
        <f t="shared" si="219"/>
        <v>19</v>
      </c>
    </row>
    <row r="1248" spans="1:34" x14ac:dyDescent="0.25">
      <c r="A1248" s="41" t="str">
        <f t="shared" si="209"/>
        <v>研发一周期</v>
      </c>
      <c r="B1248" s="41" t="str">
        <f t="shared" si="210"/>
        <v>3421</v>
      </c>
      <c r="C1248" s="74"/>
      <c r="E1248" s="59">
        <v>1</v>
      </c>
      <c r="G1248" s="59"/>
      <c r="J1248" s="71">
        <v>1</v>
      </c>
      <c r="L1248" s="59">
        <v>1</v>
      </c>
      <c r="O1248" s="59">
        <v>1</v>
      </c>
      <c r="R1248" s="71"/>
      <c r="Z1248" s="41">
        <f t="shared" si="211"/>
        <v>285</v>
      </c>
      <c r="AA1248" s="41">
        <f t="shared" si="212"/>
        <v>46</v>
      </c>
      <c r="AB1248" s="41">
        <f t="shared" si="213"/>
        <v>46</v>
      </c>
      <c r="AC1248" s="41">
        <f t="shared" si="214"/>
        <v>46</v>
      </c>
      <c r="AD1248" s="41">
        <f t="shared" si="215"/>
        <v>20</v>
      </c>
      <c r="AE1248" s="41">
        <f t="shared" si="216"/>
        <v>6.1956521739130439</v>
      </c>
      <c r="AF1248" s="41">
        <f t="shared" si="217"/>
        <v>6.1956521739130439</v>
      </c>
      <c r="AG1248" s="41">
        <f t="shared" si="218"/>
        <v>6.1956521739130439</v>
      </c>
      <c r="AH1248" s="41">
        <f t="shared" si="219"/>
        <v>14.25</v>
      </c>
    </row>
    <row r="1249" spans="1:34" x14ac:dyDescent="0.25">
      <c r="A1249" s="41" t="str">
        <f t="shared" si="209"/>
        <v>研发一周期</v>
      </c>
      <c r="B1249" s="41" t="str">
        <f t="shared" si="210"/>
        <v>4322</v>
      </c>
      <c r="C1249" s="74"/>
      <c r="F1249" s="71">
        <v>1</v>
      </c>
      <c r="G1249" s="59"/>
      <c r="I1249" s="59">
        <v>1</v>
      </c>
      <c r="L1249" s="59">
        <v>1</v>
      </c>
      <c r="P1249" s="59">
        <v>1</v>
      </c>
      <c r="Z1249" s="41">
        <f t="shared" si="211"/>
        <v>285</v>
      </c>
      <c r="AA1249" s="41">
        <f t="shared" si="212"/>
        <v>46</v>
      </c>
      <c r="AB1249" s="41">
        <f t="shared" si="213"/>
        <v>66</v>
      </c>
      <c r="AC1249" s="41">
        <f t="shared" si="214"/>
        <v>66</v>
      </c>
      <c r="AD1249" s="41">
        <f t="shared" si="215"/>
        <v>15</v>
      </c>
      <c r="AE1249" s="41">
        <f t="shared" si="216"/>
        <v>6.1956521739130439</v>
      </c>
      <c r="AF1249" s="41">
        <f t="shared" si="217"/>
        <v>4.3181818181818183</v>
      </c>
      <c r="AG1249" s="41">
        <f t="shared" si="218"/>
        <v>4.3181818181818183</v>
      </c>
      <c r="AH1249" s="41">
        <f t="shared" si="219"/>
        <v>19</v>
      </c>
    </row>
    <row r="1250" spans="1:34" x14ac:dyDescent="0.25">
      <c r="A1250" s="41" t="str">
        <f t="shared" si="209"/>
        <v>研发一周期</v>
      </c>
      <c r="B1250" s="41" t="str">
        <f t="shared" si="210"/>
        <v>12331</v>
      </c>
      <c r="C1250" s="74">
        <v>1</v>
      </c>
      <c r="G1250" s="59"/>
      <c r="H1250" s="59">
        <v>1</v>
      </c>
      <c r="M1250" s="59">
        <v>1</v>
      </c>
      <c r="Q1250" s="41">
        <v>1</v>
      </c>
      <c r="S1250" s="41">
        <v>1</v>
      </c>
      <c r="Z1250" s="41">
        <f t="shared" si="211"/>
        <v>285</v>
      </c>
      <c r="AA1250" s="41">
        <f t="shared" si="212"/>
        <v>46</v>
      </c>
      <c r="AB1250" s="41">
        <f t="shared" si="213"/>
        <v>56</v>
      </c>
      <c r="AC1250" s="41">
        <f t="shared" si="214"/>
        <v>56</v>
      </c>
      <c r="AD1250" s="41">
        <f t="shared" si="215"/>
        <v>34</v>
      </c>
      <c r="AE1250" s="41">
        <f t="shared" si="216"/>
        <v>6.1956521739130439</v>
      </c>
      <c r="AF1250" s="41">
        <f t="shared" si="217"/>
        <v>5.0892857142857144</v>
      </c>
      <c r="AG1250" s="41">
        <f t="shared" si="218"/>
        <v>5.0892857142857144</v>
      </c>
      <c r="AH1250" s="41">
        <f t="shared" si="219"/>
        <v>8.382352941176471</v>
      </c>
    </row>
    <row r="1251" spans="1:34" x14ac:dyDescent="0.25">
      <c r="A1251" s="41" t="str">
        <f t="shared" si="209"/>
        <v>研发一周期</v>
      </c>
      <c r="B1251" s="41" t="str">
        <f t="shared" si="210"/>
        <v>23211</v>
      </c>
      <c r="C1251" s="74"/>
      <c r="D1251" s="59">
        <v>1</v>
      </c>
      <c r="G1251" s="59"/>
      <c r="I1251" s="59">
        <v>1</v>
      </c>
      <c r="L1251" s="59">
        <v>1</v>
      </c>
      <c r="O1251" s="59">
        <v>1</v>
      </c>
      <c r="R1251" s="71"/>
      <c r="S1251" s="41">
        <v>1</v>
      </c>
      <c r="Z1251" s="41">
        <f t="shared" si="211"/>
        <v>285</v>
      </c>
      <c r="AA1251" s="41">
        <f t="shared" si="212"/>
        <v>46</v>
      </c>
      <c r="AB1251" s="41">
        <f t="shared" si="213"/>
        <v>56</v>
      </c>
      <c r="AC1251" s="41">
        <f t="shared" si="214"/>
        <v>56</v>
      </c>
      <c r="AD1251" s="41">
        <f t="shared" si="215"/>
        <v>33</v>
      </c>
      <c r="AE1251" s="41">
        <f t="shared" si="216"/>
        <v>6.1956521739130439</v>
      </c>
      <c r="AF1251" s="41">
        <f t="shared" si="217"/>
        <v>5.0892857142857144</v>
      </c>
      <c r="AG1251" s="41">
        <f t="shared" si="218"/>
        <v>5.0892857142857144</v>
      </c>
      <c r="AH1251" s="41">
        <f t="shared" si="219"/>
        <v>8.6363636363636367</v>
      </c>
    </row>
    <row r="1252" spans="1:34" x14ac:dyDescent="0.25">
      <c r="A1252" s="41" t="str">
        <f t="shared" si="209"/>
        <v>研发一周期</v>
      </c>
      <c r="B1252" s="41" t="str">
        <f t="shared" si="210"/>
        <v>34111</v>
      </c>
      <c r="C1252" s="74"/>
      <c r="E1252" s="59">
        <v>1</v>
      </c>
      <c r="G1252" s="59"/>
      <c r="J1252" s="71">
        <v>1</v>
      </c>
      <c r="K1252" s="59">
        <v>1</v>
      </c>
      <c r="N1252" s="71"/>
      <c r="O1252" s="59">
        <v>1</v>
      </c>
      <c r="R1252" s="71"/>
      <c r="S1252" s="41">
        <v>1</v>
      </c>
      <c r="Z1252" s="41">
        <f t="shared" si="211"/>
        <v>285</v>
      </c>
      <c r="AA1252" s="41">
        <f t="shared" si="212"/>
        <v>46</v>
      </c>
      <c r="AB1252" s="41">
        <f t="shared" si="213"/>
        <v>52</v>
      </c>
      <c r="AC1252" s="41">
        <f t="shared" si="214"/>
        <v>52</v>
      </c>
      <c r="AD1252" s="41">
        <f t="shared" si="215"/>
        <v>34</v>
      </c>
      <c r="AE1252" s="41">
        <f t="shared" si="216"/>
        <v>6.1956521739130439</v>
      </c>
      <c r="AF1252" s="41">
        <f t="shared" si="217"/>
        <v>5.4807692307692308</v>
      </c>
      <c r="AG1252" s="41">
        <f t="shared" si="218"/>
        <v>5.4807692307692308</v>
      </c>
      <c r="AH1252" s="41">
        <f t="shared" si="219"/>
        <v>8.382352941176471</v>
      </c>
    </row>
    <row r="1253" spans="1:34" x14ac:dyDescent="0.25">
      <c r="A1253" s="41" t="str">
        <f t="shared" si="209"/>
        <v>研发一周期</v>
      </c>
      <c r="B1253" s="41" t="str">
        <f t="shared" si="210"/>
        <v>41321</v>
      </c>
      <c r="C1253" s="74"/>
      <c r="F1253" s="71">
        <v>1</v>
      </c>
      <c r="G1253" s="59">
        <v>1</v>
      </c>
      <c r="M1253" s="59">
        <v>1</v>
      </c>
      <c r="P1253" s="59">
        <v>1</v>
      </c>
      <c r="S1253" s="41">
        <v>1</v>
      </c>
      <c r="Z1253" s="41">
        <f t="shared" si="211"/>
        <v>285</v>
      </c>
      <c r="AA1253" s="41">
        <f t="shared" si="212"/>
        <v>46</v>
      </c>
      <c r="AB1253" s="41">
        <f t="shared" si="213"/>
        <v>66</v>
      </c>
      <c r="AC1253" s="41">
        <f t="shared" si="214"/>
        <v>66</v>
      </c>
      <c r="AD1253" s="41">
        <f t="shared" si="215"/>
        <v>31</v>
      </c>
      <c r="AE1253" s="41">
        <f t="shared" si="216"/>
        <v>6.1956521739130439</v>
      </c>
      <c r="AF1253" s="41">
        <f t="shared" si="217"/>
        <v>4.3181818181818183</v>
      </c>
      <c r="AG1253" s="41">
        <f t="shared" si="218"/>
        <v>4.3181818181818183</v>
      </c>
      <c r="AH1253" s="41">
        <f t="shared" si="219"/>
        <v>9.193548387096774</v>
      </c>
    </row>
    <row r="1254" spans="1:34" x14ac:dyDescent="0.25">
      <c r="A1254" s="41" t="str">
        <f t="shared" si="209"/>
        <v>研发一周期</v>
      </c>
      <c r="B1254" s="41" t="str">
        <f t="shared" si="210"/>
        <v>43121</v>
      </c>
      <c r="C1254" s="74"/>
      <c r="F1254" s="71">
        <v>1</v>
      </c>
      <c r="G1254" s="59"/>
      <c r="I1254" s="59">
        <v>1</v>
      </c>
      <c r="K1254" s="59">
        <v>1</v>
      </c>
      <c r="P1254" s="59">
        <v>1</v>
      </c>
      <c r="S1254" s="41">
        <v>1</v>
      </c>
      <c r="Z1254" s="41">
        <f t="shared" si="211"/>
        <v>285</v>
      </c>
      <c r="AA1254" s="41">
        <f t="shared" si="212"/>
        <v>46</v>
      </c>
      <c r="AB1254" s="41">
        <f t="shared" si="213"/>
        <v>72</v>
      </c>
      <c r="AC1254" s="41">
        <f t="shared" si="214"/>
        <v>72</v>
      </c>
      <c r="AD1254" s="41">
        <f t="shared" si="215"/>
        <v>29</v>
      </c>
      <c r="AE1254" s="41">
        <f t="shared" si="216"/>
        <v>6.1956521739130439</v>
      </c>
      <c r="AF1254" s="41">
        <f t="shared" si="217"/>
        <v>3.9583333333333335</v>
      </c>
      <c r="AG1254" s="41">
        <f t="shared" si="218"/>
        <v>3.9583333333333335</v>
      </c>
      <c r="AH1254" s="41">
        <f t="shared" si="219"/>
        <v>9.8275862068965516</v>
      </c>
    </row>
    <row r="1255" spans="1:34" x14ac:dyDescent="0.25">
      <c r="A1255" s="41" t="str">
        <f t="shared" si="209"/>
        <v>研发一周期</v>
      </c>
      <c r="B1255" s="41" t="str">
        <f t="shared" si="210"/>
        <v>12332</v>
      </c>
      <c r="C1255" s="74">
        <v>1</v>
      </c>
      <c r="G1255" s="59"/>
      <c r="H1255" s="59">
        <v>1</v>
      </c>
      <c r="M1255" s="59">
        <v>1</v>
      </c>
      <c r="Q1255" s="41">
        <v>1</v>
      </c>
      <c r="T1255" s="41">
        <v>1</v>
      </c>
      <c r="Z1255" s="41">
        <f t="shared" si="211"/>
        <v>285</v>
      </c>
      <c r="AA1255" s="41">
        <f t="shared" si="212"/>
        <v>46</v>
      </c>
      <c r="AB1255" s="41">
        <f t="shared" si="213"/>
        <v>60</v>
      </c>
      <c r="AC1255" s="41">
        <f t="shared" si="214"/>
        <v>60</v>
      </c>
      <c r="AD1255" s="41">
        <f t="shared" si="215"/>
        <v>34</v>
      </c>
      <c r="AE1255" s="41">
        <f t="shared" si="216"/>
        <v>6.1956521739130439</v>
      </c>
      <c r="AF1255" s="41">
        <f t="shared" si="217"/>
        <v>4.75</v>
      </c>
      <c r="AG1255" s="41">
        <f t="shared" si="218"/>
        <v>4.75</v>
      </c>
      <c r="AH1255" s="41">
        <f t="shared" si="219"/>
        <v>8.382352941176471</v>
      </c>
    </row>
    <row r="1256" spans="1:34" x14ac:dyDescent="0.25">
      <c r="A1256" s="41" t="str">
        <f t="shared" si="209"/>
        <v>研发一周期</v>
      </c>
      <c r="B1256" s="41" t="str">
        <f t="shared" si="210"/>
        <v>23212</v>
      </c>
      <c r="C1256" s="74"/>
      <c r="D1256" s="59">
        <v>1</v>
      </c>
      <c r="G1256" s="59"/>
      <c r="I1256" s="59">
        <v>1</v>
      </c>
      <c r="L1256" s="59">
        <v>1</v>
      </c>
      <c r="O1256" s="59">
        <v>1</v>
      </c>
      <c r="R1256" s="71"/>
      <c r="T1256" s="41">
        <v>1</v>
      </c>
      <c r="Z1256" s="41">
        <f t="shared" si="211"/>
        <v>285</v>
      </c>
      <c r="AA1256" s="41">
        <f t="shared" si="212"/>
        <v>46</v>
      </c>
      <c r="AB1256" s="41">
        <f t="shared" si="213"/>
        <v>60</v>
      </c>
      <c r="AC1256" s="41">
        <f t="shared" si="214"/>
        <v>60</v>
      </c>
      <c r="AD1256" s="41">
        <f t="shared" si="215"/>
        <v>33</v>
      </c>
      <c r="AE1256" s="41">
        <f t="shared" si="216"/>
        <v>6.1956521739130439</v>
      </c>
      <c r="AF1256" s="41">
        <f t="shared" si="217"/>
        <v>4.75</v>
      </c>
      <c r="AG1256" s="41">
        <f t="shared" si="218"/>
        <v>4.75</v>
      </c>
      <c r="AH1256" s="41">
        <f t="shared" si="219"/>
        <v>8.6363636363636367</v>
      </c>
    </row>
    <row r="1257" spans="1:34" x14ac:dyDescent="0.25">
      <c r="A1257" s="41" t="str">
        <f t="shared" si="209"/>
        <v>研发一周期</v>
      </c>
      <c r="B1257" s="41" t="str">
        <f t="shared" si="210"/>
        <v>34112</v>
      </c>
      <c r="C1257" s="74"/>
      <c r="E1257" s="59">
        <v>1</v>
      </c>
      <c r="G1257" s="59"/>
      <c r="J1257" s="71">
        <v>1</v>
      </c>
      <c r="K1257" s="59">
        <v>1</v>
      </c>
      <c r="N1257" s="71"/>
      <c r="O1257" s="59">
        <v>1</v>
      </c>
      <c r="R1257" s="71"/>
      <c r="T1257" s="41">
        <v>1</v>
      </c>
      <c r="Z1257" s="41">
        <f t="shared" si="211"/>
        <v>285</v>
      </c>
      <c r="AA1257" s="41">
        <f t="shared" si="212"/>
        <v>46</v>
      </c>
      <c r="AB1257" s="41">
        <f t="shared" si="213"/>
        <v>56</v>
      </c>
      <c r="AC1257" s="41">
        <f t="shared" si="214"/>
        <v>56</v>
      </c>
      <c r="AD1257" s="41">
        <f t="shared" si="215"/>
        <v>34</v>
      </c>
      <c r="AE1257" s="41">
        <f t="shared" si="216"/>
        <v>6.1956521739130439</v>
      </c>
      <c r="AF1257" s="41">
        <f t="shared" si="217"/>
        <v>5.0892857142857144</v>
      </c>
      <c r="AG1257" s="41">
        <f t="shared" si="218"/>
        <v>5.0892857142857144</v>
      </c>
      <c r="AH1257" s="41">
        <f t="shared" si="219"/>
        <v>8.382352941176471</v>
      </c>
    </row>
    <row r="1258" spans="1:34" x14ac:dyDescent="0.25">
      <c r="A1258" s="41" t="str">
        <f t="shared" si="209"/>
        <v>研发一周期</v>
      </c>
      <c r="B1258" s="41" t="str">
        <f t="shared" si="210"/>
        <v>41322</v>
      </c>
      <c r="C1258" s="74"/>
      <c r="F1258" s="71">
        <v>1</v>
      </c>
      <c r="G1258" s="59">
        <v>1</v>
      </c>
      <c r="M1258" s="59">
        <v>1</v>
      </c>
      <c r="P1258" s="59">
        <v>1</v>
      </c>
      <c r="T1258" s="41">
        <v>1</v>
      </c>
      <c r="Z1258" s="41">
        <f t="shared" si="211"/>
        <v>285</v>
      </c>
      <c r="AA1258" s="41">
        <f t="shared" si="212"/>
        <v>46</v>
      </c>
      <c r="AB1258" s="41">
        <f t="shared" si="213"/>
        <v>70</v>
      </c>
      <c r="AC1258" s="41">
        <f t="shared" si="214"/>
        <v>70</v>
      </c>
      <c r="AD1258" s="41">
        <f t="shared" si="215"/>
        <v>31</v>
      </c>
      <c r="AE1258" s="41">
        <f t="shared" si="216"/>
        <v>6.1956521739130439</v>
      </c>
      <c r="AF1258" s="41">
        <f t="shared" si="217"/>
        <v>4.0714285714285712</v>
      </c>
      <c r="AG1258" s="41">
        <f t="shared" si="218"/>
        <v>4.0714285714285712</v>
      </c>
      <c r="AH1258" s="41">
        <f t="shared" si="219"/>
        <v>9.193548387096774</v>
      </c>
    </row>
    <row r="1259" spans="1:34" x14ac:dyDescent="0.25">
      <c r="A1259" s="41" t="str">
        <f t="shared" si="209"/>
        <v>研发一周期</v>
      </c>
      <c r="B1259" s="41" t="str">
        <f t="shared" si="210"/>
        <v>43122</v>
      </c>
      <c r="C1259" s="74"/>
      <c r="F1259" s="71">
        <v>1</v>
      </c>
      <c r="G1259" s="59"/>
      <c r="I1259" s="59">
        <v>1</v>
      </c>
      <c r="K1259" s="59">
        <v>1</v>
      </c>
      <c r="P1259" s="59">
        <v>1</v>
      </c>
      <c r="T1259" s="41">
        <v>1</v>
      </c>
      <c r="Z1259" s="41">
        <f t="shared" si="211"/>
        <v>285</v>
      </c>
      <c r="AA1259" s="41">
        <f t="shared" si="212"/>
        <v>46</v>
      </c>
      <c r="AB1259" s="41">
        <f t="shared" si="213"/>
        <v>76</v>
      </c>
      <c r="AC1259" s="41">
        <f t="shared" si="214"/>
        <v>76</v>
      </c>
      <c r="AD1259" s="41">
        <f t="shared" si="215"/>
        <v>29</v>
      </c>
      <c r="AE1259" s="41">
        <f t="shared" si="216"/>
        <v>6.1956521739130439</v>
      </c>
      <c r="AF1259" s="41">
        <f t="shared" si="217"/>
        <v>3.75</v>
      </c>
      <c r="AG1259" s="41">
        <f t="shared" si="218"/>
        <v>3.75</v>
      </c>
      <c r="AH1259" s="41">
        <f t="shared" si="219"/>
        <v>9.8275862068965516</v>
      </c>
    </row>
    <row r="1260" spans="1:34" x14ac:dyDescent="0.25">
      <c r="A1260" s="41" t="str">
        <f t="shared" si="209"/>
        <v>研发一周期</v>
      </c>
      <c r="B1260" s="41" t="str">
        <f t="shared" si="210"/>
        <v>11334</v>
      </c>
      <c r="C1260" s="74">
        <v>1</v>
      </c>
      <c r="G1260" s="59">
        <v>1</v>
      </c>
      <c r="M1260" s="59">
        <v>1</v>
      </c>
      <c r="Q1260" s="41">
        <v>1</v>
      </c>
      <c r="V1260" s="41">
        <v>1</v>
      </c>
      <c r="Z1260" s="41">
        <f t="shared" si="211"/>
        <v>285</v>
      </c>
      <c r="AA1260" s="41">
        <f t="shared" si="212"/>
        <v>46</v>
      </c>
      <c r="AB1260" s="41">
        <f t="shared" si="213"/>
        <v>42</v>
      </c>
      <c r="AC1260" s="41">
        <f t="shared" si="214"/>
        <v>42</v>
      </c>
      <c r="AD1260" s="41">
        <f t="shared" si="215"/>
        <v>40</v>
      </c>
      <c r="AE1260" s="41">
        <f t="shared" si="216"/>
        <v>6.1956521739130439</v>
      </c>
      <c r="AF1260" s="41">
        <f t="shared" si="217"/>
        <v>6.7857142857142856</v>
      </c>
      <c r="AG1260" s="41">
        <f t="shared" si="218"/>
        <v>6.7857142857142856</v>
      </c>
      <c r="AH1260" s="41">
        <f t="shared" si="219"/>
        <v>7.125</v>
      </c>
    </row>
    <row r="1261" spans="1:34" x14ac:dyDescent="0.25">
      <c r="A1261" s="41" t="str">
        <f t="shared" si="209"/>
        <v>研发一周期</v>
      </c>
      <c r="B1261" s="41" t="str">
        <f t="shared" si="210"/>
        <v>12314</v>
      </c>
      <c r="C1261" s="74">
        <v>1</v>
      </c>
      <c r="G1261" s="59"/>
      <c r="H1261" s="59">
        <v>1</v>
      </c>
      <c r="M1261" s="59">
        <v>1</v>
      </c>
      <c r="O1261" s="59">
        <v>1</v>
      </c>
      <c r="R1261" s="71"/>
      <c r="V1261" s="41">
        <v>1</v>
      </c>
      <c r="Z1261" s="41">
        <f t="shared" si="211"/>
        <v>285</v>
      </c>
      <c r="AA1261" s="41">
        <f t="shared" si="212"/>
        <v>46</v>
      </c>
      <c r="AB1261" s="41">
        <f t="shared" si="213"/>
        <v>36</v>
      </c>
      <c r="AC1261" s="41">
        <f t="shared" si="214"/>
        <v>36</v>
      </c>
      <c r="AD1261" s="41">
        <f t="shared" si="215"/>
        <v>38</v>
      </c>
      <c r="AE1261" s="41">
        <f t="shared" si="216"/>
        <v>6.1956521739130439</v>
      </c>
      <c r="AF1261" s="41">
        <f t="shared" si="217"/>
        <v>7.916666666666667</v>
      </c>
      <c r="AG1261" s="41">
        <f t="shared" si="218"/>
        <v>7.916666666666667</v>
      </c>
      <c r="AH1261" s="41">
        <f t="shared" si="219"/>
        <v>7.5</v>
      </c>
    </row>
    <row r="1262" spans="1:34" x14ac:dyDescent="0.25">
      <c r="A1262" s="41" t="str">
        <f t="shared" si="209"/>
        <v>研发一周期</v>
      </c>
      <c r="B1262" s="41" t="str">
        <f t="shared" si="210"/>
        <v>13134</v>
      </c>
      <c r="C1262" s="74">
        <v>1</v>
      </c>
      <c r="G1262" s="59"/>
      <c r="I1262" s="59">
        <v>1</v>
      </c>
      <c r="K1262" s="59">
        <v>1</v>
      </c>
      <c r="Q1262" s="41">
        <v>1</v>
      </c>
      <c r="V1262" s="41">
        <v>1</v>
      </c>
      <c r="Z1262" s="41">
        <f t="shared" si="211"/>
        <v>285</v>
      </c>
      <c r="AA1262" s="41">
        <f t="shared" si="212"/>
        <v>46</v>
      </c>
      <c r="AB1262" s="41">
        <f t="shared" si="213"/>
        <v>48</v>
      </c>
      <c r="AC1262" s="41">
        <f t="shared" si="214"/>
        <v>48</v>
      </c>
      <c r="AD1262" s="41">
        <f t="shared" si="215"/>
        <v>38</v>
      </c>
      <c r="AE1262" s="41">
        <f t="shared" si="216"/>
        <v>6.1956521739130439</v>
      </c>
      <c r="AF1262" s="41">
        <f t="shared" si="217"/>
        <v>5.9375</v>
      </c>
      <c r="AG1262" s="41">
        <f t="shared" si="218"/>
        <v>5.9375</v>
      </c>
      <c r="AH1262" s="41">
        <f t="shared" si="219"/>
        <v>7.5</v>
      </c>
    </row>
    <row r="1263" spans="1:34" x14ac:dyDescent="0.25">
      <c r="A1263" s="41" t="str">
        <f t="shared" si="209"/>
        <v>研发一周期</v>
      </c>
      <c r="B1263" s="41" t="str">
        <f t="shared" si="210"/>
        <v>12334</v>
      </c>
      <c r="C1263" s="74">
        <v>1</v>
      </c>
      <c r="G1263" s="59"/>
      <c r="H1263" s="59">
        <v>1</v>
      </c>
      <c r="M1263" s="59">
        <v>1</v>
      </c>
      <c r="Q1263" s="41">
        <v>1</v>
      </c>
      <c r="Y1263" s="70">
        <v>1</v>
      </c>
      <c r="Z1263" s="41">
        <f t="shared" si="211"/>
        <v>285</v>
      </c>
      <c r="AA1263" s="41">
        <f t="shared" si="212"/>
        <v>46</v>
      </c>
      <c r="AB1263" s="41">
        <f t="shared" si="213"/>
        <v>60</v>
      </c>
      <c r="AC1263" s="41">
        <f t="shared" si="214"/>
        <v>60</v>
      </c>
      <c r="AD1263" s="41">
        <f t="shared" si="215"/>
        <v>34</v>
      </c>
      <c r="AE1263" s="41">
        <f t="shared" si="216"/>
        <v>6.1956521739130439</v>
      </c>
      <c r="AF1263" s="41">
        <f t="shared" si="217"/>
        <v>4.75</v>
      </c>
      <c r="AG1263" s="41">
        <f t="shared" si="218"/>
        <v>4.75</v>
      </c>
      <c r="AH1263" s="41">
        <f t="shared" si="219"/>
        <v>8.382352941176471</v>
      </c>
    </row>
    <row r="1264" spans="1:34" x14ac:dyDescent="0.25">
      <c r="A1264" s="41" t="str">
        <f t="shared" si="209"/>
        <v>研发一周期</v>
      </c>
      <c r="B1264" s="41" t="str">
        <f t="shared" si="210"/>
        <v>23214</v>
      </c>
      <c r="C1264" s="74"/>
      <c r="D1264" s="59">
        <v>1</v>
      </c>
      <c r="G1264" s="59"/>
      <c r="I1264" s="59">
        <v>1</v>
      </c>
      <c r="L1264" s="59">
        <v>1</v>
      </c>
      <c r="O1264" s="59">
        <v>1</v>
      </c>
      <c r="R1264" s="71"/>
      <c r="Y1264" s="70">
        <v>1</v>
      </c>
      <c r="Z1264" s="41">
        <f t="shared" si="211"/>
        <v>285</v>
      </c>
      <c r="AA1264" s="41">
        <f t="shared" si="212"/>
        <v>46</v>
      </c>
      <c r="AB1264" s="41">
        <f t="shared" si="213"/>
        <v>60</v>
      </c>
      <c r="AC1264" s="41">
        <f t="shared" si="214"/>
        <v>60</v>
      </c>
      <c r="AD1264" s="41">
        <f t="shared" si="215"/>
        <v>33</v>
      </c>
      <c r="AE1264" s="41">
        <f t="shared" si="216"/>
        <v>6.1956521739130439</v>
      </c>
      <c r="AF1264" s="41">
        <f t="shared" si="217"/>
        <v>4.75</v>
      </c>
      <c r="AG1264" s="41">
        <f t="shared" si="218"/>
        <v>4.75</v>
      </c>
      <c r="AH1264" s="41">
        <f t="shared" si="219"/>
        <v>8.6363636363636367</v>
      </c>
    </row>
    <row r="1265" spans="1:34" x14ac:dyDescent="0.25">
      <c r="A1265" s="41" t="str">
        <f t="shared" si="209"/>
        <v>研发一周期</v>
      </c>
      <c r="B1265" s="41" t="str">
        <f t="shared" si="210"/>
        <v>34114</v>
      </c>
      <c r="C1265" s="74"/>
      <c r="E1265" s="59">
        <v>1</v>
      </c>
      <c r="G1265" s="59"/>
      <c r="J1265" s="71">
        <v>1</v>
      </c>
      <c r="K1265" s="59">
        <v>1</v>
      </c>
      <c r="N1265" s="71"/>
      <c r="O1265" s="59">
        <v>1</v>
      </c>
      <c r="R1265" s="71"/>
      <c r="Y1265" s="70">
        <v>1</v>
      </c>
      <c r="Z1265" s="41">
        <f t="shared" si="211"/>
        <v>285</v>
      </c>
      <c r="AA1265" s="41">
        <f t="shared" si="212"/>
        <v>46</v>
      </c>
      <c r="AB1265" s="41">
        <f t="shared" si="213"/>
        <v>56</v>
      </c>
      <c r="AC1265" s="41">
        <f t="shared" si="214"/>
        <v>56</v>
      </c>
      <c r="AD1265" s="41">
        <f t="shared" si="215"/>
        <v>34</v>
      </c>
      <c r="AE1265" s="41">
        <f t="shared" si="216"/>
        <v>6.1956521739130439</v>
      </c>
      <c r="AF1265" s="41">
        <f t="shared" si="217"/>
        <v>5.0892857142857144</v>
      </c>
      <c r="AG1265" s="41">
        <f t="shared" si="218"/>
        <v>5.0892857142857144</v>
      </c>
      <c r="AH1265" s="41">
        <f t="shared" si="219"/>
        <v>8.382352941176471</v>
      </c>
    </row>
    <row r="1266" spans="1:34" x14ac:dyDescent="0.25">
      <c r="A1266" s="41" t="str">
        <f t="shared" si="209"/>
        <v>研发一周期</v>
      </c>
      <c r="B1266" s="41" t="str">
        <f t="shared" si="210"/>
        <v>41324</v>
      </c>
      <c r="C1266" s="74"/>
      <c r="F1266" s="71">
        <v>1</v>
      </c>
      <c r="G1266" s="59">
        <v>1</v>
      </c>
      <c r="M1266" s="59">
        <v>1</v>
      </c>
      <c r="P1266" s="59">
        <v>1</v>
      </c>
      <c r="Y1266" s="70">
        <v>1</v>
      </c>
      <c r="Z1266" s="41">
        <f t="shared" si="211"/>
        <v>285</v>
      </c>
      <c r="AA1266" s="41">
        <f t="shared" si="212"/>
        <v>46</v>
      </c>
      <c r="AB1266" s="41">
        <f t="shared" si="213"/>
        <v>70</v>
      </c>
      <c r="AC1266" s="41">
        <f t="shared" si="214"/>
        <v>70</v>
      </c>
      <c r="AD1266" s="41">
        <f t="shared" si="215"/>
        <v>31</v>
      </c>
      <c r="AE1266" s="41">
        <f t="shared" si="216"/>
        <v>6.1956521739130439</v>
      </c>
      <c r="AF1266" s="41">
        <f t="shared" si="217"/>
        <v>4.0714285714285712</v>
      </c>
      <c r="AG1266" s="41">
        <f t="shared" si="218"/>
        <v>4.0714285714285712</v>
      </c>
      <c r="AH1266" s="41">
        <f t="shared" si="219"/>
        <v>9.193548387096774</v>
      </c>
    </row>
    <row r="1267" spans="1:34" x14ac:dyDescent="0.25">
      <c r="A1267" s="41" t="str">
        <f t="shared" si="209"/>
        <v>研发一周期</v>
      </c>
      <c r="B1267" s="41" t="str">
        <f t="shared" si="210"/>
        <v>43124</v>
      </c>
      <c r="C1267" s="74"/>
      <c r="F1267" s="71">
        <v>1</v>
      </c>
      <c r="G1267" s="59"/>
      <c r="I1267" s="59">
        <v>1</v>
      </c>
      <c r="K1267" s="59">
        <v>1</v>
      </c>
      <c r="P1267" s="59">
        <v>1</v>
      </c>
      <c r="Y1267" s="70">
        <v>1</v>
      </c>
      <c r="Z1267" s="41">
        <f t="shared" si="211"/>
        <v>285</v>
      </c>
      <c r="AA1267" s="41">
        <f t="shared" si="212"/>
        <v>46</v>
      </c>
      <c r="AB1267" s="41">
        <f t="shared" si="213"/>
        <v>76</v>
      </c>
      <c r="AC1267" s="41">
        <f t="shared" si="214"/>
        <v>76</v>
      </c>
      <c r="AD1267" s="41">
        <f t="shared" si="215"/>
        <v>29</v>
      </c>
      <c r="AE1267" s="41">
        <f t="shared" si="216"/>
        <v>6.1956521739130439</v>
      </c>
      <c r="AF1267" s="41">
        <f t="shared" si="217"/>
        <v>3.75</v>
      </c>
      <c r="AG1267" s="41">
        <f t="shared" si="218"/>
        <v>3.75</v>
      </c>
      <c r="AH1267" s="41">
        <f t="shared" si="219"/>
        <v>9.8275862068965516</v>
      </c>
    </row>
    <row r="1268" spans="1:34" x14ac:dyDescent="0.25">
      <c r="A1268" s="41" t="str">
        <f t="shared" si="209"/>
        <v>研发一周期</v>
      </c>
      <c r="B1268" s="41" t="str">
        <f t="shared" si="210"/>
        <v>1443</v>
      </c>
      <c r="C1268" s="74">
        <v>1</v>
      </c>
      <c r="G1268" s="59"/>
      <c r="J1268" s="71">
        <v>1</v>
      </c>
      <c r="N1268" s="71">
        <v>1</v>
      </c>
      <c r="Q1268" s="41">
        <v>1</v>
      </c>
      <c r="Z1268" s="41">
        <f t="shared" si="211"/>
        <v>310</v>
      </c>
      <c r="AA1268" s="41">
        <f t="shared" si="212"/>
        <v>50</v>
      </c>
      <c r="AB1268" s="41">
        <f t="shared" si="213"/>
        <v>52</v>
      </c>
      <c r="AC1268" s="41">
        <f t="shared" si="214"/>
        <v>52</v>
      </c>
      <c r="AD1268" s="41">
        <f t="shared" si="215"/>
        <v>16</v>
      </c>
      <c r="AE1268" s="41">
        <f t="shared" si="216"/>
        <v>6.2</v>
      </c>
      <c r="AF1268" s="41">
        <f t="shared" si="217"/>
        <v>5.9615384615384617</v>
      </c>
      <c r="AG1268" s="41">
        <f t="shared" si="218"/>
        <v>5.9615384615384617</v>
      </c>
      <c r="AH1268" s="41">
        <f t="shared" si="219"/>
        <v>19.375</v>
      </c>
    </row>
    <row r="1269" spans="1:34" x14ac:dyDescent="0.25">
      <c r="A1269" s="41" t="str">
        <f t="shared" si="209"/>
        <v>研发一周期</v>
      </c>
      <c r="B1269" s="41" t="str">
        <f t="shared" si="210"/>
        <v>24221</v>
      </c>
      <c r="C1269" s="74"/>
      <c r="D1269" s="59">
        <v>1</v>
      </c>
      <c r="G1269" s="59"/>
      <c r="J1269" s="71">
        <v>1</v>
      </c>
      <c r="L1269" s="59">
        <v>1</v>
      </c>
      <c r="P1269" s="59">
        <v>1</v>
      </c>
      <c r="S1269" s="41">
        <v>1</v>
      </c>
      <c r="Z1269" s="41">
        <f t="shared" si="211"/>
        <v>310</v>
      </c>
      <c r="AA1269" s="41">
        <f t="shared" si="212"/>
        <v>50</v>
      </c>
      <c r="AB1269" s="41">
        <f t="shared" si="213"/>
        <v>72</v>
      </c>
      <c r="AC1269" s="41">
        <f t="shared" si="214"/>
        <v>72</v>
      </c>
      <c r="AD1269" s="41">
        <f t="shared" si="215"/>
        <v>28</v>
      </c>
      <c r="AE1269" s="41">
        <f t="shared" si="216"/>
        <v>6.2</v>
      </c>
      <c r="AF1269" s="41">
        <f t="shared" si="217"/>
        <v>4.3055555555555554</v>
      </c>
      <c r="AG1269" s="41">
        <f t="shared" si="218"/>
        <v>4.3055555555555554</v>
      </c>
      <c r="AH1269" s="41">
        <f t="shared" si="219"/>
        <v>11.071428571428571</v>
      </c>
    </row>
    <row r="1270" spans="1:34" x14ac:dyDescent="0.25">
      <c r="A1270" s="41" t="str">
        <f t="shared" si="209"/>
        <v>研发一周期</v>
      </c>
      <c r="B1270" s="41" t="str">
        <f t="shared" si="210"/>
        <v>24222</v>
      </c>
      <c r="C1270" s="74"/>
      <c r="D1270" s="59">
        <v>1</v>
      </c>
      <c r="G1270" s="59"/>
      <c r="J1270" s="71">
        <v>1</v>
      </c>
      <c r="L1270" s="59">
        <v>1</v>
      </c>
      <c r="P1270" s="59">
        <v>1</v>
      </c>
      <c r="T1270" s="41">
        <v>1</v>
      </c>
      <c r="Z1270" s="41">
        <f t="shared" si="211"/>
        <v>310</v>
      </c>
      <c r="AA1270" s="41">
        <f t="shared" si="212"/>
        <v>50</v>
      </c>
      <c r="AB1270" s="41">
        <f t="shared" si="213"/>
        <v>76</v>
      </c>
      <c r="AC1270" s="41">
        <f t="shared" si="214"/>
        <v>76</v>
      </c>
      <c r="AD1270" s="41">
        <f t="shared" si="215"/>
        <v>28</v>
      </c>
      <c r="AE1270" s="41">
        <f t="shared" si="216"/>
        <v>6.2</v>
      </c>
      <c r="AF1270" s="41">
        <f t="shared" si="217"/>
        <v>4.0789473684210522</v>
      </c>
      <c r="AG1270" s="41">
        <f t="shared" si="218"/>
        <v>4.0789473684210522</v>
      </c>
      <c r="AH1270" s="41">
        <f t="shared" si="219"/>
        <v>11.071428571428571</v>
      </c>
    </row>
    <row r="1271" spans="1:34" x14ac:dyDescent="0.25">
      <c r="A1271" s="41" t="str">
        <f t="shared" si="209"/>
        <v>研发一周期</v>
      </c>
      <c r="B1271" s="41" t="str">
        <f t="shared" si="210"/>
        <v>12143</v>
      </c>
      <c r="C1271" s="74">
        <v>1</v>
      </c>
      <c r="G1271" s="59"/>
      <c r="H1271" s="59">
        <v>1</v>
      </c>
      <c r="K1271" s="59">
        <v>1</v>
      </c>
      <c r="R1271" s="70">
        <v>1</v>
      </c>
      <c r="U1271" s="41">
        <v>1</v>
      </c>
      <c r="Z1271" s="41">
        <f t="shared" si="211"/>
        <v>310</v>
      </c>
      <c r="AA1271" s="41">
        <f t="shared" si="212"/>
        <v>50</v>
      </c>
      <c r="AB1271" s="41">
        <f t="shared" si="213"/>
        <v>30</v>
      </c>
      <c r="AC1271" s="41">
        <f t="shared" si="214"/>
        <v>30</v>
      </c>
      <c r="AD1271" s="41">
        <f t="shared" si="215"/>
        <v>36</v>
      </c>
      <c r="AE1271" s="41">
        <f t="shared" si="216"/>
        <v>6.2</v>
      </c>
      <c r="AF1271" s="41">
        <f t="shared" si="217"/>
        <v>10.333333333333334</v>
      </c>
      <c r="AG1271" s="41">
        <f t="shared" si="218"/>
        <v>10.333333333333334</v>
      </c>
      <c r="AH1271" s="41">
        <f t="shared" si="219"/>
        <v>8.6111111111111107</v>
      </c>
    </row>
    <row r="1272" spans="1:34" x14ac:dyDescent="0.25">
      <c r="A1272" s="41" t="str">
        <f t="shared" si="209"/>
        <v>研发一周期</v>
      </c>
      <c r="B1272" s="41" t="str">
        <f t="shared" si="210"/>
        <v>22133</v>
      </c>
      <c r="C1272" s="74"/>
      <c r="D1272" s="59">
        <v>1</v>
      </c>
      <c r="G1272" s="59"/>
      <c r="H1272" s="59">
        <v>1</v>
      </c>
      <c r="K1272" s="59">
        <v>1</v>
      </c>
      <c r="Q1272" s="41">
        <v>1</v>
      </c>
      <c r="U1272" s="41">
        <v>1</v>
      </c>
      <c r="Z1272" s="41">
        <f t="shared" si="211"/>
        <v>310</v>
      </c>
      <c r="AA1272" s="41">
        <f t="shared" si="212"/>
        <v>50</v>
      </c>
      <c r="AB1272" s="41">
        <f t="shared" si="213"/>
        <v>44</v>
      </c>
      <c r="AC1272" s="41">
        <f t="shared" si="214"/>
        <v>44</v>
      </c>
      <c r="AD1272" s="41">
        <f t="shared" si="215"/>
        <v>35</v>
      </c>
      <c r="AE1272" s="41">
        <f t="shared" si="216"/>
        <v>6.2</v>
      </c>
      <c r="AF1272" s="41">
        <f t="shared" si="217"/>
        <v>7.0454545454545459</v>
      </c>
      <c r="AG1272" s="41">
        <f t="shared" si="218"/>
        <v>7.0454545454545459</v>
      </c>
      <c r="AH1272" s="41">
        <f t="shared" si="219"/>
        <v>8.8571428571428577</v>
      </c>
    </row>
    <row r="1273" spans="1:34" x14ac:dyDescent="0.25">
      <c r="A1273" s="41" t="str">
        <f t="shared" si="209"/>
        <v>研发一周期</v>
      </c>
      <c r="B1273" s="41" t="str">
        <f t="shared" si="210"/>
        <v>41213</v>
      </c>
      <c r="C1273" s="74"/>
      <c r="F1273" s="71">
        <v>1</v>
      </c>
      <c r="G1273" s="59">
        <v>1</v>
      </c>
      <c r="L1273" s="59">
        <v>1</v>
      </c>
      <c r="O1273" s="59">
        <v>1</v>
      </c>
      <c r="R1273" s="71"/>
      <c r="U1273" s="41">
        <v>1</v>
      </c>
      <c r="Z1273" s="41">
        <f t="shared" si="211"/>
        <v>310</v>
      </c>
      <c r="AA1273" s="41">
        <f t="shared" si="212"/>
        <v>50</v>
      </c>
      <c r="AB1273" s="41">
        <f t="shared" si="213"/>
        <v>34</v>
      </c>
      <c r="AC1273" s="41">
        <f t="shared" si="214"/>
        <v>34</v>
      </c>
      <c r="AD1273" s="41">
        <f t="shared" si="215"/>
        <v>36</v>
      </c>
      <c r="AE1273" s="41">
        <f t="shared" si="216"/>
        <v>6.2</v>
      </c>
      <c r="AF1273" s="41">
        <f t="shared" si="217"/>
        <v>9.117647058823529</v>
      </c>
      <c r="AG1273" s="41">
        <f t="shared" si="218"/>
        <v>9.117647058823529</v>
      </c>
      <c r="AH1273" s="41">
        <f t="shared" si="219"/>
        <v>8.6111111111111107</v>
      </c>
    </row>
    <row r="1274" spans="1:34" x14ac:dyDescent="0.25">
      <c r="A1274" s="41" t="str">
        <f t="shared" si="209"/>
        <v>研发一周期</v>
      </c>
      <c r="B1274" s="41" t="str">
        <f t="shared" si="210"/>
        <v>32325</v>
      </c>
      <c r="C1274" s="74"/>
      <c r="E1274" s="59">
        <v>1</v>
      </c>
      <c r="G1274" s="59"/>
      <c r="H1274" s="59">
        <v>1</v>
      </c>
      <c r="M1274" s="59">
        <v>1</v>
      </c>
      <c r="P1274" s="59">
        <v>1</v>
      </c>
      <c r="W1274" s="41">
        <v>1</v>
      </c>
      <c r="Z1274" s="41">
        <f t="shared" si="211"/>
        <v>310</v>
      </c>
      <c r="AA1274" s="41">
        <f t="shared" si="212"/>
        <v>50</v>
      </c>
      <c r="AB1274" s="41">
        <f t="shared" si="213"/>
        <v>76</v>
      </c>
      <c r="AC1274" s="41">
        <f t="shared" si="214"/>
        <v>76</v>
      </c>
      <c r="AD1274" s="41">
        <f t="shared" si="215"/>
        <v>29</v>
      </c>
      <c r="AE1274" s="41">
        <f t="shared" si="216"/>
        <v>6.2</v>
      </c>
      <c r="AF1274" s="41">
        <f t="shared" si="217"/>
        <v>4.0789473684210522</v>
      </c>
      <c r="AG1274" s="41">
        <f t="shared" si="218"/>
        <v>4.0789473684210522</v>
      </c>
      <c r="AH1274" s="41">
        <f t="shared" si="219"/>
        <v>10.689655172413794</v>
      </c>
    </row>
    <row r="1275" spans="1:34" x14ac:dyDescent="0.25">
      <c r="A1275" s="41" t="str">
        <f t="shared" si="209"/>
        <v>研发一周期</v>
      </c>
      <c r="B1275" s="41" t="str">
        <f t="shared" si="210"/>
        <v>32426</v>
      </c>
      <c r="C1275" s="74"/>
      <c r="E1275" s="59">
        <v>1</v>
      </c>
      <c r="G1275" s="59"/>
      <c r="H1275" s="59">
        <v>1</v>
      </c>
      <c r="N1275" s="71">
        <v>1</v>
      </c>
      <c r="P1275" s="59">
        <v>1</v>
      </c>
      <c r="X1275" s="41">
        <v>1</v>
      </c>
      <c r="Z1275" s="41">
        <f t="shared" si="211"/>
        <v>310</v>
      </c>
      <c r="AA1275" s="41">
        <f t="shared" si="212"/>
        <v>50</v>
      </c>
      <c r="AB1275" s="41">
        <f t="shared" si="213"/>
        <v>80</v>
      </c>
      <c r="AC1275" s="41">
        <f t="shared" si="214"/>
        <v>80</v>
      </c>
      <c r="AD1275" s="41">
        <f t="shared" si="215"/>
        <v>25</v>
      </c>
      <c r="AE1275" s="41">
        <f t="shared" si="216"/>
        <v>6.2</v>
      </c>
      <c r="AF1275" s="41">
        <f t="shared" si="217"/>
        <v>3.875</v>
      </c>
      <c r="AG1275" s="41">
        <f t="shared" si="218"/>
        <v>3.875</v>
      </c>
      <c r="AH1275" s="41">
        <f t="shared" si="219"/>
        <v>12.4</v>
      </c>
    </row>
    <row r="1276" spans="1:34" x14ac:dyDescent="0.25">
      <c r="A1276" s="41" t="str">
        <f t="shared" si="209"/>
        <v>研发一周期</v>
      </c>
      <c r="B1276" s="41" t="str">
        <f t="shared" si="210"/>
        <v>34216</v>
      </c>
      <c r="C1276" s="74"/>
      <c r="E1276" s="59">
        <v>1</v>
      </c>
      <c r="G1276" s="59"/>
      <c r="J1276" s="71">
        <v>1</v>
      </c>
      <c r="L1276" s="59">
        <v>1</v>
      </c>
      <c r="O1276" s="59">
        <v>1</v>
      </c>
      <c r="R1276" s="71"/>
      <c r="X1276" s="41">
        <v>1</v>
      </c>
      <c r="Z1276" s="41">
        <f t="shared" si="211"/>
        <v>310</v>
      </c>
      <c r="AA1276" s="41">
        <f t="shared" si="212"/>
        <v>50</v>
      </c>
      <c r="AB1276" s="41">
        <f t="shared" si="213"/>
        <v>56</v>
      </c>
      <c r="AC1276" s="41">
        <f t="shared" si="214"/>
        <v>56</v>
      </c>
      <c r="AD1276" s="41">
        <f t="shared" si="215"/>
        <v>30</v>
      </c>
      <c r="AE1276" s="41">
        <f t="shared" si="216"/>
        <v>6.2</v>
      </c>
      <c r="AF1276" s="41">
        <f t="shared" si="217"/>
        <v>5.5357142857142856</v>
      </c>
      <c r="AG1276" s="41">
        <f t="shared" si="218"/>
        <v>5.5357142857142856</v>
      </c>
      <c r="AH1276" s="41">
        <f t="shared" si="219"/>
        <v>10.333333333333334</v>
      </c>
    </row>
    <row r="1277" spans="1:34" x14ac:dyDescent="0.25">
      <c r="A1277" s="41" t="str">
        <f t="shared" si="209"/>
        <v>研发一周期</v>
      </c>
      <c r="B1277" s="41" t="str">
        <f t="shared" si="210"/>
        <v>43226</v>
      </c>
      <c r="C1277" s="74"/>
      <c r="F1277" s="71">
        <v>1</v>
      </c>
      <c r="G1277" s="59"/>
      <c r="I1277" s="59">
        <v>1</v>
      </c>
      <c r="L1277" s="59">
        <v>1</v>
      </c>
      <c r="P1277" s="59">
        <v>1</v>
      </c>
      <c r="X1277" s="41">
        <v>1</v>
      </c>
      <c r="Z1277" s="41">
        <f t="shared" si="211"/>
        <v>310</v>
      </c>
      <c r="AA1277" s="41">
        <f t="shared" si="212"/>
        <v>50</v>
      </c>
      <c r="AB1277" s="41">
        <f t="shared" si="213"/>
        <v>76</v>
      </c>
      <c r="AC1277" s="41">
        <f t="shared" si="214"/>
        <v>76</v>
      </c>
      <c r="AD1277" s="41">
        <f t="shared" si="215"/>
        <v>25</v>
      </c>
      <c r="AE1277" s="41">
        <f t="shared" si="216"/>
        <v>6.2</v>
      </c>
      <c r="AF1277" s="41">
        <f t="shared" si="217"/>
        <v>4.0789473684210522</v>
      </c>
      <c r="AG1277" s="41">
        <f t="shared" si="218"/>
        <v>4.0789473684210522</v>
      </c>
      <c r="AH1277" s="41">
        <f t="shared" si="219"/>
        <v>12.4</v>
      </c>
    </row>
    <row r="1278" spans="1:34" x14ac:dyDescent="0.25">
      <c r="A1278" s="41" t="str">
        <f t="shared" si="209"/>
        <v>研发一周期</v>
      </c>
      <c r="B1278" s="41" t="str">
        <f t="shared" si="210"/>
        <v>24224</v>
      </c>
      <c r="C1278" s="74"/>
      <c r="D1278" s="59">
        <v>1</v>
      </c>
      <c r="G1278" s="59"/>
      <c r="J1278" s="71">
        <v>1</v>
      </c>
      <c r="L1278" s="59">
        <v>1</v>
      </c>
      <c r="P1278" s="59">
        <v>1</v>
      </c>
      <c r="Y1278" s="70">
        <v>1</v>
      </c>
      <c r="Z1278" s="41">
        <f t="shared" si="211"/>
        <v>310</v>
      </c>
      <c r="AA1278" s="41">
        <f t="shared" si="212"/>
        <v>50</v>
      </c>
      <c r="AB1278" s="41">
        <f t="shared" si="213"/>
        <v>76</v>
      </c>
      <c r="AC1278" s="41">
        <f t="shared" si="214"/>
        <v>76</v>
      </c>
      <c r="AD1278" s="41">
        <f t="shared" si="215"/>
        <v>28</v>
      </c>
      <c r="AE1278" s="41">
        <f t="shared" si="216"/>
        <v>6.2</v>
      </c>
      <c r="AF1278" s="41">
        <f t="shared" si="217"/>
        <v>4.0789473684210522</v>
      </c>
      <c r="AG1278" s="41">
        <f t="shared" si="218"/>
        <v>4.0789473684210522</v>
      </c>
      <c r="AH1278" s="41">
        <f t="shared" si="219"/>
        <v>11.071428571428571</v>
      </c>
    </row>
    <row r="1279" spans="1:34" x14ac:dyDescent="0.25">
      <c r="A1279" s="41" t="str">
        <f t="shared" si="209"/>
        <v>研发一周期</v>
      </c>
      <c r="B1279" s="41" t="str">
        <f t="shared" si="210"/>
        <v>14335</v>
      </c>
      <c r="C1279" s="74">
        <v>1</v>
      </c>
      <c r="G1279" s="59"/>
      <c r="J1279" s="71">
        <v>1</v>
      </c>
      <c r="M1279" s="59">
        <v>1</v>
      </c>
      <c r="Q1279" s="41">
        <v>1</v>
      </c>
      <c r="W1279" s="41">
        <v>1</v>
      </c>
      <c r="Z1279" s="41">
        <f t="shared" si="211"/>
        <v>335</v>
      </c>
      <c r="AA1279" s="41">
        <f t="shared" si="212"/>
        <v>54</v>
      </c>
      <c r="AB1279" s="41">
        <f t="shared" si="213"/>
        <v>58</v>
      </c>
      <c r="AC1279" s="41">
        <f t="shared" si="214"/>
        <v>58</v>
      </c>
      <c r="AD1279" s="41">
        <f t="shared" si="215"/>
        <v>30</v>
      </c>
      <c r="AE1279" s="41">
        <f t="shared" si="216"/>
        <v>6.2037037037037033</v>
      </c>
      <c r="AF1279" s="41">
        <f t="shared" si="217"/>
        <v>5.7758620689655169</v>
      </c>
      <c r="AG1279" s="41">
        <f t="shared" si="218"/>
        <v>5.7758620689655169</v>
      </c>
      <c r="AH1279" s="41">
        <f t="shared" si="219"/>
        <v>11.166666666666666</v>
      </c>
    </row>
    <row r="1280" spans="1:34" x14ac:dyDescent="0.25">
      <c r="A1280" s="41" t="str">
        <f t="shared" si="209"/>
        <v>研发一周期</v>
      </c>
      <c r="B1280" s="41" t="str">
        <f t="shared" si="210"/>
        <v>23425</v>
      </c>
      <c r="C1280" s="74"/>
      <c r="D1280" s="59">
        <v>1</v>
      </c>
      <c r="G1280" s="59"/>
      <c r="I1280" s="59">
        <v>1</v>
      </c>
      <c r="N1280" s="71">
        <v>1</v>
      </c>
      <c r="P1280" s="59">
        <v>1</v>
      </c>
      <c r="W1280" s="41">
        <v>1</v>
      </c>
      <c r="Z1280" s="41">
        <f t="shared" si="211"/>
        <v>335</v>
      </c>
      <c r="AA1280" s="41">
        <f t="shared" si="212"/>
        <v>54</v>
      </c>
      <c r="AB1280" s="41">
        <f t="shared" si="213"/>
        <v>82</v>
      </c>
      <c r="AC1280" s="41">
        <f t="shared" si="214"/>
        <v>82</v>
      </c>
      <c r="AD1280" s="41">
        <f t="shared" si="215"/>
        <v>24</v>
      </c>
      <c r="AE1280" s="41">
        <f t="shared" si="216"/>
        <v>6.2037037037037033</v>
      </c>
      <c r="AF1280" s="41">
        <f t="shared" si="217"/>
        <v>4.0853658536585362</v>
      </c>
      <c r="AG1280" s="41">
        <f t="shared" si="218"/>
        <v>4.0853658536585362</v>
      </c>
      <c r="AH1280" s="41">
        <f t="shared" si="219"/>
        <v>13.958333333333334</v>
      </c>
    </row>
    <row r="1281" spans="1:34" x14ac:dyDescent="0.25">
      <c r="A1281" s="41" t="str">
        <f t="shared" si="209"/>
        <v>研发一周期</v>
      </c>
      <c r="B1281" s="41" t="str">
        <f t="shared" si="210"/>
        <v>14436</v>
      </c>
      <c r="C1281" s="74">
        <v>1</v>
      </c>
      <c r="G1281" s="59"/>
      <c r="J1281" s="71">
        <v>1</v>
      </c>
      <c r="N1281" s="71">
        <v>1</v>
      </c>
      <c r="Q1281" s="41">
        <v>1</v>
      </c>
      <c r="X1281" s="41">
        <v>1</v>
      </c>
      <c r="Z1281" s="41">
        <f t="shared" si="211"/>
        <v>335</v>
      </c>
      <c r="AA1281" s="41">
        <f t="shared" si="212"/>
        <v>54</v>
      </c>
      <c r="AB1281" s="41">
        <f t="shared" si="213"/>
        <v>62</v>
      </c>
      <c r="AC1281" s="41">
        <f t="shared" si="214"/>
        <v>62</v>
      </c>
      <c r="AD1281" s="41">
        <f t="shared" si="215"/>
        <v>26</v>
      </c>
      <c r="AE1281" s="41">
        <f t="shared" si="216"/>
        <v>6.2037037037037033</v>
      </c>
      <c r="AF1281" s="41">
        <f t="shared" si="217"/>
        <v>5.403225806451613</v>
      </c>
      <c r="AG1281" s="41">
        <f t="shared" si="218"/>
        <v>5.403225806451613</v>
      </c>
      <c r="AH1281" s="41">
        <f t="shared" si="219"/>
        <v>12.884615384615385</v>
      </c>
    </row>
    <row r="1282" spans="1:34" x14ac:dyDescent="0.25">
      <c r="A1282" s="41" t="str">
        <f t="shared" si="209"/>
        <v>研发一周期</v>
      </c>
      <c r="B1282" s="41" t="str">
        <f t="shared" si="210"/>
        <v>2124</v>
      </c>
      <c r="C1282" s="74"/>
      <c r="D1282" s="59">
        <v>1</v>
      </c>
      <c r="G1282" s="59">
        <v>1</v>
      </c>
      <c r="L1282" s="59">
        <v>1</v>
      </c>
      <c r="R1282" s="70">
        <v>1</v>
      </c>
      <c r="Z1282" s="41">
        <f t="shared" si="211"/>
        <v>250</v>
      </c>
      <c r="AA1282" s="41">
        <f t="shared" si="212"/>
        <v>40</v>
      </c>
      <c r="AB1282" s="41">
        <f t="shared" si="213"/>
        <v>32</v>
      </c>
      <c r="AC1282" s="41">
        <f t="shared" si="214"/>
        <v>32</v>
      </c>
      <c r="AD1282" s="41">
        <f t="shared" si="215"/>
        <v>23</v>
      </c>
      <c r="AE1282" s="41">
        <f t="shared" si="216"/>
        <v>6.25</v>
      </c>
      <c r="AF1282" s="41">
        <f t="shared" si="217"/>
        <v>7.8125</v>
      </c>
      <c r="AG1282" s="41">
        <f t="shared" si="218"/>
        <v>7.8125</v>
      </c>
      <c r="AH1282" s="41">
        <f t="shared" si="219"/>
        <v>10.869565217391305</v>
      </c>
    </row>
    <row r="1283" spans="1:34" x14ac:dyDescent="0.25">
      <c r="A1283" s="41" t="str">
        <f t="shared" si="209"/>
        <v>研发一周期</v>
      </c>
      <c r="B1283" s="41" t="str">
        <f t="shared" si="210"/>
        <v>3332</v>
      </c>
      <c r="C1283" s="74"/>
      <c r="E1283" s="59">
        <v>1</v>
      </c>
      <c r="G1283" s="59"/>
      <c r="I1283" s="59">
        <v>1</v>
      </c>
      <c r="M1283" s="59">
        <v>1</v>
      </c>
      <c r="P1283" s="59">
        <v>1</v>
      </c>
      <c r="Z1283" s="41">
        <f t="shared" si="211"/>
        <v>300</v>
      </c>
      <c r="AA1283" s="41">
        <f t="shared" si="212"/>
        <v>48</v>
      </c>
      <c r="AB1283" s="41">
        <f t="shared" si="213"/>
        <v>74</v>
      </c>
      <c r="AC1283" s="41">
        <f t="shared" si="214"/>
        <v>74</v>
      </c>
      <c r="AD1283" s="41">
        <f t="shared" si="215"/>
        <v>17</v>
      </c>
      <c r="AE1283" s="41">
        <f t="shared" si="216"/>
        <v>6.25</v>
      </c>
      <c r="AF1283" s="41">
        <f t="shared" si="217"/>
        <v>4.0540540540540544</v>
      </c>
      <c r="AG1283" s="41">
        <f t="shared" si="218"/>
        <v>4.0540540540540544</v>
      </c>
      <c r="AH1283" s="41">
        <f t="shared" si="219"/>
        <v>17.647058823529413</v>
      </c>
    </row>
    <row r="1284" spans="1:34" x14ac:dyDescent="0.25">
      <c r="A1284" s="41" t="str">
        <f t="shared" si="209"/>
        <v>研发一周期</v>
      </c>
      <c r="B1284" s="41" t="str">
        <f t="shared" si="210"/>
        <v>4123</v>
      </c>
      <c r="C1284" s="74"/>
      <c r="F1284" s="71">
        <v>1</v>
      </c>
      <c r="G1284" s="59">
        <v>1</v>
      </c>
      <c r="L1284" s="59">
        <v>1</v>
      </c>
      <c r="Q1284" s="41">
        <v>1</v>
      </c>
      <c r="Z1284" s="41">
        <f t="shared" si="211"/>
        <v>250</v>
      </c>
      <c r="AA1284" s="41">
        <f t="shared" si="212"/>
        <v>40</v>
      </c>
      <c r="AB1284" s="41">
        <f t="shared" si="213"/>
        <v>42</v>
      </c>
      <c r="AC1284" s="41">
        <f t="shared" si="214"/>
        <v>42</v>
      </c>
      <c r="AD1284" s="41">
        <f t="shared" si="215"/>
        <v>22</v>
      </c>
      <c r="AE1284" s="41">
        <f t="shared" si="216"/>
        <v>6.25</v>
      </c>
      <c r="AF1284" s="41">
        <f t="shared" si="217"/>
        <v>5.9523809523809526</v>
      </c>
      <c r="AG1284" s="41">
        <f t="shared" si="218"/>
        <v>5.9523809523809526</v>
      </c>
      <c r="AH1284" s="41">
        <f t="shared" si="219"/>
        <v>11.363636363636363</v>
      </c>
    </row>
    <row r="1285" spans="1:34" x14ac:dyDescent="0.25">
      <c r="A1285" s="41" t="str">
        <f t="shared" si="209"/>
        <v>研发一周期</v>
      </c>
      <c r="B1285" s="41" t="str">
        <f t="shared" si="210"/>
        <v>4221</v>
      </c>
      <c r="C1285" s="74"/>
      <c r="F1285" s="71">
        <v>1</v>
      </c>
      <c r="G1285" s="59"/>
      <c r="H1285" s="59">
        <v>1</v>
      </c>
      <c r="L1285" s="59">
        <v>1</v>
      </c>
      <c r="O1285" s="59">
        <v>1</v>
      </c>
      <c r="R1285" s="71"/>
      <c r="Z1285" s="41">
        <f t="shared" si="211"/>
        <v>250</v>
      </c>
      <c r="AA1285" s="41">
        <f t="shared" si="212"/>
        <v>40</v>
      </c>
      <c r="AB1285" s="41">
        <f t="shared" si="213"/>
        <v>36</v>
      </c>
      <c r="AC1285" s="41">
        <f t="shared" si="214"/>
        <v>36</v>
      </c>
      <c r="AD1285" s="41">
        <f t="shared" si="215"/>
        <v>20</v>
      </c>
      <c r="AE1285" s="41">
        <f t="shared" si="216"/>
        <v>6.25</v>
      </c>
      <c r="AF1285" s="41">
        <f t="shared" si="217"/>
        <v>6.9444444444444446</v>
      </c>
      <c r="AG1285" s="41">
        <f t="shared" si="218"/>
        <v>6.9444444444444446</v>
      </c>
      <c r="AH1285" s="41">
        <f t="shared" si="219"/>
        <v>12.5</v>
      </c>
    </row>
    <row r="1286" spans="1:34" x14ac:dyDescent="0.25">
      <c r="A1286" s="41" t="str">
        <f t="shared" si="209"/>
        <v>研发一周期</v>
      </c>
      <c r="B1286" s="41" t="str">
        <f t="shared" si="210"/>
        <v>21141</v>
      </c>
      <c r="C1286" s="74"/>
      <c r="D1286" s="59">
        <v>1</v>
      </c>
      <c r="G1286" s="59">
        <v>1</v>
      </c>
      <c r="K1286" s="59">
        <v>1</v>
      </c>
      <c r="R1286" s="70">
        <v>1</v>
      </c>
      <c r="S1286" s="41">
        <v>1</v>
      </c>
      <c r="Z1286" s="41">
        <f t="shared" si="211"/>
        <v>250</v>
      </c>
      <c r="AA1286" s="41">
        <f t="shared" si="212"/>
        <v>40</v>
      </c>
      <c r="AB1286" s="41">
        <f t="shared" si="213"/>
        <v>38</v>
      </c>
      <c r="AC1286" s="41">
        <f t="shared" si="214"/>
        <v>38</v>
      </c>
      <c r="AD1286" s="41">
        <f t="shared" si="215"/>
        <v>37</v>
      </c>
      <c r="AE1286" s="41">
        <f t="shared" si="216"/>
        <v>6.25</v>
      </c>
      <c r="AF1286" s="41">
        <f t="shared" si="217"/>
        <v>6.5789473684210522</v>
      </c>
      <c r="AG1286" s="41">
        <f t="shared" si="218"/>
        <v>6.5789473684210522</v>
      </c>
      <c r="AH1286" s="41">
        <f t="shared" si="219"/>
        <v>6.756756756756757</v>
      </c>
    </row>
    <row r="1287" spans="1:34" x14ac:dyDescent="0.25">
      <c r="A1287" s="41" t="str">
        <f t="shared" si="209"/>
        <v>研发一周期</v>
      </c>
      <c r="B1287" s="41" t="str">
        <f t="shared" si="210"/>
        <v>41131</v>
      </c>
      <c r="C1287" s="74"/>
      <c r="F1287" s="71">
        <v>1</v>
      </c>
      <c r="G1287" s="59">
        <v>1</v>
      </c>
      <c r="K1287" s="59">
        <v>1</v>
      </c>
      <c r="Q1287" s="41">
        <v>1</v>
      </c>
      <c r="S1287" s="41">
        <v>1</v>
      </c>
      <c r="Z1287" s="41">
        <f t="shared" si="211"/>
        <v>250</v>
      </c>
      <c r="AA1287" s="41">
        <f t="shared" si="212"/>
        <v>40</v>
      </c>
      <c r="AB1287" s="41">
        <f t="shared" si="213"/>
        <v>48</v>
      </c>
      <c r="AC1287" s="41">
        <f t="shared" si="214"/>
        <v>48</v>
      </c>
      <c r="AD1287" s="41">
        <f t="shared" si="215"/>
        <v>36</v>
      </c>
      <c r="AE1287" s="41">
        <f t="shared" si="216"/>
        <v>6.25</v>
      </c>
      <c r="AF1287" s="41">
        <f t="shared" si="217"/>
        <v>5.208333333333333</v>
      </c>
      <c r="AG1287" s="41">
        <f t="shared" si="218"/>
        <v>5.208333333333333</v>
      </c>
      <c r="AH1287" s="41">
        <f t="shared" si="219"/>
        <v>6.9444444444444446</v>
      </c>
    </row>
    <row r="1288" spans="1:34" x14ac:dyDescent="0.25">
      <c r="A1288" s="41" t="str">
        <f t="shared" ref="A1288:A1351" si="220">IF(SUMPRODUCT(C1288:Y1288,$C$6:$Y$6)&lt;0.45,"不研发",IF(SUMPRODUCT(C1288:Y1288,$C$6:$Y$6)&lt;1.45,"研发一周期","研发二周期"))</f>
        <v>研发一周期</v>
      </c>
      <c r="B1288" s="41" t="str">
        <f t="shared" ref="B1288:B1351" si="221">IF(C1288=1,1,IF(D1288=1,2,IF(E1288=1,3,IF(F1288=1,4,""))))&amp;IF(G1288=1,1,IF(H1288=1,2,IF(I1288=1,3,IF(J1288=1,4,""))))&amp;IF(K1288=1,1,IF(L1288=1,2,IF(M1288=1,3,IF(N1288=1,4,""))))&amp;IF(O1288=1,1,IF(P1288=1,2,IF(Q1288=1,3,IF(R1288=1,4,""))))&amp;IF(S1288=1,1,"")&amp;IF(T1288=1,2,"")&amp;IF(U1288=1,3,"")&amp;IF(V1288=1,4,"")&amp;IF(W1288=1,5,"")&amp;IF(X1288=1,6,"")&amp;IF(Y1288=1,4,"")</f>
        <v>42111</v>
      </c>
      <c r="C1288" s="74"/>
      <c r="F1288" s="71">
        <v>1</v>
      </c>
      <c r="G1288" s="59"/>
      <c r="H1288" s="59">
        <v>1</v>
      </c>
      <c r="K1288" s="59">
        <v>1</v>
      </c>
      <c r="N1288" s="71"/>
      <c r="O1288" s="59">
        <v>1</v>
      </c>
      <c r="R1288" s="71"/>
      <c r="S1288" s="41">
        <v>1</v>
      </c>
      <c r="Z1288" s="41">
        <f t="shared" ref="Z1288:Z1351" si="222">SUMPRODUCT(C1288:Y1288,$C$1:$Y$1)</f>
        <v>250</v>
      </c>
      <c r="AA1288" s="41">
        <f t="shared" ref="AA1288:AA1351" si="223">SUMPRODUCT($C$2:$Y$2,C1288:Y1288)</f>
        <v>40</v>
      </c>
      <c r="AB1288" s="41">
        <f t="shared" ref="AB1288:AB1351" si="224">SUMPRODUCT($C$3:$Y$3,C1288:Y1288)</f>
        <v>42</v>
      </c>
      <c r="AC1288" s="41">
        <f t="shared" ref="AC1288:AC1351" si="225">SUMPRODUCT($C$3:$Y$3,C1288:Y1288)</f>
        <v>42</v>
      </c>
      <c r="AD1288" s="41">
        <f t="shared" ref="AD1288:AD1351" si="226">SUMPRODUCT($C$5:$Y$5,C1288:Y1288)</f>
        <v>34</v>
      </c>
      <c r="AE1288" s="41">
        <f t="shared" ref="AE1288:AE1351" si="227">IFERROR(Z1288/AA1288,0)</f>
        <v>6.25</v>
      </c>
      <c r="AF1288" s="41">
        <f t="shared" ref="AF1288:AF1351" si="228">IFERROR(Z1288/AB1288,0)</f>
        <v>5.9523809523809526</v>
      </c>
      <c r="AG1288" s="41">
        <f t="shared" ref="AG1288:AG1351" si="229">IFERROR(Z1288/AC1288,0)</f>
        <v>5.9523809523809526</v>
      </c>
      <c r="AH1288" s="41">
        <f t="shared" ref="AH1288:AH1351" si="230">IFERROR(Z1288/AD1288,0)</f>
        <v>7.3529411764705879</v>
      </c>
    </row>
    <row r="1289" spans="1:34" x14ac:dyDescent="0.25">
      <c r="A1289" s="41" t="str">
        <f t="shared" si="220"/>
        <v>研发一周期</v>
      </c>
      <c r="B1289" s="41" t="str">
        <f t="shared" si="221"/>
        <v>21142</v>
      </c>
      <c r="C1289" s="74"/>
      <c r="D1289" s="59">
        <v>1</v>
      </c>
      <c r="G1289" s="59">
        <v>1</v>
      </c>
      <c r="K1289" s="59">
        <v>1</v>
      </c>
      <c r="R1289" s="70">
        <v>1</v>
      </c>
      <c r="T1289" s="41">
        <v>1</v>
      </c>
      <c r="Z1289" s="41">
        <f t="shared" si="222"/>
        <v>250</v>
      </c>
      <c r="AA1289" s="41">
        <f t="shared" si="223"/>
        <v>40</v>
      </c>
      <c r="AB1289" s="41">
        <f t="shared" si="224"/>
        <v>42</v>
      </c>
      <c r="AC1289" s="41">
        <f t="shared" si="225"/>
        <v>42</v>
      </c>
      <c r="AD1289" s="41">
        <f t="shared" si="226"/>
        <v>37</v>
      </c>
      <c r="AE1289" s="41">
        <f t="shared" si="227"/>
        <v>6.25</v>
      </c>
      <c r="AF1289" s="41">
        <f t="shared" si="228"/>
        <v>5.9523809523809526</v>
      </c>
      <c r="AG1289" s="41">
        <f t="shared" si="229"/>
        <v>5.9523809523809526</v>
      </c>
      <c r="AH1289" s="41">
        <f t="shared" si="230"/>
        <v>6.756756756756757</v>
      </c>
    </row>
    <row r="1290" spans="1:34" x14ac:dyDescent="0.25">
      <c r="A1290" s="41" t="str">
        <f t="shared" si="220"/>
        <v>研发一周期</v>
      </c>
      <c r="B1290" s="41" t="str">
        <f t="shared" si="221"/>
        <v>41132</v>
      </c>
      <c r="C1290" s="74"/>
      <c r="F1290" s="71">
        <v>1</v>
      </c>
      <c r="G1290" s="59">
        <v>1</v>
      </c>
      <c r="K1290" s="59">
        <v>1</v>
      </c>
      <c r="Q1290" s="41">
        <v>1</v>
      </c>
      <c r="T1290" s="41">
        <v>1</v>
      </c>
      <c r="Z1290" s="41">
        <f t="shared" si="222"/>
        <v>250</v>
      </c>
      <c r="AA1290" s="41">
        <f t="shared" si="223"/>
        <v>40</v>
      </c>
      <c r="AB1290" s="41">
        <f t="shared" si="224"/>
        <v>52</v>
      </c>
      <c r="AC1290" s="41">
        <f t="shared" si="225"/>
        <v>52</v>
      </c>
      <c r="AD1290" s="41">
        <f t="shared" si="226"/>
        <v>36</v>
      </c>
      <c r="AE1290" s="41">
        <f t="shared" si="227"/>
        <v>6.25</v>
      </c>
      <c r="AF1290" s="41">
        <f t="shared" si="228"/>
        <v>4.8076923076923075</v>
      </c>
      <c r="AG1290" s="41">
        <f t="shared" si="229"/>
        <v>4.8076923076923075</v>
      </c>
      <c r="AH1290" s="41">
        <f t="shared" si="230"/>
        <v>6.9444444444444446</v>
      </c>
    </row>
    <row r="1291" spans="1:34" x14ac:dyDescent="0.25">
      <c r="A1291" s="41" t="str">
        <f t="shared" si="220"/>
        <v>研发一周期</v>
      </c>
      <c r="B1291" s="41" t="str">
        <f t="shared" si="221"/>
        <v>42112</v>
      </c>
      <c r="C1291" s="74"/>
      <c r="F1291" s="71">
        <v>1</v>
      </c>
      <c r="G1291" s="59"/>
      <c r="H1291" s="59">
        <v>1</v>
      </c>
      <c r="K1291" s="59">
        <v>1</v>
      </c>
      <c r="N1291" s="71"/>
      <c r="O1291" s="59">
        <v>1</v>
      </c>
      <c r="R1291" s="71"/>
      <c r="T1291" s="41">
        <v>1</v>
      </c>
      <c r="Z1291" s="41">
        <f t="shared" si="222"/>
        <v>250</v>
      </c>
      <c r="AA1291" s="41">
        <f t="shared" si="223"/>
        <v>40</v>
      </c>
      <c r="AB1291" s="41">
        <f t="shared" si="224"/>
        <v>46</v>
      </c>
      <c r="AC1291" s="41">
        <f t="shared" si="225"/>
        <v>46</v>
      </c>
      <c r="AD1291" s="41">
        <f t="shared" si="226"/>
        <v>34</v>
      </c>
      <c r="AE1291" s="41">
        <f t="shared" si="227"/>
        <v>6.25</v>
      </c>
      <c r="AF1291" s="41">
        <f t="shared" si="228"/>
        <v>5.4347826086956523</v>
      </c>
      <c r="AG1291" s="41">
        <f t="shared" si="229"/>
        <v>5.4347826086956523</v>
      </c>
      <c r="AH1291" s="41">
        <f t="shared" si="230"/>
        <v>7.3529411764705879</v>
      </c>
    </row>
    <row r="1292" spans="1:34" x14ac:dyDescent="0.25">
      <c r="A1292" s="41" t="str">
        <f t="shared" si="220"/>
        <v>研发一周期</v>
      </c>
      <c r="B1292" s="41" t="str">
        <f t="shared" si="221"/>
        <v>23223</v>
      </c>
      <c r="C1292" s="74"/>
      <c r="D1292" s="59">
        <v>1</v>
      </c>
      <c r="G1292" s="59"/>
      <c r="I1292" s="59">
        <v>1</v>
      </c>
      <c r="L1292" s="59">
        <v>1</v>
      </c>
      <c r="P1292" s="59">
        <v>1</v>
      </c>
      <c r="U1292" s="41">
        <v>1</v>
      </c>
      <c r="Z1292" s="41">
        <f t="shared" si="222"/>
        <v>350</v>
      </c>
      <c r="AA1292" s="41">
        <f t="shared" si="223"/>
        <v>56</v>
      </c>
      <c r="AB1292" s="41">
        <f t="shared" si="224"/>
        <v>68</v>
      </c>
      <c r="AC1292" s="41">
        <f t="shared" si="225"/>
        <v>68</v>
      </c>
      <c r="AD1292" s="41">
        <f t="shared" si="226"/>
        <v>30</v>
      </c>
      <c r="AE1292" s="41">
        <f t="shared" si="227"/>
        <v>6.25</v>
      </c>
      <c r="AF1292" s="41">
        <f t="shared" si="228"/>
        <v>5.1470588235294121</v>
      </c>
      <c r="AG1292" s="41">
        <f t="shared" si="229"/>
        <v>5.1470588235294121</v>
      </c>
      <c r="AH1292" s="41">
        <f t="shared" si="230"/>
        <v>11.666666666666666</v>
      </c>
    </row>
    <row r="1293" spans="1:34" x14ac:dyDescent="0.25">
      <c r="A1293" s="41" t="str">
        <f t="shared" si="220"/>
        <v>研发一周期</v>
      </c>
      <c r="B1293" s="41" t="str">
        <f t="shared" si="221"/>
        <v>31313</v>
      </c>
      <c r="C1293" s="74"/>
      <c r="E1293" s="59">
        <v>1</v>
      </c>
      <c r="G1293" s="59">
        <v>1</v>
      </c>
      <c r="M1293" s="59">
        <v>1</v>
      </c>
      <c r="O1293" s="59">
        <v>1</v>
      </c>
      <c r="R1293" s="71"/>
      <c r="U1293" s="41">
        <v>1</v>
      </c>
      <c r="Z1293" s="41">
        <f t="shared" si="222"/>
        <v>325</v>
      </c>
      <c r="AA1293" s="41">
        <f t="shared" si="223"/>
        <v>52</v>
      </c>
      <c r="AB1293" s="41">
        <f t="shared" si="224"/>
        <v>42</v>
      </c>
      <c r="AC1293" s="41">
        <f t="shared" si="225"/>
        <v>42</v>
      </c>
      <c r="AD1293" s="41">
        <f t="shared" si="226"/>
        <v>38</v>
      </c>
      <c r="AE1293" s="41">
        <f t="shared" si="227"/>
        <v>6.25</v>
      </c>
      <c r="AF1293" s="41">
        <f t="shared" si="228"/>
        <v>7.7380952380952381</v>
      </c>
      <c r="AG1293" s="41">
        <f t="shared" si="229"/>
        <v>7.7380952380952381</v>
      </c>
      <c r="AH1293" s="41">
        <f t="shared" si="230"/>
        <v>8.5526315789473681</v>
      </c>
    </row>
    <row r="1294" spans="1:34" x14ac:dyDescent="0.25">
      <c r="A1294" s="41" t="str">
        <f t="shared" si="220"/>
        <v>研发一周期</v>
      </c>
      <c r="B1294" s="41" t="str">
        <f t="shared" si="221"/>
        <v>33113</v>
      </c>
      <c r="C1294" s="74"/>
      <c r="E1294" s="59">
        <v>1</v>
      </c>
      <c r="G1294" s="59"/>
      <c r="I1294" s="59">
        <v>1</v>
      </c>
      <c r="K1294" s="59">
        <v>1</v>
      </c>
      <c r="N1294" s="71"/>
      <c r="O1294" s="59">
        <v>1</v>
      </c>
      <c r="R1294" s="71"/>
      <c r="U1294" s="41">
        <v>1</v>
      </c>
      <c r="Z1294" s="41">
        <f t="shared" si="222"/>
        <v>325</v>
      </c>
      <c r="AA1294" s="41">
        <f t="shared" si="223"/>
        <v>52</v>
      </c>
      <c r="AB1294" s="41">
        <f t="shared" si="224"/>
        <v>48</v>
      </c>
      <c r="AC1294" s="41">
        <f t="shared" si="225"/>
        <v>48</v>
      </c>
      <c r="AD1294" s="41">
        <f t="shared" si="226"/>
        <v>36</v>
      </c>
      <c r="AE1294" s="41">
        <f t="shared" si="227"/>
        <v>6.25</v>
      </c>
      <c r="AF1294" s="41">
        <f t="shared" si="228"/>
        <v>6.770833333333333</v>
      </c>
      <c r="AG1294" s="41">
        <f t="shared" si="229"/>
        <v>6.770833333333333</v>
      </c>
      <c r="AH1294" s="41">
        <f t="shared" si="230"/>
        <v>9.0277777777777786</v>
      </c>
    </row>
    <row r="1295" spans="1:34" x14ac:dyDescent="0.25">
      <c r="A1295" s="41" t="str">
        <f t="shared" si="220"/>
        <v>研发一周期</v>
      </c>
      <c r="B1295" s="41" t="str">
        <f t="shared" si="221"/>
        <v>34123</v>
      </c>
      <c r="C1295" s="74"/>
      <c r="E1295" s="59">
        <v>1</v>
      </c>
      <c r="G1295" s="59"/>
      <c r="J1295" s="71">
        <v>1</v>
      </c>
      <c r="K1295" s="59">
        <v>1</v>
      </c>
      <c r="P1295" s="59">
        <v>1</v>
      </c>
      <c r="U1295" s="41">
        <v>1</v>
      </c>
      <c r="Z1295" s="41">
        <f t="shared" si="222"/>
        <v>350</v>
      </c>
      <c r="AA1295" s="41">
        <f t="shared" si="223"/>
        <v>56</v>
      </c>
      <c r="AB1295" s="41">
        <f t="shared" si="224"/>
        <v>64</v>
      </c>
      <c r="AC1295" s="41">
        <f t="shared" si="225"/>
        <v>64</v>
      </c>
      <c r="AD1295" s="41">
        <f t="shared" si="226"/>
        <v>31</v>
      </c>
      <c r="AE1295" s="41">
        <f t="shared" si="227"/>
        <v>6.25</v>
      </c>
      <c r="AF1295" s="41">
        <f t="shared" si="228"/>
        <v>5.46875</v>
      </c>
      <c r="AG1295" s="41">
        <f t="shared" si="229"/>
        <v>5.46875</v>
      </c>
      <c r="AH1295" s="41">
        <f t="shared" si="230"/>
        <v>11.290322580645162</v>
      </c>
    </row>
    <row r="1296" spans="1:34" x14ac:dyDescent="0.25">
      <c r="A1296" s="41" t="str">
        <f t="shared" si="220"/>
        <v>研发一周期</v>
      </c>
      <c r="B1296" s="41" t="str">
        <f t="shared" si="221"/>
        <v>41114</v>
      </c>
      <c r="C1296" s="74"/>
      <c r="F1296" s="71">
        <v>1</v>
      </c>
      <c r="G1296" s="59">
        <v>1</v>
      </c>
      <c r="I1296" s="59"/>
      <c r="K1296" s="59">
        <v>1</v>
      </c>
      <c r="N1296" s="71"/>
      <c r="O1296" s="59">
        <v>1</v>
      </c>
      <c r="R1296" s="71"/>
      <c r="V1296" s="41">
        <v>1</v>
      </c>
      <c r="Z1296" s="41">
        <f t="shared" si="222"/>
        <v>250</v>
      </c>
      <c r="AA1296" s="41">
        <f t="shared" si="223"/>
        <v>40</v>
      </c>
      <c r="AB1296" s="41">
        <f t="shared" si="224"/>
        <v>28</v>
      </c>
      <c r="AC1296" s="41">
        <f t="shared" si="225"/>
        <v>28</v>
      </c>
      <c r="AD1296" s="41">
        <f t="shared" si="226"/>
        <v>40</v>
      </c>
      <c r="AE1296" s="41">
        <f t="shared" si="227"/>
        <v>6.25</v>
      </c>
      <c r="AF1296" s="41">
        <f t="shared" si="228"/>
        <v>8.9285714285714288</v>
      </c>
      <c r="AG1296" s="41">
        <f t="shared" si="229"/>
        <v>8.9285714285714288</v>
      </c>
      <c r="AH1296" s="41">
        <f t="shared" si="230"/>
        <v>6.25</v>
      </c>
    </row>
    <row r="1297" spans="1:34" x14ac:dyDescent="0.25">
      <c r="A1297" s="41" t="str">
        <f t="shared" si="220"/>
        <v>研发一周期</v>
      </c>
      <c r="B1297" s="41" t="str">
        <f t="shared" si="221"/>
        <v>11445</v>
      </c>
      <c r="C1297" s="74">
        <v>1</v>
      </c>
      <c r="G1297" s="59">
        <v>1</v>
      </c>
      <c r="N1297" s="71">
        <v>1</v>
      </c>
      <c r="R1297" s="70">
        <v>1</v>
      </c>
      <c r="W1297" s="41">
        <v>1</v>
      </c>
      <c r="Z1297" s="41">
        <f t="shared" si="222"/>
        <v>300</v>
      </c>
      <c r="AA1297" s="41">
        <f t="shared" si="223"/>
        <v>48</v>
      </c>
      <c r="AB1297" s="41">
        <f t="shared" si="224"/>
        <v>44</v>
      </c>
      <c r="AC1297" s="41">
        <f t="shared" si="225"/>
        <v>44</v>
      </c>
      <c r="AD1297" s="41">
        <f t="shared" si="226"/>
        <v>32</v>
      </c>
      <c r="AE1297" s="41">
        <f t="shared" si="227"/>
        <v>6.25</v>
      </c>
      <c r="AF1297" s="41">
        <f t="shared" si="228"/>
        <v>6.8181818181818183</v>
      </c>
      <c r="AG1297" s="41">
        <f t="shared" si="229"/>
        <v>6.8181818181818183</v>
      </c>
      <c r="AH1297" s="41">
        <f t="shared" si="230"/>
        <v>9.375</v>
      </c>
    </row>
    <row r="1298" spans="1:34" x14ac:dyDescent="0.25">
      <c r="A1298" s="41" t="str">
        <f t="shared" si="220"/>
        <v>研发一周期</v>
      </c>
      <c r="B1298" s="41" t="str">
        <f t="shared" si="221"/>
        <v>21435</v>
      </c>
      <c r="C1298" s="74"/>
      <c r="D1298" s="59">
        <v>1</v>
      </c>
      <c r="G1298" s="59">
        <v>1</v>
      </c>
      <c r="N1298" s="71">
        <v>1</v>
      </c>
      <c r="Q1298" s="41">
        <v>1</v>
      </c>
      <c r="W1298" s="41">
        <v>1</v>
      </c>
      <c r="Z1298" s="41">
        <f t="shared" si="222"/>
        <v>300</v>
      </c>
      <c r="AA1298" s="41">
        <f t="shared" si="223"/>
        <v>48</v>
      </c>
      <c r="AB1298" s="41">
        <f t="shared" si="224"/>
        <v>58</v>
      </c>
      <c r="AC1298" s="41">
        <f t="shared" si="225"/>
        <v>58</v>
      </c>
      <c r="AD1298" s="41">
        <f t="shared" si="226"/>
        <v>31</v>
      </c>
      <c r="AE1298" s="41">
        <f t="shared" si="227"/>
        <v>6.25</v>
      </c>
      <c r="AF1298" s="41">
        <f t="shared" si="228"/>
        <v>5.1724137931034484</v>
      </c>
      <c r="AG1298" s="41">
        <f t="shared" si="229"/>
        <v>5.1724137931034484</v>
      </c>
      <c r="AH1298" s="41">
        <f t="shared" si="230"/>
        <v>9.67741935483871</v>
      </c>
    </row>
    <row r="1299" spans="1:34" x14ac:dyDescent="0.25">
      <c r="A1299" s="41" t="str">
        <f t="shared" si="220"/>
        <v>研发一周期</v>
      </c>
      <c r="B1299" s="41" t="str">
        <f t="shared" si="221"/>
        <v>22415</v>
      </c>
      <c r="C1299" s="74"/>
      <c r="D1299" s="59">
        <v>1</v>
      </c>
      <c r="G1299" s="59"/>
      <c r="H1299" s="59">
        <v>1</v>
      </c>
      <c r="N1299" s="71">
        <v>1</v>
      </c>
      <c r="O1299" s="59">
        <v>1</v>
      </c>
      <c r="R1299" s="71"/>
      <c r="W1299" s="41">
        <v>1</v>
      </c>
      <c r="Z1299" s="41">
        <f t="shared" si="222"/>
        <v>300</v>
      </c>
      <c r="AA1299" s="41">
        <f t="shared" si="223"/>
        <v>48</v>
      </c>
      <c r="AB1299" s="41">
        <f t="shared" si="224"/>
        <v>52</v>
      </c>
      <c r="AC1299" s="41">
        <f t="shared" si="225"/>
        <v>52</v>
      </c>
      <c r="AD1299" s="41">
        <f t="shared" si="226"/>
        <v>29</v>
      </c>
      <c r="AE1299" s="41">
        <f t="shared" si="227"/>
        <v>6.25</v>
      </c>
      <c r="AF1299" s="41">
        <f t="shared" si="228"/>
        <v>5.7692307692307692</v>
      </c>
      <c r="AG1299" s="41">
        <f t="shared" si="229"/>
        <v>5.7692307692307692</v>
      </c>
      <c r="AH1299" s="41">
        <f t="shared" si="230"/>
        <v>10.344827586206897</v>
      </c>
    </row>
    <row r="1300" spans="1:34" x14ac:dyDescent="0.25">
      <c r="A1300" s="41" t="str">
        <f t="shared" si="220"/>
        <v>研发一周期</v>
      </c>
      <c r="B1300" s="41" t="str">
        <f t="shared" si="221"/>
        <v>32135</v>
      </c>
      <c r="C1300" s="74"/>
      <c r="E1300" s="59">
        <v>1</v>
      </c>
      <c r="G1300" s="59"/>
      <c r="H1300" s="59">
        <v>1</v>
      </c>
      <c r="K1300" s="59">
        <v>1</v>
      </c>
      <c r="Q1300" s="41">
        <v>1</v>
      </c>
      <c r="W1300" s="41">
        <v>1</v>
      </c>
      <c r="Z1300" s="41">
        <f t="shared" si="222"/>
        <v>275</v>
      </c>
      <c r="AA1300" s="41">
        <f t="shared" si="223"/>
        <v>44</v>
      </c>
      <c r="AB1300" s="41">
        <f t="shared" si="224"/>
        <v>58</v>
      </c>
      <c r="AC1300" s="41">
        <f t="shared" si="225"/>
        <v>58</v>
      </c>
      <c r="AD1300" s="41">
        <f t="shared" si="226"/>
        <v>34</v>
      </c>
      <c r="AE1300" s="41">
        <f t="shared" si="227"/>
        <v>6.25</v>
      </c>
      <c r="AF1300" s="41">
        <f t="shared" si="228"/>
        <v>4.7413793103448274</v>
      </c>
      <c r="AG1300" s="41">
        <f t="shared" si="229"/>
        <v>4.7413793103448274</v>
      </c>
      <c r="AH1300" s="41">
        <f t="shared" si="230"/>
        <v>8.0882352941176467</v>
      </c>
    </row>
    <row r="1301" spans="1:34" x14ac:dyDescent="0.25">
      <c r="A1301" s="41" t="str">
        <f t="shared" si="220"/>
        <v>研发一周期</v>
      </c>
      <c r="B1301" s="41" t="str">
        <f t="shared" si="221"/>
        <v>44115</v>
      </c>
      <c r="C1301" s="74"/>
      <c r="F1301" s="71">
        <v>1</v>
      </c>
      <c r="G1301" s="59"/>
      <c r="J1301" s="71">
        <v>1</v>
      </c>
      <c r="K1301" s="59">
        <v>1</v>
      </c>
      <c r="N1301" s="71"/>
      <c r="O1301" s="59">
        <v>1</v>
      </c>
      <c r="R1301" s="71"/>
      <c r="W1301" s="41">
        <v>1</v>
      </c>
      <c r="Z1301" s="41">
        <f t="shared" si="222"/>
        <v>300</v>
      </c>
      <c r="AA1301" s="41">
        <f t="shared" si="223"/>
        <v>48</v>
      </c>
      <c r="AB1301" s="41">
        <f t="shared" si="224"/>
        <v>44</v>
      </c>
      <c r="AC1301" s="41">
        <f t="shared" si="225"/>
        <v>44</v>
      </c>
      <c r="AD1301" s="41">
        <f t="shared" si="226"/>
        <v>30</v>
      </c>
      <c r="AE1301" s="41">
        <f t="shared" si="227"/>
        <v>6.25</v>
      </c>
      <c r="AF1301" s="41">
        <f t="shared" si="228"/>
        <v>6.8181818181818183</v>
      </c>
      <c r="AG1301" s="41">
        <f t="shared" si="229"/>
        <v>6.8181818181818183</v>
      </c>
      <c r="AH1301" s="41">
        <f t="shared" si="230"/>
        <v>10</v>
      </c>
    </row>
    <row r="1302" spans="1:34" x14ac:dyDescent="0.25">
      <c r="A1302" s="41" t="str">
        <f t="shared" si="220"/>
        <v>研发一周期</v>
      </c>
      <c r="B1302" s="41" t="str">
        <f t="shared" si="221"/>
        <v>21246</v>
      </c>
      <c r="C1302" s="74"/>
      <c r="D1302" s="59">
        <v>1</v>
      </c>
      <c r="G1302" s="59">
        <v>1</v>
      </c>
      <c r="L1302" s="59">
        <v>1</v>
      </c>
      <c r="R1302" s="70">
        <v>1</v>
      </c>
      <c r="X1302" s="41">
        <v>1</v>
      </c>
      <c r="Z1302" s="41">
        <f t="shared" si="222"/>
        <v>275</v>
      </c>
      <c r="AA1302" s="41">
        <f t="shared" si="223"/>
        <v>44</v>
      </c>
      <c r="AB1302" s="41">
        <f t="shared" si="224"/>
        <v>42</v>
      </c>
      <c r="AC1302" s="41">
        <f t="shared" si="225"/>
        <v>42</v>
      </c>
      <c r="AD1302" s="41">
        <f t="shared" si="226"/>
        <v>33</v>
      </c>
      <c r="AE1302" s="41">
        <f t="shared" si="227"/>
        <v>6.25</v>
      </c>
      <c r="AF1302" s="41">
        <f t="shared" si="228"/>
        <v>6.5476190476190474</v>
      </c>
      <c r="AG1302" s="41">
        <f t="shared" si="229"/>
        <v>6.5476190476190474</v>
      </c>
      <c r="AH1302" s="41">
        <f t="shared" si="230"/>
        <v>8.3333333333333339</v>
      </c>
    </row>
    <row r="1303" spans="1:34" x14ac:dyDescent="0.25">
      <c r="A1303" s="41" t="str">
        <f t="shared" si="220"/>
        <v>研发一周期</v>
      </c>
      <c r="B1303" s="41" t="str">
        <f t="shared" si="221"/>
        <v>33326</v>
      </c>
      <c r="C1303" s="74"/>
      <c r="E1303" s="59">
        <v>1</v>
      </c>
      <c r="G1303" s="59"/>
      <c r="I1303" s="59">
        <v>1</v>
      </c>
      <c r="M1303" s="59">
        <v>1</v>
      </c>
      <c r="P1303" s="59">
        <v>1</v>
      </c>
      <c r="X1303" s="41">
        <v>1</v>
      </c>
      <c r="Z1303" s="41">
        <f t="shared" si="222"/>
        <v>325</v>
      </c>
      <c r="AA1303" s="41">
        <f t="shared" si="223"/>
        <v>52</v>
      </c>
      <c r="AB1303" s="41">
        <f t="shared" si="224"/>
        <v>84</v>
      </c>
      <c r="AC1303" s="41">
        <f t="shared" si="225"/>
        <v>84</v>
      </c>
      <c r="AD1303" s="41">
        <f t="shared" si="226"/>
        <v>27</v>
      </c>
      <c r="AE1303" s="41">
        <f t="shared" si="227"/>
        <v>6.25</v>
      </c>
      <c r="AF1303" s="41">
        <f t="shared" si="228"/>
        <v>3.8690476190476191</v>
      </c>
      <c r="AG1303" s="41">
        <f t="shared" si="229"/>
        <v>3.8690476190476191</v>
      </c>
      <c r="AH1303" s="41">
        <f t="shared" si="230"/>
        <v>12.037037037037036</v>
      </c>
    </row>
    <row r="1304" spans="1:34" x14ac:dyDescent="0.25">
      <c r="A1304" s="41" t="str">
        <f t="shared" si="220"/>
        <v>研发一周期</v>
      </c>
      <c r="B1304" s="41" t="str">
        <f t="shared" si="221"/>
        <v>41236</v>
      </c>
      <c r="C1304" s="74"/>
      <c r="F1304" s="71">
        <v>1</v>
      </c>
      <c r="G1304" s="59">
        <v>1</v>
      </c>
      <c r="L1304" s="59">
        <v>1</v>
      </c>
      <c r="Q1304" s="41">
        <v>1</v>
      </c>
      <c r="X1304" s="41">
        <v>1</v>
      </c>
      <c r="Z1304" s="41">
        <f t="shared" si="222"/>
        <v>275</v>
      </c>
      <c r="AA1304" s="41">
        <f t="shared" si="223"/>
        <v>44</v>
      </c>
      <c r="AB1304" s="41">
        <f t="shared" si="224"/>
        <v>52</v>
      </c>
      <c r="AC1304" s="41">
        <f t="shared" si="225"/>
        <v>52</v>
      </c>
      <c r="AD1304" s="41">
        <f t="shared" si="226"/>
        <v>32</v>
      </c>
      <c r="AE1304" s="41">
        <f t="shared" si="227"/>
        <v>6.25</v>
      </c>
      <c r="AF1304" s="41">
        <f t="shared" si="228"/>
        <v>5.2884615384615383</v>
      </c>
      <c r="AG1304" s="41">
        <f t="shared" si="229"/>
        <v>5.2884615384615383</v>
      </c>
      <c r="AH1304" s="41">
        <f t="shared" si="230"/>
        <v>8.59375</v>
      </c>
    </row>
    <row r="1305" spans="1:34" x14ac:dyDescent="0.25">
      <c r="A1305" s="41" t="str">
        <f t="shared" si="220"/>
        <v>研发一周期</v>
      </c>
      <c r="B1305" s="41" t="str">
        <f t="shared" si="221"/>
        <v>42216</v>
      </c>
      <c r="C1305" s="74"/>
      <c r="F1305" s="71">
        <v>1</v>
      </c>
      <c r="G1305" s="59"/>
      <c r="H1305" s="59">
        <v>1</v>
      </c>
      <c r="L1305" s="59">
        <v>1</v>
      </c>
      <c r="O1305" s="59">
        <v>1</v>
      </c>
      <c r="R1305" s="71"/>
      <c r="X1305" s="41">
        <v>1</v>
      </c>
      <c r="Z1305" s="41">
        <f t="shared" si="222"/>
        <v>275</v>
      </c>
      <c r="AA1305" s="41">
        <f t="shared" si="223"/>
        <v>44</v>
      </c>
      <c r="AB1305" s="41">
        <f t="shared" si="224"/>
        <v>46</v>
      </c>
      <c r="AC1305" s="41">
        <f t="shared" si="225"/>
        <v>46</v>
      </c>
      <c r="AD1305" s="41">
        <f t="shared" si="226"/>
        <v>30</v>
      </c>
      <c r="AE1305" s="41">
        <f t="shared" si="227"/>
        <v>6.25</v>
      </c>
      <c r="AF1305" s="41">
        <f t="shared" si="228"/>
        <v>5.9782608695652177</v>
      </c>
      <c r="AG1305" s="41">
        <f t="shared" si="229"/>
        <v>5.9782608695652177</v>
      </c>
      <c r="AH1305" s="41">
        <f t="shared" si="230"/>
        <v>9.1666666666666661</v>
      </c>
    </row>
    <row r="1306" spans="1:34" x14ac:dyDescent="0.25">
      <c r="A1306" s="41" t="str">
        <f t="shared" si="220"/>
        <v>研发一周期</v>
      </c>
      <c r="B1306" s="41" t="str">
        <f t="shared" si="221"/>
        <v>21144</v>
      </c>
      <c r="C1306" s="74"/>
      <c r="D1306" s="59">
        <v>1</v>
      </c>
      <c r="G1306" s="59">
        <v>1</v>
      </c>
      <c r="K1306" s="59">
        <v>1</v>
      </c>
      <c r="R1306" s="70">
        <v>1</v>
      </c>
      <c r="Y1306" s="70">
        <v>1</v>
      </c>
      <c r="Z1306" s="41">
        <f t="shared" si="222"/>
        <v>250</v>
      </c>
      <c r="AA1306" s="41">
        <f t="shared" si="223"/>
        <v>40</v>
      </c>
      <c r="AB1306" s="41">
        <f t="shared" si="224"/>
        <v>42</v>
      </c>
      <c r="AC1306" s="41">
        <f t="shared" si="225"/>
        <v>42</v>
      </c>
      <c r="AD1306" s="41">
        <f t="shared" si="226"/>
        <v>37</v>
      </c>
      <c r="AE1306" s="41">
        <f t="shared" si="227"/>
        <v>6.25</v>
      </c>
      <c r="AF1306" s="41">
        <f t="shared" si="228"/>
        <v>5.9523809523809526</v>
      </c>
      <c r="AG1306" s="41">
        <f t="shared" si="229"/>
        <v>5.9523809523809526</v>
      </c>
      <c r="AH1306" s="41">
        <f t="shared" si="230"/>
        <v>6.756756756756757</v>
      </c>
    </row>
    <row r="1307" spans="1:34" x14ac:dyDescent="0.25">
      <c r="A1307" s="41" t="str">
        <f t="shared" si="220"/>
        <v>研发一周期</v>
      </c>
      <c r="B1307" s="41" t="str">
        <f t="shared" si="221"/>
        <v>41134</v>
      </c>
      <c r="C1307" s="74"/>
      <c r="F1307" s="71">
        <v>1</v>
      </c>
      <c r="G1307" s="59">
        <v>1</v>
      </c>
      <c r="K1307" s="59">
        <v>1</v>
      </c>
      <c r="Q1307" s="41">
        <v>1</v>
      </c>
      <c r="Y1307" s="70">
        <v>1</v>
      </c>
      <c r="Z1307" s="41">
        <f t="shared" si="222"/>
        <v>250</v>
      </c>
      <c r="AA1307" s="41">
        <f t="shared" si="223"/>
        <v>40</v>
      </c>
      <c r="AB1307" s="41">
        <f t="shared" si="224"/>
        <v>52</v>
      </c>
      <c r="AC1307" s="41">
        <f t="shared" si="225"/>
        <v>52</v>
      </c>
      <c r="AD1307" s="41">
        <f t="shared" si="226"/>
        <v>36</v>
      </c>
      <c r="AE1307" s="41">
        <f t="shared" si="227"/>
        <v>6.25</v>
      </c>
      <c r="AF1307" s="41">
        <f t="shared" si="228"/>
        <v>4.8076923076923075</v>
      </c>
      <c r="AG1307" s="41">
        <f t="shared" si="229"/>
        <v>4.8076923076923075</v>
      </c>
      <c r="AH1307" s="41">
        <f t="shared" si="230"/>
        <v>6.9444444444444446</v>
      </c>
    </row>
    <row r="1308" spans="1:34" x14ac:dyDescent="0.25">
      <c r="A1308" s="41" t="str">
        <f t="shared" si="220"/>
        <v>研发一周期</v>
      </c>
      <c r="B1308" s="41" t="str">
        <f t="shared" si="221"/>
        <v>42114</v>
      </c>
      <c r="C1308" s="74"/>
      <c r="F1308" s="71">
        <v>1</v>
      </c>
      <c r="G1308" s="59"/>
      <c r="H1308" s="59">
        <v>1</v>
      </c>
      <c r="K1308" s="59">
        <v>1</v>
      </c>
      <c r="N1308" s="71"/>
      <c r="O1308" s="59">
        <v>1</v>
      </c>
      <c r="R1308" s="71"/>
      <c r="Y1308" s="70">
        <v>1</v>
      </c>
      <c r="Z1308" s="41">
        <f t="shared" si="222"/>
        <v>250</v>
      </c>
      <c r="AA1308" s="41">
        <f t="shared" si="223"/>
        <v>40</v>
      </c>
      <c r="AB1308" s="41">
        <f t="shared" si="224"/>
        <v>46</v>
      </c>
      <c r="AC1308" s="41">
        <f t="shared" si="225"/>
        <v>46</v>
      </c>
      <c r="AD1308" s="41">
        <f t="shared" si="226"/>
        <v>34</v>
      </c>
      <c r="AE1308" s="41">
        <f t="shared" si="227"/>
        <v>6.25</v>
      </c>
      <c r="AF1308" s="41">
        <f t="shared" si="228"/>
        <v>5.4347826086956523</v>
      </c>
      <c r="AG1308" s="41">
        <f t="shared" si="229"/>
        <v>5.4347826086956523</v>
      </c>
      <c r="AH1308" s="41">
        <f t="shared" si="230"/>
        <v>7.3529411764705879</v>
      </c>
    </row>
    <row r="1309" spans="1:34" x14ac:dyDescent="0.25">
      <c r="A1309" s="41" t="str">
        <f t="shared" si="220"/>
        <v>研发一周期</v>
      </c>
      <c r="B1309" s="41" t="str">
        <f t="shared" si="221"/>
        <v>24325</v>
      </c>
      <c r="C1309" s="74"/>
      <c r="D1309" s="59">
        <v>1</v>
      </c>
      <c r="G1309" s="59"/>
      <c r="J1309" s="71">
        <v>1</v>
      </c>
      <c r="M1309" s="59">
        <v>1</v>
      </c>
      <c r="P1309" s="59">
        <v>1</v>
      </c>
      <c r="W1309" s="41">
        <v>1</v>
      </c>
      <c r="Z1309" s="41">
        <f t="shared" si="222"/>
        <v>340</v>
      </c>
      <c r="AA1309" s="41">
        <f t="shared" si="223"/>
        <v>54</v>
      </c>
      <c r="AB1309" s="41">
        <f t="shared" si="224"/>
        <v>72</v>
      </c>
      <c r="AC1309" s="41">
        <f t="shared" si="225"/>
        <v>72</v>
      </c>
      <c r="AD1309" s="41">
        <f t="shared" si="226"/>
        <v>26</v>
      </c>
      <c r="AE1309" s="41">
        <f t="shared" si="227"/>
        <v>6.2962962962962967</v>
      </c>
      <c r="AF1309" s="41">
        <f t="shared" si="228"/>
        <v>4.7222222222222223</v>
      </c>
      <c r="AG1309" s="41">
        <f t="shared" si="229"/>
        <v>4.7222222222222223</v>
      </c>
      <c r="AH1309" s="41">
        <f t="shared" si="230"/>
        <v>13.076923076923077</v>
      </c>
    </row>
    <row r="1310" spans="1:34" x14ac:dyDescent="0.25">
      <c r="A1310" s="41" t="str">
        <f t="shared" si="220"/>
        <v>研发一周期</v>
      </c>
      <c r="B1310" s="41" t="str">
        <f t="shared" si="221"/>
        <v>24426</v>
      </c>
      <c r="C1310" s="74"/>
      <c r="D1310" s="59">
        <v>1</v>
      </c>
      <c r="G1310" s="59"/>
      <c r="J1310" s="71">
        <v>1</v>
      </c>
      <c r="N1310" s="71">
        <v>1</v>
      </c>
      <c r="P1310" s="59">
        <v>1</v>
      </c>
      <c r="X1310" s="41">
        <v>1</v>
      </c>
      <c r="Z1310" s="41">
        <f t="shared" si="222"/>
        <v>340</v>
      </c>
      <c r="AA1310" s="41">
        <f t="shared" si="223"/>
        <v>54</v>
      </c>
      <c r="AB1310" s="41">
        <f t="shared" si="224"/>
        <v>76</v>
      </c>
      <c r="AC1310" s="41">
        <f t="shared" si="225"/>
        <v>76</v>
      </c>
      <c r="AD1310" s="41">
        <f t="shared" si="226"/>
        <v>22</v>
      </c>
      <c r="AE1310" s="41">
        <f t="shared" si="227"/>
        <v>6.2962962962962967</v>
      </c>
      <c r="AF1310" s="41">
        <f t="shared" si="228"/>
        <v>4.4736842105263159</v>
      </c>
      <c r="AG1310" s="41">
        <f t="shared" si="229"/>
        <v>4.4736842105263159</v>
      </c>
      <c r="AH1310" s="41">
        <f t="shared" si="230"/>
        <v>15.454545454545455</v>
      </c>
    </row>
    <row r="1311" spans="1:34" x14ac:dyDescent="0.25">
      <c r="A1311" s="41" t="str">
        <f t="shared" si="220"/>
        <v>研发一周期</v>
      </c>
      <c r="B1311" s="41" t="str">
        <f t="shared" si="221"/>
        <v>2442</v>
      </c>
      <c r="C1311" s="74"/>
      <c r="D1311" s="59">
        <v>1</v>
      </c>
      <c r="G1311" s="59"/>
      <c r="J1311" s="71">
        <v>1</v>
      </c>
      <c r="N1311" s="71">
        <v>1</v>
      </c>
      <c r="P1311" s="59">
        <v>1</v>
      </c>
      <c r="Z1311" s="41">
        <f t="shared" si="222"/>
        <v>315</v>
      </c>
      <c r="AA1311" s="41">
        <f t="shared" si="223"/>
        <v>50</v>
      </c>
      <c r="AB1311" s="41">
        <f t="shared" si="224"/>
        <v>66</v>
      </c>
      <c r="AC1311" s="41">
        <f t="shared" si="225"/>
        <v>66</v>
      </c>
      <c r="AD1311" s="41">
        <f t="shared" si="226"/>
        <v>12</v>
      </c>
      <c r="AE1311" s="41">
        <f t="shared" si="227"/>
        <v>6.3</v>
      </c>
      <c r="AF1311" s="41">
        <f t="shared" si="228"/>
        <v>4.7727272727272725</v>
      </c>
      <c r="AG1311" s="41">
        <f t="shared" si="229"/>
        <v>4.7727272727272725</v>
      </c>
      <c r="AH1311" s="41">
        <f t="shared" si="230"/>
        <v>26.25</v>
      </c>
    </row>
    <row r="1312" spans="1:34" x14ac:dyDescent="0.25">
      <c r="A1312" s="41" t="str">
        <f t="shared" si="220"/>
        <v>研发一周期</v>
      </c>
      <c r="B1312" s="41" t="str">
        <f t="shared" si="221"/>
        <v>14411</v>
      </c>
      <c r="C1312" s="74">
        <v>1</v>
      </c>
      <c r="G1312" s="59"/>
      <c r="J1312" s="71">
        <v>1</v>
      </c>
      <c r="N1312" s="71">
        <v>1</v>
      </c>
      <c r="O1312" s="59">
        <v>1</v>
      </c>
      <c r="R1312" s="71"/>
      <c r="S1312" s="41">
        <v>1</v>
      </c>
      <c r="Z1312" s="41">
        <f t="shared" si="222"/>
        <v>315</v>
      </c>
      <c r="AA1312" s="41">
        <f t="shared" si="223"/>
        <v>50</v>
      </c>
      <c r="AB1312" s="41">
        <f t="shared" si="224"/>
        <v>52</v>
      </c>
      <c r="AC1312" s="41">
        <f t="shared" si="225"/>
        <v>52</v>
      </c>
      <c r="AD1312" s="41">
        <f t="shared" si="226"/>
        <v>30</v>
      </c>
      <c r="AE1312" s="41">
        <f t="shared" si="227"/>
        <v>6.3</v>
      </c>
      <c r="AF1312" s="41">
        <f t="shared" si="228"/>
        <v>6.0576923076923075</v>
      </c>
      <c r="AG1312" s="41">
        <f t="shared" si="229"/>
        <v>6.0576923076923075</v>
      </c>
      <c r="AH1312" s="41">
        <f t="shared" si="230"/>
        <v>10.5</v>
      </c>
    </row>
    <row r="1313" spans="1:34" x14ac:dyDescent="0.25">
      <c r="A1313" s="41" t="str">
        <f t="shared" si="220"/>
        <v>研发一周期</v>
      </c>
      <c r="B1313" s="41" t="str">
        <f t="shared" si="221"/>
        <v>14412</v>
      </c>
      <c r="C1313" s="74">
        <v>1</v>
      </c>
      <c r="G1313" s="59"/>
      <c r="J1313" s="71">
        <v>1</v>
      </c>
      <c r="N1313" s="71">
        <v>1</v>
      </c>
      <c r="O1313" s="59">
        <v>1</v>
      </c>
      <c r="R1313" s="71"/>
      <c r="T1313" s="41">
        <v>1</v>
      </c>
      <c r="Z1313" s="41">
        <f t="shared" si="222"/>
        <v>315</v>
      </c>
      <c r="AA1313" s="41">
        <f t="shared" si="223"/>
        <v>50</v>
      </c>
      <c r="AB1313" s="41">
        <f t="shared" si="224"/>
        <v>56</v>
      </c>
      <c r="AC1313" s="41">
        <f t="shared" si="225"/>
        <v>56</v>
      </c>
      <c r="AD1313" s="41">
        <f t="shared" si="226"/>
        <v>30</v>
      </c>
      <c r="AE1313" s="41">
        <f t="shared" si="227"/>
        <v>6.3</v>
      </c>
      <c r="AF1313" s="41">
        <f t="shared" si="228"/>
        <v>5.625</v>
      </c>
      <c r="AG1313" s="41">
        <f t="shared" si="229"/>
        <v>5.625</v>
      </c>
      <c r="AH1313" s="41">
        <f t="shared" si="230"/>
        <v>10.5</v>
      </c>
    </row>
    <row r="1314" spans="1:34" x14ac:dyDescent="0.25">
      <c r="A1314" s="41" t="str">
        <f t="shared" si="220"/>
        <v>研发一周期</v>
      </c>
      <c r="B1314" s="41" t="str">
        <f t="shared" si="221"/>
        <v>11243</v>
      </c>
      <c r="C1314" s="74">
        <v>1</v>
      </c>
      <c r="G1314" s="59">
        <v>1</v>
      </c>
      <c r="L1314" s="59">
        <v>1</v>
      </c>
      <c r="R1314" s="70">
        <v>1</v>
      </c>
      <c r="U1314" s="41">
        <v>1</v>
      </c>
      <c r="Z1314" s="41">
        <f t="shared" si="222"/>
        <v>315</v>
      </c>
      <c r="AA1314" s="41">
        <f t="shared" si="223"/>
        <v>50</v>
      </c>
      <c r="AB1314" s="41">
        <f t="shared" si="224"/>
        <v>30</v>
      </c>
      <c r="AC1314" s="41">
        <f t="shared" si="225"/>
        <v>30</v>
      </c>
      <c r="AD1314" s="41">
        <f t="shared" si="226"/>
        <v>38</v>
      </c>
      <c r="AE1314" s="41">
        <f t="shared" si="227"/>
        <v>6.3</v>
      </c>
      <c r="AF1314" s="41">
        <f t="shared" si="228"/>
        <v>10.5</v>
      </c>
      <c r="AG1314" s="41">
        <f t="shared" si="229"/>
        <v>10.5</v>
      </c>
      <c r="AH1314" s="41">
        <f t="shared" si="230"/>
        <v>8.2894736842105257</v>
      </c>
    </row>
    <row r="1315" spans="1:34" x14ac:dyDescent="0.25">
      <c r="A1315" s="41" t="str">
        <f t="shared" si="220"/>
        <v>研发一周期</v>
      </c>
      <c r="B1315" s="41" t="str">
        <f t="shared" si="221"/>
        <v>21233</v>
      </c>
      <c r="C1315" s="74"/>
      <c r="D1315" s="59">
        <v>1</v>
      </c>
      <c r="G1315" s="59">
        <v>1</v>
      </c>
      <c r="L1315" s="59">
        <v>1</v>
      </c>
      <c r="Q1315" s="41">
        <v>1</v>
      </c>
      <c r="U1315" s="41">
        <v>1</v>
      </c>
      <c r="Z1315" s="41">
        <f t="shared" si="222"/>
        <v>315</v>
      </c>
      <c r="AA1315" s="41">
        <f t="shared" si="223"/>
        <v>50</v>
      </c>
      <c r="AB1315" s="41">
        <f t="shared" si="224"/>
        <v>44</v>
      </c>
      <c r="AC1315" s="41">
        <f t="shared" si="225"/>
        <v>44</v>
      </c>
      <c r="AD1315" s="41">
        <f t="shared" si="226"/>
        <v>37</v>
      </c>
      <c r="AE1315" s="41">
        <f t="shared" si="227"/>
        <v>6.3</v>
      </c>
      <c r="AF1315" s="41">
        <f t="shared" si="228"/>
        <v>7.1590909090909092</v>
      </c>
      <c r="AG1315" s="41">
        <f t="shared" si="229"/>
        <v>7.1590909090909092</v>
      </c>
      <c r="AH1315" s="41">
        <f t="shared" si="230"/>
        <v>8.513513513513514</v>
      </c>
    </row>
    <row r="1316" spans="1:34" x14ac:dyDescent="0.25">
      <c r="A1316" s="41" t="str">
        <f t="shared" si="220"/>
        <v>研发一周期</v>
      </c>
      <c r="B1316" s="41" t="str">
        <f t="shared" si="221"/>
        <v>22213</v>
      </c>
      <c r="C1316" s="74"/>
      <c r="D1316" s="59">
        <v>1</v>
      </c>
      <c r="G1316" s="59"/>
      <c r="H1316" s="59">
        <v>1</v>
      </c>
      <c r="L1316" s="59">
        <v>1</v>
      </c>
      <c r="O1316" s="59">
        <v>1</v>
      </c>
      <c r="R1316" s="71"/>
      <c r="U1316" s="41">
        <v>1</v>
      </c>
      <c r="Z1316" s="41">
        <f t="shared" si="222"/>
        <v>315</v>
      </c>
      <c r="AA1316" s="41">
        <f t="shared" si="223"/>
        <v>50</v>
      </c>
      <c r="AB1316" s="41">
        <f t="shared" si="224"/>
        <v>38</v>
      </c>
      <c r="AC1316" s="41">
        <f t="shared" si="225"/>
        <v>38</v>
      </c>
      <c r="AD1316" s="41">
        <f t="shared" si="226"/>
        <v>35</v>
      </c>
      <c r="AE1316" s="41">
        <f t="shared" si="227"/>
        <v>6.3</v>
      </c>
      <c r="AF1316" s="41">
        <f t="shared" si="228"/>
        <v>8.2894736842105257</v>
      </c>
      <c r="AG1316" s="41">
        <f t="shared" si="229"/>
        <v>8.2894736842105257</v>
      </c>
      <c r="AH1316" s="41">
        <f t="shared" si="230"/>
        <v>9</v>
      </c>
    </row>
    <row r="1317" spans="1:34" x14ac:dyDescent="0.25">
      <c r="A1317" s="41" t="str">
        <f t="shared" si="220"/>
        <v>研发一周期</v>
      </c>
      <c r="B1317" s="41" t="str">
        <f t="shared" si="221"/>
        <v>42123</v>
      </c>
      <c r="C1317" s="74"/>
      <c r="F1317" s="71">
        <v>1</v>
      </c>
      <c r="G1317" s="59"/>
      <c r="H1317" s="59">
        <v>1</v>
      </c>
      <c r="K1317" s="59">
        <v>1</v>
      </c>
      <c r="P1317" s="59">
        <v>1</v>
      </c>
      <c r="U1317" s="41">
        <v>1</v>
      </c>
      <c r="Z1317" s="41">
        <f t="shared" si="222"/>
        <v>315</v>
      </c>
      <c r="AA1317" s="41">
        <f t="shared" si="223"/>
        <v>50</v>
      </c>
      <c r="AB1317" s="41">
        <f t="shared" si="224"/>
        <v>54</v>
      </c>
      <c r="AC1317" s="41">
        <f t="shared" si="225"/>
        <v>54</v>
      </c>
      <c r="AD1317" s="41">
        <f t="shared" si="226"/>
        <v>31</v>
      </c>
      <c r="AE1317" s="41">
        <f t="shared" si="227"/>
        <v>6.3</v>
      </c>
      <c r="AF1317" s="41">
        <f t="shared" si="228"/>
        <v>5.833333333333333</v>
      </c>
      <c r="AG1317" s="41">
        <f t="shared" si="229"/>
        <v>5.833333333333333</v>
      </c>
      <c r="AH1317" s="41">
        <f t="shared" si="230"/>
        <v>10.161290322580646</v>
      </c>
    </row>
    <row r="1318" spans="1:34" x14ac:dyDescent="0.25">
      <c r="A1318" s="41" t="str">
        <f t="shared" si="220"/>
        <v>研发一周期</v>
      </c>
      <c r="B1318" s="41" t="str">
        <f t="shared" si="221"/>
        <v>14224</v>
      </c>
      <c r="C1318" s="74">
        <v>1</v>
      </c>
      <c r="G1318" s="59"/>
      <c r="J1318" s="71">
        <v>1</v>
      </c>
      <c r="L1318" s="59">
        <v>1</v>
      </c>
      <c r="P1318" s="59">
        <v>1</v>
      </c>
      <c r="V1318" s="41">
        <v>1</v>
      </c>
      <c r="Z1318" s="41">
        <f t="shared" si="222"/>
        <v>315</v>
      </c>
      <c r="AA1318" s="41">
        <f t="shared" si="223"/>
        <v>50</v>
      </c>
      <c r="AB1318" s="41">
        <f t="shared" si="224"/>
        <v>58</v>
      </c>
      <c r="AC1318" s="41">
        <f t="shared" si="225"/>
        <v>58</v>
      </c>
      <c r="AD1318" s="41">
        <f t="shared" si="226"/>
        <v>33</v>
      </c>
      <c r="AE1318" s="41">
        <f t="shared" si="227"/>
        <v>6.3</v>
      </c>
      <c r="AF1318" s="41">
        <f t="shared" si="228"/>
        <v>5.431034482758621</v>
      </c>
      <c r="AG1318" s="41">
        <f t="shared" si="229"/>
        <v>5.431034482758621</v>
      </c>
      <c r="AH1318" s="41">
        <f t="shared" si="230"/>
        <v>9.545454545454545</v>
      </c>
    </row>
    <row r="1319" spans="1:34" x14ac:dyDescent="0.25">
      <c r="A1319" s="41" t="str">
        <f t="shared" si="220"/>
        <v>研发一周期</v>
      </c>
      <c r="B1319" s="41" t="str">
        <f t="shared" si="221"/>
        <v>23315</v>
      </c>
      <c r="C1319" s="74"/>
      <c r="D1319" s="59">
        <v>1</v>
      </c>
      <c r="G1319" s="59"/>
      <c r="I1319" s="59">
        <v>1</v>
      </c>
      <c r="M1319" s="59">
        <v>1</v>
      </c>
      <c r="O1319" s="59">
        <v>1</v>
      </c>
      <c r="R1319" s="71"/>
      <c r="W1319" s="41">
        <v>1</v>
      </c>
      <c r="Z1319" s="41">
        <f t="shared" si="222"/>
        <v>315</v>
      </c>
      <c r="AA1319" s="41">
        <f t="shared" si="223"/>
        <v>50</v>
      </c>
      <c r="AB1319" s="41">
        <f t="shared" si="224"/>
        <v>56</v>
      </c>
      <c r="AC1319" s="41">
        <f t="shared" si="225"/>
        <v>56</v>
      </c>
      <c r="AD1319" s="41">
        <f t="shared" si="226"/>
        <v>31</v>
      </c>
      <c r="AE1319" s="41">
        <f t="shared" si="227"/>
        <v>6.3</v>
      </c>
      <c r="AF1319" s="41">
        <f t="shared" si="228"/>
        <v>5.625</v>
      </c>
      <c r="AG1319" s="41">
        <f t="shared" si="229"/>
        <v>5.625</v>
      </c>
      <c r="AH1319" s="41">
        <f t="shared" si="230"/>
        <v>10.161290322580646</v>
      </c>
    </row>
    <row r="1320" spans="1:34" x14ac:dyDescent="0.25">
      <c r="A1320" s="41" t="str">
        <f t="shared" si="220"/>
        <v>研发一周期</v>
      </c>
      <c r="B1320" s="41" t="str">
        <f t="shared" si="221"/>
        <v>33225</v>
      </c>
      <c r="C1320" s="74"/>
      <c r="E1320" s="59">
        <v>1</v>
      </c>
      <c r="G1320" s="59"/>
      <c r="I1320" s="59">
        <v>1</v>
      </c>
      <c r="L1320" s="59">
        <v>1</v>
      </c>
      <c r="P1320" s="59">
        <v>1</v>
      </c>
      <c r="W1320" s="41">
        <v>1</v>
      </c>
      <c r="Z1320" s="41">
        <f t="shared" si="222"/>
        <v>315</v>
      </c>
      <c r="AA1320" s="41">
        <f t="shared" si="223"/>
        <v>50</v>
      </c>
      <c r="AB1320" s="41">
        <f t="shared" si="224"/>
        <v>82</v>
      </c>
      <c r="AC1320" s="41">
        <f t="shared" si="225"/>
        <v>82</v>
      </c>
      <c r="AD1320" s="41">
        <f t="shared" si="226"/>
        <v>29</v>
      </c>
      <c r="AE1320" s="41">
        <f t="shared" si="227"/>
        <v>6.3</v>
      </c>
      <c r="AF1320" s="41">
        <f t="shared" si="228"/>
        <v>3.8414634146341462</v>
      </c>
      <c r="AG1320" s="41">
        <f t="shared" si="229"/>
        <v>3.8414634146341462</v>
      </c>
      <c r="AH1320" s="41">
        <f t="shared" si="230"/>
        <v>10.862068965517242</v>
      </c>
    </row>
    <row r="1321" spans="1:34" x14ac:dyDescent="0.25">
      <c r="A1321" s="41" t="str">
        <f t="shared" si="220"/>
        <v>研发一周期</v>
      </c>
      <c r="B1321" s="41" t="str">
        <f t="shared" si="221"/>
        <v>23416</v>
      </c>
      <c r="C1321" s="74"/>
      <c r="D1321" s="59">
        <v>1</v>
      </c>
      <c r="G1321" s="59"/>
      <c r="I1321" s="59">
        <v>1</v>
      </c>
      <c r="N1321" s="71">
        <v>1</v>
      </c>
      <c r="O1321" s="59">
        <v>1</v>
      </c>
      <c r="R1321" s="71"/>
      <c r="X1321" s="41">
        <v>1</v>
      </c>
      <c r="Z1321" s="41">
        <f t="shared" si="222"/>
        <v>315</v>
      </c>
      <c r="AA1321" s="41">
        <f t="shared" si="223"/>
        <v>50</v>
      </c>
      <c r="AB1321" s="41">
        <f t="shared" si="224"/>
        <v>60</v>
      </c>
      <c r="AC1321" s="41">
        <f t="shared" si="225"/>
        <v>60</v>
      </c>
      <c r="AD1321" s="41">
        <f t="shared" si="226"/>
        <v>27</v>
      </c>
      <c r="AE1321" s="41">
        <f t="shared" si="227"/>
        <v>6.3</v>
      </c>
      <c r="AF1321" s="41">
        <f t="shared" si="228"/>
        <v>5.25</v>
      </c>
      <c r="AG1321" s="41">
        <f t="shared" si="229"/>
        <v>5.25</v>
      </c>
      <c r="AH1321" s="41">
        <f t="shared" si="230"/>
        <v>11.666666666666666</v>
      </c>
    </row>
    <row r="1322" spans="1:34" x14ac:dyDescent="0.25">
      <c r="A1322" s="41" t="str">
        <f t="shared" si="220"/>
        <v>研发一周期</v>
      </c>
      <c r="B1322" s="41" t="str">
        <f t="shared" si="221"/>
        <v>14414</v>
      </c>
      <c r="C1322" s="74">
        <v>1</v>
      </c>
      <c r="G1322" s="59"/>
      <c r="J1322" s="71">
        <v>1</v>
      </c>
      <c r="N1322" s="71">
        <v>1</v>
      </c>
      <c r="O1322" s="59">
        <v>1</v>
      </c>
      <c r="R1322" s="71"/>
      <c r="Y1322" s="70">
        <v>1</v>
      </c>
      <c r="Z1322" s="41">
        <f t="shared" si="222"/>
        <v>315</v>
      </c>
      <c r="AA1322" s="41">
        <f t="shared" si="223"/>
        <v>50</v>
      </c>
      <c r="AB1322" s="41">
        <f t="shared" si="224"/>
        <v>56</v>
      </c>
      <c r="AC1322" s="41">
        <f t="shared" si="225"/>
        <v>56</v>
      </c>
      <c r="AD1322" s="41">
        <f t="shared" si="226"/>
        <v>30</v>
      </c>
      <c r="AE1322" s="41">
        <f t="shared" si="227"/>
        <v>6.3</v>
      </c>
      <c r="AF1322" s="41">
        <f t="shared" si="228"/>
        <v>5.625</v>
      </c>
      <c r="AG1322" s="41">
        <f t="shared" si="229"/>
        <v>5.625</v>
      </c>
      <c r="AH1322" s="41">
        <f t="shared" si="230"/>
        <v>10.5</v>
      </c>
    </row>
    <row r="1323" spans="1:34" x14ac:dyDescent="0.25">
      <c r="A1323" s="41" t="str">
        <f t="shared" si="220"/>
        <v>研发一周期</v>
      </c>
      <c r="B1323" s="41" t="str">
        <f t="shared" si="221"/>
        <v>2341</v>
      </c>
      <c r="C1323" s="74"/>
      <c r="D1323" s="59">
        <v>1</v>
      </c>
      <c r="G1323" s="59"/>
      <c r="I1323" s="59">
        <v>1</v>
      </c>
      <c r="N1323" s="71">
        <v>1</v>
      </c>
      <c r="O1323" s="59">
        <v>1</v>
      </c>
      <c r="R1323" s="71"/>
      <c r="Z1323" s="41">
        <f t="shared" si="222"/>
        <v>290</v>
      </c>
      <c r="AA1323" s="41">
        <f t="shared" si="223"/>
        <v>46</v>
      </c>
      <c r="AB1323" s="41">
        <f t="shared" si="224"/>
        <v>50</v>
      </c>
      <c r="AC1323" s="41">
        <f t="shared" si="225"/>
        <v>50</v>
      </c>
      <c r="AD1323" s="41">
        <f t="shared" si="226"/>
        <v>17</v>
      </c>
      <c r="AE1323" s="41">
        <f t="shared" si="227"/>
        <v>6.3043478260869561</v>
      </c>
      <c r="AF1323" s="41">
        <f t="shared" si="228"/>
        <v>5.8</v>
      </c>
      <c r="AG1323" s="41">
        <f t="shared" si="229"/>
        <v>5.8</v>
      </c>
      <c r="AH1323" s="41">
        <f t="shared" si="230"/>
        <v>17.058823529411764</v>
      </c>
    </row>
    <row r="1324" spans="1:34" x14ac:dyDescent="0.25">
      <c r="A1324" s="41" t="str">
        <f t="shared" si="220"/>
        <v>研发一周期</v>
      </c>
      <c r="B1324" s="41" t="str">
        <f t="shared" si="221"/>
        <v>13231</v>
      </c>
      <c r="C1324" s="74">
        <v>1</v>
      </c>
      <c r="G1324" s="59"/>
      <c r="I1324" s="59">
        <v>1</v>
      </c>
      <c r="L1324" s="59">
        <v>1</v>
      </c>
      <c r="Q1324" s="41">
        <v>1</v>
      </c>
      <c r="S1324" s="41">
        <v>1</v>
      </c>
      <c r="Z1324" s="41">
        <f t="shared" si="222"/>
        <v>290</v>
      </c>
      <c r="AA1324" s="41">
        <f t="shared" si="223"/>
        <v>46</v>
      </c>
      <c r="AB1324" s="41">
        <f t="shared" si="224"/>
        <v>62</v>
      </c>
      <c r="AC1324" s="41">
        <f t="shared" si="225"/>
        <v>62</v>
      </c>
      <c r="AD1324" s="41">
        <f t="shared" si="226"/>
        <v>34</v>
      </c>
      <c r="AE1324" s="41">
        <f t="shared" si="227"/>
        <v>6.3043478260869561</v>
      </c>
      <c r="AF1324" s="41">
        <f t="shared" si="228"/>
        <v>4.67741935483871</v>
      </c>
      <c r="AG1324" s="41">
        <f t="shared" si="229"/>
        <v>4.67741935483871</v>
      </c>
      <c r="AH1324" s="41">
        <f t="shared" si="230"/>
        <v>8.5294117647058822</v>
      </c>
    </row>
    <row r="1325" spans="1:34" x14ac:dyDescent="0.25">
      <c r="A1325" s="41" t="str">
        <f t="shared" si="220"/>
        <v>研发一周期</v>
      </c>
      <c r="B1325" s="41" t="str">
        <f t="shared" si="221"/>
        <v>22321</v>
      </c>
      <c r="C1325" s="74"/>
      <c r="D1325" s="59">
        <v>1</v>
      </c>
      <c r="G1325" s="59"/>
      <c r="H1325" s="59">
        <v>1</v>
      </c>
      <c r="M1325" s="59">
        <v>1</v>
      </c>
      <c r="P1325" s="59">
        <v>1</v>
      </c>
      <c r="S1325" s="41">
        <v>1</v>
      </c>
      <c r="Z1325" s="41">
        <f t="shared" si="222"/>
        <v>290</v>
      </c>
      <c r="AA1325" s="41">
        <f t="shared" si="223"/>
        <v>46</v>
      </c>
      <c r="AB1325" s="41">
        <f t="shared" si="224"/>
        <v>70</v>
      </c>
      <c r="AC1325" s="41">
        <f t="shared" si="225"/>
        <v>70</v>
      </c>
      <c r="AD1325" s="41">
        <f t="shared" si="226"/>
        <v>30</v>
      </c>
      <c r="AE1325" s="41">
        <f t="shared" si="227"/>
        <v>6.3043478260869561</v>
      </c>
      <c r="AF1325" s="41">
        <f t="shared" si="228"/>
        <v>4.1428571428571432</v>
      </c>
      <c r="AG1325" s="41">
        <f t="shared" si="229"/>
        <v>4.1428571428571432</v>
      </c>
      <c r="AH1325" s="41">
        <f t="shared" si="230"/>
        <v>9.6666666666666661</v>
      </c>
    </row>
    <row r="1326" spans="1:34" x14ac:dyDescent="0.25">
      <c r="A1326" s="41" t="str">
        <f t="shared" si="220"/>
        <v>研发一周期</v>
      </c>
      <c r="B1326" s="41" t="str">
        <f t="shared" si="221"/>
        <v>31421</v>
      </c>
      <c r="C1326" s="74"/>
      <c r="E1326" s="59">
        <v>1</v>
      </c>
      <c r="G1326" s="59">
        <v>1</v>
      </c>
      <c r="N1326" s="71">
        <v>1</v>
      </c>
      <c r="P1326" s="59">
        <v>1</v>
      </c>
      <c r="S1326" s="41">
        <v>1</v>
      </c>
      <c r="Z1326" s="41">
        <f t="shared" si="222"/>
        <v>290</v>
      </c>
      <c r="AA1326" s="41">
        <f t="shared" si="223"/>
        <v>46</v>
      </c>
      <c r="AB1326" s="41">
        <f t="shared" si="224"/>
        <v>76</v>
      </c>
      <c r="AC1326" s="41">
        <f t="shared" si="225"/>
        <v>76</v>
      </c>
      <c r="AD1326" s="41">
        <f t="shared" si="226"/>
        <v>31</v>
      </c>
      <c r="AE1326" s="41">
        <f t="shared" si="227"/>
        <v>6.3043478260869561</v>
      </c>
      <c r="AF1326" s="41">
        <f t="shared" si="228"/>
        <v>3.8157894736842106</v>
      </c>
      <c r="AG1326" s="41">
        <f t="shared" si="229"/>
        <v>3.8157894736842106</v>
      </c>
      <c r="AH1326" s="41">
        <f t="shared" si="230"/>
        <v>9.3548387096774199</v>
      </c>
    </row>
    <row r="1327" spans="1:34" x14ac:dyDescent="0.25">
      <c r="A1327" s="41" t="str">
        <f t="shared" si="220"/>
        <v>研发一周期</v>
      </c>
      <c r="B1327" s="41" t="str">
        <f t="shared" si="221"/>
        <v>13232</v>
      </c>
      <c r="C1327" s="74">
        <v>1</v>
      </c>
      <c r="G1327" s="59"/>
      <c r="I1327" s="59">
        <v>1</v>
      </c>
      <c r="L1327" s="59">
        <v>1</v>
      </c>
      <c r="Q1327" s="41">
        <v>1</v>
      </c>
      <c r="T1327" s="41">
        <v>1</v>
      </c>
      <c r="Z1327" s="41">
        <f t="shared" si="222"/>
        <v>290</v>
      </c>
      <c r="AA1327" s="41">
        <f t="shared" si="223"/>
        <v>46</v>
      </c>
      <c r="AB1327" s="41">
        <f t="shared" si="224"/>
        <v>66</v>
      </c>
      <c r="AC1327" s="41">
        <f t="shared" si="225"/>
        <v>66</v>
      </c>
      <c r="AD1327" s="41">
        <f t="shared" si="226"/>
        <v>34</v>
      </c>
      <c r="AE1327" s="41">
        <f t="shared" si="227"/>
        <v>6.3043478260869561</v>
      </c>
      <c r="AF1327" s="41">
        <f t="shared" si="228"/>
        <v>4.3939393939393936</v>
      </c>
      <c r="AG1327" s="41">
        <f t="shared" si="229"/>
        <v>4.3939393939393936</v>
      </c>
      <c r="AH1327" s="41">
        <f t="shared" si="230"/>
        <v>8.5294117647058822</v>
      </c>
    </row>
    <row r="1328" spans="1:34" x14ac:dyDescent="0.25">
      <c r="A1328" s="41" t="str">
        <f t="shared" si="220"/>
        <v>研发一周期</v>
      </c>
      <c r="B1328" s="41" t="str">
        <f t="shared" si="221"/>
        <v>22322</v>
      </c>
      <c r="C1328" s="74"/>
      <c r="D1328" s="59">
        <v>1</v>
      </c>
      <c r="G1328" s="59"/>
      <c r="H1328" s="59">
        <v>1</v>
      </c>
      <c r="M1328" s="59">
        <v>1</v>
      </c>
      <c r="P1328" s="59">
        <v>1</v>
      </c>
      <c r="T1328" s="41">
        <v>1</v>
      </c>
      <c r="Z1328" s="41">
        <f t="shared" si="222"/>
        <v>290</v>
      </c>
      <c r="AA1328" s="41">
        <f t="shared" si="223"/>
        <v>46</v>
      </c>
      <c r="AB1328" s="41">
        <f t="shared" si="224"/>
        <v>74</v>
      </c>
      <c r="AC1328" s="41">
        <f t="shared" si="225"/>
        <v>74</v>
      </c>
      <c r="AD1328" s="41">
        <f t="shared" si="226"/>
        <v>30</v>
      </c>
      <c r="AE1328" s="41">
        <f t="shared" si="227"/>
        <v>6.3043478260869561</v>
      </c>
      <c r="AF1328" s="41">
        <f t="shared" si="228"/>
        <v>3.9189189189189189</v>
      </c>
      <c r="AG1328" s="41">
        <f t="shared" si="229"/>
        <v>3.9189189189189189</v>
      </c>
      <c r="AH1328" s="41">
        <f t="shared" si="230"/>
        <v>9.6666666666666661</v>
      </c>
    </row>
    <row r="1329" spans="1:34" x14ac:dyDescent="0.25">
      <c r="A1329" s="41" t="str">
        <f t="shared" si="220"/>
        <v>研发一周期</v>
      </c>
      <c r="B1329" s="41" t="str">
        <f t="shared" si="221"/>
        <v>31422</v>
      </c>
      <c r="C1329" s="74"/>
      <c r="E1329" s="59">
        <v>1</v>
      </c>
      <c r="G1329" s="59">
        <v>1</v>
      </c>
      <c r="N1329" s="71">
        <v>1</v>
      </c>
      <c r="P1329" s="59">
        <v>1</v>
      </c>
      <c r="T1329" s="41">
        <v>1</v>
      </c>
      <c r="Z1329" s="41">
        <f t="shared" si="222"/>
        <v>290</v>
      </c>
      <c r="AA1329" s="41">
        <f t="shared" si="223"/>
        <v>46</v>
      </c>
      <c r="AB1329" s="41">
        <f t="shared" si="224"/>
        <v>80</v>
      </c>
      <c r="AC1329" s="41">
        <f t="shared" si="225"/>
        <v>80</v>
      </c>
      <c r="AD1329" s="41">
        <f t="shared" si="226"/>
        <v>31</v>
      </c>
      <c r="AE1329" s="41">
        <f t="shared" si="227"/>
        <v>6.3043478260869561</v>
      </c>
      <c r="AF1329" s="41">
        <f t="shared" si="228"/>
        <v>3.625</v>
      </c>
      <c r="AG1329" s="41">
        <f t="shared" si="229"/>
        <v>3.625</v>
      </c>
      <c r="AH1329" s="41">
        <f t="shared" si="230"/>
        <v>9.3548387096774199</v>
      </c>
    </row>
    <row r="1330" spans="1:34" x14ac:dyDescent="0.25">
      <c r="A1330" s="41" t="str">
        <f t="shared" si="220"/>
        <v>研发一周期</v>
      </c>
      <c r="B1330" s="41" t="str">
        <f t="shared" si="221"/>
        <v>13214</v>
      </c>
      <c r="C1330" s="74">
        <v>1</v>
      </c>
      <c r="G1330" s="59"/>
      <c r="I1330" s="59">
        <v>1</v>
      </c>
      <c r="L1330" s="59">
        <v>1</v>
      </c>
      <c r="O1330" s="59">
        <v>1</v>
      </c>
      <c r="R1330" s="71"/>
      <c r="V1330" s="41">
        <v>1</v>
      </c>
      <c r="Z1330" s="41">
        <f t="shared" si="222"/>
        <v>290</v>
      </c>
      <c r="AA1330" s="41">
        <f t="shared" si="223"/>
        <v>46</v>
      </c>
      <c r="AB1330" s="41">
        <f t="shared" si="224"/>
        <v>42</v>
      </c>
      <c r="AC1330" s="41">
        <f t="shared" si="225"/>
        <v>42</v>
      </c>
      <c r="AD1330" s="41">
        <f t="shared" si="226"/>
        <v>38</v>
      </c>
      <c r="AE1330" s="41">
        <f t="shared" si="227"/>
        <v>6.3043478260869561</v>
      </c>
      <c r="AF1330" s="41">
        <f t="shared" si="228"/>
        <v>6.9047619047619051</v>
      </c>
      <c r="AG1330" s="41">
        <f t="shared" si="229"/>
        <v>6.9047619047619051</v>
      </c>
      <c r="AH1330" s="41">
        <f t="shared" si="230"/>
        <v>7.6315789473684212</v>
      </c>
    </row>
    <row r="1331" spans="1:34" x14ac:dyDescent="0.25">
      <c r="A1331" s="41" t="str">
        <f t="shared" si="220"/>
        <v>研发一周期</v>
      </c>
      <c r="B1331" s="41" t="str">
        <f t="shared" si="221"/>
        <v>21324</v>
      </c>
      <c r="C1331" s="74"/>
      <c r="D1331" s="59">
        <v>1</v>
      </c>
      <c r="G1331" s="59">
        <v>1</v>
      </c>
      <c r="M1331" s="59">
        <v>1</v>
      </c>
      <c r="P1331" s="59">
        <v>1</v>
      </c>
      <c r="V1331" s="41">
        <v>1</v>
      </c>
      <c r="Z1331" s="41">
        <f t="shared" si="222"/>
        <v>290</v>
      </c>
      <c r="AA1331" s="41">
        <f t="shared" si="223"/>
        <v>46</v>
      </c>
      <c r="AB1331" s="41">
        <f t="shared" si="224"/>
        <v>56</v>
      </c>
      <c r="AC1331" s="41">
        <f t="shared" si="225"/>
        <v>56</v>
      </c>
      <c r="AD1331" s="41">
        <f t="shared" si="226"/>
        <v>36</v>
      </c>
      <c r="AE1331" s="41">
        <f t="shared" si="227"/>
        <v>6.3043478260869561</v>
      </c>
      <c r="AF1331" s="41">
        <f t="shared" si="228"/>
        <v>5.1785714285714288</v>
      </c>
      <c r="AG1331" s="41">
        <f t="shared" si="229"/>
        <v>5.1785714285714288</v>
      </c>
      <c r="AH1331" s="41">
        <f t="shared" si="230"/>
        <v>8.0555555555555554</v>
      </c>
    </row>
    <row r="1332" spans="1:34" x14ac:dyDescent="0.25">
      <c r="A1332" s="41" t="str">
        <f t="shared" si="220"/>
        <v>研发一周期</v>
      </c>
      <c r="B1332" s="41" t="str">
        <f t="shared" si="221"/>
        <v>23124</v>
      </c>
      <c r="C1332" s="74"/>
      <c r="D1332" s="59">
        <v>1</v>
      </c>
      <c r="G1332" s="59"/>
      <c r="I1332" s="59">
        <v>1</v>
      </c>
      <c r="K1332" s="59">
        <v>1</v>
      </c>
      <c r="P1332" s="59">
        <v>1</v>
      </c>
      <c r="V1332" s="41">
        <v>1</v>
      </c>
      <c r="Z1332" s="41">
        <f t="shared" si="222"/>
        <v>290</v>
      </c>
      <c r="AA1332" s="41">
        <f t="shared" si="223"/>
        <v>46</v>
      </c>
      <c r="AB1332" s="41">
        <f t="shared" si="224"/>
        <v>62</v>
      </c>
      <c r="AC1332" s="41">
        <f t="shared" si="225"/>
        <v>62</v>
      </c>
      <c r="AD1332" s="41">
        <f t="shared" si="226"/>
        <v>34</v>
      </c>
      <c r="AE1332" s="41">
        <f t="shared" si="227"/>
        <v>6.3043478260869561</v>
      </c>
      <c r="AF1332" s="41">
        <f t="shared" si="228"/>
        <v>4.67741935483871</v>
      </c>
      <c r="AG1332" s="41">
        <f t="shared" si="229"/>
        <v>4.67741935483871</v>
      </c>
      <c r="AH1332" s="41">
        <f t="shared" si="230"/>
        <v>8.5294117647058822</v>
      </c>
    </row>
    <row r="1333" spans="1:34" x14ac:dyDescent="0.25">
      <c r="A1333" s="41" t="str">
        <f t="shared" si="220"/>
        <v>研发一周期</v>
      </c>
      <c r="B1333" s="41" t="str">
        <f t="shared" si="221"/>
        <v>31336</v>
      </c>
      <c r="C1333" s="74"/>
      <c r="E1333" s="59">
        <v>1</v>
      </c>
      <c r="G1333" s="59">
        <v>1</v>
      </c>
      <c r="M1333" s="59">
        <v>1</v>
      </c>
      <c r="Q1333" s="41">
        <v>1</v>
      </c>
      <c r="X1333" s="41">
        <v>1</v>
      </c>
      <c r="Z1333" s="41">
        <f t="shared" si="222"/>
        <v>290</v>
      </c>
      <c r="AA1333" s="41">
        <f t="shared" si="223"/>
        <v>46</v>
      </c>
      <c r="AB1333" s="41">
        <f t="shared" si="224"/>
        <v>60</v>
      </c>
      <c r="AC1333" s="41">
        <f t="shared" si="225"/>
        <v>60</v>
      </c>
      <c r="AD1333" s="41">
        <f t="shared" si="226"/>
        <v>34</v>
      </c>
      <c r="AE1333" s="41">
        <f t="shared" si="227"/>
        <v>6.3043478260869561</v>
      </c>
      <c r="AF1333" s="41">
        <f t="shared" si="228"/>
        <v>4.833333333333333</v>
      </c>
      <c r="AG1333" s="41">
        <f t="shared" si="229"/>
        <v>4.833333333333333</v>
      </c>
      <c r="AH1333" s="41">
        <f t="shared" si="230"/>
        <v>8.5294117647058822</v>
      </c>
    </row>
    <row r="1334" spans="1:34" x14ac:dyDescent="0.25">
      <c r="A1334" s="41" t="str">
        <f t="shared" si="220"/>
        <v>研发一周期</v>
      </c>
      <c r="B1334" s="41" t="str">
        <f t="shared" si="221"/>
        <v>32316</v>
      </c>
      <c r="C1334" s="74"/>
      <c r="E1334" s="59">
        <v>1</v>
      </c>
      <c r="G1334" s="59"/>
      <c r="H1334" s="59">
        <v>1</v>
      </c>
      <c r="M1334" s="59">
        <v>1</v>
      </c>
      <c r="O1334" s="59">
        <v>1</v>
      </c>
      <c r="R1334" s="71"/>
      <c r="X1334" s="41">
        <v>1</v>
      </c>
      <c r="Z1334" s="41">
        <f t="shared" si="222"/>
        <v>290</v>
      </c>
      <c r="AA1334" s="41">
        <f t="shared" si="223"/>
        <v>46</v>
      </c>
      <c r="AB1334" s="41">
        <f t="shared" si="224"/>
        <v>54</v>
      </c>
      <c r="AC1334" s="41">
        <f t="shared" si="225"/>
        <v>54</v>
      </c>
      <c r="AD1334" s="41">
        <f t="shared" si="226"/>
        <v>32</v>
      </c>
      <c r="AE1334" s="41">
        <f t="shared" si="227"/>
        <v>6.3043478260869561</v>
      </c>
      <c r="AF1334" s="41">
        <f t="shared" si="228"/>
        <v>5.3703703703703702</v>
      </c>
      <c r="AG1334" s="41">
        <f t="shared" si="229"/>
        <v>5.3703703703703702</v>
      </c>
      <c r="AH1334" s="41">
        <f t="shared" si="230"/>
        <v>9.0625</v>
      </c>
    </row>
    <row r="1335" spans="1:34" x14ac:dyDescent="0.25">
      <c r="A1335" s="41" t="str">
        <f t="shared" si="220"/>
        <v>研发一周期</v>
      </c>
      <c r="B1335" s="41" t="str">
        <f t="shared" si="221"/>
        <v>33136</v>
      </c>
      <c r="C1335" s="74"/>
      <c r="E1335" s="59">
        <v>1</v>
      </c>
      <c r="G1335" s="59"/>
      <c r="I1335" s="59">
        <v>1</v>
      </c>
      <c r="K1335" s="59">
        <v>1</v>
      </c>
      <c r="Q1335" s="41">
        <v>1</v>
      </c>
      <c r="X1335" s="41">
        <v>1</v>
      </c>
      <c r="Z1335" s="41">
        <f t="shared" si="222"/>
        <v>290</v>
      </c>
      <c r="AA1335" s="41">
        <f t="shared" si="223"/>
        <v>46</v>
      </c>
      <c r="AB1335" s="41">
        <f t="shared" si="224"/>
        <v>66</v>
      </c>
      <c r="AC1335" s="41">
        <f t="shared" si="225"/>
        <v>66</v>
      </c>
      <c r="AD1335" s="41">
        <f t="shared" si="226"/>
        <v>32</v>
      </c>
      <c r="AE1335" s="41">
        <f t="shared" si="227"/>
        <v>6.3043478260869561</v>
      </c>
      <c r="AF1335" s="41">
        <f t="shared" si="228"/>
        <v>4.3939393939393936</v>
      </c>
      <c r="AG1335" s="41">
        <f t="shared" si="229"/>
        <v>4.3939393939393936</v>
      </c>
      <c r="AH1335" s="41">
        <f t="shared" si="230"/>
        <v>9.0625</v>
      </c>
    </row>
    <row r="1336" spans="1:34" x14ac:dyDescent="0.25">
      <c r="A1336" s="41" t="str">
        <f t="shared" si="220"/>
        <v>研发一周期</v>
      </c>
      <c r="B1336" s="41" t="str">
        <f t="shared" si="221"/>
        <v>13234</v>
      </c>
      <c r="C1336" s="74">
        <v>1</v>
      </c>
      <c r="G1336" s="59"/>
      <c r="I1336" s="59">
        <v>1</v>
      </c>
      <c r="L1336" s="59">
        <v>1</v>
      </c>
      <c r="Q1336" s="41">
        <v>1</v>
      </c>
      <c r="Y1336" s="70">
        <v>1</v>
      </c>
      <c r="Z1336" s="41">
        <f t="shared" si="222"/>
        <v>290</v>
      </c>
      <c r="AA1336" s="41">
        <f t="shared" si="223"/>
        <v>46</v>
      </c>
      <c r="AB1336" s="41">
        <f t="shared" si="224"/>
        <v>66</v>
      </c>
      <c r="AC1336" s="41">
        <f t="shared" si="225"/>
        <v>66</v>
      </c>
      <c r="AD1336" s="41">
        <f t="shared" si="226"/>
        <v>34</v>
      </c>
      <c r="AE1336" s="41">
        <f t="shared" si="227"/>
        <v>6.3043478260869561</v>
      </c>
      <c r="AF1336" s="41">
        <f t="shared" si="228"/>
        <v>4.3939393939393936</v>
      </c>
      <c r="AG1336" s="41">
        <f t="shared" si="229"/>
        <v>4.3939393939393936</v>
      </c>
      <c r="AH1336" s="41">
        <f t="shared" si="230"/>
        <v>8.5294117647058822</v>
      </c>
    </row>
    <row r="1337" spans="1:34" x14ac:dyDescent="0.25">
      <c r="A1337" s="41" t="str">
        <f t="shared" si="220"/>
        <v>研发一周期</v>
      </c>
      <c r="B1337" s="41" t="str">
        <f t="shared" si="221"/>
        <v>22324</v>
      </c>
      <c r="C1337" s="74"/>
      <c r="D1337" s="59">
        <v>1</v>
      </c>
      <c r="G1337" s="59"/>
      <c r="H1337" s="59">
        <v>1</v>
      </c>
      <c r="M1337" s="59">
        <v>1</v>
      </c>
      <c r="P1337" s="59">
        <v>1</v>
      </c>
      <c r="Y1337" s="70">
        <v>1</v>
      </c>
      <c r="Z1337" s="41">
        <f t="shared" si="222"/>
        <v>290</v>
      </c>
      <c r="AA1337" s="41">
        <f t="shared" si="223"/>
        <v>46</v>
      </c>
      <c r="AB1337" s="41">
        <f t="shared" si="224"/>
        <v>74</v>
      </c>
      <c r="AC1337" s="41">
        <f t="shared" si="225"/>
        <v>74</v>
      </c>
      <c r="AD1337" s="41">
        <f t="shared" si="226"/>
        <v>30</v>
      </c>
      <c r="AE1337" s="41">
        <f t="shared" si="227"/>
        <v>6.3043478260869561</v>
      </c>
      <c r="AF1337" s="41">
        <f t="shared" si="228"/>
        <v>3.9189189189189189</v>
      </c>
      <c r="AG1337" s="41">
        <f t="shared" si="229"/>
        <v>3.9189189189189189</v>
      </c>
      <c r="AH1337" s="41">
        <f t="shared" si="230"/>
        <v>9.6666666666666661</v>
      </c>
    </row>
    <row r="1338" spans="1:34" x14ac:dyDescent="0.25">
      <c r="A1338" s="41" t="str">
        <f t="shared" si="220"/>
        <v>研发一周期</v>
      </c>
      <c r="B1338" s="41" t="str">
        <f t="shared" si="221"/>
        <v>31424</v>
      </c>
      <c r="C1338" s="74"/>
      <c r="E1338" s="59">
        <v>1</v>
      </c>
      <c r="G1338" s="59">
        <v>1</v>
      </c>
      <c r="N1338" s="71">
        <v>1</v>
      </c>
      <c r="P1338" s="59">
        <v>1</v>
      </c>
      <c r="Y1338" s="70">
        <v>1</v>
      </c>
      <c r="Z1338" s="41">
        <f t="shared" si="222"/>
        <v>290</v>
      </c>
      <c r="AA1338" s="41">
        <f t="shared" si="223"/>
        <v>46</v>
      </c>
      <c r="AB1338" s="41">
        <f t="shared" si="224"/>
        <v>80</v>
      </c>
      <c r="AC1338" s="41">
        <f t="shared" si="225"/>
        <v>80</v>
      </c>
      <c r="AD1338" s="41">
        <f t="shared" si="226"/>
        <v>31</v>
      </c>
      <c r="AE1338" s="41">
        <f t="shared" si="227"/>
        <v>6.3043478260869561</v>
      </c>
      <c r="AF1338" s="41">
        <f t="shared" si="228"/>
        <v>3.625</v>
      </c>
      <c r="AG1338" s="41">
        <f t="shared" si="229"/>
        <v>3.625</v>
      </c>
      <c r="AH1338" s="41">
        <f t="shared" si="230"/>
        <v>9.3548387096774199</v>
      </c>
    </row>
    <row r="1339" spans="1:34" x14ac:dyDescent="0.25">
      <c r="A1339" s="41" t="str">
        <f t="shared" si="220"/>
        <v>研发一周期</v>
      </c>
      <c r="B1339" s="41" t="str">
        <f t="shared" si="221"/>
        <v>3133</v>
      </c>
      <c r="C1339" s="74"/>
      <c r="E1339" s="59">
        <v>1</v>
      </c>
      <c r="G1339" s="59">
        <v>1</v>
      </c>
      <c r="M1339" s="59">
        <v>1</v>
      </c>
      <c r="Q1339" s="41">
        <v>1</v>
      </c>
      <c r="Z1339" s="41">
        <f t="shared" si="222"/>
        <v>265</v>
      </c>
      <c r="AA1339" s="41">
        <f t="shared" si="223"/>
        <v>42</v>
      </c>
      <c r="AB1339" s="41">
        <f t="shared" si="224"/>
        <v>50</v>
      </c>
      <c r="AC1339" s="41">
        <f t="shared" si="225"/>
        <v>50</v>
      </c>
      <c r="AD1339" s="41">
        <f t="shared" si="226"/>
        <v>24</v>
      </c>
      <c r="AE1339" s="41">
        <f t="shared" si="227"/>
        <v>6.3095238095238093</v>
      </c>
      <c r="AF1339" s="41">
        <f t="shared" si="228"/>
        <v>5.3</v>
      </c>
      <c r="AG1339" s="41">
        <f t="shared" si="229"/>
        <v>5.3</v>
      </c>
      <c r="AH1339" s="41">
        <f t="shared" si="230"/>
        <v>11.041666666666666</v>
      </c>
    </row>
    <row r="1340" spans="1:34" x14ac:dyDescent="0.25">
      <c r="A1340" s="41" t="str">
        <f t="shared" si="220"/>
        <v>研发一周期</v>
      </c>
      <c r="B1340" s="41" t="str">
        <f t="shared" si="221"/>
        <v>3231</v>
      </c>
      <c r="C1340" s="74"/>
      <c r="E1340" s="59">
        <v>1</v>
      </c>
      <c r="G1340" s="59"/>
      <c r="H1340" s="59">
        <v>1</v>
      </c>
      <c r="M1340" s="59">
        <v>1</v>
      </c>
      <c r="O1340" s="59">
        <v>1</v>
      </c>
      <c r="R1340" s="71"/>
      <c r="Z1340" s="41">
        <f t="shared" si="222"/>
        <v>265</v>
      </c>
      <c r="AA1340" s="41">
        <f t="shared" si="223"/>
        <v>42</v>
      </c>
      <c r="AB1340" s="41">
        <f t="shared" si="224"/>
        <v>44</v>
      </c>
      <c r="AC1340" s="41">
        <f t="shared" si="225"/>
        <v>44</v>
      </c>
      <c r="AD1340" s="41">
        <f t="shared" si="226"/>
        <v>22</v>
      </c>
      <c r="AE1340" s="41">
        <f t="shared" si="227"/>
        <v>6.3095238095238093</v>
      </c>
      <c r="AF1340" s="41">
        <f t="shared" si="228"/>
        <v>6.0227272727272725</v>
      </c>
      <c r="AG1340" s="41">
        <f t="shared" si="229"/>
        <v>6.0227272727272725</v>
      </c>
      <c r="AH1340" s="41">
        <f t="shared" si="230"/>
        <v>12.045454545454545</v>
      </c>
    </row>
    <row r="1341" spans="1:34" x14ac:dyDescent="0.25">
      <c r="A1341" s="41" t="str">
        <f t="shared" si="220"/>
        <v>研发一周期</v>
      </c>
      <c r="B1341" s="41" t="str">
        <f t="shared" si="221"/>
        <v>3313</v>
      </c>
      <c r="C1341" s="74"/>
      <c r="E1341" s="59">
        <v>1</v>
      </c>
      <c r="G1341" s="59"/>
      <c r="I1341" s="59">
        <v>1</v>
      </c>
      <c r="K1341" s="59">
        <v>1</v>
      </c>
      <c r="Q1341" s="41">
        <v>1</v>
      </c>
      <c r="Z1341" s="41">
        <f t="shared" si="222"/>
        <v>265</v>
      </c>
      <c r="AA1341" s="41">
        <f t="shared" si="223"/>
        <v>42</v>
      </c>
      <c r="AB1341" s="41">
        <f t="shared" si="224"/>
        <v>56</v>
      </c>
      <c r="AC1341" s="41">
        <f t="shared" si="225"/>
        <v>56</v>
      </c>
      <c r="AD1341" s="41">
        <f t="shared" si="226"/>
        <v>22</v>
      </c>
      <c r="AE1341" s="41">
        <f t="shared" si="227"/>
        <v>6.3095238095238093</v>
      </c>
      <c r="AF1341" s="41">
        <f t="shared" si="228"/>
        <v>4.7321428571428568</v>
      </c>
      <c r="AG1341" s="41">
        <f t="shared" si="229"/>
        <v>4.7321428571428568</v>
      </c>
      <c r="AH1341" s="41">
        <f t="shared" si="230"/>
        <v>12.045454545454545</v>
      </c>
    </row>
    <row r="1342" spans="1:34" x14ac:dyDescent="0.25">
      <c r="A1342" s="41" t="str">
        <f t="shared" si="220"/>
        <v>研发一周期</v>
      </c>
      <c r="B1342" s="41" t="str">
        <f t="shared" si="221"/>
        <v>14423</v>
      </c>
      <c r="C1342" s="74">
        <v>1</v>
      </c>
      <c r="G1342" s="59"/>
      <c r="J1342" s="71">
        <v>1</v>
      </c>
      <c r="N1342" s="71">
        <v>1</v>
      </c>
      <c r="P1342" s="59">
        <v>1</v>
      </c>
      <c r="U1342" s="41">
        <v>1</v>
      </c>
      <c r="Z1342" s="41">
        <f t="shared" si="222"/>
        <v>380</v>
      </c>
      <c r="AA1342" s="41">
        <f t="shared" si="223"/>
        <v>60</v>
      </c>
      <c r="AB1342" s="41">
        <f t="shared" si="224"/>
        <v>64</v>
      </c>
      <c r="AC1342" s="41">
        <f t="shared" si="225"/>
        <v>64</v>
      </c>
      <c r="AD1342" s="41">
        <f t="shared" si="226"/>
        <v>27</v>
      </c>
      <c r="AE1342" s="41">
        <f t="shared" si="227"/>
        <v>6.333333333333333</v>
      </c>
      <c r="AF1342" s="41">
        <f t="shared" si="228"/>
        <v>5.9375</v>
      </c>
      <c r="AG1342" s="41">
        <f t="shared" si="229"/>
        <v>5.9375</v>
      </c>
      <c r="AH1342" s="41">
        <f t="shared" si="230"/>
        <v>14.074074074074074</v>
      </c>
    </row>
    <row r="1343" spans="1:34" x14ac:dyDescent="0.25">
      <c r="A1343" s="41" t="str">
        <f t="shared" si="220"/>
        <v>研发一周期</v>
      </c>
      <c r="B1343" s="41" t="str">
        <f t="shared" si="221"/>
        <v>13413</v>
      </c>
      <c r="C1343" s="74">
        <v>1</v>
      </c>
      <c r="G1343" s="59"/>
      <c r="I1343" s="59">
        <v>1</v>
      </c>
      <c r="N1343" s="71">
        <v>1</v>
      </c>
      <c r="O1343" s="59">
        <v>1</v>
      </c>
      <c r="R1343" s="71"/>
      <c r="U1343" s="41">
        <v>1</v>
      </c>
      <c r="Z1343" s="41">
        <f t="shared" si="222"/>
        <v>355</v>
      </c>
      <c r="AA1343" s="41">
        <f t="shared" si="223"/>
        <v>56</v>
      </c>
      <c r="AB1343" s="41">
        <f t="shared" si="224"/>
        <v>48</v>
      </c>
      <c r="AC1343" s="41">
        <f t="shared" si="225"/>
        <v>48</v>
      </c>
      <c r="AD1343" s="41">
        <f t="shared" si="226"/>
        <v>32</v>
      </c>
      <c r="AE1343" s="41">
        <f t="shared" si="227"/>
        <v>6.3392857142857144</v>
      </c>
      <c r="AF1343" s="41">
        <f t="shared" si="228"/>
        <v>7.395833333333333</v>
      </c>
      <c r="AG1343" s="41">
        <f t="shared" si="229"/>
        <v>7.395833333333333</v>
      </c>
      <c r="AH1343" s="41">
        <f t="shared" si="230"/>
        <v>11.09375</v>
      </c>
    </row>
    <row r="1344" spans="1:34" x14ac:dyDescent="0.25">
      <c r="A1344" s="41" t="str">
        <f t="shared" si="220"/>
        <v>研发一周期</v>
      </c>
      <c r="B1344" s="41" t="str">
        <f t="shared" si="221"/>
        <v>12435</v>
      </c>
      <c r="C1344" s="74">
        <v>1</v>
      </c>
      <c r="G1344" s="59"/>
      <c r="H1344" s="59">
        <v>1</v>
      </c>
      <c r="N1344" s="71">
        <v>1</v>
      </c>
      <c r="Q1344" s="41">
        <v>1</v>
      </c>
      <c r="W1344" s="41">
        <v>1</v>
      </c>
      <c r="Z1344" s="41">
        <f t="shared" si="222"/>
        <v>305</v>
      </c>
      <c r="AA1344" s="41">
        <f t="shared" si="223"/>
        <v>48</v>
      </c>
      <c r="AB1344" s="41">
        <f t="shared" si="224"/>
        <v>58</v>
      </c>
      <c r="AC1344" s="41">
        <f t="shared" si="225"/>
        <v>58</v>
      </c>
      <c r="AD1344" s="41">
        <f t="shared" si="226"/>
        <v>30</v>
      </c>
      <c r="AE1344" s="41">
        <f t="shared" si="227"/>
        <v>6.354166666666667</v>
      </c>
      <c r="AF1344" s="41">
        <f t="shared" si="228"/>
        <v>5.2586206896551726</v>
      </c>
      <c r="AG1344" s="41">
        <f t="shared" si="229"/>
        <v>5.2586206896551726</v>
      </c>
      <c r="AH1344" s="41">
        <f t="shared" si="230"/>
        <v>10.166666666666666</v>
      </c>
    </row>
    <row r="1345" spans="1:34" x14ac:dyDescent="0.25">
      <c r="A1345" s="41" t="str">
        <f t="shared" si="220"/>
        <v>研发一周期</v>
      </c>
      <c r="B1345" s="41" t="str">
        <f t="shared" si="221"/>
        <v>14145</v>
      </c>
      <c r="C1345" s="74">
        <v>1</v>
      </c>
      <c r="G1345" s="59"/>
      <c r="J1345" s="71">
        <v>1</v>
      </c>
      <c r="K1345" s="59">
        <v>1</v>
      </c>
      <c r="R1345" s="70">
        <v>1</v>
      </c>
      <c r="W1345" s="41">
        <v>1</v>
      </c>
      <c r="Z1345" s="41">
        <f t="shared" si="222"/>
        <v>305</v>
      </c>
      <c r="AA1345" s="41">
        <f t="shared" si="223"/>
        <v>48</v>
      </c>
      <c r="AB1345" s="41">
        <f t="shared" si="224"/>
        <v>40</v>
      </c>
      <c r="AC1345" s="41">
        <f t="shared" si="225"/>
        <v>40</v>
      </c>
      <c r="AD1345" s="41">
        <f t="shared" si="226"/>
        <v>32</v>
      </c>
      <c r="AE1345" s="41">
        <f t="shared" si="227"/>
        <v>6.354166666666667</v>
      </c>
      <c r="AF1345" s="41">
        <f t="shared" si="228"/>
        <v>7.625</v>
      </c>
      <c r="AG1345" s="41">
        <f t="shared" si="229"/>
        <v>7.625</v>
      </c>
      <c r="AH1345" s="41">
        <f t="shared" si="230"/>
        <v>9.53125</v>
      </c>
    </row>
    <row r="1346" spans="1:34" x14ac:dyDescent="0.25">
      <c r="A1346" s="41" t="str">
        <f t="shared" si="220"/>
        <v>研发一周期</v>
      </c>
      <c r="B1346" s="41" t="str">
        <f t="shared" si="221"/>
        <v>24135</v>
      </c>
      <c r="C1346" s="74"/>
      <c r="D1346" s="59">
        <v>1</v>
      </c>
      <c r="G1346" s="59"/>
      <c r="J1346" s="71">
        <v>1</v>
      </c>
      <c r="K1346" s="59">
        <v>1</v>
      </c>
      <c r="Q1346" s="41">
        <v>1</v>
      </c>
      <c r="W1346" s="41">
        <v>1</v>
      </c>
      <c r="Z1346" s="41">
        <f t="shared" si="222"/>
        <v>305</v>
      </c>
      <c r="AA1346" s="41">
        <f t="shared" si="223"/>
        <v>48</v>
      </c>
      <c r="AB1346" s="41">
        <f t="shared" si="224"/>
        <v>54</v>
      </c>
      <c r="AC1346" s="41">
        <f t="shared" si="225"/>
        <v>54</v>
      </c>
      <c r="AD1346" s="41">
        <f t="shared" si="226"/>
        <v>31</v>
      </c>
      <c r="AE1346" s="41">
        <f t="shared" si="227"/>
        <v>6.354166666666667</v>
      </c>
      <c r="AF1346" s="41">
        <f t="shared" si="228"/>
        <v>5.6481481481481479</v>
      </c>
      <c r="AG1346" s="41">
        <f t="shared" si="229"/>
        <v>5.6481481481481479</v>
      </c>
      <c r="AH1346" s="41">
        <f t="shared" si="230"/>
        <v>9.8387096774193541</v>
      </c>
    </row>
    <row r="1347" spans="1:34" x14ac:dyDescent="0.25">
      <c r="A1347" s="41" t="str">
        <f t="shared" si="220"/>
        <v>研发一周期</v>
      </c>
      <c r="B1347" s="41" t="str">
        <f t="shared" si="221"/>
        <v>41425</v>
      </c>
      <c r="C1347" s="74"/>
      <c r="F1347" s="71">
        <v>1</v>
      </c>
      <c r="G1347" s="59">
        <v>1</v>
      </c>
      <c r="N1347" s="71">
        <v>1</v>
      </c>
      <c r="P1347" s="59">
        <v>1</v>
      </c>
      <c r="W1347" s="41">
        <v>1</v>
      </c>
      <c r="Z1347" s="41">
        <f t="shared" si="222"/>
        <v>305</v>
      </c>
      <c r="AA1347" s="41">
        <f t="shared" si="223"/>
        <v>48</v>
      </c>
      <c r="AB1347" s="41">
        <f t="shared" si="224"/>
        <v>68</v>
      </c>
      <c r="AC1347" s="41">
        <f t="shared" si="225"/>
        <v>68</v>
      </c>
      <c r="AD1347" s="41">
        <f t="shared" si="226"/>
        <v>27</v>
      </c>
      <c r="AE1347" s="41">
        <f t="shared" si="227"/>
        <v>6.354166666666667</v>
      </c>
      <c r="AF1347" s="41">
        <f t="shared" si="228"/>
        <v>4.4852941176470589</v>
      </c>
      <c r="AG1347" s="41">
        <f t="shared" si="229"/>
        <v>4.4852941176470589</v>
      </c>
      <c r="AH1347" s="41">
        <f t="shared" si="230"/>
        <v>11.296296296296296</v>
      </c>
    </row>
    <row r="1348" spans="1:34" x14ac:dyDescent="0.25">
      <c r="A1348" s="41" t="str">
        <f t="shared" si="220"/>
        <v>研发一周期</v>
      </c>
      <c r="B1348" s="41" t="str">
        <f t="shared" si="221"/>
        <v>31235</v>
      </c>
      <c r="C1348" s="74"/>
      <c r="E1348" s="59">
        <v>1</v>
      </c>
      <c r="G1348" s="59">
        <v>1</v>
      </c>
      <c r="L1348" s="59">
        <v>1</v>
      </c>
      <c r="Q1348" s="41">
        <v>1</v>
      </c>
      <c r="W1348" s="41">
        <v>1</v>
      </c>
      <c r="Z1348" s="41">
        <f t="shared" si="222"/>
        <v>280</v>
      </c>
      <c r="AA1348" s="41">
        <f t="shared" si="223"/>
        <v>44</v>
      </c>
      <c r="AB1348" s="41">
        <f t="shared" si="224"/>
        <v>58</v>
      </c>
      <c r="AC1348" s="41">
        <f t="shared" si="225"/>
        <v>58</v>
      </c>
      <c r="AD1348" s="41">
        <f t="shared" si="226"/>
        <v>36</v>
      </c>
      <c r="AE1348" s="41">
        <f t="shared" si="227"/>
        <v>6.3636363636363633</v>
      </c>
      <c r="AF1348" s="41">
        <f t="shared" si="228"/>
        <v>4.8275862068965516</v>
      </c>
      <c r="AG1348" s="41">
        <f t="shared" si="229"/>
        <v>4.8275862068965516</v>
      </c>
      <c r="AH1348" s="41">
        <f t="shared" si="230"/>
        <v>7.7777777777777777</v>
      </c>
    </row>
    <row r="1349" spans="1:34" x14ac:dyDescent="0.25">
      <c r="A1349" s="41" t="str">
        <f t="shared" si="220"/>
        <v>研发一周期</v>
      </c>
      <c r="B1349" s="41" t="str">
        <f t="shared" si="221"/>
        <v>32215</v>
      </c>
      <c r="C1349" s="74"/>
      <c r="E1349" s="59">
        <v>1</v>
      </c>
      <c r="G1349" s="59"/>
      <c r="H1349" s="59">
        <v>1</v>
      </c>
      <c r="L1349" s="59">
        <v>1</v>
      </c>
      <c r="O1349" s="59">
        <v>1</v>
      </c>
      <c r="R1349" s="71"/>
      <c r="W1349" s="41">
        <v>1</v>
      </c>
      <c r="Z1349" s="41">
        <f t="shared" si="222"/>
        <v>280</v>
      </c>
      <c r="AA1349" s="41">
        <f t="shared" si="223"/>
        <v>44</v>
      </c>
      <c r="AB1349" s="41">
        <f t="shared" si="224"/>
        <v>52</v>
      </c>
      <c r="AC1349" s="41">
        <f t="shared" si="225"/>
        <v>52</v>
      </c>
      <c r="AD1349" s="41">
        <f t="shared" si="226"/>
        <v>34</v>
      </c>
      <c r="AE1349" s="41">
        <f t="shared" si="227"/>
        <v>6.3636363636363633</v>
      </c>
      <c r="AF1349" s="41">
        <f t="shared" si="228"/>
        <v>5.384615384615385</v>
      </c>
      <c r="AG1349" s="41">
        <f t="shared" si="229"/>
        <v>5.384615384615385</v>
      </c>
      <c r="AH1349" s="41">
        <f t="shared" si="230"/>
        <v>8.235294117647058</v>
      </c>
    </row>
    <row r="1350" spans="1:34" x14ac:dyDescent="0.25">
      <c r="A1350" s="41" t="str">
        <f t="shared" si="220"/>
        <v>研发一周期</v>
      </c>
      <c r="B1350" s="41" t="str">
        <f t="shared" si="221"/>
        <v>12246</v>
      </c>
      <c r="C1350" s="74">
        <v>1</v>
      </c>
      <c r="G1350" s="59"/>
      <c r="H1350" s="59">
        <v>1</v>
      </c>
      <c r="L1350" s="59">
        <v>1</v>
      </c>
      <c r="R1350" s="70">
        <v>1</v>
      </c>
      <c r="X1350" s="41">
        <v>1</v>
      </c>
      <c r="Z1350" s="41">
        <f t="shared" si="222"/>
        <v>280</v>
      </c>
      <c r="AA1350" s="41">
        <f t="shared" si="223"/>
        <v>44</v>
      </c>
      <c r="AB1350" s="41">
        <f t="shared" si="224"/>
        <v>42</v>
      </c>
      <c r="AC1350" s="41">
        <f t="shared" si="225"/>
        <v>42</v>
      </c>
      <c r="AD1350" s="41">
        <f t="shared" si="226"/>
        <v>32</v>
      </c>
      <c r="AE1350" s="41">
        <f t="shared" si="227"/>
        <v>6.3636363636363633</v>
      </c>
      <c r="AF1350" s="41">
        <f t="shared" si="228"/>
        <v>6.666666666666667</v>
      </c>
      <c r="AG1350" s="41">
        <f t="shared" si="229"/>
        <v>6.666666666666667</v>
      </c>
      <c r="AH1350" s="41">
        <f t="shared" si="230"/>
        <v>8.75</v>
      </c>
    </row>
    <row r="1351" spans="1:34" x14ac:dyDescent="0.25">
      <c r="A1351" s="41" t="str">
        <f t="shared" si="220"/>
        <v>研发一周期</v>
      </c>
      <c r="B1351" s="41" t="str">
        <f t="shared" si="221"/>
        <v>22236</v>
      </c>
      <c r="C1351" s="74"/>
      <c r="D1351" s="59">
        <v>1</v>
      </c>
      <c r="G1351" s="59"/>
      <c r="H1351" s="59">
        <v>1</v>
      </c>
      <c r="L1351" s="59">
        <v>1</v>
      </c>
      <c r="Q1351" s="41">
        <v>1</v>
      </c>
      <c r="X1351" s="41">
        <v>1</v>
      </c>
      <c r="Z1351" s="41">
        <f t="shared" si="222"/>
        <v>280</v>
      </c>
      <c r="AA1351" s="41">
        <f t="shared" si="223"/>
        <v>44</v>
      </c>
      <c r="AB1351" s="41">
        <f t="shared" si="224"/>
        <v>56</v>
      </c>
      <c r="AC1351" s="41">
        <f t="shared" si="225"/>
        <v>56</v>
      </c>
      <c r="AD1351" s="41">
        <f t="shared" si="226"/>
        <v>31</v>
      </c>
      <c r="AE1351" s="41">
        <f t="shared" si="227"/>
        <v>6.3636363636363633</v>
      </c>
      <c r="AF1351" s="41">
        <f t="shared" si="228"/>
        <v>5</v>
      </c>
      <c r="AG1351" s="41">
        <f t="shared" si="229"/>
        <v>5</v>
      </c>
      <c r="AH1351" s="41">
        <f t="shared" si="230"/>
        <v>9.0322580645161299</v>
      </c>
    </row>
    <row r="1352" spans="1:34" x14ac:dyDescent="0.25">
      <c r="A1352" s="41" t="str">
        <f t="shared" ref="A1352:A1415" si="231">IF(SUMPRODUCT(C1352:Y1352,$C$6:$Y$6)&lt;0.45,"不研发",IF(SUMPRODUCT(C1352:Y1352,$C$6:$Y$6)&lt;1.45,"研发一周期","研发二周期"))</f>
        <v>研发一周期</v>
      </c>
      <c r="B1352" s="41" t="str">
        <f t="shared" ref="B1352:B1415" si="232">IF(C1352=1,1,IF(D1352=1,2,IF(E1352=1,3,IF(F1352=1,4,""))))&amp;IF(G1352=1,1,IF(H1352=1,2,IF(I1352=1,3,IF(J1352=1,4,""))))&amp;IF(K1352=1,1,IF(L1352=1,2,IF(M1352=1,3,IF(N1352=1,4,""))))&amp;IF(O1352=1,1,IF(P1352=1,2,IF(Q1352=1,3,IF(R1352=1,4,""))))&amp;IF(S1352=1,1,"")&amp;IF(T1352=1,2,"")&amp;IF(U1352=1,3,"")&amp;IF(V1352=1,4,"")&amp;IF(W1352=1,5,"")&amp;IF(X1352=1,6,"")&amp;IF(Y1352=1,4,"")</f>
        <v>1224</v>
      </c>
      <c r="C1352" s="74">
        <v>1</v>
      </c>
      <c r="G1352" s="59"/>
      <c r="H1352" s="59">
        <v>1</v>
      </c>
      <c r="L1352" s="59">
        <v>1</v>
      </c>
      <c r="R1352" s="70">
        <v>1</v>
      </c>
      <c r="Z1352" s="41">
        <f t="shared" ref="Z1352:Z1415" si="233">SUMPRODUCT(C1352:Y1352,$C$1:$Y$1)</f>
        <v>255</v>
      </c>
      <c r="AA1352" s="41">
        <f t="shared" ref="AA1352:AA1415" si="234">SUMPRODUCT($C$2:$Y$2,C1352:Y1352)</f>
        <v>40</v>
      </c>
      <c r="AB1352" s="41">
        <f t="shared" ref="AB1352:AB1415" si="235">SUMPRODUCT($C$3:$Y$3,C1352:Y1352)</f>
        <v>32</v>
      </c>
      <c r="AC1352" s="41">
        <f t="shared" ref="AC1352:AC1415" si="236">SUMPRODUCT($C$3:$Y$3,C1352:Y1352)</f>
        <v>32</v>
      </c>
      <c r="AD1352" s="41">
        <f t="shared" ref="AD1352:AD1415" si="237">SUMPRODUCT($C$5:$Y$5,C1352:Y1352)</f>
        <v>22</v>
      </c>
      <c r="AE1352" s="41">
        <f t="shared" ref="AE1352:AE1415" si="238">IFERROR(Z1352/AA1352,0)</f>
        <v>6.375</v>
      </c>
      <c r="AF1352" s="41">
        <f t="shared" ref="AF1352:AF1415" si="239">IFERROR(Z1352/AB1352,0)</f>
        <v>7.96875</v>
      </c>
      <c r="AG1352" s="41">
        <f t="shared" ref="AG1352:AG1415" si="240">IFERROR(Z1352/AC1352,0)</f>
        <v>7.96875</v>
      </c>
      <c r="AH1352" s="41">
        <f t="shared" ref="AH1352:AH1415" si="241">IFERROR(Z1352/AD1352,0)</f>
        <v>11.590909090909092</v>
      </c>
    </row>
    <row r="1353" spans="1:34" x14ac:dyDescent="0.25">
      <c r="A1353" s="41" t="str">
        <f t="shared" si="231"/>
        <v>研发一周期</v>
      </c>
      <c r="B1353" s="41" t="str">
        <f t="shared" si="232"/>
        <v>2223</v>
      </c>
      <c r="C1353" s="74"/>
      <c r="D1353" s="59">
        <v>1</v>
      </c>
      <c r="G1353" s="59"/>
      <c r="H1353" s="59">
        <v>1</v>
      </c>
      <c r="L1353" s="59">
        <v>1</v>
      </c>
      <c r="Q1353" s="41">
        <v>1</v>
      </c>
      <c r="Z1353" s="41">
        <f t="shared" si="233"/>
        <v>255</v>
      </c>
      <c r="AA1353" s="41">
        <f t="shared" si="234"/>
        <v>40</v>
      </c>
      <c r="AB1353" s="41">
        <f t="shared" si="235"/>
        <v>46</v>
      </c>
      <c r="AC1353" s="41">
        <f t="shared" si="236"/>
        <v>46</v>
      </c>
      <c r="AD1353" s="41">
        <f t="shared" si="237"/>
        <v>21</v>
      </c>
      <c r="AE1353" s="41">
        <f t="shared" si="238"/>
        <v>6.375</v>
      </c>
      <c r="AF1353" s="41">
        <f t="shared" si="239"/>
        <v>5.5434782608695654</v>
      </c>
      <c r="AG1353" s="41">
        <f t="shared" si="240"/>
        <v>5.5434782608695654</v>
      </c>
      <c r="AH1353" s="41">
        <f t="shared" si="241"/>
        <v>12.142857142857142</v>
      </c>
    </row>
    <row r="1354" spans="1:34" x14ac:dyDescent="0.25">
      <c r="A1354" s="41" t="str">
        <f t="shared" si="231"/>
        <v>研发一周期</v>
      </c>
      <c r="B1354" s="41" t="str">
        <f t="shared" si="232"/>
        <v>12141</v>
      </c>
      <c r="C1354" s="74">
        <v>1</v>
      </c>
      <c r="G1354" s="59"/>
      <c r="H1354" s="59">
        <v>1</v>
      </c>
      <c r="K1354" s="59">
        <v>1</v>
      </c>
      <c r="R1354" s="70">
        <v>1</v>
      </c>
      <c r="S1354" s="41">
        <v>1</v>
      </c>
      <c r="Z1354" s="41">
        <f t="shared" si="233"/>
        <v>255</v>
      </c>
      <c r="AA1354" s="41">
        <f t="shared" si="234"/>
        <v>40</v>
      </c>
      <c r="AB1354" s="41">
        <f t="shared" si="235"/>
        <v>38</v>
      </c>
      <c r="AC1354" s="41">
        <f t="shared" si="236"/>
        <v>38</v>
      </c>
      <c r="AD1354" s="41">
        <f t="shared" si="237"/>
        <v>36</v>
      </c>
      <c r="AE1354" s="41">
        <f t="shared" si="238"/>
        <v>6.375</v>
      </c>
      <c r="AF1354" s="41">
        <f t="shared" si="239"/>
        <v>6.7105263157894735</v>
      </c>
      <c r="AG1354" s="41">
        <f t="shared" si="240"/>
        <v>6.7105263157894735</v>
      </c>
      <c r="AH1354" s="41">
        <f t="shared" si="241"/>
        <v>7.083333333333333</v>
      </c>
    </row>
    <row r="1355" spans="1:34" x14ac:dyDescent="0.25">
      <c r="A1355" s="41" t="str">
        <f t="shared" si="231"/>
        <v>研发一周期</v>
      </c>
      <c r="B1355" s="41" t="str">
        <f t="shared" si="232"/>
        <v>22131</v>
      </c>
      <c r="C1355" s="74"/>
      <c r="D1355" s="59">
        <v>1</v>
      </c>
      <c r="G1355" s="59"/>
      <c r="H1355" s="59">
        <v>1</v>
      </c>
      <c r="K1355" s="59">
        <v>1</v>
      </c>
      <c r="Q1355" s="41">
        <v>1</v>
      </c>
      <c r="S1355" s="41">
        <v>1</v>
      </c>
      <c r="Z1355" s="41">
        <f t="shared" si="233"/>
        <v>255</v>
      </c>
      <c r="AA1355" s="41">
        <f t="shared" si="234"/>
        <v>40</v>
      </c>
      <c r="AB1355" s="41">
        <f t="shared" si="235"/>
        <v>52</v>
      </c>
      <c r="AC1355" s="41">
        <f t="shared" si="236"/>
        <v>52</v>
      </c>
      <c r="AD1355" s="41">
        <f t="shared" si="237"/>
        <v>35</v>
      </c>
      <c r="AE1355" s="41">
        <f t="shared" si="238"/>
        <v>6.375</v>
      </c>
      <c r="AF1355" s="41">
        <f t="shared" si="239"/>
        <v>4.9038461538461542</v>
      </c>
      <c r="AG1355" s="41">
        <f t="shared" si="240"/>
        <v>4.9038461538461542</v>
      </c>
      <c r="AH1355" s="41">
        <f t="shared" si="241"/>
        <v>7.2857142857142856</v>
      </c>
    </row>
    <row r="1356" spans="1:34" x14ac:dyDescent="0.25">
      <c r="A1356" s="41" t="str">
        <f t="shared" si="231"/>
        <v>研发一周期</v>
      </c>
      <c r="B1356" s="41" t="str">
        <f t="shared" si="232"/>
        <v>41211</v>
      </c>
      <c r="C1356" s="74"/>
      <c r="F1356" s="71">
        <v>1</v>
      </c>
      <c r="G1356" s="59">
        <v>1</v>
      </c>
      <c r="L1356" s="59">
        <v>1</v>
      </c>
      <c r="O1356" s="59">
        <v>1</v>
      </c>
      <c r="R1356" s="71"/>
      <c r="S1356" s="41">
        <v>1</v>
      </c>
      <c r="Z1356" s="41">
        <f t="shared" si="233"/>
        <v>255</v>
      </c>
      <c r="AA1356" s="41">
        <f t="shared" si="234"/>
        <v>40</v>
      </c>
      <c r="AB1356" s="41">
        <f t="shared" si="235"/>
        <v>42</v>
      </c>
      <c r="AC1356" s="41">
        <f t="shared" si="236"/>
        <v>42</v>
      </c>
      <c r="AD1356" s="41">
        <f t="shared" si="237"/>
        <v>36</v>
      </c>
      <c r="AE1356" s="41">
        <f t="shared" si="238"/>
        <v>6.375</v>
      </c>
      <c r="AF1356" s="41">
        <f t="shared" si="239"/>
        <v>6.0714285714285712</v>
      </c>
      <c r="AG1356" s="41">
        <f t="shared" si="240"/>
        <v>6.0714285714285712</v>
      </c>
      <c r="AH1356" s="41">
        <f t="shared" si="241"/>
        <v>7.083333333333333</v>
      </c>
    </row>
    <row r="1357" spans="1:34" x14ac:dyDescent="0.25">
      <c r="A1357" s="41" t="str">
        <f t="shared" si="231"/>
        <v>研发一周期</v>
      </c>
      <c r="B1357" s="41" t="str">
        <f t="shared" si="232"/>
        <v>12142</v>
      </c>
      <c r="C1357" s="74">
        <v>1</v>
      </c>
      <c r="G1357" s="59"/>
      <c r="H1357" s="59">
        <v>1</v>
      </c>
      <c r="K1357" s="59">
        <v>1</v>
      </c>
      <c r="R1357" s="70">
        <v>1</v>
      </c>
      <c r="T1357" s="41">
        <v>1</v>
      </c>
      <c r="Z1357" s="41">
        <f t="shared" si="233"/>
        <v>255</v>
      </c>
      <c r="AA1357" s="41">
        <f t="shared" si="234"/>
        <v>40</v>
      </c>
      <c r="AB1357" s="41">
        <f t="shared" si="235"/>
        <v>42</v>
      </c>
      <c r="AC1357" s="41">
        <f t="shared" si="236"/>
        <v>42</v>
      </c>
      <c r="AD1357" s="41">
        <f t="shared" si="237"/>
        <v>36</v>
      </c>
      <c r="AE1357" s="41">
        <f t="shared" si="238"/>
        <v>6.375</v>
      </c>
      <c r="AF1357" s="41">
        <f t="shared" si="239"/>
        <v>6.0714285714285712</v>
      </c>
      <c r="AG1357" s="41">
        <f t="shared" si="240"/>
        <v>6.0714285714285712</v>
      </c>
      <c r="AH1357" s="41">
        <f t="shared" si="241"/>
        <v>7.083333333333333</v>
      </c>
    </row>
    <row r="1358" spans="1:34" x14ac:dyDescent="0.25">
      <c r="A1358" s="41" t="str">
        <f t="shared" si="231"/>
        <v>研发一周期</v>
      </c>
      <c r="B1358" s="41" t="str">
        <f t="shared" si="232"/>
        <v>22132</v>
      </c>
      <c r="C1358" s="74"/>
      <c r="D1358" s="59">
        <v>1</v>
      </c>
      <c r="G1358" s="59"/>
      <c r="H1358" s="59">
        <v>1</v>
      </c>
      <c r="K1358" s="59">
        <v>1</v>
      </c>
      <c r="Q1358" s="41">
        <v>1</v>
      </c>
      <c r="T1358" s="41">
        <v>1</v>
      </c>
      <c r="Z1358" s="41">
        <f t="shared" si="233"/>
        <v>255</v>
      </c>
      <c r="AA1358" s="41">
        <f t="shared" si="234"/>
        <v>40</v>
      </c>
      <c r="AB1358" s="41">
        <f t="shared" si="235"/>
        <v>56</v>
      </c>
      <c r="AC1358" s="41">
        <f t="shared" si="236"/>
        <v>56</v>
      </c>
      <c r="AD1358" s="41">
        <f t="shared" si="237"/>
        <v>35</v>
      </c>
      <c r="AE1358" s="41">
        <f t="shared" si="238"/>
        <v>6.375</v>
      </c>
      <c r="AF1358" s="41">
        <f t="shared" si="239"/>
        <v>4.5535714285714288</v>
      </c>
      <c r="AG1358" s="41">
        <f t="shared" si="240"/>
        <v>4.5535714285714288</v>
      </c>
      <c r="AH1358" s="41">
        <f t="shared" si="241"/>
        <v>7.2857142857142856</v>
      </c>
    </row>
    <row r="1359" spans="1:34" x14ac:dyDescent="0.25">
      <c r="A1359" s="41" t="str">
        <f t="shared" si="231"/>
        <v>研发一周期</v>
      </c>
      <c r="B1359" s="41" t="str">
        <f t="shared" si="232"/>
        <v>41212</v>
      </c>
      <c r="C1359" s="74"/>
      <c r="F1359" s="71">
        <v>1</v>
      </c>
      <c r="G1359" s="59">
        <v>1</v>
      </c>
      <c r="L1359" s="59">
        <v>1</v>
      </c>
      <c r="O1359" s="59">
        <v>1</v>
      </c>
      <c r="R1359" s="71"/>
      <c r="T1359" s="41">
        <v>1</v>
      </c>
      <c r="Z1359" s="41">
        <f t="shared" si="233"/>
        <v>255</v>
      </c>
      <c r="AA1359" s="41">
        <f t="shared" si="234"/>
        <v>40</v>
      </c>
      <c r="AB1359" s="41">
        <f t="shared" si="235"/>
        <v>46</v>
      </c>
      <c r="AC1359" s="41">
        <f t="shared" si="236"/>
        <v>46</v>
      </c>
      <c r="AD1359" s="41">
        <f t="shared" si="237"/>
        <v>36</v>
      </c>
      <c r="AE1359" s="41">
        <f t="shared" si="238"/>
        <v>6.375</v>
      </c>
      <c r="AF1359" s="41">
        <f t="shared" si="239"/>
        <v>5.5434782608695654</v>
      </c>
      <c r="AG1359" s="41">
        <f t="shared" si="240"/>
        <v>5.5434782608695654</v>
      </c>
      <c r="AH1359" s="41">
        <f t="shared" si="241"/>
        <v>7.083333333333333</v>
      </c>
    </row>
    <row r="1360" spans="1:34" x14ac:dyDescent="0.25">
      <c r="A1360" s="41" t="str">
        <f t="shared" si="231"/>
        <v>研发一周期</v>
      </c>
      <c r="B1360" s="41" t="str">
        <f t="shared" si="232"/>
        <v>11144</v>
      </c>
      <c r="C1360" s="74">
        <v>1</v>
      </c>
      <c r="G1360" s="59">
        <v>1</v>
      </c>
      <c r="K1360" s="59">
        <v>1</v>
      </c>
      <c r="R1360" s="70">
        <v>1</v>
      </c>
      <c r="V1360" s="41">
        <v>1</v>
      </c>
      <c r="Z1360" s="41">
        <f t="shared" si="233"/>
        <v>255</v>
      </c>
      <c r="AA1360" s="41">
        <f t="shared" si="234"/>
        <v>40</v>
      </c>
      <c r="AB1360" s="41">
        <f t="shared" si="235"/>
        <v>24</v>
      </c>
      <c r="AC1360" s="41">
        <f t="shared" si="236"/>
        <v>24</v>
      </c>
      <c r="AD1360" s="41">
        <f t="shared" si="237"/>
        <v>42</v>
      </c>
      <c r="AE1360" s="41">
        <f t="shared" si="238"/>
        <v>6.375</v>
      </c>
      <c r="AF1360" s="41">
        <f t="shared" si="239"/>
        <v>10.625</v>
      </c>
      <c r="AG1360" s="41">
        <f t="shared" si="240"/>
        <v>10.625</v>
      </c>
      <c r="AH1360" s="41">
        <f t="shared" si="241"/>
        <v>6.0714285714285712</v>
      </c>
    </row>
    <row r="1361" spans="1:34" x14ac:dyDescent="0.25">
      <c r="A1361" s="41" t="str">
        <f t="shared" si="231"/>
        <v>研发一周期</v>
      </c>
      <c r="B1361" s="41" t="str">
        <f t="shared" si="232"/>
        <v>21134</v>
      </c>
      <c r="C1361" s="74"/>
      <c r="D1361" s="59">
        <v>1</v>
      </c>
      <c r="G1361" s="59">
        <v>1</v>
      </c>
      <c r="K1361" s="59">
        <v>1</v>
      </c>
      <c r="Q1361" s="41">
        <v>1</v>
      </c>
      <c r="V1361" s="41">
        <v>1</v>
      </c>
      <c r="Z1361" s="41">
        <f t="shared" si="233"/>
        <v>255</v>
      </c>
      <c r="AA1361" s="41">
        <f t="shared" si="234"/>
        <v>40</v>
      </c>
      <c r="AB1361" s="41">
        <f t="shared" si="235"/>
        <v>38</v>
      </c>
      <c r="AC1361" s="41">
        <f t="shared" si="236"/>
        <v>38</v>
      </c>
      <c r="AD1361" s="41">
        <f t="shared" si="237"/>
        <v>41</v>
      </c>
      <c r="AE1361" s="41">
        <f t="shared" si="238"/>
        <v>6.375</v>
      </c>
      <c r="AF1361" s="41">
        <f t="shared" si="239"/>
        <v>6.7105263157894735</v>
      </c>
      <c r="AG1361" s="41">
        <f t="shared" si="240"/>
        <v>6.7105263157894735</v>
      </c>
      <c r="AH1361" s="41">
        <f t="shared" si="241"/>
        <v>6.2195121951219514</v>
      </c>
    </row>
    <row r="1362" spans="1:34" x14ac:dyDescent="0.25">
      <c r="A1362" s="41" t="str">
        <f t="shared" si="231"/>
        <v>研发一周期</v>
      </c>
      <c r="B1362" s="41" t="str">
        <f t="shared" si="232"/>
        <v>22114</v>
      </c>
      <c r="C1362" s="74"/>
      <c r="D1362" s="59">
        <v>1</v>
      </c>
      <c r="G1362" s="59"/>
      <c r="H1362" s="59">
        <v>1</v>
      </c>
      <c r="K1362" s="59">
        <v>1</v>
      </c>
      <c r="N1362" s="71"/>
      <c r="O1362" s="59">
        <v>1</v>
      </c>
      <c r="R1362" s="71"/>
      <c r="V1362" s="41">
        <v>1</v>
      </c>
      <c r="Z1362" s="41">
        <f t="shared" si="233"/>
        <v>255</v>
      </c>
      <c r="AA1362" s="41">
        <f t="shared" si="234"/>
        <v>40</v>
      </c>
      <c r="AB1362" s="41">
        <f t="shared" si="235"/>
        <v>32</v>
      </c>
      <c r="AC1362" s="41">
        <f t="shared" si="236"/>
        <v>32</v>
      </c>
      <c r="AD1362" s="41">
        <f t="shared" si="237"/>
        <v>39</v>
      </c>
      <c r="AE1362" s="41">
        <f t="shared" si="238"/>
        <v>6.375</v>
      </c>
      <c r="AF1362" s="41">
        <f t="shared" si="239"/>
        <v>7.96875</v>
      </c>
      <c r="AG1362" s="41">
        <f t="shared" si="240"/>
        <v>7.96875</v>
      </c>
      <c r="AH1362" s="41">
        <f t="shared" si="241"/>
        <v>6.5384615384615383</v>
      </c>
    </row>
    <row r="1363" spans="1:34" x14ac:dyDescent="0.25">
      <c r="A1363" s="41" t="str">
        <f t="shared" si="231"/>
        <v>研发一周期</v>
      </c>
      <c r="B1363" s="41" t="str">
        <f t="shared" si="232"/>
        <v>12144</v>
      </c>
      <c r="C1363" s="74">
        <v>1</v>
      </c>
      <c r="G1363" s="59"/>
      <c r="H1363" s="59">
        <v>1</v>
      </c>
      <c r="K1363" s="59">
        <v>1</v>
      </c>
      <c r="R1363" s="70">
        <v>1</v>
      </c>
      <c r="Y1363" s="70">
        <v>1</v>
      </c>
      <c r="Z1363" s="41">
        <f t="shared" si="233"/>
        <v>255</v>
      </c>
      <c r="AA1363" s="41">
        <f t="shared" si="234"/>
        <v>40</v>
      </c>
      <c r="AB1363" s="41">
        <f t="shared" si="235"/>
        <v>42</v>
      </c>
      <c r="AC1363" s="41">
        <f t="shared" si="236"/>
        <v>42</v>
      </c>
      <c r="AD1363" s="41">
        <f t="shared" si="237"/>
        <v>36</v>
      </c>
      <c r="AE1363" s="41">
        <f t="shared" si="238"/>
        <v>6.375</v>
      </c>
      <c r="AF1363" s="41">
        <f t="shared" si="239"/>
        <v>6.0714285714285712</v>
      </c>
      <c r="AG1363" s="41">
        <f t="shared" si="240"/>
        <v>6.0714285714285712</v>
      </c>
      <c r="AH1363" s="41">
        <f t="shared" si="241"/>
        <v>7.083333333333333</v>
      </c>
    </row>
    <row r="1364" spans="1:34" x14ac:dyDescent="0.25">
      <c r="A1364" s="41" t="str">
        <f t="shared" si="231"/>
        <v>研发一周期</v>
      </c>
      <c r="B1364" s="41" t="str">
        <f t="shared" si="232"/>
        <v>22134</v>
      </c>
      <c r="C1364" s="74"/>
      <c r="D1364" s="59">
        <v>1</v>
      </c>
      <c r="G1364" s="59"/>
      <c r="H1364" s="59">
        <v>1</v>
      </c>
      <c r="K1364" s="59">
        <v>1</v>
      </c>
      <c r="Q1364" s="41">
        <v>1</v>
      </c>
      <c r="Y1364" s="70">
        <v>1</v>
      </c>
      <c r="Z1364" s="41">
        <f t="shared" si="233"/>
        <v>255</v>
      </c>
      <c r="AA1364" s="41">
        <f t="shared" si="234"/>
        <v>40</v>
      </c>
      <c r="AB1364" s="41">
        <f t="shared" si="235"/>
        <v>56</v>
      </c>
      <c r="AC1364" s="41">
        <f t="shared" si="236"/>
        <v>56</v>
      </c>
      <c r="AD1364" s="41">
        <f t="shared" si="237"/>
        <v>35</v>
      </c>
      <c r="AE1364" s="41">
        <f t="shared" si="238"/>
        <v>6.375</v>
      </c>
      <c r="AF1364" s="41">
        <f t="shared" si="239"/>
        <v>4.5535714285714288</v>
      </c>
      <c r="AG1364" s="41">
        <f t="shared" si="240"/>
        <v>4.5535714285714288</v>
      </c>
      <c r="AH1364" s="41">
        <f t="shared" si="241"/>
        <v>7.2857142857142856</v>
      </c>
    </row>
    <row r="1365" spans="1:34" x14ac:dyDescent="0.25">
      <c r="A1365" s="41" t="str">
        <f t="shared" si="231"/>
        <v>研发一周期</v>
      </c>
      <c r="B1365" s="41" t="str">
        <f t="shared" si="232"/>
        <v>41214</v>
      </c>
      <c r="C1365" s="74"/>
      <c r="F1365" s="71">
        <v>1</v>
      </c>
      <c r="G1365" s="59">
        <v>1</v>
      </c>
      <c r="L1365" s="59">
        <v>1</v>
      </c>
      <c r="O1365" s="59">
        <v>1</v>
      </c>
      <c r="R1365" s="71"/>
      <c r="Y1365" s="70">
        <v>1</v>
      </c>
      <c r="Z1365" s="41">
        <f t="shared" si="233"/>
        <v>255</v>
      </c>
      <c r="AA1365" s="41">
        <f t="shared" si="234"/>
        <v>40</v>
      </c>
      <c r="AB1365" s="41">
        <f t="shared" si="235"/>
        <v>46</v>
      </c>
      <c r="AC1365" s="41">
        <f t="shared" si="236"/>
        <v>46</v>
      </c>
      <c r="AD1365" s="41">
        <f t="shared" si="237"/>
        <v>36</v>
      </c>
      <c r="AE1365" s="41">
        <f t="shared" si="238"/>
        <v>6.375</v>
      </c>
      <c r="AF1365" s="41">
        <f t="shared" si="239"/>
        <v>5.5434782608695654</v>
      </c>
      <c r="AG1365" s="41">
        <f t="shared" si="240"/>
        <v>5.5434782608695654</v>
      </c>
      <c r="AH1365" s="41">
        <f t="shared" si="241"/>
        <v>7.083333333333333</v>
      </c>
    </row>
    <row r="1366" spans="1:34" x14ac:dyDescent="0.25">
      <c r="A1366" s="41" t="str">
        <f t="shared" si="231"/>
        <v>研发一周期</v>
      </c>
      <c r="B1366" s="41" t="str">
        <f t="shared" si="232"/>
        <v>12233</v>
      </c>
      <c r="C1366" s="74">
        <v>1</v>
      </c>
      <c r="G1366" s="59"/>
      <c r="H1366" s="59">
        <v>1</v>
      </c>
      <c r="L1366" s="59">
        <v>1</v>
      </c>
      <c r="Q1366" s="41">
        <v>1</v>
      </c>
      <c r="U1366" s="41">
        <v>1</v>
      </c>
      <c r="Z1366" s="41">
        <f t="shared" si="233"/>
        <v>320</v>
      </c>
      <c r="AA1366" s="41">
        <f t="shared" si="234"/>
        <v>50</v>
      </c>
      <c r="AB1366" s="41">
        <f t="shared" si="235"/>
        <v>44</v>
      </c>
      <c r="AC1366" s="41">
        <f t="shared" si="236"/>
        <v>44</v>
      </c>
      <c r="AD1366" s="41">
        <f t="shared" si="237"/>
        <v>36</v>
      </c>
      <c r="AE1366" s="41">
        <f t="shared" si="238"/>
        <v>6.4</v>
      </c>
      <c r="AF1366" s="41">
        <f t="shared" si="239"/>
        <v>7.2727272727272725</v>
      </c>
      <c r="AG1366" s="41">
        <f t="shared" si="240"/>
        <v>7.2727272727272725</v>
      </c>
      <c r="AH1366" s="41">
        <f t="shared" si="241"/>
        <v>8.8888888888888893</v>
      </c>
    </row>
    <row r="1367" spans="1:34" x14ac:dyDescent="0.25">
      <c r="A1367" s="41" t="str">
        <f t="shared" si="231"/>
        <v>研发一周期</v>
      </c>
      <c r="B1367" s="41" t="str">
        <f t="shared" si="232"/>
        <v>41223</v>
      </c>
      <c r="C1367" s="74"/>
      <c r="F1367" s="71">
        <v>1</v>
      </c>
      <c r="G1367" s="59">
        <v>1</v>
      </c>
      <c r="L1367" s="59">
        <v>1</v>
      </c>
      <c r="P1367" s="59">
        <v>1</v>
      </c>
      <c r="U1367" s="41">
        <v>1</v>
      </c>
      <c r="Z1367" s="41">
        <f t="shared" si="233"/>
        <v>320</v>
      </c>
      <c r="AA1367" s="41">
        <f t="shared" si="234"/>
        <v>50</v>
      </c>
      <c r="AB1367" s="41">
        <f t="shared" si="235"/>
        <v>54</v>
      </c>
      <c r="AC1367" s="41">
        <f t="shared" si="236"/>
        <v>54</v>
      </c>
      <c r="AD1367" s="41">
        <f t="shared" si="237"/>
        <v>33</v>
      </c>
      <c r="AE1367" s="41">
        <f t="shared" si="238"/>
        <v>6.4</v>
      </c>
      <c r="AF1367" s="41">
        <f t="shared" si="239"/>
        <v>5.9259259259259256</v>
      </c>
      <c r="AG1367" s="41">
        <f t="shared" si="240"/>
        <v>5.9259259259259256</v>
      </c>
      <c r="AH1367" s="41">
        <f t="shared" si="241"/>
        <v>9.6969696969696972</v>
      </c>
    </row>
    <row r="1368" spans="1:34" x14ac:dyDescent="0.25">
      <c r="A1368" s="41" t="str">
        <f t="shared" si="231"/>
        <v>研发一周期</v>
      </c>
      <c r="B1368" s="41" t="str">
        <f t="shared" si="232"/>
        <v>13335</v>
      </c>
      <c r="C1368" s="74">
        <v>1</v>
      </c>
      <c r="G1368" s="59"/>
      <c r="I1368" s="59">
        <v>1</v>
      </c>
      <c r="M1368" s="59">
        <v>1</v>
      </c>
      <c r="Q1368" s="41">
        <v>1</v>
      </c>
      <c r="W1368" s="41">
        <v>1</v>
      </c>
      <c r="Z1368" s="41">
        <f t="shared" si="233"/>
        <v>320</v>
      </c>
      <c r="AA1368" s="41">
        <f t="shared" si="234"/>
        <v>50</v>
      </c>
      <c r="AB1368" s="41">
        <f t="shared" si="235"/>
        <v>62</v>
      </c>
      <c r="AC1368" s="41">
        <f t="shared" si="236"/>
        <v>62</v>
      </c>
      <c r="AD1368" s="41">
        <f t="shared" si="237"/>
        <v>32</v>
      </c>
      <c r="AE1368" s="41">
        <f t="shared" si="238"/>
        <v>6.4</v>
      </c>
      <c r="AF1368" s="41">
        <f t="shared" si="239"/>
        <v>5.161290322580645</v>
      </c>
      <c r="AG1368" s="41">
        <f t="shared" si="240"/>
        <v>5.161290322580645</v>
      </c>
      <c r="AH1368" s="41">
        <f t="shared" si="241"/>
        <v>10</v>
      </c>
    </row>
    <row r="1369" spans="1:34" x14ac:dyDescent="0.25">
      <c r="A1369" s="41" t="str">
        <f t="shared" si="231"/>
        <v>研发一周期</v>
      </c>
      <c r="B1369" s="41" t="str">
        <f t="shared" si="232"/>
        <v>13436</v>
      </c>
      <c r="C1369" s="74">
        <v>1</v>
      </c>
      <c r="G1369" s="59"/>
      <c r="I1369" s="59">
        <v>1</v>
      </c>
      <c r="N1369" s="71">
        <v>1</v>
      </c>
      <c r="Q1369" s="41">
        <v>1</v>
      </c>
      <c r="X1369" s="41">
        <v>1</v>
      </c>
      <c r="Z1369" s="41">
        <f t="shared" si="233"/>
        <v>320</v>
      </c>
      <c r="AA1369" s="41">
        <f t="shared" si="234"/>
        <v>50</v>
      </c>
      <c r="AB1369" s="41">
        <f t="shared" si="235"/>
        <v>66</v>
      </c>
      <c r="AC1369" s="41">
        <f t="shared" si="236"/>
        <v>66</v>
      </c>
      <c r="AD1369" s="41">
        <f t="shared" si="237"/>
        <v>28</v>
      </c>
      <c r="AE1369" s="41">
        <f t="shared" si="238"/>
        <v>6.4</v>
      </c>
      <c r="AF1369" s="41">
        <f t="shared" si="239"/>
        <v>4.8484848484848486</v>
      </c>
      <c r="AG1369" s="41">
        <f t="shared" si="240"/>
        <v>4.8484848484848486</v>
      </c>
      <c r="AH1369" s="41">
        <f t="shared" si="241"/>
        <v>11.428571428571429</v>
      </c>
    </row>
    <row r="1370" spans="1:34" x14ac:dyDescent="0.25">
      <c r="A1370" s="41" t="str">
        <f t="shared" si="231"/>
        <v>研发一周期</v>
      </c>
      <c r="B1370" s="41" t="str">
        <f t="shared" si="232"/>
        <v>24316</v>
      </c>
      <c r="C1370" s="74"/>
      <c r="D1370" s="59">
        <v>1</v>
      </c>
      <c r="G1370" s="59"/>
      <c r="J1370" s="71">
        <v>1</v>
      </c>
      <c r="M1370" s="59">
        <v>1</v>
      </c>
      <c r="O1370" s="59">
        <v>1</v>
      </c>
      <c r="R1370" s="71"/>
      <c r="X1370" s="41">
        <v>1</v>
      </c>
      <c r="Z1370" s="41">
        <f t="shared" si="233"/>
        <v>320</v>
      </c>
      <c r="AA1370" s="41">
        <f t="shared" si="234"/>
        <v>50</v>
      </c>
      <c r="AB1370" s="41">
        <f t="shared" si="235"/>
        <v>50</v>
      </c>
      <c r="AC1370" s="41">
        <f t="shared" si="236"/>
        <v>50</v>
      </c>
      <c r="AD1370" s="41">
        <f t="shared" si="237"/>
        <v>29</v>
      </c>
      <c r="AE1370" s="41">
        <f t="shared" si="238"/>
        <v>6.4</v>
      </c>
      <c r="AF1370" s="41">
        <f t="shared" si="239"/>
        <v>6.4</v>
      </c>
      <c r="AG1370" s="41">
        <f t="shared" si="240"/>
        <v>6.4</v>
      </c>
      <c r="AH1370" s="41">
        <f t="shared" si="241"/>
        <v>11.03448275862069</v>
      </c>
    </row>
    <row r="1371" spans="1:34" x14ac:dyDescent="0.25">
      <c r="A1371" s="41" t="str">
        <f t="shared" si="231"/>
        <v>研发一周期</v>
      </c>
      <c r="B1371" s="41" t="str">
        <f t="shared" si="232"/>
        <v>34226</v>
      </c>
      <c r="C1371" s="74"/>
      <c r="E1371" s="59">
        <v>1</v>
      </c>
      <c r="G1371" s="59"/>
      <c r="J1371" s="71">
        <v>1</v>
      </c>
      <c r="L1371" s="59">
        <v>1</v>
      </c>
      <c r="P1371" s="59">
        <v>1</v>
      </c>
      <c r="X1371" s="41">
        <v>1</v>
      </c>
      <c r="Z1371" s="41">
        <f t="shared" si="233"/>
        <v>320</v>
      </c>
      <c r="AA1371" s="41">
        <f t="shared" si="234"/>
        <v>50</v>
      </c>
      <c r="AB1371" s="41">
        <f t="shared" si="235"/>
        <v>76</v>
      </c>
      <c r="AC1371" s="41">
        <f t="shared" si="236"/>
        <v>76</v>
      </c>
      <c r="AD1371" s="41">
        <f t="shared" si="237"/>
        <v>27</v>
      </c>
      <c r="AE1371" s="41">
        <f t="shared" si="238"/>
        <v>6.4</v>
      </c>
      <c r="AF1371" s="41">
        <f t="shared" si="239"/>
        <v>4.2105263157894735</v>
      </c>
      <c r="AG1371" s="41">
        <f t="shared" si="240"/>
        <v>4.2105263157894735</v>
      </c>
      <c r="AH1371" s="41">
        <f t="shared" si="241"/>
        <v>11.851851851851851</v>
      </c>
    </row>
    <row r="1372" spans="1:34" x14ac:dyDescent="0.25">
      <c r="A1372" s="41" t="str">
        <f t="shared" si="231"/>
        <v>研发一周期</v>
      </c>
      <c r="B1372" s="41" t="str">
        <f t="shared" si="232"/>
        <v>1343</v>
      </c>
      <c r="C1372" s="74">
        <v>1</v>
      </c>
      <c r="G1372" s="59"/>
      <c r="I1372" s="59">
        <v>1</v>
      </c>
      <c r="N1372" s="71">
        <v>1</v>
      </c>
      <c r="Q1372" s="41">
        <v>1</v>
      </c>
      <c r="Z1372" s="41">
        <f t="shared" si="233"/>
        <v>295</v>
      </c>
      <c r="AA1372" s="41">
        <f t="shared" si="234"/>
        <v>46</v>
      </c>
      <c r="AB1372" s="41">
        <f t="shared" si="235"/>
        <v>56</v>
      </c>
      <c r="AC1372" s="41">
        <f t="shared" si="236"/>
        <v>56</v>
      </c>
      <c r="AD1372" s="41">
        <f t="shared" si="237"/>
        <v>18</v>
      </c>
      <c r="AE1372" s="41">
        <f t="shared" si="238"/>
        <v>6.4130434782608692</v>
      </c>
      <c r="AF1372" s="41">
        <f t="shared" si="239"/>
        <v>5.2678571428571432</v>
      </c>
      <c r="AG1372" s="41">
        <f t="shared" si="240"/>
        <v>5.2678571428571432</v>
      </c>
      <c r="AH1372" s="41">
        <f t="shared" si="241"/>
        <v>16.388888888888889</v>
      </c>
    </row>
    <row r="1373" spans="1:34" x14ac:dyDescent="0.25">
      <c r="A1373" s="41" t="str">
        <f t="shared" si="231"/>
        <v>研发一周期</v>
      </c>
      <c r="B1373" s="41" t="str">
        <f t="shared" si="232"/>
        <v>2431</v>
      </c>
      <c r="C1373" s="74"/>
      <c r="D1373" s="59">
        <v>1</v>
      </c>
      <c r="G1373" s="59"/>
      <c r="J1373" s="71">
        <v>1</v>
      </c>
      <c r="M1373" s="59">
        <v>1</v>
      </c>
      <c r="O1373" s="59">
        <v>1</v>
      </c>
      <c r="R1373" s="71"/>
      <c r="Z1373" s="41">
        <f t="shared" si="233"/>
        <v>295</v>
      </c>
      <c r="AA1373" s="41">
        <f t="shared" si="234"/>
        <v>46</v>
      </c>
      <c r="AB1373" s="41">
        <f t="shared" si="235"/>
        <v>40</v>
      </c>
      <c r="AC1373" s="41">
        <f t="shared" si="236"/>
        <v>40</v>
      </c>
      <c r="AD1373" s="41">
        <f t="shared" si="237"/>
        <v>19</v>
      </c>
      <c r="AE1373" s="41">
        <f t="shared" si="238"/>
        <v>6.4130434782608692</v>
      </c>
      <c r="AF1373" s="41">
        <f t="shared" si="239"/>
        <v>7.375</v>
      </c>
      <c r="AG1373" s="41">
        <f t="shared" si="240"/>
        <v>7.375</v>
      </c>
      <c r="AH1373" s="41">
        <f t="shared" si="241"/>
        <v>15.526315789473685</v>
      </c>
    </row>
    <row r="1374" spans="1:34" x14ac:dyDescent="0.25">
      <c r="A1374" s="41" t="str">
        <f t="shared" si="231"/>
        <v>研发一周期</v>
      </c>
      <c r="B1374" s="41" t="str">
        <f t="shared" si="232"/>
        <v>3422</v>
      </c>
      <c r="C1374" s="74"/>
      <c r="E1374" s="59">
        <v>1</v>
      </c>
      <c r="G1374" s="59"/>
      <c r="J1374" s="71">
        <v>1</v>
      </c>
      <c r="L1374" s="59">
        <v>1</v>
      </c>
      <c r="P1374" s="59">
        <v>1</v>
      </c>
      <c r="Z1374" s="41">
        <f t="shared" si="233"/>
        <v>295</v>
      </c>
      <c r="AA1374" s="41">
        <f t="shared" si="234"/>
        <v>46</v>
      </c>
      <c r="AB1374" s="41">
        <f t="shared" si="235"/>
        <v>66</v>
      </c>
      <c r="AC1374" s="41">
        <f t="shared" si="236"/>
        <v>66</v>
      </c>
      <c r="AD1374" s="41">
        <f t="shared" si="237"/>
        <v>17</v>
      </c>
      <c r="AE1374" s="41">
        <f t="shared" si="238"/>
        <v>6.4130434782608692</v>
      </c>
      <c r="AF1374" s="41">
        <f t="shared" si="239"/>
        <v>4.4696969696969697</v>
      </c>
      <c r="AG1374" s="41">
        <f t="shared" si="240"/>
        <v>4.4696969696969697</v>
      </c>
      <c r="AH1374" s="41">
        <f t="shared" si="241"/>
        <v>17.352941176470587</v>
      </c>
    </row>
    <row r="1375" spans="1:34" x14ac:dyDescent="0.25">
      <c r="A1375" s="41" t="str">
        <f t="shared" si="231"/>
        <v>研发一周期</v>
      </c>
      <c r="B1375" s="41" t="str">
        <f t="shared" si="232"/>
        <v>23221</v>
      </c>
      <c r="C1375" s="74"/>
      <c r="D1375" s="59">
        <v>1</v>
      </c>
      <c r="G1375" s="59"/>
      <c r="I1375" s="59">
        <v>1</v>
      </c>
      <c r="L1375" s="59">
        <v>1</v>
      </c>
      <c r="P1375" s="59">
        <v>1</v>
      </c>
      <c r="S1375" s="41">
        <v>1</v>
      </c>
      <c r="Z1375" s="41">
        <f t="shared" si="233"/>
        <v>295</v>
      </c>
      <c r="AA1375" s="41">
        <f t="shared" si="234"/>
        <v>46</v>
      </c>
      <c r="AB1375" s="41">
        <f t="shared" si="235"/>
        <v>76</v>
      </c>
      <c r="AC1375" s="41">
        <f t="shared" si="236"/>
        <v>76</v>
      </c>
      <c r="AD1375" s="41">
        <f t="shared" si="237"/>
        <v>30</v>
      </c>
      <c r="AE1375" s="41">
        <f t="shared" si="238"/>
        <v>6.4130434782608692</v>
      </c>
      <c r="AF1375" s="41">
        <f t="shared" si="239"/>
        <v>3.8815789473684212</v>
      </c>
      <c r="AG1375" s="41">
        <f t="shared" si="240"/>
        <v>3.8815789473684212</v>
      </c>
      <c r="AH1375" s="41">
        <f t="shared" si="241"/>
        <v>9.8333333333333339</v>
      </c>
    </row>
    <row r="1376" spans="1:34" x14ac:dyDescent="0.25">
      <c r="A1376" s="41" t="str">
        <f t="shared" si="231"/>
        <v>研发一周期</v>
      </c>
      <c r="B1376" s="41" t="str">
        <f t="shared" si="232"/>
        <v>34121</v>
      </c>
      <c r="C1376" s="74"/>
      <c r="E1376" s="59">
        <v>1</v>
      </c>
      <c r="G1376" s="59"/>
      <c r="J1376" s="71">
        <v>1</v>
      </c>
      <c r="K1376" s="59">
        <v>1</v>
      </c>
      <c r="P1376" s="59">
        <v>1</v>
      </c>
      <c r="S1376" s="41">
        <v>1</v>
      </c>
      <c r="Z1376" s="41">
        <f t="shared" si="233"/>
        <v>295</v>
      </c>
      <c r="AA1376" s="41">
        <f t="shared" si="234"/>
        <v>46</v>
      </c>
      <c r="AB1376" s="41">
        <f t="shared" si="235"/>
        <v>72</v>
      </c>
      <c r="AC1376" s="41">
        <f t="shared" si="236"/>
        <v>72</v>
      </c>
      <c r="AD1376" s="41">
        <f t="shared" si="237"/>
        <v>31</v>
      </c>
      <c r="AE1376" s="41">
        <f t="shared" si="238"/>
        <v>6.4130434782608692</v>
      </c>
      <c r="AF1376" s="41">
        <f t="shared" si="239"/>
        <v>4.0972222222222223</v>
      </c>
      <c r="AG1376" s="41">
        <f t="shared" si="240"/>
        <v>4.0972222222222223</v>
      </c>
      <c r="AH1376" s="41">
        <f t="shared" si="241"/>
        <v>9.5161290322580641</v>
      </c>
    </row>
    <row r="1377" spans="1:34" x14ac:dyDescent="0.25">
      <c r="A1377" s="41" t="str">
        <f t="shared" si="231"/>
        <v>研发一周期</v>
      </c>
      <c r="B1377" s="41" t="str">
        <f t="shared" si="232"/>
        <v>23222</v>
      </c>
      <c r="C1377" s="74"/>
      <c r="D1377" s="59">
        <v>1</v>
      </c>
      <c r="G1377" s="59"/>
      <c r="I1377" s="59">
        <v>1</v>
      </c>
      <c r="L1377" s="59">
        <v>1</v>
      </c>
      <c r="P1377" s="59">
        <v>1</v>
      </c>
      <c r="T1377" s="41">
        <v>1</v>
      </c>
      <c r="Z1377" s="41">
        <f t="shared" si="233"/>
        <v>295</v>
      </c>
      <c r="AA1377" s="41">
        <f t="shared" si="234"/>
        <v>46</v>
      </c>
      <c r="AB1377" s="41">
        <f t="shared" si="235"/>
        <v>80</v>
      </c>
      <c r="AC1377" s="41">
        <f t="shared" si="236"/>
        <v>80</v>
      </c>
      <c r="AD1377" s="41">
        <f t="shared" si="237"/>
        <v>30</v>
      </c>
      <c r="AE1377" s="41">
        <f t="shared" si="238"/>
        <v>6.4130434782608692</v>
      </c>
      <c r="AF1377" s="41">
        <f t="shared" si="239"/>
        <v>3.6875</v>
      </c>
      <c r="AG1377" s="41">
        <f t="shared" si="240"/>
        <v>3.6875</v>
      </c>
      <c r="AH1377" s="41">
        <f t="shared" si="241"/>
        <v>9.8333333333333339</v>
      </c>
    </row>
    <row r="1378" spans="1:34" x14ac:dyDescent="0.25">
      <c r="A1378" s="41" t="str">
        <f t="shared" si="231"/>
        <v>研发一周期</v>
      </c>
      <c r="B1378" s="41" t="str">
        <f t="shared" si="232"/>
        <v>34122</v>
      </c>
      <c r="C1378" s="74"/>
      <c r="E1378" s="59">
        <v>1</v>
      </c>
      <c r="G1378" s="59"/>
      <c r="J1378" s="71">
        <v>1</v>
      </c>
      <c r="K1378" s="59">
        <v>1</v>
      </c>
      <c r="P1378" s="59">
        <v>1</v>
      </c>
      <c r="T1378" s="41">
        <v>1</v>
      </c>
      <c r="Z1378" s="41">
        <f t="shared" si="233"/>
        <v>295</v>
      </c>
      <c r="AA1378" s="41">
        <f t="shared" si="234"/>
        <v>46</v>
      </c>
      <c r="AB1378" s="41">
        <f t="shared" si="235"/>
        <v>76</v>
      </c>
      <c r="AC1378" s="41">
        <f t="shared" si="236"/>
        <v>76</v>
      </c>
      <c r="AD1378" s="41">
        <f t="shared" si="237"/>
        <v>31</v>
      </c>
      <c r="AE1378" s="41">
        <f t="shared" si="238"/>
        <v>6.4130434782608692</v>
      </c>
      <c r="AF1378" s="41">
        <f t="shared" si="239"/>
        <v>3.8815789473684212</v>
      </c>
      <c r="AG1378" s="41">
        <f t="shared" si="240"/>
        <v>3.8815789473684212</v>
      </c>
      <c r="AH1378" s="41">
        <f t="shared" si="241"/>
        <v>9.5161290322580641</v>
      </c>
    </row>
    <row r="1379" spans="1:34" x14ac:dyDescent="0.25">
      <c r="A1379" s="41" t="str">
        <f t="shared" si="231"/>
        <v>研发一周期</v>
      </c>
      <c r="B1379" s="41" t="str">
        <f t="shared" si="232"/>
        <v>12324</v>
      </c>
      <c r="C1379" s="74">
        <v>1</v>
      </c>
      <c r="G1379" s="59"/>
      <c r="H1379" s="59">
        <v>1</v>
      </c>
      <c r="M1379" s="59">
        <v>1</v>
      </c>
      <c r="P1379" s="59">
        <v>1</v>
      </c>
      <c r="V1379" s="41">
        <v>1</v>
      </c>
      <c r="Z1379" s="41">
        <f t="shared" si="233"/>
        <v>295</v>
      </c>
      <c r="AA1379" s="41">
        <f t="shared" si="234"/>
        <v>46</v>
      </c>
      <c r="AB1379" s="41">
        <f t="shared" si="235"/>
        <v>56</v>
      </c>
      <c r="AC1379" s="41">
        <f t="shared" si="236"/>
        <v>56</v>
      </c>
      <c r="AD1379" s="41">
        <f t="shared" si="237"/>
        <v>35</v>
      </c>
      <c r="AE1379" s="41">
        <f t="shared" si="238"/>
        <v>6.4130434782608692</v>
      </c>
      <c r="AF1379" s="41">
        <f t="shared" si="239"/>
        <v>5.2678571428571432</v>
      </c>
      <c r="AG1379" s="41">
        <f t="shared" si="240"/>
        <v>5.2678571428571432</v>
      </c>
      <c r="AH1379" s="41">
        <f t="shared" si="241"/>
        <v>8.4285714285714288</v>
      </c>
    </row>
    <row r="1380" spans="1:34" x14ac:dyDescent="0.25">
      <c r="A1380" s="41" t="str">
        <f t="shared" si="231"/>
        <v>研发一周期</v>
      </c>
      <c r="B1380" s="41" t="str">
        <f t="shared" si="232"/>
        <v>33216</v>
      </c>
      <c r="C1380" s="74"/>
      <c r="E1380" s="59">
        <v>1</v>
      </c>
      <c r="G1380" s="59"/>
      <c r="I1380" s="59">
        <v>1</v>
      </c>
      <c r="L1380" s="59">
        <v>1</v>
      </c>
      <c r="O1380" s="59">
        <v>1</v>
      </c>
      <c r="R1380" s="71"/>
      <c r="X1380" s="41">
        <v>1</v>
      </c>
      <c r="Z1380" s="41">
        <f t="shared" si="233"/>
        <v>295</v>
      </c>
      <c r="AA1380" s="41">
        <f t="shared" si="234"/>
        <v>46</v>
      </c>
      <c r="AB1380" s="41">
        <f t="shared" si="235"/>
        <v>60</v>
      </c>
      <c r="AC1380" s="41">
        <f t="shared" si="236"/>
        <v>60</v>
      </c>
      <c r="AD1380" s="41">
        <f t="shared" si="237"/>
        <v>32</v>
      </c>
      <c r="AE1380" s="41">
        <f t="shared" si="238"/>
        <v>6.4130434782608692</v>
      </c>
      <c r="AF1380" s="41">
        <f t="shared" si="239"/>
        <v>4.916666666666667</v>
      </c>
      <c r="AG1380" s="41">
        <f t="shared" si="240"/>
        <v>4.916666666666667</v>
      </c>
      <c r="AH1380" s="41">
        <f t="shared" si="241"/>
        <v>9.21875</v>
      </c>
    </row>
    <row r="1381" spans="1:34" x14ac:dyDescent="0.25">
      <c r="A1381" s="41" t="str">
        <f t="shared" si="231"/>
        <v>研发一周期</v>
      </c>
      <c r="B1381" s="41" t="str">
        <f t="shared" si="232"/>
        <v>23224</v>
      </c>
      <c r="C1381" s="74"/>
      <c r="D1381" s="59">
        <v>1</v>
      </c>
      <c r="G1381" s="59"/>
      <c r="I1381" s="59">
        <v>1</v>
      </c>
      <c r="L1381" s="59">
        <v>1</v>
      </c>
      <c r="P1381" s="59">
        <v>1</v>
      </c>
      <c r="Y1381" s="70">
        <v>1</v>
      </c>
      <c r="Z1381" s="41">
        <f t="shared" si="233"/>
        <v>295</v>
      </c>
      <c r="AA1381" s="41">
        <f t="shared" si="234"/>
        <v>46</v>
      </c>
      <c r="AB1381" s="41">
        <f t="shared" si="235"/>
        <v>80</v>
      </c>
      <c r="AC1381" s="41">
        <f t="shared" si="236"/>
        <v>80</v>
      </c>
      <c r="AD1381" s="41">
        <f t="shared" si="237"/>
        <v>30</v>
      </c>
      <c r="AE1381" s="41">
        <f t="shared" si="238"/>
        <v>6.4130434782608692</v>
      </c>
      <c r="AF1381" s="41">
        <f t="shared" si="239"/>
        <v>3.6875</v>
      </c>
      <c r="AG1381" s="41">
        <f t="shared" si="240"/>
        <v>3.6875</v>
      </c>
      <c r="AH1381" s="41">
        <f t="shared" si="241"/>
        <v>9.8333333333333339</v>
      </c>
    </row>
    <row r="1382" spans="1:34" x14ac:dyDescent="0.25">
      <c r="A1382" s="41" t="str">
        <f t="shared" si="231"/>
        <v>研发一周期</v>
      </c>
      <c r="B1382" s="41" t="str">
        <f t="shared" si="232"/>
        <v>34124</v>
      </c>
      <c r="C1382" s="74"/>
      <c r="E1382" s="59">
        <v>1</v>
      </c>
      <c r="G1382" s="59"/>
      <c r="J1382" s="71">
        <v>1</v>
      </c>
      <c r="K1382" s="59">
        <v>1</v>
      </c>
      <c r="P1382" s="59">
        <v>1</v>
      </c>
      <c r="Y1382" s="70">
        <v>1</v>
      </c>
      <c r="Z1382" s="41">
        <f t="shared" si="233"/>
        <v>295</v>
      </c>
      <c r="AA1382" s="41">
        <f t="shared" si="234"/>
        <v>46</v>
      </c>
      <c r="AB1382" s="41">
        <f t="shared" si="235"/>
        <v>76</v>
      </c>
      <c r="AC1382" s="41">
        <f t="shared" si="236"/>
        <v>76</v>
      </c>
      <c r="AD1382" s="41">
        <f t="shared" si="237"/>
        <v>31</v>
      </c>
      <c r="AE1382" s="41">
        <f t="shared" si="238"/>
        <v>6.4130434782608692</v>
      </c>
      <c r="AF1382" s="41">
        <f t="shared" si="239"/>
        <v>3.8815789473684212</v>
      </c>
      <c r="AG1382" s="41">
        <f t="shared" si="240"/>
        <v>3.8815789473684212</v>
      </c>
      <c r="AH1382" s="41">
        <f t="shared" si="241"/>
        <v>9.5161290322580641</v>
      </c>
    </row>
    <row r="1383" spans="1:34" x14ac:dyDescent="0.25">
      <c r="A1383" s="41" t="str">
        <f t="shared" si="231"/>
        <v>研发一周期</v>
      </c>
      <c r="B1383" s="41" t="str">
        <f t="shared" si="232"/>
        <v>3321</v>
      </c>
      <c r="C1383" s="74"/>
      <c r="E1383" s="59">
        <v>1</v>
      </c>
      <c r="G1383" s="59"/>
      <c r="I1383" s="59">
        <v>1</v>
      </c>
      <c r="L1383" s="59">
        <v>1</v>
      </c>
      <c r="O1383" s="59">
        <v>1</v>
      </c>
      <c r="R1383" s="71"/>
      <c r="Z1383" s="41">
        <f t="shared" si="233"/>
        <v>270</v>
      </c>
      <c r="AA1383" s="41">
        <f t="shared" si="234"/>
        <v>42</v>
      </c>
      <c r="AB1383" s="41">
        <f t="shared" si="235"/>
        <v>50</v>
      </c>
      <c r="AC1383" s="41">
        <f t="shared" si="236"/>
        <v>50</v>
      </c>
      <c r="AD1383" s="41">
        <f t="shared" si="237"/>
        <v>22</v>
      </c>
      <c r="AE1383" s="41">
        <f t="shared" si="238"/>
        <v>6.4285714285714288</v>
      </c>
      <c r="AF1383" s="41">
        <f t="shared" si="239"/>
        <v>5.4</v>
      </c>
      <c r="AG1383" s="41">
        <f t="shared" si="240"/>
        <v>5.4</v>
      </c>
      <c r="AH1383" s="41">
        <f t="shared" si="241"/>
        <v>12.272727272727273</v>
      </c>
    </row>
    <row r="1384" spans="1:34" x14ac:dyDescent="0.25">
      <c r="A1384" s="41" t="str">
        <f t="shared" si="231"/>
        <v>研发一周期</v>
      </c>
      <c r="B1384" s="41" t="str">
        <f t="shared" si="232"/>
        <v>31311</v>
      </c>
      <c r="C1384" s="74"/>
      <c r="E1384" s="59">
        <v>1</v>
      </c>
      <c r="G1384" s="59">
        <v>1</v>
      </c>
      <c r="M1384" s="59">
        <v>1</v>
      </c>
      <c r="O1384" s="59">
        <v>1</v>
      </c>
      <c r="R1384" s="71"/>
      <c r="S1384" s="41">
        <v>1</v>
      </c>
      <c r="Z1384" s="41">
        <f t="shared" si="233"/>
        <v>270</v>
      </c>
      <c r="AA1384" s="41">
        <f t="shared" si="234"/>
        <v>42</v>
      </c>
      <c r="AB1384" s="41">
        <f t="shared" si="235"/>
        <v>50</v>
      </c>
      <c r="AC1384" s="41">
        <f t="shared" si="236"/>
        <v>50</v>
      </c>
      <c r="AD1384" s="41">
        <f t="shared" si="237"/>
        <v>38</v>
      </c>
      <c r="AE1384" s="41">
        <f t="shared" si="238"/>
        <v>6.4285714285714288</v>
      </c>
      <c r="AF1384" s="41">
        <f t="shared" si="239"/>
        <v>5.4</v>
      </c>
      <c r="AG1384" s="41">
        <f t="shared" si="240"/>
        <v>5.4</v>
      </c>
      <c r="AH1384" s="41">
        <f t="shared" si="241"/>
        <v>7.1052631578947372</v>
      </c>
    </row>
    <row r="1385" spans="1:34" x14ac:dyDescent="0.25">
      <c r="A1385" s="41" t="str">
        <f t="shared" si="231"/>
        <v>研发一周期</v>
      </c>
      <c r="B1385" s="41" t="str">
        <f t="shared" si="232"/>
        <v>33111</v>
      </c>
      <c r="C1385" s="74"/>
      <c r="E1385" s="59">
        <v>1</v>
      </c>
      <c r="G1385" s="59"/>
      <c r="I1385" s="59">
        <v>1</v>
      </c>
      <c r="K1385" s="59">
        <v>1</v>
      </c>
      <c r="N1385" s="71"/>
      <c r="O1385" s="59">
        <v>1</v>
      </c>
      <c r="R1385" s="71"/>
      <c r="S1385" s="41">
        <v>1</v>
      </c>
      <c r="Z1385" s="41">
        <f t="shared" si="233"/>
        <v>270</v>
      </c>
      <c r="AA1385" s="41">
        <f t="shared" si="234"/>
        <v>42</v>
      </c>
      <c r="AB1385" s="41">
        <f t="shared" si="235"/>
        <v>56</v>
      </c>
      <c r="AC1385" s="41">
        <f t="shared" si="236"/>
        <v>56</v>
      </c>
      <c r="AD1385" s="41">
        <f t="shared" si="237"/>
        <v>36</v>
      </c>
      <c r="AE1385" s="41">
        <f t="shared" si="238"/>
        <v>6.4285714285714288</v>
      </c>
      <c r="AF1385" s="41">
        <f t="shared" si="239"/>
        <v>4.8214285714285712</v>
      </c>
      <c r="AG1385" s="41">
        <f t="shared" si="240"/>
        <v>4.8214285714285712</v>
      </c>
      <c r="AH1385" s="41">
        <f t="shared" si="241"/>
        <v>7.5</v>
      </c>
    </row>
    <row r="1386" spans="1:34" x14ac:dyDescent="0.25">
      <c r="A1386" s="41" t="str">
        <f t="shared" si="231"/>
        <v>研发一周期</v>
      </c>
      <c r="B1386" s="41" t="str">
        <f t="shared" si="232"/>
        <v>31312</v>
      </c>
      <c r="C1386" s="74"/>
      <c r="E1386" s="59">
        <v>1</v>
      </c>
      <c r="G1386" s="59">
        <v>1</v>
      </c>
      <c r="M1386" s="59">
        <v>1</v>
      </c>
      <c r="O1386" s="59">
        <v>1</v>
      </c>
      <c r="R1386" s="71"/>
      <c r="T1386" s="41">
        <v>1</v>
      </c>
      <c r="Z1386" s="41">
        <f t="shared" si="233"/>
        <v>270</v>
      </c>
      <c r="AA1386" s="41">
        <f t="shared" si="234"/>
        <v>42</v>
      </c>
      <c r="AB1386" s="41">
        <f t="shared" si="235"/>
        <v>54</v>
      </c>
      <c r="AC1386" s="41">
        <f t="shared" si="236"/>
        <v>54</v>
      </c>
      <c r="AD1386" s="41">
        <f t="shared" si="237"/>
        <v>38</v>
      </c>
      <c r="AE1386" s="41">
        <f t="shared" si="238"/>
        <v>6.4285714285714288</v>
      </c>
      <c r="AF1386" s="41">
        <f t="shared" si="239"/>
        <v>5</v>
      </c>
      <c r="AG1386" s="41">
        <f t="shared" si="240"/>
        <v>5</v>
      </c>
      <c r="AH1386" s="41">
        <f t="shared" si="241"/>
        <v>7.1052631578947372</v>
      </c>
    </row>
    <row r="1387" spans="1:34" x14ac:dyDescent="0.25">
      <c r="A1387" s="41" t="str">
        <f t="shared" si="231"/>
        <v>研发一周期</v>
      </c>
      <c r="B1387" s="41" t="str">
        <f t="shared" si="232"/>
        <v>33112</v>
      </c>
      <c r="C1387" s="74"/>
      <c r="E1387" s="59">
        <v>1</v>
      </c>
      <c r="G1387" s="59"/>
      <c r="I1387" s="59">
        <v>1</v>
      </c>
      <c r="K1387" s="59">
        <v>1</v>
      </c>
      <c r="N1387" s="71"/>
      <c r="O1387" s="59">
        <v>1</v>
      </c>
      <c r="R1387" s="71"/>
      <c r="T1387" s="41">
        <v>1</v>
      </c>
      <c r="Z1387" s="41">
        <f t="shared" si="233"/>
        <v>270</v>
      </c>
      <c r="AA1387" s="41">
        <f t="shared" si="234"/>
        <v>42</v>
      </c>
      <c r="AB1387" s="41">
        <f t="shared" si="235"/>
        <v>60</v>
      </c>
      <c r="AC1387" s="41">
        <f t="shared" si="236"/>
        <v>60</v>
      </c>
      <c r="AD1387" s="41">
        <f t="shared" si="237"/>
        <v>36</v>
      </c>
      <c r="AE1387" s="41">
        <f t="shared" si="238"/>
        <v>6.4285714285714288</v>
      </c>
      <c r="AF1387" s="41">
        <f t="shared" si="239"/>
        <v>4.5</v>
      </c>
      <c r="AG1387" s="41">
        <f t="shared" si="240"/>
        <v>4.5</v>
      </c>
      <c r="AH1387" s="41">
        <f t="shared" si="241"/>
        <v>7.5</v>
      </c>
    </row>
    <row r="1388" spans="1:34" x14ac:dyDescent="0.25">
      <c r="A1388" s="41" t="str">
        <f t="shared" si="231"/>
        <v>研发一周期</v>
      </c>
      <c r="B1388" s="41" t="str">
        <f t="shared" si="232"/>
        <v>14313</v>
      </c>
      <c r="C1388" s="74">
        <v>1</v>
      </c>
      <c r="G1388" s="59"/>
      <c r="J1388" s="71">
        <v>1</v>
      </c>
      <c r="M1388" s="59">
        <v>1</v>
      </c>
      <c r="O1388" s="59">
        <v>1</v>
      </c>
      <c r="R1388" s="71"/>
      <c r="U1388" s="41">
        <v>1</v>
      </c>
      <c r="Z1388" s="41">
        <f t="shared" si="233"/>
        <v>360</v>
      </c>
      <c r="AA1388" s="41">
        <f t="shared" si="234"/>
        <v>56</v>
      </c>
      <c r="AB1388" s="41">
        <f t="shared" si="235"/>
        <v>38</v>
      </c>
      <c r="AC1388" s="41">
        <f t="shared" si="236"/>
        <v>38</v>
      </c>
      <c r="AD1388" s="41">
        <f t="shared" si="237"/>
        <v>34</v>
      </c>
      <c r="AE1388" s="41">
        <f t="shared" si="238"/>
        <v>6.4285714285714288</v>
      </c>
      <c r="AF1388" s="41">
        <f t="shared" si="239"/>
        <v>9.473684210526315</v>
      </c>
      <c r="AG1388" s="41">
        <f t="shared" si="240"/>
        <v>9.473684210526315</v>
      </c>
      <c r="AH1388" s="41">
        <f t="shared" si="241"/>
        <v>10.588235294117647</v>
      </c>
    </row>
    <row r="1389" spans="1:34" x14ac:dyDescent="0.25">
      <c r="A1389" s="41" t="str">
        <f t="shared" si="231"/>
        <v>研发一周期</v>
      </c>
      <c r="B1389" s="41" t="str">
        <f t="shared" si="232"/>
        <v>31314</v>
      </c>
      <c r="C1389" s="74"/>
      <c r="E1389" s="59">
        <v>1</v>
      </c>
      <c r="G1389" s="59">
        <v>1</v>
      </c>
      <c r="M1389" s="59">
        <v>1</v>
      </c>
      <c r="O1389" s="59">
        <v>1</v>
      </c>
      <c r="R1389" s="71"/>
      <c r="Y1389" s="70">
        <v>1</v>
      </c>
      <c r="Z1389" s="41">
        <f t="shared" si="233"/>
        <v>270</v>
      </c>
      <c r="AA1389" s="41">
        <f t="shared" si="234"/>
        <v>42</v>
      </c>
      <c r="AB1389" s="41">
        <f t="shared" si="235"/>
        <v>54</v>
      </c>
      <c r="AC1389" s="41">
        <f t="shared" si="236"/>
        <v>54</v>
      </c>
      <c r="AD1389" s="41">
        <f t="shared" si="237"/>
        <v>38</v>
      </c>
      <c r="AE1389" s="41">
        <f t="shared" si="238"/>
        <v>6.4285714285714288</v>
      </c>
      <c r="AF1389" s="41">
        <f t="shared" si="239"/>
        <v>5</v>
      </c>
      <c r="AG1389" s="41">
        <f t="shared" si="240"/>
        <v>5</v>
      </c>
      <c r="AH1389" s="41">
        <f t="shared" si="241"/>
        <v>7.1052631578947372</v>
      </c>
    </row>
    <row r="1390" spans="1:34" x14ac:dyDescent="0.25">
      <c r="A1390" s="41" t="str">
        <f t="shared" si="231"/>
        <v>研发一周期</v>
      </c>
      <c r="B1390" s="41" t="str">
        <f t="shared" si="232"/>
        <v>33114</v>
      </c>
      <c r="C1390" s="74"/>
      <c r="E1390" s="59">
        <v>1</v>
      </c>
      <c r="G1390" s="59"/>
      <c r="I1390" s="59">
        <v>1</v>
      </c>
      <c r="K1390" s="59">
        <v>1</v>
      </c>
      <c r="N1390" s="71"/>
      <c r="O1390" s="59">
        <v>1</v>
      </c>
      <c r="R1390" s="71"/>
      <c r="Y1390" s="70">
        <v>1</v>
      </c>
      <c r="Z1390" s="41">
        <f t="shared" si="233"/>
        <v>270</v>
      </c>
      <c r="AA1390" s="41">
        <f t="shared" si="234"/>
        <v>42</v>
      </c>
      <c r="AB1390" s="41">
        <f t="shared" si="235"/>
        <v>60</v>
      </c>
      <c r="AC1390" s="41">
        <f t="shared" si="236"/>
        <v>60</v>
      </c>
      <c r="AD1390" s="41">
        <f t="shared" si="237"/>
        <v>36</v>
      </c>
      <c r="AE1390" s="41">
        <f t="shared" si="238"/>
        <v>6.4285714285714288</v>
      </c>
      <c r="AF1390" s="41">
        <f t="shared" si="239"/>
        <v>4.5</v>
      </c>
      <c r="AG1390" s="41">
        <f t="shared" si="240"/>
        <v>4.5</v>
      </c>
      <c r="AH1390" s="41">
        <f t="shared" si="241"/>
        <v>7.5</v>
      </c>
    </row>
    <row r="1391" spans="1:34" x14ac:dyDescent="0.25">
      <c r="A1391" s="41" t="str">
        <f t="shared" si="231"/>
        <v>研发一周期</v>
      </c>
      <c r="B1391" s="41" t="str">
        <f t="shared" si="232"/>
        <v>31323</v>
      </c>
      <c r="C1391" s="74"/>
      <c r="E1391" s="59">
        <v>1</v>
      </c>
      <c r="G1391" s="59">
        <v>1</v>
      </c>
      <c r="M1391" s="59">
        <v>1</v>
      </c>
      <c r="P1391" s="59">
        <v>1</v>
      </c>
      <c r="U1391" s="41">
        <v>1</v>
      </c>
      <c r="Z1391" s="41">
        <f t="shared" si="233"/>
        <v>335</v>
      </c>
      <c r="AA1391" s="41">
        <f t="shared" si="234"/>
        <v>52</v>
      </c>
      <c r="AB1391" s="41">
        <f t="shared" si="235"/>
        <v>62</v>
      </c>
      <c r="AC1391" s="41">
        <f t="shared" si="236"/>
        <v>62</v>
      </c>
      <c r="AD1391" s="41">
        <f t="shared" si="237"/>
        <v>35</v>
      </c>
      <c r="AE1391" s="41">
        <f t="shared" si="238"/>
        <v>6.4423076923076925</v>
      </c>
      <c r="AF1391" s="41">
        <f t="shared" si="239"/>
        <v>5.403225806451613</v>
      </c>
      <c r="AG1391" s="41">
        <f t="shared" si="240"/>
        <v>5.403225806451613</v>
      </c>
      <c r="AH1391" s="41">
        <f t="shared" si="241"/>
        <v>9.5714285714285712</v>
      </c>
    </row>
    <row r="1392" spans="1:34" x14ac:dyDescent="0.25">
      <c r="A1392" s="41" t="str">
        <f t="shared" si="231"/>
        <v>研发一周期</v>
      </c>
      <c r="B1392" s="41" t="str">
        <f t="shared" si="232"/>
        <v>33123</v>
      </c>
      <c r="C1392" s="74"/>
      <c r="E1392" s="59">
        <v>1</v>
      </c>
      <c r="G1392" s="59"/>
      <c r="I1392" s="59">
        <v>1</v>
      </c>
      <c r="K1392" s="59">
        <v>1</v>
      </c>
      <c r="P1392" s="59">
        <v>1</v>
      </c>
      <c r="U1392" s="41">
        <v>1</v>
      </c>
      <c r="Z1392" s="41">
        <f t="shared" si="233"/>
        <v>335</v>
      </c>
      <c r="AA1392" s="41">
        <f t="shared" si="234"/>
        <v>52</v>
      </c>
      <c r="AB1392" s="41">
        <f t="shared" si="235"/>
        <v>68</v>
      </c>
      <c r="AC1392" s="41">
        <f t="shared" si="236"/>
        <v>68</v>
      </c>
      <c r="AD1392" s="41">
        <f t="shared" si="237"/>
        <v>33</v>
      </c>
      <c r="AE1392" s="41">
        <f t="shared" si="238"/>
        <v>6.4423076923076925</v>
      </c>
      <c r="AF1392" s="41">
        <f t="shared" si="239"/>
        <v>4.9264705882352944</v>
      </c>
      <c r="AG1392" s="41">
        <f t="shared" si="240"/>
        <v>4.9264705882352944</v>
      </c>
      <c r="AH1392" s="41">
        <f t="shared" si="241"/>
        <v>10.151515151515152</v>
      </c>
    </row>
    <row r="1393" spans="1:34" x14ac:dyDescent="0.25">
      <c r="A1393" s="41" t="str">
        <f t="shared" si="231"/>
        <v>研发一周期</v>
      </c>
      <c r="B1393" s="41" t="str">
        <f t="shared" si="232"/>
        <v>22425</v>
      </c>
      <c r="C1393" s="74"/>
      <c r="D1393" s="59">
        <v>1</v>
      </c>
      <c r="G1393" s="59"/>
      <c r="H1393" s="59">
        <v>1</v>
      </c>
      <c r="N1393" s="71">
        <v>1</v>
      </c>
      <c r="P1393" s="59">
        <v>1</v>
      </c>
      <c r="W1393" s="41">
        <v>1</v>
      </c>
      <c r="Z1393" s="41">
        <f t="shared" si="233"/>
        <v>310</v>
      </c>
      <c r="AA1393" s="41">
        <f t="shared" si="234"/>
        <v>48</v>
      </c>
      <c r="AB1393" s="41">
        <f t="shared" si="235"/>
        <v>72</v>
      </c>
      <c r="AC1393" s="41">
        <f t="shared" si="236"/>
        <v>72</v>
      </c>
      <c r="AD1393" s="41">
        <f t="shared" si="237"/>
        <v>26</v>
      </c>
      <c r="AE1393" s="41">
        <f t="shared" si="238"/>
        <v>6.458333333333333</v>
      </c>
      <c r="AF1393" s="41">
        <f t="shared" si="239"/>
        <v>4.3055555555555554</v>
      </c>
      <c r="AG1393" s="41">
        <f t="shared" si="240"/>
        <v>4.3055555555555554</v>
      </c>
      <c r="AH1393" s="41">
        <f t="shared" si="241"/>
        <v>11.923076923076923</v>
      </c>
    </row>
    <row r="1394" spans="1:34" x14ac:dyDescent="0.25">
      <c r="A1394" s="41" t="str">
        <f t="shared" si="231"/>
        <v>研发一周期</v>
      </c>
      <c r="B1394" s="41" t="str">
        <f t="shared" si="232"/>
        <v>24215</v>
      </c>
      <c r="C1394" s="74"/>
      <c r="D1394" s="59">
        <v>1</v>
      </c>
      <c r="G1394" s="59"/>
      <c r="J1394" s="71">
        <v>1</v>
      </c>
      <c r="L1394" s="59">
        <v>1</v>
      </c>
      <c r="O1394" s="59">
        <v>1</v>
      </c>
      <c r="R1394" s="71"/>
      <c r="W1394" s="41">
        <v>1</v>
      </c>
      <c r="Z1394" s="41">
        <f t="shared" si="233"/>
        <v>310</v>
      </c>
      <c r="AA1394" s="41">
        <f t="shared" si="234"/>
        <v>48</v>
      </c>
      <c r="AB1394" s="41">
        <f t="shared" si="235"/>
        <v>48</v>
      </c>
      <c r="AC1394" s="41">
        <f t="shared" si="236"/>
        <v>48</v>
      </c>
      <c r="AD1394" s="41">
        <f t="shared" si="237"/>
        <v>31</v>
      </c>
      <c r="AE1394" s="41">
        <f t="shared" si="238"/>
        <v>6.458333333333333</v>
      </c>
      <c r="AF1394" s="41">
        <f t="shared" si="239"/>
        <v>6.458333333333333</v>
      </c>
      <c r="AG1394" s="41">
        <f t="shared" si="240"/>
        <v>6.458333333333333</v>
      </c>
      <c r="AH1394" s="41">
        <f t="shared" si="241"/>
        <v>10</v>
      </c>
    </row>
    <row r="1395" spans="1:34" x14ac:dyDescent="0.25">
      <c r="A1395" s="41" t="str">
        <f t="shared" si="231"/>
        <v>研发一周期</v>
      </c>
      <c r="B1395" s="41" t="str">
        <f t="shared" si="232"/>
        <v>44125</v>
      </c>
      <c r="C1395" s="74"/>
      <c r="F1395" s="71">
        <v>1</v>
      </c>
      <c r="G1395" s="59"/>
      <c r="J1395" s="71">
        <v>1</v>
      </c>
      <c r="K1395" s="59">
        <v>1</v>
      </c>
      <c r="P1395" s="59">
        <v>1</v>
      </c>
      <c r="W1395" s="41">
        <v>1</v>
      </c>
      <c r="Z1395" s="41">
        <f t="shared" si="233"/>
        <v>310</v>
      </c>
      <c r="AA1395" s="41">
        <f t="shared" si="234"/>
        <v>48</v>
      </c>
      <c r="AB1395" s="41">
        <f t="shared" si="235"/>
        <v>64</v>
      </c>
      <c r="AC1395" s="41">
        <f t="shared" si="236"/>
        <v>64</v>
      </c>
      <c r="AD1395" s="41">
        <f t="shared" si="237"/>
        <v>27</v>
      </c>
      <c r="AE1395" s="41">
        <f t="shared" si="238"/>
        <v>6.458333333333333</v>
      </c>
      <c r="AF1395" s="41">
        <f t="shared" si="239"/>
        <v>4.84375</v>
      </c>
      <c r="AG1395" s="41">
        <f t="shared" si="240"/>
        <v>4.84375</v>
      </c>
      <c r="AH1395" s="41">
        <f t="shared" si="241"/>
        <v>11.481481481481481</v>
      </c>
    </row>
    <row r="1396" spans="1:34" x14ac:dyDescent="0.25">
      <c r="A1396" s="41" t="str">
        <f t="shared" si="231"/>
        <v>研发一周期</v>
      </c>
      <c r="B1396" s="41" t="str">
        <f t="shared" si="232"/>
        <v>41315</v>
      </c>
      <c r="C1396" s="74"/>
      <c r="F1396" s="71">
        <v>1</v>
      </c>
      <c r="G1396" s="59">
        <v>1</v>
      </c>
      <c r="M1396" s="59">
        <v>1</v>
      </c>
      <c r="O1396" s="59">
        <v>1</v>
      </c>
      <c r="R1396" s="71"/>
      <c r="W1396" s="41">
        <v>1</v>
      </c>
      <c r="Z1396" s="41">
        <f t="shared" si="233"/>
        <v>285</v>
      </c>
      <c r="AA1396" s="41">
        <f t="shared" si="234"/>
        <v>44</v>
      </c>
      <c r="AB1396" s="41">
        <f t="shared" si="235"/>
        <v>42</v>
      </c>
      <c r="AC1396" s="41">
        <f t="shared" si="236"/>
        <v>42</v>
      </c>
      <c r="AD1396" s="41">
        <f t="shared" si="237"/>
        <v>34</v>
      </c>
      <c r="AE1396" s="41">
        <f t="shared" si="238"/>
        <v>6.4772727272727275</v>
      </c>
      <c r="AF1396" s="41">
        <f t="shared" si="239"/>
        <v>6.7857142857142856</v>
      </c>
      <c r="AG1396" s="41">
        <f t="shared" si="240"/>
        <v>6.7857142857142856</v>
      </c>
      <c r="AH1396" s="41">
        <f t="shared" si="241"/>
        <v>8.382352941176471</v>
      </c>
    </row>
    <row r="1397" spans="1:34" x14ac:dyDescent="0.25">
      <c r="A1397" s="41" t="str">
        <f t="shared" si="231"/>
        <v>研发一周期</v>
      </c>
      <c r="B1397" s="41" t="str">
        <f t="shared" si="232"/>
        <v>43115</v>
      </c>
      <c r="C1397" s="74"/>
      <c r="F1397" s="71">
        <v>1</v>
      </c>
      <c r="G1397" s="59"/>
      <c r="I1397" s="59">
        <v>1</v>
      </c>
      <c r="K1397" s="59">
        <v>1</v>
      </c>
      <c r="N1397" s="71"/>
      <c r="O1397" s="59">
        <v>1</v>
      </c>
      <c r="R1397" s="71"/>
      <c r="W1397" s="41">
        <v>1</v>
      </c>
      <c r="Z1397" s="41">
        <f t="shared" si="233"/>
        <v>285</v>
      </c>
      <c r="AA1397" s="41">
        <f t="shared" si="234"/>
        <v>44</v>
      </c>
      <c r="AB1397" s="41">
        <f t="shared" si="235"/>
        <v>48</v>
      </c>
      <c r="AC1397" s="41">
        <f t="shared" si="236"/>
        <v>48</v>
      </c>
      <c r="AD1397" s="41">
        <f t="shared" si="237"/>
        <v>32</v>
      </c>
      <c r="AE1397" s="41">
        <f t="shared" si="238"/>
        <v>6.4772727272727275</v>
      </c>
      <c r="AF1397" s="41">
        <f t="shared" si="239"/>
        <v>5.9375</v>
      </c>
      <c r="AG1397" s="41">
        <f t="shared" si="240"/>
        <v>5.9375</v>
      </c>
      <c r="AH1397" s="41">
        <f t="shared" si="241"/>
        <v>8.90625</v>
      </c>
    </row>
    <row r="1398" spans="1:34" x14ac:dyDescent="0.25">
      <c r="A1398" s="41" t="str">
        <f t="shared" si="231"/>
        <v>研发一周期</v>
      </c>
      <c r="B1398" s="41" t="str">
        <f t="shared" si="232"/>
        <v>41416</v>
      </c>
      <c r="C1398" s="74"/>
      <c r="F1398" s="71">
        <v>1</v>
      </c>
      <c r="G1398" s="59">
        <v>1</v>
      </c>
      <c r="N1398" s="71">
        <v>1</v>
      </c>
      <c r="O1398" s="59">
        <v>1</v>
      </c>
      <c r="R1398" s="71"/>
      <c r="X1398" s="41">
        <v>1</v>
      </c>
      <c r="Z1398" s="41">
        <f t="shared" si="233"/>
        <v>285</v>
      </c>
      <c r="AA1398" s="41">
        <f t="shared" si="234"/>
        <v>44</v>
      </c>
      <c r="AB1398" s="41">
        <f t="shared" si="235"/>
        <v>46</v>
      </c>
      <c r="AC1398" s="41">
        <f t="shared" si="236"/>
        <v>46</v>
      </c>
      <c r="AD1398" s="41">
        <f t="shared" si="237"/>
        <v>30</v>
      </c>
      <c r="AE1398" s="41">
        <f t="shared" si="238"/>
        <v>6.4772727272727275</v>
      </c>
      <c r="AF1398" s="41">
        <f t="shared" si="239"/>
        <v>6.1956521739130439</v>
      </c>
      <c r="AG1398" s="41">
        <f t="shared" si="240"/>
        <v>6.1956521739130439</v>
      </c>
      <c r="AH1398" s="41">
        <f t="shared" si="241"/>
        <v>9.5</v>
      </c>
    </row>
    <row r="1399" spans="1:34" x14ac:dyDescent="0.25">
      <c r="A1399" s="41" t="str">
        <f t="shared" si="231"/>
        <v>研发一周期</v>
      </c>
      <c r="B1399" s="41" t="str">
        <f t="shared" si="232"/>
        <v>42226</v>
      </c>
      <c r="C1399" s="74"/>
      <c r="F1399" s="71">
        <v>1</v>
      </c>
      <c r="G1399" s="59"/>
      <c r="H1399" s="59">
        <v>1</v>
      </c>
      <c r="L1399" s="59">
        <v>1</v>
      </c>
      <c r="P1399" s="59">
        <v>1</v>
      </c>
      <c r="X1399" s="41">
        <v>1</v>
      </c>
      <c r="Z1399" s="41">
        <f t="shared" si="233"/>
        <v>285</v>
      </c>
      <c r="AA1399" s="41">
        <f t="shared" si="234"/>
        <v>44</v>
      </c>
      <c r="AB1399" s="41">
        <f t="shared" si="235"/>
        <v>66</v>
      </c>
      <c r="AC1399" s="41">
        <f t="shared" si="236"/>
        <v>66</v>
      </c>
      <c r="AD1399" s="41">
        <f t="shared" si="237"/>
        <v>27</v>
      </c>
      <c r="AE1399" s="41">
        <f t="shared" si="238"/>
        <v>6.4772727272727275</v>
      </c>
      <c r="AF1399" s="41">
        <f t="shared" si="239"/>
        <v>4.3181818181818183</v>
      </c>
      <c r="AG1399" s="41">
        <f t="shared" si="240"/>
        <v>4.3181818181818183</v>
      </c>
      <c r="AH1399" s="41">
        <f t="shared" si="241"/>
        <v>10.555555555555555</v>
      </c>
    </row>
    <row r="1400" spans="1:34" x14ac:dyDescent="0.25">
      <c r="A1400" s="41" t="str">
        <f t="shared" si="231"/>
        <v>研发一周期</v>
      </c>
      <c r="B1400" s="41" t="str">
        <f t="shared" si="232"/>
        <v>4141</v>
      </c>
      <c r="C1400" s="74"/>
      <c r="F1400" s="71">
        <v>1</v>
      </c>
      <c r="G1400" s="59">
        <v>1</v>
      </c>
      <c r="N1400" s="71">
        <v>1</v>
      </c>
      <c r="O1400" s="59">
        <v>1</v>
      </c>
      <c r="R1400" s="71"/>
      <c r="Z1400" s="41">
        <f t="shared" si="233"/>
        <v>260</v>
      </c>
      <c r="AA1400" s="41">
        <f t="shared" si="234"/>
        <v>40</v>
      </c>
      <c r="AB1400" s="41">
        <f t="shared" si="235"/>
        <v>36</v>
      </c>
      <c r="AC1400" s="41">
        <f t="shared" si="236"/>
        <v>36</v>
      </c>
      <c r="AD1400" s="41">
        <f t="shared" si="237"/>
        <v>20</v>
      </c>
      <c r="AE1400" s="41">
        <f t="shared" si="238"/>
        <v>6.5</v>
      </c>
      <c r="AF1400" s="41">
        <f t="shared" si="239"/>
        <v>7.2222222222222223</v>
      </c>
      <c r="AG1400" s="41">
        <f t="shared" si="240"/>
        <v>7.2222222222222223</v>
      </c>
      <c r="AH1400" s="41">
        <f t="shared" si="241"/>
        <v>13</v>
      </c>
    </row>
    <row r="1401" spans="1:34" x14ac:dyDescent="0.25">
      <c r="A1401" s="41" t="str">
        <f t="shared" si="231"/>
        <v>研发一周期</v>
      </c>
      <c r="B1401" s="41" t="str">
        <f t="shared" si="232"/>
        <v>4222</v>
      </c>
      <c r="C1401" s="74"/>
      <c r="F1401" s="71">
        <v>1</v>
      </c>
      <c r="G1401" s="59"/>
      <c r="H1401" s="59">
        <v>1</v>
      </c>
      <c r="L1401" s="59">
        <v>1</v>
      </c>
      <c r="P1401" s="59">
        <v>1</v>
      </c>
      <c r="Z1401" s="41">
        <f t="shared" si="233"/>
        <v>260</v>
      </c>
      <c r="AA1401" s="41">
        <f t="shared" si="234"/>
        <v>40</v>
      </c>
      <c r="AB1401" s="41">
        <f t="shared" si="235"/>
        <v>56</v>
      </c>
      <c r="AC1401" s="41">
        <f t="shared" si="236"/>
        <v>56</v>
      </c>
      <c r="AD1401" s="41">
        <f t="shared" si="237"/>
        <v>17</v>
      </c>
      <c r="AE1401" s="41">
        <f t="shared" si="238"/>
        <v>6.5</v>
      </c>
      <c r="AF1401" s="41">
        <f t="shared" si="239"/>
        <v>4.6428571428571432</v>
      </c>
      <c r="AG1401" s="41">
        <f t="shared" si="240"/>
        <v>4.6428571428571432</v>
      </c>
      <c r="AH1401" s="41">
        <f t="shared" si="241"/>
        <v>15.294117647058824</v>
      </c>
    </row>
    <row r="1402" spans="1:34" x14ac:dyDescent="0.25">
      <c r="A1402" s="41" t="str">
        <f t="shared" si="231"/>
        <v>研发一周期</v>
      </c>
      <c r="B1402" s="41" t="str">
        <f t="shared" si="232"/>
        <v>11241</v>
      </c>
      <c r="C1402" s="74">
        <v>1</v>
      </c>
      <c r="G1402" s="59">
        <v>1</v>
      </c>
      <c r="L1402" s="59">
        <v>1</v>
      </c>
      <c r="R1402" s="70">
        <v>1</v>
      </c>
      <c r="S1402" s="41">
        <v>1</v>
      </c>
      <c r="Z1402" s="41">
        <f t="shared" si="233"/>
        <v>260</v>
      </c>
      <c r="AA1402" s="41">
        <f t="shared" si="234"/>
        <v>40</v>
      </c>
      <c r="AB1402" s="41">
        <f t="shared" si="235"/>
        <v>38</v>
      </c>
      <c r="AC1402" s="41">
        <f t="shared" si="236"/>
        <v>38</v>
      </c>
      <c r="AD1402" s="41">
        <f t="shared" si="237"/>
        <v>38</v>
      </c>
      <c r="AE1402" s="41">
        <f t="shared" si="238"/>
        <v>6.5</v>
      </c>
      <c r="AF1402" s="41">
        <f t="shared" si="239"/>
        <v>6.8421052631578947</v>
      </c>
      <c r="AG1402" s="41">
        <f t="shared" si="240"/>
        <v>6.8421052631578947</v>
      </c>
      <c r="AH1402" s="41">
        <f t="shared" si="241"/>
        <v>6.8421052631578947</v>
      </c>
    </row>
    <row r="1403" spans="1:34" x14ac:dyDescent="0.25">
      <c r="A1403" s="41" t="str">
        <f t="shared" si="231"/>
        <v>研发一周期</v>
      </c>
      <c r="B1403" s="41" t="str">
        <f t="shared" si="232"/>
        <v>14421</v>
      </c>
      <c r="C1403" s="74">
        <v>1</v>
      </c>
      <c r="G1403" s="59"/>
      <c r="J1403" s="71">
        <v>1</v>
      </c>
      <c r="N1403" s="71">
        <v>1</v>
      </c>
      <c r="P1403" s="59">
        <v>1</v>
      </c>
      <c r="S1403" s="41">
        <v>1</v>
      </c>
      <c r="Z1403" s="41">
        <f t="shared" si="233"/>
        <v>325</v>
      </c>
      <c r="AA1403" s="41">
        <f t="shared" si="234"/>
        <v>50</v>
      </c>
      <c r="AB1403" s="41">
        <f t="shared" si="235"/>
        <v>72</v>
      </c>
      <c r="AC1403" s="41">
        <f t="shared" si="236"/>
        <v>72</v>
      </c>
      <c r="AD1403" s="41">
        <f t="shared" si="237"/>
        <v>27</v>
      </c>
      <c r="AE1403" s="41">
        <f t="shared" si="238"/>
        <v>6.5</v>
      </c>
      <c r="AF1403" s="41">
        <f t="shared" si="239"/>
        <v>4.5138888888888893</v>
      </c>
      <c r="AG1403" s="41">
        <f t="shared" si="240"/>
        <v>4.5138888888888893</v>
      </c>
      <c r="AH1403" s="41">
        <f t="shared" si="241"/>
        <v>12.037037037037036</v>
      </c>
    </row>
    <row r="1404" spans="1:34" x14ac:dyDescent="0.25">
      <c r="A1404" s="41" t="str">
        <f t="shared" si="231"/>
        <v>研发一周期</v>
      </c>
      <c r="B1404" s="41" t="str">
        <f t="shared" si="232"/>
        <v>21231</v>
      </c>
      <c r="C1404" s="74"/>
      <c r="D1404" s="59">
        <v>1</v>
      </c>
      <c r="G1404" s="59">
        <v>1</v>
      </c>
      <c r="L1404" s="59">
        <v>1</v>
      </c>
      <c r="Q1404" s="41">
        <v>1</v>
      </c>
      <c r="S1404" s="41">
        <v>1</v>
      </c>
      <c r="Z1404" s="41">
        <f t="shared" si="233"/>
        <v>260</v>
      </c>
      <c r="AA1404" s="41">
        <f t="shared" si="234"/>
        <v>40</v>
      </c>
      <c r="AB1404" s="41">
        <f t="shared" si="235"/>
        <v>52</v>
      </c>
      <c r="AC1404" s="41">
        <f t="shared" si="236"/>
        <v>52</v>
      </c>
      <c r="AD1404" s="41">
        <f t="shared" si="237"/>
        <v>37</v>
      </c>
      <c r="AE1404" s="41">
        <f t="shared" si="238"/>
        <v>6.5</v>
      </c>
      <c r="AF1404" s="41">
        <f t="shared" si="239"/>
        <v>5</v>
      </c>
      <c r="AG1404" s="41">
        <f t="shared" si="240"/>
        <v>5</v>
      </c>
      <c r="AH1404" s="41">
        <f t="shared" si="241"/>
        <v>7.0270270270270272</v>
      </c>
    </row>
    <row r="1405" spans="1:34" x14ac:dyDescent="0.25">
      <c r="A1405" s="41" t="str">
        <f t="shared" si="231"/>
        <v>研发一周期</v>
      </c>
      <c r="B1405" s="41" t="str">
        <f t="shared" si="232"/>
        <v>22211</v>
      </c>
      <c r="C1405" s="74"/>
      <c r="D1405" s="59">
        <v>1</v>
      </c>
      <c r="G1405" s="59"/>
      <c r="H1405" s="59">
        <v>1</v>
      </c>
      <c r="L1405" s="59">
        <v>1</v>
      </c>
      <c r="O1405" s="59">
        <v>1</v>
      </c>
      <c r="R1405" s="71"/>
      <c r="S1405" s="41">
        <v>1</v>
      </c>
      <c r="Z1405" s="41">
        <f t="shared" si="233"/>
        <v>260</v>
      </c>
      <c r="AA1405" s="41">
        <f t="shared" si="234"/>
        <v>40</v>
      </c>
      <c r="AB1405" s="41">
        <f t="shared" si="235"/>
        <v>46</v>
      </c>
      <c r="AC1405" s="41">
        <f t="shared" si="236"/>
        <v>46</v>
      </c>
      <c r="AD1405" s="41">
        <f t="shared" si="237"/>
        <v>35</v>
      </c>
      <c r="AE1405" s="41">
        <f t="shared" si="238"/>
        <v>6.5</v>
      </c>
      <c r="AF1405" s="41">
        <f t="shared" si="239"/>
        <v>5.6521739130434785</v>
      </c>
      <c r="AG1405" s="41">
        <f t="shared" si="240"/>
        <v>5.6521739130434785</v>
      </c>
      <c r="AH1405" s="41">
        <f t="shared" si="241"/>
        <v>7.4285714285714288</v>
      </c>
    </row>
    <row r="1406" spans="1:34" x14ac:dyDescent="0.25">
      <c r="A1406" s="41" t="str">
        <f t="shared" si="231"/>
        <v>研发一周期</v>
      </c>
      <c r="B1406" s="41" t="str">
        <f t="shared" si="232"/>
        <v>42121</v>
      </c>
      <c r="C1406" s="74"/>
      <c r="F1406" s="71">
        <v>1</v>
      </c>
      <c r="G1406" s="59"/>
      <c r="H1406" s="59">
        <v>1</v>
      </c>
      <c r="K1406" s="59">
        <v>1</v>
      </c>
      <c r="P1406" s="59">
        <v>1</v>
      </c>
      <c r="S1406" s="41">
        <v>1</v>
      </c>
      <c r="Z1406" s="41">
        <f t="shared" si="233"/>
        <v>260</v>
      </c>
      <c r="AA1406" s="41">
        <f t="shared" si="234"/>
        <v>40</v>
      </c>
      <c r="AB1406" s="41">
        <f t="shared" si="235"/>
        <v>62</v>
      </c>
      <c r="AC1406" s="41">
        <f t="shared" si="236"/>
        <v>62</v>
      </c>
      <c r="AD1406" s="41">
        <f t="shared" si="237"/>
        <v>31</v>
      </c>
      <c r="AE1406" s="41">
        <f t="shared" si="238"/>
        <v>6.5</v>
      </c>
      <c r="AF1406" s="41">
        <f t="shared" si="239"/>
        <v>4.193548387096774</v>
      </c>
      <c r="AG1406" s="41">
        <f t="shared" si="240"/>
        <v>4.193548387096774</v>
      </c>
      <c r="AH1406" s="41">
        <f t="shared" si="241"/>
        <v>8.387096774193548</v>
      </c>
    </row>
    <row r="1407" spans="1:34" x14ac:dyDescent="0.25">
      <c r="A1407" s="41" t="str">
        <f t="shared" si="231"/>
        <v>研发一周期</v>
      </c>
      <c r="B1407" s="41" t="str">
        <f t="shared" si="232"/>
        <v>11242</v>
      </c>
      <c r="C1407" s="74">
        <v>1</v>
      </c>
      <c r="G1407" s="59">
        <v>1</v>
      </c>
      <c r="L1407" s="59">
        <v>1</v>
      </c>
      <c r="R1407" s="70">
        <v>1</v>
      </c>
      <c r="T1407" s="41">
        <v>1</v>
      </c>
      <c r="Z1407" s="41">
        <f t="shared" si="233"/>
        <v>260</v>
      </c>
      <c r="AA1407" s="41">
        <f t="shared" si="234"/>
        <v>40</v>
      </c>
      <c r="AB1407" s="41">
        <f t="shared" si="235"/>
        <v>42</v>
      </c>
      <c r="AC1407" s="41">
        <f t="shared" si="236"/>
        <v>42</v>
      </c>
      <c r="AD1407" s="41">
        <f t="shared" si="237"/>
        <v>38</v>
      </c>
      <c r="AE1407" s="41">
        <f t="shared" si="238"/>
        <v>6.5</v>
      </c>
      <c r="AF1407" s="41">
        <f t="shared" si="239"/>
        <v>6.1904761904761907</v>
      </c>
      <c r="AG1407" s="41">
        <f t="shared" si="240"/>
        <v>6.1904761904761907</v>
      </c>
      <c r="AH1407" s="41">
        <f t="shared" si="241"/>
        <v>6.8421052631578947</v>
      </c>
    </row>
    <row r="1408" spans="1:34" x14ac:dyDescent="0.25">
      <c r="A1408" s="41" t="str">
        <f t="shared" si="231"/>
        <v>研发一周期</v>
      </c>
      <c r="B1408" s="41" t="str">
        <f t="shared" si="232"/>
        <v>14422</v>
      </c>
      <c r="C1408" s="74">
        <v>1</v>
      </c>
      <c r="G1408" s="59"/>
      <c r="J1408" s="71">
        <v>1</v>
      </c>
      <c r="N1408" s="71">
        <v>1</v>
      </c>
      <c r="P1408" s="59">
        <v>1</v>
      </c>
      <c r="T1408" s="41">
        <v>1</v>
      </c>
      <c r="Z1408" s="41">
        <f t="shared" si="233"/>
        <v>325</v>
      </c>
      <c r="AA1408" s="41">
        <f t="shared" si="234"/>
        <v>50</v>
      </c>
      <c r="AB1408" s="41">
        <f t="shared" si="235"/>
        <v>76</v>
      </c>
      <c r="AC1408" s="41">
        <f t="shared" si="236"/>
        <v>76</v>
      </c>
      <c r="AD1408" s="41">
        <f t="shared" si="237"/>
        <v>27</v>
      </c>
      <c r="AE1408" s="41">
        <f t="shared" si="238"/>
        <v>6.5</v>
      </c>
      <c r="AF1408" s="41">
        <f t="shared" si="239"/>
        <v>4.2763157894736841</v>
      </c>
      <c r="AG1408" s="41">
        <f t="shared" si="240"/>
        <v>4.2763157894736841</v>
      </c>
      <c r="AH1408" s="41">
        <f t="shared" si="241"/>
        <v>12.037037037037036</v>
      </c>
    </row>
    <row r="1409" spans="1:34" x14ac:dyDescent="0.25">
      <c r="A1409" s="41" t="str">
        <f t="shared" si="231"/>
        <v>研发一周期</v>
      </c>
      <c r="B1409" s="41" t="str">
        <f t="shared" si="232"/>
        <v>21232</v>
      </c>
      <c r="C1409" s="74"/>
      <c r="D1409" s="59">
        <v>1</v>
      </c>
      <c r="G1409" s="59">
        <v>1</v>
      </c>
      <c r="L1409" s="59">
        <v>1</v>
      </c>
      <c r="Q1409" s="41">
        <v>1</v>
      </c>
      <c r="T1409" s="41">
        <v>1</v>
      </c>
      <c r="Z1409" s="41">
        <f t="shared" si="233"/>
        <v>260</v>
      </c>
      <c r="AA1409" s="41">
        <f t="shared" si="234"/>
        <v>40</v>
      </c>
      <c r="AB1409" s="41">
        <f t="shared" si="235"/>
        <v>56</v>
      </c>
      <c r="AC1409" s="41">
        <f t="shared" si="236"/>
        <v>56</v>
      </c>
      <c r="AD1409" s="41">
        <f t="shared" si="237"/>
        <v>37</v>
      </c>
      <c r="AE1409" s="41">
        <f t="shared" si="238"/>
        <v>6.5</v>
      </c>
      <c r="AF1409" s="41">
        <f t="shared" si="239"/>
        <v>4.6428571428571432</v>
      </c>
      <c r="AG1409" s="41">
        <f t="shared" si="240"/>
        <v>4.6428571428571432</v>
      </c>
      <c r="AH1409" s="41">
        <f t="shared" si="241"/>
        <v>7.0270270270270272</v>
      </c>
    </row>
    <row r="1410" spans="1:34" x14ac:dyDescent="0.25">
      <c r="A1410" s="41" t="str">
        <f t="shared" si="231"/>
        <v>研发一周期</v>
      </c>
      <c r="B1410" s="41" t="str">
        <f t="shared" si="232"/>
        <v>22212</v>
      </c>
      <c r="C1410" s="74"/>
      <c r="D1410" s="59">
        <v>1</v>
      </c>
      <c r="G1410" s="59"/>
      <c r="H1410" s="59">
        <v>1</v>
      </c>
      <c r="L1410" s="59">
        <v>1</v>
      </c>
      <c r="O1410" s="59">
        <v>1</v>
      </c>
      <c r="R1410" s="71"/>
      <c r="T1410" s="41">
        <v>1</v>
      </c>
      <c r="Z1410" s="41">
        <f t="shared" si="233"/>
        <v>260</v>
      </c>
      <c r="AA1410" s="41">
        <f t="shared" si="234"/>
        <v>40</v>
      </c>
      <c r="AB1410" s="41">
        <f t="shared" si="235"/>
        <v>50</v>
      </c>
      <c r="AC1410" s="41">
        <f t="shared" si="236"/>
        <v>50</v>
      </c>
      <c r="AD1410" s="41">
        <f t="shared" si="237"/>
        <v>35</v>
      </c>
      <c r="AE1410" s="41">
        <f t="shared" si="238"/>
        <v>6.5</v>
      </c>
      <c r="AF1410" s="41">
        <f t="shared" si="239"/>
        <v>5.2</v>
      </c>
      <c r="AG1410" s="41">
        <f t="shared" si="240"/>
        <v>5.2</v>
      </c>
      <c r="AH1410" s="41">
        <f t="shared" si="241"/>
        <v>7.4285714285714288</v>
      </c>
    </row>
    <row r="1411" spans="1:34" x14ac:dyDescent="0.25">
      <c r="A1411" s="41" t="str">
        <f t="shared" si="231"/>
        <v>研发一周期</v>
      </c>
      <c r="B1411" s="41" t="str">
        <f t="shared" si="232"/>
        <v>42122</v>
      </c>
      <c r="C1411" s="74"/>
      <c r="F1411" s="71">
        <v>1</v>
      </c>
      <c r="G1411" s="59"/>
      <c r="H1411" s="59">
        <v>1</v>
      </c>
      <c r="K1411" s="59">
        <v>1</v>
      </c>
      <c r="P1411" s="59">
        <v>1</v>
      </c>
      <c r="T1411" s="41">
        <v>1</v>
      </c>
      <c r="Z1411" s="41">
        <f t="shared" si="233"/>
        <v>260</v>
      </c>
      <c r="AA1411" s="41">
        <f t="shared" si="234"/>
        <v>40</v>
      </c>
      <c r="AB1411" s="41">
        <f t="shared" si="235"/>
        <v>66</v>
      </c>
      <c r="AC1411" s="41">
        <f t="shared" si="236"/>
        <v>66</v>
      </c>
      <c r="AD1411" s="41">
        <f t="shared" si="237"/>
        <v>31</v>
      </c>
      <c r="AE1411" s="41">
        <f t="shared" si="238"/>
        <v>6.5</v>
      </c>
      <c r="AF1411" s="41">
        <f t="shared" si="239"/>
        <v>3.9393939393939394</v>
      </c>
      <c r="AG1411" s="41">
        <f t="shared" si="240"/>
        <v>3.9393939393939394</v>
      </c>
      <c r="AH1411" s="41">
        <f t="shared" si="241"/>
        <v>8.387096774193548</v>
      </c>
    </row>
    <row r="1412" spans="1:34" x14ac:dyDescent="0.25">
      <c r="A1412" s="41" t="str">
        <f t="shared" si="231"/>
        <v>研发一周期</v>
      </c>
      <c r="B1412" s="41" t="str">
        <f t="shared" si="232"/>
        <v>21413</v>
      </c>
      <c r="C1412" s="74"/>
      <c r="D1412" s="59">
        <v>1</v>
      </c>
      <c r="G1412" s="59">
        <v>1</v>
      </c>
      <c r="N1412" s="71">
        <v>1</v>
      </c>
      <c r="O1412" s="59">
        <v>1</v>
      </c>
      <c r="R1412" s="71"/>
      <c r="U1412" s="41">
        <v>1</v>
      </c>
      <c r="Z1412" s="41">
        <f t="shared" si="233"/>
        <v>325</v>
      </c>
      <c r="AA1412" s="41">
        <f t="shared" si="234"/>
        <v>50</v>
      </c>
      <c r="AB1412" s="41">
        <f t="shared" si="235"/>
        <v>38</v>
      </c>
      <c r="AC1412" s="41">
        <f t="shared" si="236"/>
        <v>38</v>
      </c>
      <c r="AD1412" s="41">
        <f t="shared" si="237"/>
        <v>35</v>
      </c>
      <c r="AE1412" s="41">
        <f t="shared" si="238"/>
        <v>6.5</v>
      </c>
      <c r="AF1412" s="41">
        <f t="shared" si="239"/>
        <v>8.5526315789473681</v>
      </c>
      <c r="AG1412" s="41">
        <f t="shared" si="240"/>
        <v>8.5526315789473681</v>
      </c>
      <c r="AH1412" s="41">
        <f t="shared" si="241"/>
        <v>9.2857142857142865</v>
      </c>
    </row>
    <row r="1413" spans="1:34" x14ac:dyDescent="0.25">
      <c r="A1413" s="41" t="str">
        <f t="shared" si="231"/>
        <v>研发一周期</v>
      </c>
      <c r="B1413" s="41" t="str">
        <f t="shared" si="232"/>
        <v>22223</v>
      </c>
      <c r="C1413" s="74"/>
      <c r="D1413" s="59">
        <v>1</v>
      </c>
      <c r="G1413" s="59"/>
      <c r="H1413" s="59">
        <v>1</v>
      </c>
      <c r="L1413" s="59">
        <v>1</v>
      </c>
      <c r="P1413" s="59">
        <v>1</v>
      </c>
      <c r="U1413" s="41">
        <v>1</v>
      </c>
      <c r="Z1413" s="41">
        <f t="shared" si="233"/>
        <v>325</v>
      </c>
      <c r="AA1413" s="41">
        <f t="shared" si="234"/>
        <v>50</v>
      </c>
      <c r="AB1413" s="41">
        <f t="shared" si="235"/>
        <v>58</v>
      </c>
      <c r="AC1413" s="41">
        <f t="shared" si="236"/>
        <v>58</v>
      </c>
      <c r="AD1413" s="41">
        <f t="shared" si="237"/>
        <v>32</v>
      </c>
      <c r="AE1413" s="41">
        <f t="shared" si="238"/>
        <v>6.5</v>
      </c>
      <c r="AF1413" s="41">
        <f t="shared" si="239"/>
        <v>5.6034482758620694</v>
      </c>
      <c r="AG1413" s="41">
        <f t="shared" si="240"/>
        <v>5.6034482758620694</v>
      </c>
      <c r="AH1413" s="41">
        <f t="shared" si="241"/>
        <v>10.15625</v>
      </c>
    </row>
    <row r="1414" spans="1:34" x14ac:dyDescent="0.25">
      <c r="A1414" s="41" t="str">
        <f t="shared" si="231"/>
        <v>研发一周期</v>
      </c>
      <c r="B1414" s="41" t="str">
        <f t="shared" si="232"/>
        <v>12134</v>
      </c>
      <c r="C1414" s="74">
        <v>1</v>
      </c>
      <c r="G1414" s="59"/>
      <c r="H1414" s="59">
        <v>1</v>
      </c>
      <c r="K1414" s="59">
        <v>1</v>
      </c>
      <c r="Q1414" s="41">
        <v>1</v>
      </c>
      <c r="V1414" s="41">
        <v>1</v>
      </c>
      <c r="Z1414" s="41">
        <f t="shared" si="233"/>
        <v>260</v>
      </c>
      <c r="AA1414" s="41">
        <f t="shared" si="234"/>
        <v>40</v>
      </c>
      <c r="AB1414" s="41">
        <f t="shared" si="235"/>
        <v>38</v>
      </c>
      <c r="AC1414" s="41">
        <f t="shared" si="236"/>
        <v>38</v>
      </c>
      <c r="AD1414" s="41">
        <f t="shared" si="237"/>
        <v>40</v>
      </c>
      <c r="AE1414" s="41">
        <f t="shared" si="238"/>
        <v>6.5</v>
      </c>
      <c r="AF1414" s="41">
        <f t="shared" si="239"/>
        <v>6.8421052631578947</v>
      </c>
      <c r="AG1414" s="41">
        <f t="shared" si="240"/>
        <v>6.8421052631578947</v>
      </c>
      <c r="AH1414" s="41">
        <f t="shared" si="241"/>
        <v>6.5</v>
      </c>
    </row>
    <row r="1415" spans="1:34" x14ac:dyDescent="0.25">
      <c r="A1415" s="41" t="str">
        <f t="shared" si="231"/>
        <v>研发一周期</v>
      </c>
      <c r="B1415" s="41" t="str">
        <f t="shared" si="232"/>
        <v>21214</v>
      </c>
      <c r="C1415" s="74"/>
      <c r="D1415" s="59">
        <v>1</v>
      </c>
      <c r="G1415" s="59">
        <v>1</v>
      </c>
      <c r="L1415" s="59">
        <v>1</v>
      </c>
      <c r="O1415" s="59">
        <v>1</v>
      </c>
      <c r="R1415" s="71"/>
      <c r="V1415" s="41">
        <v>1</v>
      </c>
      <c r="Z1415" s="41">
        <f t="shared" si="233"/>
        <v>260</v>
      </c>
      <c r="AA1415" s="41">
        <f t="shared" si="234"/>
        <v>40</v>
      </c>
      <c r="AB1415" s="41">
        <f t="shared" si="235"/>
        <v>32</v>
      </c>
      <c r="AC1415" s="41">
        <f t="shared" si="236"/>
        <v>32</v>
      </c>
      <c r="AD1415" s="41">
        <f t="shared" si="237"/>
        <v>41</v>
      </c>
      <c r="AE1415" s="41">
        <f t="shared" si="238"/>
        <v>6.5</v>
      </c>
      <c r="AF1415" s="41">
        <f t="shared" si="239"/>
        <v>8.125</v>
      </c>
      <c r="AG1415" s="41">
        <f t="shared" si="240"/>
        <v>8.125</v>
      </c>
      <c r="AH1415" s="41">
        <f t="shared" si="241"/>
        <v>6.3414634146341466</v>
      </c>
    </row>
    <row r="1416" spans="1:34" x14ac:dyDescent="0.25">
      <c r="A1416" s="41" t="str">
        <f t="shared" ref="A1416:A1479" si="242">IF(SUMPRODUCT(C1416:Y1416,$C$6:$Y$6)&lt;0.45,"不研发",IF(SUMPRODUCT(C1416:Y1416,$C$6:$Y$6)&lt;1.45,"研发一周期","研发二周期"))</f>
        <v>研发一周期</v>
      </c>
      <c r="B1416" s="41" t="str">
        <f t="shared" ref="B1416:B1479" si="243">IF(C1416=1,1,IF(D1416=1,2,IF(E1416=1,3,IF(F1416=1,4,""))))&amp;IF(G1416=1,1,IF(H1416=1,2,IF(I1416=1,3,IF(J1416=1,4,""))))&amp;IF(K1416=1,1,IF(L1416=1,2,IF(M1416=1,3,IF(N1416=1,4,""))))&amp;IF(O1416=1,1,IF(P1416=1,2,IF(Q1416=1,3,IF(R1416=1,4,""))))&amp;IF(S1416=1,1,"")&amp;IF(T1416=1,2,"")&amp;IF(U1416=1,3,"")&amp;IF(V1416=1,4,"")&amp;IF(W1416=1,5,"")&amp;IF(X1416=1,6,"")&amp;IF(Y1416=1,4,"")</f>
        <v>41124</v>
      </c>
      <c r="C1416" s="74"/>
      <c r="F1416" s="71">
        <v>1</v>
      </c>
      <c r="G1416" s="59">
        <v>1</v>
      </c>
      <c r="K1416" s="59">
        <v>1</v>
      </c>
      <c r="P1416" s="59">
        <v>1</v>
      </c>
      <c r="V1416" s="41">
        <v>1</v>
      </c>
      <c r="Z1416" s="41">
        <f t="shared" ref="Z1416:Z1479" si="244">SUMPRODUCT(C1416:Y1416,$C$1:$Y$1)</f>
        <v>260</v>
      </c>
      <c r="AA1416" s="41">
        <f t="shared" ref="AA1416:AA1479" si="245">SUMPRODUCT($C$2:$Y$2,C1416:Y1416)</f>
        <v>40</v>
      </c>
      <c r="AB1416" s="41">
        <f t="shared" ref="AB1416:AB1479" si="246">SUMPRODUCT($C$3:$Y$3,C1416:Y1416)</f>
        <v>48</v>
      </c>
      <c r="AC1416" s="41">
        <f t="shared" ref="AC1416:AC1479" si="247">SUMPRODUCT($C$3:$Y$3,C1416:Y1416)</f>
        <v>48</v>
      </c>
      <c r="AD1416" s="41">
        <f t="shared" ref="AD1416:AD1479" si="248">SUMPRODUCT($C$5:$Y$5,C1416:Y1416)</f>
        <v>37</v>
      </c>
      <c r="AE1416" s="41">
        <f t="shared" ref="AE1416:AE1479" si="249">IFERROR(Z1416/AA1416,0)</f>
        <v>6.5</v>
      </c>
      <c r="AF1416" s="41">
        <f t="shared" ref="AF1416:AF1479" si="250">IFERROR(Z1416/AB1416,0)</f>
        <v>5.416666666666667</v>
      </c>
      <c r="AG1416" s="41">
        <f t="shared" ref="AG1416:AG1479" si="251">IFERROR(Z1416/AC1416,0)</f>
        <v>5.416666666666667</v>
      </c>
      <c r="AH1416" s="41">
        <f t="shared" ref="AH1416:AH1479" si="252">IFERROR(Z1416/AD1416,0)</f>
        <v>7.0270270270270272</v>
      </c>
    </row>
    <row r="1417" spans="1:34" x14ac:dyDescent="0.25">
      <c r="A1417" s="41" t="str">
        <f t="shared" si="242"/>
        <v>研发一周期</v>
      </c>
      <c r="B1417" s="41" t="str">
        <f t="shared" si="243"/>
        <v>23325</v>
      </c>
      <c r="C1417" s="74"/>
      <c r="D1417" s="59">
        <v>1</v>
      </c>
      <c r="G1417" s="59"/>
      <c r="I1417" s="59">
        <v>1</v>
      </c>
      <c r="M1417" s="59">
        <v>1</v>
      </c>
      <c r="P1417" s="59">
        <v>1</v>
      </c>
      <c r="W1417" s="41">
        <v>1</v>
      </c>
      <c r="Z1417" s="41">
        <f t="shared" si="244"/>
        <v>325</v>
      </c>
      <c r="AA1417" s="41">
        <f t="shared" si="245"/>
        <v>50</v>
      </c>
      <c r="AB1417" s="41">
        <f t="shared" si="246"/>
        <v>76</v>
      </c>
      <c r="AC1417" s="41">
        <f t="shared" si="247"/>
        <v>76</v>
      </c>
      <c r="AD1417" s="41">
        <f t="shared" si="248"/>
        <v>28</v>
      </c>
      <c r="AE1417" s="41">
        <f t="shared" si="249"/>
        <v>6.5</v>
      </c>
      <c r="AF1417" s="41">
        <f t="shared" si="250"/>
        <v>4.2763157894736841</v>
      </c>
      <c r="AG1417" s="41">
        <f t="shared" si="251"/>
        <v>4.2763157894736841</v>
      </c>
      <c r="AH1417" s="41">
        <f t="shared" si="252"/>
        <v>11.607142857142858</v>
      </c>
    </row>
    <row r="1418" spans="1:34" x14ac:dyDescent="0.25">
      <c r="A1418" s="41" t="str">
        <f t="shared" si="242"/>
        <v>研发一周期</v>
      </c>
      <c r="B1418" s="41" t="str">
        <f t="shared" si="243"/>
        <v>14336</v>
      </c>
      <c r="C1418" s="74">
        <v>1</v>
      </c>
      <c r="G1418" s="59"/>
      <c r="J1418" s="71">
        <v>1</v>
      </c>
      <c r="M1418" s="59">
        <v>1</v>
      </c>
      <c r="Q1418" s="41">
        <v>1</v>
      </c>
      <c r="X1418" s="41">
        <v>1</v>
      </c>
      <c r="Z1418" s="41">
        <f t="shared" si="244"/>
        <v>325</v>
      </c>
      <c r="AA1418" s="41">
        <f t="shared" si="245"/>
        <v>50</v>
      </c>
      <c r="AB1418" s="41">
        <f t="shared" si="246"/>
        <v>56</v>
      </c>
      <c r="AC1418" s="41">
        <f t="shared" si="247"/>
        <v>56</v>
      </c>
      <c r="AD1418" s="41">
        <f t="shared" si="248"/>
        <v>30</v>
      </c>
      <c r="AE1418" s="41">
        <f t="shared" si="249"/>
        <v>6.5</v>
      </c>
      <c r="AF1418" s="41">
        <f t="shared" si="250"/>
        <v>5.8035714285714288</v>
      </c>
      <c r="AG1418" s="41">
        <f t="shared" si="251"/>
        <v>5.8035714285714288</v>
      </c>
      <c r="AH1418" s="41">
        <f t="shared" si="252"/>
        <v>10.833333333333334</v>
      </c>
    </row>
    <row r="1419" spans="1:34" x14ac:dyDescent="0.25">
      <c r="A1419" s="41" t="str">
        <f t="shared" si="242"/>
        <v>研发一周期</v>
      </c>
      <c r="B1419" s="41" t="str">
        <f t="shared" si="243"/>
        <v>23426</v>
      </c>
      <c r="C1419" s="74"/>
      <c r="D1419" s="59">
        <v>1</v>
      </c>
      <c r="G1419" s="59"/>
      <c r="I1419" s="59">
        <v>1</v>
      </c>
      <c r="N1419" s="71">
        <v>1</v>
      </c>
      <c r="P1419" s="59">
        <v>1</v>
      </c>
      <c r="X1419" s="41">
        <v>1</v>
      </c>
      <c r="Z1419" s="41">
        <f t="shared" si="244"/>
        <v>325</v>
      </c>
      <c r="AA1419" s="41">
        <f t="shared" si="245"/>
        <v>50</v>
      </c>
      <c r="AB1419" s="41">
        <f t="shared" si="246"/>
        <v>80</v>
      </c>
      <c r="AC1419" s="41">
        <f t="shared" si="247"/>
        <v>80</v>
      </c>
      <c r="AD1419" s="41">
        <f t="shared" si="248"/>
        <v>24</v>
      </c>
      <c r="AE1419" s="41">
        <f t="shared" si="249"/>
        <v>6.5</v>
      </c>
      <c r="AF1419" s="41">
        <f t="shared" si="250"/>
        <v>4.0625</v>
      </c>
      <c r="AG1419" s="41">
        <f t="shared" si="251"/>
        <v>4.0625</v>
      </c>
      <c r="AH1419" s="41">
        <f t="shared" si="252"/>
        <v>13.541666666666666</v>
      </c>
    </row>
    <row r="1420" spans="1:34" x14ac:dyDescent="0.25">
      <c r="A1420" s="41" t="str">
        <f t="shared" si="242"/>
        <v>研发一周期</v>
      </c>
      <c r="B1420" s="41" t="str">
        <f t="shared" si="243"/>
        <v>31146</v>
      </c>
      <c r="C1420" s="74"/>
      <c r="E1420" s="59">
        <v>1</v>
      </c>
      <c r="G1420" s="59">
        <v>1</v>
      </c>
      <c r="K1420" s="59">
        <v>1</v>
      </c>
      <c r="R1420" s="70">
        <v>1</v>
      </c>
      <c r="X1420" s="41">
        <v>1</v>
      </c>
      <c r="Z1420" s="41">
        <f t="shared" si="244"/>
        <v>260</v>
      </c>
      <c r="AA1420" s="41">
        <f t="shared" si="245"/>
        <v>40</v>
      </c>
      <c r="AB1420" s="41">
        <f t="shared" si="246"/>
        <v>42</v>
      </c>
      <c r="AC1420" s="41">
        <f t="shared" si="247"/>
        <v>42</v>
      </c>
      <c r="AD1420" s="41">
        <f t="shared" si="248"/>
        <v>36</v>
      </c>
      <c r="AE1420" s="41">
        <f t="shared" si="249"/>
        <v>6.5</v>
      </c>
      <c r="AF1420" s="41">
        <f t="shared" si="250"/>
        <v>6.1904761904761907</v>
      </c>
      <c r="AG1420" s="41">
        <f t="shared" si="251"/>
        <v>6.1904761904761907</v>
      </c>
      <c r="AH1420" s="41">
        <f t="shared" si="252"/>
        <v>7.2222222222222223</v>
      </c>
    </row>
    <row r="1421" spans="1:34" x14ac:dyDescent="0.25">
      <c r="A1421" s="41" t="str">
        <f t="shared" si="242"/>
        <v>研发一周期</v>
      </c>
      <c r="B1421" s="41" t="str">
        <f t="shared" si="243"/>
        <v>11244</v>
      </c>
      <c r="C1421" s="74">
        <v>1</v>
      </c>
      <c r="G1421" s="59">
        <v>1</v>
      </c>
      <c r="L1421" s="59">
        <v>1</v>
      </c>
      <c r="R1421" s="70">
        <v>1</v>
      </c>
      <c r="Y1421" s="70">
        <v>1</v>
      </c>
      <c r="Z1421" s="41">
        <f t="shared" si="244"/>
        <v>260</v>
      </c>
      <c r="AA1421" s="41">
        <f t="shared" si="245"/>
        <v>40</v>
      </c>
      <c r="AB1421" s="41">
        <f t="shared" si="246"/>
        <v>42</v>
      </c>
      <c r="AC1421" s="41">
        <f t="shared" si="247"/>
        <v>42</v>
      </c>
      <c r="AD1421" s="41">
        <f t="shared" si="248"/>
        <v>38</v>
      </c>
      <c r="AE1421" s="41">
        <f t="shared" si="249"/>
        <v>6.5</v>
      </c>
      <c r="AF1421" s="41">
        <f t="shared" si="250"/>
        <v>6.1904761904761907</v>
      </c>
      <c r="AG1421" s="41">
        <f t="shared" si="251"/>
        <v>6.1904761904761907</v>
      </c>
      <c r="AH1421" s="41">
        <f t="shared" si="252"/>
        <v>6.8421052631578947</v>
      </c>
    </row>
    <row r="1422" spans="1:34" x14ac:dyDescent="0.25">
      <c r="A1422" s="41" t="str">
        <f t="shared" si="242"/>
        <v>研发一周期</v>
      </c>
      <c r="B1422" s="41" t="str">
        <f t="shared" si="243"/>
        <v>14424</v>
      </c>
      <c r="C1422" s="74">
        <v>1</v>
      </c>
      <c r="G1422" s="59"/>
      <c r="J1422" s="71">
        <v>1</v>
      </c>
      <c r="N1422" s="71">
        <v>1</v>
      </c>
      <c r="P1422" s="59">
        <v>1</v>
      </c>
      <c r="Y1422" s="70">
        <v>1</v>
      </c>
      <c r="Z1422" s="41">
        <f t="shared" si="244"/>
        <v>325</v>
      </c>
      <c r="AA1422" s="41">
        <f t="shared" si="245"/>
        <v>50</v>
      </c>
      <c r="AB1422" s="41">
        <f t="shared" si="246"/>
        <v>76</v>
      </c>
      <c r="AC1422" s="41">
        <f t="shared" si="247"/>
        <v>76</v>
      </c>
      <c r="AD1422" s="41">
        <f t="shared" si="248"/>
        <v>27</v>
      </c>
      <c r="AE1422" s="41">
        <f t="shared" si="249"/>
        <v>6.5</v>
      </c>
      <c r="AF1422" s="41">
        <f t="shared" si="250"/>
        <v>4.2763157894736841</v>
      </c>
      <c r="AG1422" s="41">
        <f t="shared" si="251"/>
        <v>4.2763157894736841</v>
      </c>
      <c r="AH1422" s="41">
        <f t="shared" si="252"/>
        <v>12.037037037037036</v>
      </c>
    </row>
    <row r="1423" spans="1:34" x14ac:dyDescent="0.25">
      <c r="A1423" s="41" t="str">
        <f t="shared" si="242"/>
        <v>研发一周期</v>
      </c>
      <c r="B1423" s="41" t="str">
        <f t="shared" si="243"/>
        <v>21234</v>
      </c>
      <c r="C1423" s="74"/>
      <c r="D1423" s="59">
        <v>1</v>
      </c>
      <c r="G1423" s="59">
        <v>1</v>
      </c>
      <c r="L1423" s="59">
        <v>1</v>
      </c>
      <c r="Q1423" s="41">
        <v>1</v>
      </c>
      <c r="Y1423" s="70">
        <v>1</v>
      </c>
      <c r="Z1423" s="41">
        <f t="shared" si="244"/>
        <v>260</v>
      </c>
      <c r="AA1423" s="41">
        <f t="shared" si="245"/>
        <v>40</v>
      </c>
      <c r="AB1423" s="41">
        <f t="shared" si="246"/>
        <v>56</v>
      </c>
      <c r="AC1423" s="41">
        <f t="shared" si="247"/>
        <v>56</v>
      </c>
      <c r="AD1423" s="41">
        <f t="shared" si="248"/>
        <v>37</v>
      </c>
      <c r="AE1423" s="41">
        <f t="shared" si="249"/>
        <v>6.5</v>
      </c>
      <c r="AF1423" s="41">
        <f t="shared" si="250"/>
        <v>4.6428571428571432</v>
      </c>
      <c r="AG1423" s="41">
        <f t="shared" si="251"/>
        <v>4.6428571428571432</v>
      </c>
      <c r="AH1423" s="41">
        <f t="shared" si="252"/>
        <v>7.0270270270270272</v>
      </c>
    </row>
    <row r="1424" spans="1:34" x14ac:dyDescent="0.25">
      <c r="A1424" s="41" t="str">
        <f t="shared" si="242"/>
        <v>研发一周期</v>
      </c>
      <c r="B1424" s="41" t="str">
        <f t="shared" si="243"/>
        <v>22214</v>
      </c>
      <c r="C1424" s="74"/>
      <c r="D1424" s="59">
        <v>1</v>
      </c>
      <c r="G1424" s="59"/>
      <c r="H1424" s="59">
        <v>1</v>
      </c>
      <c r="L1424" s="59">
        <v>1</v>
      </c>
      <c r="O1424" s="59">
        <v>1</v>
      </c>
      <c r="R1424" s="71"/>
      <c r="Y1424" s="70">
        <v>1</v>
      </c>
      <c r="Z1424" s="41">
        <f t="shared" si="244"/>
        <v>260</v>
      </c>
      <c r="AA1424" s="41">
        <f t="shared" si="245"/>
        <v>40</v>
      </c>
      <c r="AB1424" s="41">
        <f t="shared" si="246"/>
        <v>50</v>
      </c>
      <c r="AC1424" s="41">
        <f t="shared" si="247"/>
        <v>50</v>
      </c>
      <c r="AD1424" s="41">
        <f t="shared" si="248"/>
        <v>35</v>
      </c>
      <c r="AE1424" s="41">
        <f t="shared" si="249"/>
        <v>6.5</v>
      </c>
      <c r="AF1424" s="41">
        <f t="shared" si="250"/>
        <v>5.2</v>
      </c>
      <c r="AG1424" s="41">
        <f t="shared" si="251"/>
        <v>5.2</v>
      </c>
      <c r="AH1424" s="41">
        <f t="shared" si="252"/>
        <v>7.4285714285714288</v>
      </c>
    </row>
    <row r="1425" spans="1:34" x14ac:dyDescent="0.25">
      <c r="A1425" s="41" t="str">
        <f t="shared" si="242"/>
        <v>研发一周期</v>
      </c>
      <c r="B1425" s="41" t="str">
        <f t="shared" si="243"/>
        <v>42124</v>
      </c>
      <c r="C1425" s="74"/>
      <c r="F1425" s="71">
        <v>1</v>
      </c>
      <c r="G1425" s="59"/>
      <c r="H1425" s="59">
        <v>1</v>
      </c>
      <c r="K1425" s="59">
        <v>1</v>
      </c>
      <c r="P1425" s="59">
        <v>1</v>
      </c>
      <c r="Y1425" s="70">
        <v>1</v>
      </c>
      <c r="Z1425" s="41">
        <f t="shared" si="244"/>
        <v>260</v>
      </c>
      <c r="AA1425" s="41">
        <f t="shared" si="245"/>
        <v>40</v>
      </c>
      <c r="AB1425" s="41">
        <f t="shared" si="246"/>
        <v>66</v>
      </c>
      <c r="AC1425" s="41">
        <f t="shared" si="247"/>
        <v>66</v>
      </c>
      <c r="AD1425" s="41">
        <f t="shared" si="248"/>
        <v>31</v>
      </c>
      <c r="AE1425" s="41">
        <f t="shared" si="249"/>
        <v>6.5</v>
      </c>
      <c r="AF1425" s="41">
        <f t="shared" si="250"/>
        <v>3.9393939393939394</v>
      </c>
      <c r="AG1425" s="41">
        <f t="shared" si="251"/>
        <v>3.9393939393939394</v>
      </c>
      <c r="AH1425" s="41">
        <f t="shared" si="252"/>
        <v>8.387096774193548</v>
      </c>
    </row>
    <row r="1426" spans="1:34" x14ac:dyDescent="0.25">
      <c r="A1426" s="41" t="str">
        <f t="shared" si="242"/>
        <v>研发一周期</v>
      </c>
      <c r="B1426" s="41" t="str">
        <f t="shared" si="243"/>
        <v>13423</v>
      </c>
      <c r="C1426" s="74">
        <v>1</v>
      </c>
      <c r="G1426" s="59"/>
      <c r="I1426" s="59">
        <v>1</v>
      </c>
      <c r="N1426" s="71">
        <v>1</v>
      </c>
      <c r="P1426" s="59">
        <v>1</v>
      </c>
      <c r="U1426" s="41">
        <v>1</v>
      </c>
      <c r="Z1426" s="41">
        <f t="shared" si="244"/>
        <v>365</v>
      </c>
      <c r="AA1426" s="41">
        <f t="shared" si="245"/>
        <v>56</v>
      </c>
      <c r="AB1426" s="41">
        <f t="shared" si="246"/>
        <v>68</v>
      </c>
      <c r="AC1426" s="41">
        <f t="shared" si="247"/>
        <v>68</v>
      </c>
      <c r="AD1426" s="41">
        <f t="shared" si="248"/>
        <v>29</v>
      </c>
      <c r="AE1426" s="41">
        <f t="shared" si="249"/>
        <v>6.5178571428571432</v>
      </c>
      <c r="AF1426" s="41">
        <f t="shared" si="250"/>
        <v>5.367647058823529</v>
      </c>
      <c r="AG1426" s="41">
        <f t="shared" si="251"/>
        <v>5.367647058823529</v>
      </c>
      <c r="AH1426" s="41">
        <f t="shared" si="252"/>
        <v>12.586206896551724</v>
      </c>
    </row>
    <row r="1427" spans="1:34" x14ac:dyDescent="0.25">
      <c r="A1427" s="41" t="str">
        <f t="shared" si="242"/>
        <v>研发一周期</v>
      </c>
      <c r="B1427" s="41" t="str">
        <f t="shared" si="243"/>
        <v>1433</v>
      </c>
      <c r="C1427" s="74">
        <v>1</v>
      </c>
      <c r="G1427" s="59"/>
      <c r="J1427" s="71">
        <v>1</v>
      </c>
      <c r="M1427" s="59">
        <v>1</v>
      </c>
      <c r="Q1427" s="41">
        <v>1</v>
      </c>
      <c r="Z1427" s="41">
        <f t="shared" si="244"/>
        <v>300</v>
      </c>
      <c r="AA1427" s="41">
        <f t="shared" si="245"/>
        <v>46</v>
      </c>
      <c r="AB1427" s="41">
        <f t="shared" si="246"/>
        <v>46</v>
      </c>
      <c r="AC1427" s="41">
        <f t="shared" si="247"/>
        <v>46</v>
      </c>
      <c r="AD1427" s="41">
        <f t="shared" si="248"/>
        <v>20</v>
      </c>
      <c r="AE1427" s="41">
        <f t="shared" si="249"/>
        <v>6.5217391304347823</v>
      </c>
      <c r="AF1427" s="41">
        <f t="shared" si="250"/>
        <v>6.5217391304347823</v>
      </c>
      <c r="AG1427" s="41">
        <f t="shared" si="251"/>
        <v>6.5217391304347823</v>
      </c>
      <c r="AH1427" s="41">
        <f t="shared" si="252"/>
        <v>15</v>
      </c>
    </row>
    <row r="1428" spans="1:34" x14ac:dyDescent="0.25">
      <c r="A1428" s="41" t="str">
        <f t="shared" si="242"/>
        <v>研发一周期</v>
      </c>
      <c r="B1428" s="41" t="str">
        <f t="shared" si="243"/>
        <v>2342</v>
      </c>
      <c r="C1428" s="74"/>
      <c r="D1428" s="59">
        <v>1</v>
      </c>
      <c r="G1428" s="59"/>
      <c r="I1428" s="59">
        <v>1</v>
      </c>
      <c r="N1428" s="71">
        <v>1</v>
      </c>
      <c r="P1428" s="59">
        <v>1</v>
      </c>
      <c r="Z1428" s="41">
        <f t="shared" si="244"/>
        <v>300</v>
      </c>
      <c r="AA1428" s="41">
        <f t="shared" si="245"/>
        <v>46</v>
      </c>
      <c r="AB1428" s="41">
        <f t="shared" si="246"/>
        <v>70</v>
      </c>
      <c r="AC1428" s="41">
        <f t="shared" si="247"/>
        <v>70</v>
      </c>
      <c r="AD1428" s="41">
        <f t="shared" si="248"/>
        <v>14</v>
      </c>
      <c r="AE1428" s="41">
        <f t="shared" si="249"/>
        <v>6.5217391304347823</v>
      </c>
      <c r="AF1428" s="41">
        <f t="shared" si="250"/>
        <v>4.2857142857142856</v>
      </c>
      <c r="AG1428" s="41">
        <f t="shared" si="251"/>
        <v>4.2857142857142856</v>
      </c>
      <c r="AH1428" s="41">
        <f t="shared" si="252"/>
        <v>21.428571428571427</v>
      </c>
    </row>
    <row r="1429" spans="1:34" x14ac:dyDescent="0.25">
      <c r="A1429" s="41" t="str">
        <f t="shared" si="242"/>
        <v>研发一周期</v>
      </c>
      <c r="B1429" s="41" t="str">
        <f t="shared" si="243"/>
        <v>13411</v>
      </c>
      <c r="C1429" s="74">
        <v>1</v>
      </c>
      <c r="G1429" s="59"/>
      <c r="I1429" s="59">
        <v>1</v>
      </c>
      <c r="N1429" s="71">
        <v>1</v>
      </c>
      <c r="O1429" s="59">
        <v>1</v>
      </c>
      <c r="R1429" s="71"/>
      <c r="S1429" s="41">
        <v>1</v>
      </c>
      <c r="Z1429" s="41">
        <f t="shared" si="244"/>
        <v>300</v>
      </c>
      <c r="AA1429" s="41">
        <f t="shared" si="245"/>
        <v>46</v>
      </c>
      <c r="AB1429" s="41">
        <f t="shared" si="246"/>
        <v>56</v>
      </c>
      <c r="AC1429" s="41">
        <f t="shared" si="247"/>
        <v>56</v>
      </c>
      <c r="AD1429" s="41">
        <f t="shared" si="248"/>
        <v>32</v>
      </c>
      <c r="AE1429" s="41">
        <f t="shared" si="249"/>
        <v>6.5217391304347823</v>
      </c>
      <c r="AF1429" s="41">
        <f t="shared" si="250"/>
        <v>5.3571428571428568</v>
      </c>
      <c r="AG1429" s="41">
        <f t="shared" si="251"/>
        <v>5.3571428571428568</v>
      </c>
      <c r="AH1429" s="41">
        <f t="shared" si="252"/>
        <v>9.375</v>
      </c>
    </row>
    <row r="1430" spans="1:34" x14ac:dyDescent="0.25">
      <c r="A1430" s="41" t="str">
        <f t="shared" si="242"/>
        <v>研发一周期</v>
      </c>
      <c r="B1430" s="41" t="str">
        <f t="shared" si="243"/>
        <v>13412</v>
      </c>
      <c r="C1430" s="74">
        <v>1</v>
      </c>
      <c r="G1430" s="59"/>
      <c r="I1430" s="59">
        <v>1</v>
      </c>
      <c r="N1430" s="71">
        <v>1</v>
      </c>
      <c r="O1430" s="59">
        <v>1</v>
      </c>
      <c r="R1430" s="71"/>
      <c r="T1430" s="41">
        <v>1</v>
      </c>
      <c r="Z1430" s="41">
        <f t="shared" si="244"/>
        <v>300</v>
      </c>
      <c r="AA1430" s="41">
        <f t="shared" si="245"/>
        <v>46</v>
      </c>
      <c r="AB1430" s="41">
        <f t="shared" si="246"/>
        <v>60</v>
      </c>
      <c r="AC1430" s="41">
        <f t="shared" si="247"/>
        <v>60</v>
      </c>
      <c r="AD1430" s="41">
        <f t="shared" si="248"/>
        <v>32</v>
      </c>
      <c r="AE1430" s="41">
        <f t="shared" si="249"/>
        <v>6.5217391304347823</v>
      </c>
      <c r="AF1430" s="41">
        <f t="shared" si="250"/>
        <v>5</v>
      </c>
      <c r="AG1430" s="41">
        <f t="shared" si="251"/>
        <v>5</v>
      </c>
      <c r="AH1430" s="41">
        <f t="shared" si="252"/>
        <v>9.375</v>
      </c>
    </row>
    <row r="1431" spans="1:34" x14ac:dyDescent="0.25">
      <c r="A1431" s="41" t="str">
        <f t="shared" si="242"/>
        <v>研发一周期</v>
      </c>
      <c r="B1431" s="41" t="str">
        <f t="shared" si="243"/>
        <v>31133</v>
      </c>
      <c r="C1431" s="74"/>
      <c r="E1431" s="59">
        <v>1</v>
      </c>
      <c r="G1431" s="59">
        <v>1</v>
      </c>
      <c r="K1431" s="59">
        <v>1</v>
      </c>
      <c r="Q1431" s="41">
        <v>1</v>
      </c>
      <c r="U1431" s="41">
        <v>1</v>
      </c>
      <c r="Z1431" s="41">
        <f t="shared" si="244"/>
        <v>300</v>
      </c>
      <c r="AA1431" s="41">
        <f t="shared" si="245"/>
        <v>46</v>
      </c>
      <c r="AB1431" s="41">
        <f t="shared" si="246"/>
        <v>44</v>
      </c>
      <c r="AC1431" s="41">
        <f t="shared" si="247"/>
        <v>44</v>
      </c>
      <c r="AD1431" s="41">
        <f t="shared" si="248"/>
        <v>40</v>
      </c>
      <c r="AE1431" s="41">
        <f t="shared" si="249"/>
        <v>6.5217391304347823</v>
      </c>
      <c r="AF1431" s="41">
        <f t="shared" si="250"/>
        <v>6.8181818181818183</v>
      </c>
      <c r="AG1431" s="41">
        <f t="shared" si="251"/>
        <v>6.8181818181818183</v>
      </c>
      <c r="AH1431" s="41">
        <f t="shared" si="252"/>
        <v>7.5</v>
      </c>
    </row>
    <row r="1432" spans="1:34" x14ac:dyDescent="0.25">
      <c r="A1432" s="41" t="str">
        <f t="shared" si="242"/>
        <v>研发一周期</v>
      </c>
      <c r="B1432" s="41" t="str">
        <f t="shared" si="243"/>
        <v>32113</v>
      </c>
      <c r="C1432" s="74"/>
      <c r="E1432" s="59">
        <v>1</v>
      </c>
      <c r="G1432" s="59"/>
      <c r="H1432" s="59">
        <v>1</v>
      </c>
      <c r="K1432" s="59">
        <v>1</v>
      </c>
      <c r="N1432" s="71"/>
      <c r="O1432" s="59">
        <v>1</v>
      </c>
      <c r="R1432" s="71"/>
      <c r="U1432" s="41">
        <v>1</v>
      </c>
      <c r="Z1432" s="41">
        <f t="shared" si="244"/>
        <v>300</v>
      </c>
      <c r="AA1432" s="41">
        <f t="shared" si="245"/>
        <v>46</v>
      </c>
      <c r="AB1432" s="41">
        <f t="shared" si="246"/>
        <v>38</v>
      </c>
      <c r="AC1432" s="41">
        <f t="shared" si="247"/>
        <v>38</v>
      </c>
      <c r="AD1432" s="41">
        <f t="shared" si="248"/>
        <v>38</v>
      </c>
      <c r="AE1432" s="41">
        <f t="shared" si="249"/>
        <v>6.5217391304347823</v>
      </c>
      <c r="AF1432" s="41">
        <f t="shared" si="250"/>
        <v>7.8947368421052628</v>
      </c>
      <c r="AG1432" s="41">
        <f t="shared" si="251"/>
        <v>7.8947368421052628</v>
      </c>
      <c r="AH1432" s="41">
        <f t="shared" si="252"/>
        <v>7.8947368421052628</v>
      </c>
    </row>
    <row r="1433" spans="1:34" x14ac:dyDescent="0.25">
      <c r="A1433" s="41" t="str">
        <f t="shared" si="242"/>
        <v>研发一周期</v>
      </c>
      <c r="B1433" s="41" t="str">
        <f t="shared" si="243"/>
        <v>13224</v>
      </c>
      <c r="C1433" s="74">
        <v>1</v>
      </c>
      <c r="G1433" s="59"/>
      <c r="I1433" s="59">
        <v>1</v>
      </c>
      <c r="L1433" s="59">
        <v>1</v>
      </c>
      <c r="P1433" s="59">
        <v>1</v>
      </c>
      <c r="V1433" s="41">
        <v>1</v>
      </c>
      <c r="Z1433" s="41">
        <f t="shared" si="244"/>
        <v>300</v>
      </c>
      <c r="AA1433" s="41">
        <f t="shared" si="245"/>
        <v>46</v>
      </c>
      <c r="AB1433" s="41">
        <f t="shared" si="246"/>
        <v>62</v>
      </c>
      <c r="AC1433" s="41">
        <f t="shared" si="247"/>
        <v>62</v>
      </c>
      <c r="AD1433" s="41">
        <f t="shared" si="248"/>
        <v>35</v>
      </c>
      <c r="AE1433" s="41">
        <f t="shared" si="249"/>
        <v>6.5217391304347823</v>
      </c>
      <c r="AF1433" s="41">
        <f t="shared" si="250"/>
        <v>4.838709677419355</v>
      </c>
      <c r="AG1433" s="41">
        <f t="shared" si="251"/>
        <v>4.838709677419355</v>
      </c>
      <c r="AH1433" s="41">
        <f t="shared" si="252"/>
        <v>8.5714285714285712</v>
      </c>
    </row>
    <row r="1434" spans="1:34" x14ac:dyDescent="0.25">
      <c r="A1434" s="41" t="str">
        <f t="shared" si="242"/>
        <v>研发一周期</v>
      </c>
      <c r="B1434" s="41" t="str">
        <f t="shared" si="243"/>
        <v>32326</v>
      </c>
      <c r="C1434" s="74"/>
      <c r="E1434" s="59">
        <v>1</v>
      </c>
      <c r="G1434" s="59"/>
      <c r="H1434" s="59">
        <v>1</v>
      </c>
      <c r="M1434" s="59">
        <v>1</v>
      </c>
      <c r="P1434" s="59">
        <v>1</v>
      </c>
      <c r="X1434" s="41">
        <v>1</v>
      </c>
      <c r="Z1434" s="41">
        <f t="shared" si="244"/>
        <v>300</v>
      </c>
      <c r="AA1434" s="41">
        <f t="shared" si="245"/>
        <v>46</v>
      </c>
      <c r="AB1434" s="41">
        <f t="shared" si="246"/>
        <v>74</v>
      </c>
      <c r="AC1434" s="41">
        <f t="shared" si="247"/>
        <v>74</v>
      </c>
      <c r="AD1434" s="41">
        <f t="shared" si="248"/>
        <v>29</v>
      </c>
      <c r="AE1434" s="41">
        <f t="shared" si="249"/>
        <v>6.5217391304347823</v>
      </c>
      <c r="AF1434" s="41">
        <f t="shared" si="250"/>
        <v>4.0540540540540544</v>
      </c>
      <c r="AG1434" s="41">
        <f t="shared" si="251"/>
        <v>4.0540540540540544</v>
      </c>
      <c r="AH1434" s="41">
        <f t="shared" si="252"/>
        <v>10.344827586206897</v>
      </c>
    </row>
    <row r="1435" spans="1:34" x14ac:dyDescent="0.25">
      <c r="A1435" s="41" t="str">
        <f t="shared" si="242"/>
        <v>研发一周期</v>
      </c>
      <c r="B1435" s="41" t="str">
        <f t="shared" si="243"/>
        <v>13414</v>
      </c>
      <c r="C1435" s="74">
        <v>1</v>
      </c>
      <c r="G1435" s="59"/>
      <c r="I1435" s="59">
        <v>1</v>
      </c>
      <c r="N1435" s="71">
        <v>1</v>
      </c>
      <c r="O1435" s="59">
        <v>1</v>
      </c>
      <c r="R1435" s="71"/>
      <c r="Y1435" s="70">
        <v>1</v>
      </c>
      <c r="Z1435" s="41">
        <f t="shared" si="244"/>
        <v>300</v>
      </c>
      <c r="AA1435" s="41">
        <f t="shared" si="245"/>
        <v>46</v>
      </c>
      <c r="AB1435" s="41">
        <f t="shared" si="246"/>
        <v>60</v>
      </c>
      <c r="AC1435" s="41">
        <f t="shared" si="247"/>
        <v>60</v>
      </c>
      <c r="AD1435" s="41">
        <f t="shared" si="248"/>
        <v>32</v>
      </c>
      <c r="AE1435" s="41">
        <f t="shared" si="249"/>
        <v>6.5217391304347823</v>
      </c>
      <c r="AF1435" s="41">
        <f t="shared" si="250"/>
        <v>5</v>
      </c>
      <c r="AG1435" s="41">
        <f t="shared" si="251"/>
        <v>5</v>
      </c>
      <c r="AH1435" s="41">
        <f t="shared" si="252"/>
        <v>9.375</v>
      </c>
    </row>
    <row r="1436" spans="1:34" x14ac:dyDescent="0.25">
      <c r="A1436" s="41" t="str">
        <f t="shared" si="242"/>
        <v>研发一周期</v>
      </c>
      <c r="B1436" s="41" t="str">
        <f t="shared" si="243"/>
        <v>3114</v>
      </c>
      <c r="C1436" s="74"/>
      <c r="E1436" s="59">
        <v>1</v>
      </c>
      <c r="G1436" s="59">
        <v>1</v>
      </c>
      <c r="K1436" s="59">
        <v>1</v>
      </c>
      <c r="R1436" s="70">
        <v>1</v>
      </c>
      <c r="Z1436" s="41">
        <f t="shared" si="244"/>
        <v>235</v>
      </c>
      <c r="AA1436" s="41">
        <f t="shared" si="245"/>
        <v>36</v>
      </c>
      <c r="AB1436" s="41">
        <f t="shared" si="246"/>
        <v>32</v>
      </c>
      <c r="AC1436" s="41">
        <f t="shared" si="247"/>
        <v>32</v>
      </c>
      <c r="AD1436" s="41">
        <f t="shared" si="248"/>
        <v>26</v>
      </c>
      <c r="AE1436" s="41">
        <f t="shared" si="249"/>
        <v>6.5277777777777777</v>
      </c>
      <c r="AF1436" s="41">
        <f t="shared" si="250"/>
        <v>7.34375</v>
      </c>
      <c r="AG1436" s="41">
        <f t="shared" si="251"/>
        <v>7.34375</v>
      </c>
      <c r="AH1436" s="41">
        <f t="shared" si="252"/>
        <v>9.0384615384615383</v>
      </c>
    </row>
    <row r="1437" spans="1:34" x14ac:dyDescent="0.25">
      <c r="A1437" s="41" t="str">
        <f t="shared" si="242"/>
        <v>研发一周期</v>
      </c>
      <c r="B1437" s="41" t="str">
        <f t="shared" si="243"/>
        <v>3232</v>
      </c>
      <c r="C1437" s="74"/>
      <c r="E1437" s="59">
        <v>1</v>
      </c>
      <c r="G1437" s="59"/>
      <c r="H1437" s="59">
        <v>1</v>
      </c>
      <c r="M1437" s="59">
        <v>1</v>
      </c>
      <c r="P1437" s="59">
        <v>1</v>
      </c>
      <c r="Z1437" s="41">
        <f t="shared" si="244"/>
        <v>275</v>
      </c>
      <c r="AA1437" s="41">
        <f t="shared" si="245"/>
        <v>42</v>
      </c>
      <c r="AB1437" s="41">
        <f t="shared" si="246"/>
        <v>64</v>
      </c>
      <c r="AC1437" s="41">
        <f t="shared" si="247"/>
        <v>64</v>
      </c>
      <c r="AD1437" s="41">
        <f t="shared" si="248"/>
        <v>19</v>
      </c>
      <c r="AE1437" s="41">
        <f t="shared" si="249"/>
        <v>6.5476190476190474</v>
      </c>
      <c r="AF1437" s="41">
        <f t="shared" si="250"/>
        <v>4.296875</v>
      </c>
      <c r="AG1437" s="41">
        <f t="shared" si="251"/>
        <v>4.296875</v>
      </c>
      <c r="AH1437" s="41">
        <f t="shared" si="252"/>
        <v>14.473684210526315</v>
      </c>
    </row>
    <row r="1438" spans="1:34" x14ac:dyDescent="0.25">
      <c r="A1438" s="41" t="str">
        <f t="shared" si="242"/>
        <v>研发一周期</v>
      </c>
      <c r="B1438" s="41" t="str">
        <f t="shared" si="243"/>
        <v>14235</v>
      </c>
      <c r="C1438" s="74">
        <v>1</v>
      </c>
      <c r="G1438" s="59"/>
      <c r="J1438" s="71">
        <v>1</v>
      </c>
      <c r="L1438" s="59">
        <v>1</v>
      </c>
      <c r="Q1438" s="41">
        <v>1</v>
      </c>
      <c r="W1438" s="41">
        <v>1</v>
      </c>
      <c r="Z1438" s="41">
        <f t="shared" si="244"/>
        <v>315</v>
      </c>
      <c r="AA1438" s="41">
        <f t="shared" si="245"/>
        <v>48</v>
      </c>
      <c r="AB1438" s="41">
        <f t="shared" si="246"/>
        <v>54</v>
      </c>
      <c r="AC1438" s="41">
        <f t="shared" si="247"/>
        <v>54</v>
      </c>
      <c r="AD1438" s="41">
        <f t="shared" si="248"/>
        <v>32</v>
      </c>
      <c r="AE1438" s="41">
        <f t="shared" si="249"/>
        <v>6.5625</v>
      </c>
      <c r="AF1438" s="41">
        <f t="shared" si="250"/>
        <v>5.833333333333333</v>
      </c>
      <c r="AG1438" s="41">
        <f t="shared" si="251"/>
        <v>5.833333333333333</v>
      </c>
      <c r="AH1438" s="41">
        <f t="shared" si="252"/>
        <v>9.84375</v>
      </c>
    </row>
    <row r="1439" spans="1:34" x14ac:dyDescent="0.25">
      <c r="A1439" s="41" t="str">
        <f t="shared" si="242"/>
        <v>研发一周期</v>
      </c>
      <c r="B1439" s="41" t="str">
        <f t="shared" si="243"/>
        <v>11345</v>
      </c>
      <c r="C1439" s="74">
        <v>1</v>
      </c>
      <c r="G1439" s="59">
        <v>1</v>
      </c>
      <c r="M1439" s="59">
        <v>1</v>
      </c>
      <c r="R1439" s="70">
        <v>1</v>
      </c>
      <c r="W1439" s="41">
        <v>1</v>
      </c>
      <c r="Z1439" s="41">
        <f t="shared" si="244"/>
        <v>290</v>
      </c>
      <c r="AA1439" s="41">
        <f t="shared" si="245"/>
        <v>44</v>
      </c>
      <c r="AB1439" s="41">
        <f t="shared" si="246"/>
        <v>38</v>
      </c>
      <c r="AC1439" s="41">
        <f t="shared" si="247"/>
        <v>38</v>
      </c>
      <c r="AD1439" s="41">
        <f t="shared" si="248"/>
        <v>36</v>
      </c>
      <c r="AE1439" s="41">
        <f t="shared" si="249"/>
        <v>6.5909090909090908</v>
      </c>
      <c r="AF1439" s="41">
        <f t="shared" si="250"/>
        <v>7.6315789473684212</v>
      </c>
      <c r="AG1439" s="41">
        <f t="shared" si="251"/>
        <v>7.6315789473684212</v>
      </c>
      <c r="AH1439" s="41">
        <f t="shared" si="252"/>
        <v>8.0555555555555554</v>
      </c>
    </row>
    <row r="1440" spans="1:34" x14ac:dyDescent="0.25">
      <c r="A1440" s="41" t="str">
        <f t="shared" si="242"/>
        <v>研发一周期</v>
      </c>
      <c r="B1440" s="41" t="str">
        <f t="shared" si="243"/>
        <v>13145</v>
      </c>
      <c r="C1440" s="74">
        <v>1</v>
      </c>
      <c r="G1440" s="59"/>
      <c r="I1440" s="59">
        <v>1</v>
      </c>
      <c r="K1440" s="59">
        <v>1</v>
      </c>
      <c r="R1440" s="70">
        <v>1</v>
      </c>
      <c r="W1440" s="41">
        <v>1</v>
      </c>
      <c r="Z1440" s="41">
        <f t="shared" si="244"/>
        <v>290</v>
      </c>
      <c r="AA1440" s="41">
        <f t="shared" si="245"/>
        <v>44</v>
      </c>
      <c r="AB1440" s="41">
        <f t="shared" si="246"/>
        <v>44</v>
      </c>
      <c r="AC1440" s="41">
        <f t="shared" si="247"/>
        <v>44</v>
      </c>
      <c r="AD1440" s="41">
        <f t="shared" si="248"/>
        <v>34</v>
      </c>
      <c r="AE1440" s="41">
        <f t="shared" si="249"/>
        <v>6.5909090909090908</v>
      </c>
      <c r="AF1440" s="41">
        <f t="shared" si="250"/>
        <v>6.5909090909090908</v>
      </c>
      <c r="AG1440" s="41">
        <f t="shared" si="251"/>
        <v>6.5909090909090908</v>
      </c>
      <c r="AH1440" s="41">
        <f t="shared" si="252"/>
        <v>8.5294117647058822</v>
      </c>
    </row>
    <row r="1441" spans="1:34" x14ac:dyDescent="0.25">
      <c r="A1441" s="41" t="str">
        <f t="shared" si="242"/>
        <v>研发一周期</v>
      </c>
      <c r="B1441" s="41" t="str">
        <f t="shared" si="243"/>
        <v>21335</v>
      </c>
      <c r="C1441" s="74"/>
      <c r="D1441" s="59">
        <v>1</v>
      </c>
      <c r="G1441" s="59">
        <v>1</v>
      </c>
      <c r="M1441" s="59">
        <v>1</v>
      </c>
      <c r="Q1441" s="41">
        <v>1</v>
      </c>
      <c r="W1441" s="41">
        <v>1</v>
      </c>
      <c r="Z1441" s="41">
        <f t="shared" si="244"/>
        <v>290</v>
      </c>
      <c r="AA1441" s="41">
        <f t="shared" si="245"/>
        <v>44</v>
      </c>
      <c r="AB1441" s="41">
        <f t="shared" si="246"/>
        <v>52</v>
      </c>
      <c r="AC1441" s="41">
        <f t="shared" si="247"/>
        <v>52</v>
      </c>
      <c r="AD1441" s="41">
        <f t="shared" si="248"/>
        <v>35</v>
      </c>
      <c r="AE1441" s="41">
        <f t="shared" si="249"/>
        <v>6.5909090909090908</v>
      </c>
      <c r="AF1441" s="41">
        <f t="shared" si="250"/>
        <v>5.5769230769230766</v>
      </c>
      <c r="AG1441" s="41">
        <f t="shared" si="251"/>
        <v>5.5769230769230766</v>
      </c>
      <c r="AH1441" s="41">
        <f t="shared" si="252"/>
        <v>8.2857142857142865</v>
      </c>
    </row>
    <row r="1442" spans="1:34" x14ac:dyDescent="0.25">
      <c r="A1442" s="41" t="str">
        <f t="shared" si="242"/>
        <v>研发一周期</v>
      </c>
      <c r="B1442" s="41" t="str">
        <f t="shared" si="243"/>
        <v>22315</v>
      </c>
      <c r="C1442" s="74"/>
      <c r="D1442" s="59">
        <v>1</v>
      </c>
      <c r="G1442" s="59"/>
      <c r="H1442" s="59">
        <v>1</v>
      </c>
      <c r="M1442" s="59">
        <v>1</v>
      </c>
      <c r="O1442" s="59">
        <v>1</v>
      </c>
      <c r="R1442" s="71"/>
      <c r="W1442" s="41">
        <v>1</v>
      </c>
      <c r="Z1442" s="41">
        <f t="shared" si="244"/>
        <v>290</v>
      </c>
      <c r="AA1442" s="41">
        <f t="shared" si="245"/>
        <v>44</v>
      </c>
      <c r="AB1442" s="41">
        <f t="shared" si="246"/>
        <v>46</v>
      </c>
      <c r="AC1442" s="41">
        <f t="shared" si="247"/>
        <v>46</v>
      </c>
      <c r="AD1442" s="41">
        <f t="shared" si="248"/>
        <v>33</v>
      </c>
      <c r="AE1442" s="41">
        <f t="shared" si="249"/>
        <v>6.5909090909090908</v>
      </c>
      <c r="AF1442" s="41">
        <f t="shared" si="250"/>
        <v>6.3043478260869561</v>
      </c>
      <c r="AG1442" s="41">
        <f t="shared" si="251"/>
        <v>6.3043478260869561</v>
      </c>
      <c r="AH1442" s="41">
        <f t="shared" si="252"/>
        <v>8.7878787878787872</v>
      </c>
    </row>
    <row r="1443" spans="1:34" x14ac:dyDescent="0.25">
      <c r="A1443" s="41" t="str">
        <f t="shared" si="242"/>
        <v>研发一周期</v>
      </c>
      <c r="B1443" s="41" t="str">
        <f t="shared" si="243"/>
        <v>23135</v>
      </c>
      <c r="C1443" s="74"/>
      <c r="D1443" s="59">
        <v>1</v>
      </c>
      <c r="G1443" s="59"/>
      <c r="I1443" s="59">
        <v>1</v>
      </c>
      <c r="K1443" s="59">
        <v>1</v>
      </c>
      <c r="Q1443" s="41">
        <v>1</v>
      </c>
      <c r="W1443" s="41">
        <v>1</v>
      </c>
      <c r="Z1443" s="41">
        <f t="shared" si="244"/>
        <v>290</v>
      </c>
      <c r="AA1443" s="41">
        <f t="shared" si="245"/>
        <v>44</v>
      </c>
      <c r="AB1443" s="41">
        <f t="shared" si="246"/>
        <v>58</v>
      </c>
      <c r="AC1443" s="41">
        <f t="shared" si="247"/>
        <v>58</v>
      </c>
      <c r="AD1443" s="41">
        <f t="shared" si="248"/>
        <v>33</v>
      </c>
      <c r="AE1443" s="41">
        <f t="shared" si="249"/>
        <v>6.5909090909090908</v>
      </c>
      <c r="AF1443" s="41">
        <f t="shared" si="250"/>
        <v>5</v>
      </c>
      <c r="AG1443" s="41">
        <f t="shared" si="251"/>
        <v>5</v>
      </c>
      <c r="AH1443" s="41">
        <f t="shared" si="252"/>
        <v>8.7878787878787872</v>
      </c>
    </row>
    <row r="1444" spans="1:34" x14ac:dyDescent="0.25">
      <c r="A1444" s="41" t="str">
        <f t="shared" si="242"/>
        <v>研发一周期</v>
      </c>
      <c r="B1444" s="41" t="str">
        <f t="shared" si="243"/>
        <v>31415</v>
      </c>
      <c r="C1444" s="74"/>
      <c r="E1444" s="59">
        <v>1</v>
      </c>
      <c r="G1444" s="59">
        <v>1</v>
      </c>
      <c r="N1444" s="71">
        <v>1</v>
      </c>
      <c r="O1444" s="59">
        <v>1</v>
      </c>
      <c r="R1444" s="71"/>
      <c r="W1444" s="41">
        <v>1</v>
      </c>
      <c r="Z1444" s="41">
        <f t="shared" si="244"/>
        <v>290</v>
      </c>
      <c r="AA1444" s="41">
        <f t="shared" si="245"/>
        <v>44</v>
      </c>
      <c r="AB1444" s="41">
        <f t="shared" si="246"/>
        <v>52</v>
      </c>
      <c r="AC1444" s="41">
        <f t="shared" si="247"/>
        <v>52</v>
      </c>
      <c r="AD1444" s="41">
        <f t="shared" si="248"/>
        <v>34</v>
      </c>
      <c r="AE1444" s="41">
        <f t="shared" si="249"/>
        <v>6.5909090909090908</v>
      </c>
      <c r="AF1444" s="41">
        <f t="shared" si="250"/>
        <v>5.5769230769230766</v>
      </c>
      <c r="AG1444" s="41">
        <f t="shared" si="251"/>
        <v>5.5769230769230766</v>
      </c>
      <c r="AH1444" s="41">
        <f t="shared" si="252"/>
        <v>8.5294117647058822</v>
      </c>
    </row>
    <row r="1445" spans="1:34" x14ac:dyDescent="0.25">
      <c r="A1445" s="41" t="str">
        <f t="shared" si="242"/>
        <v>研发一周期</v>
      </c>
      <c r="B1445" s="41" t="str">
        <f t="shared" si="243"/>
        <v>32225</v>
      </c>
      <c r="C1445" s="74"/>
      <c r="E1445" s="59">
        <v>1</v>
      </c>
      <c r="G1445" s="59"/>
      <c r="H1445" s="59">
        <v>1</v>
      </c>
      <c r="L1445" s="59">
        <v>1</v>
      </c>
      <c r="P1445" s="59">
        <v>1</v>
      </c>
      <c r="W1445" s="41">
        <v>1</v>
      </c>
      <c r="Z1445" s="41">
        <f t="shared" si="244"/>
        <v>290</v>
      </c>
      <c r="AA1445" s="41">
        <f t="shared" si="245"/>
        <v>44</v>
      </c>
      <c r="AB1445" s="41">
        <f t="shared" si="246"/>
        <v>72</v>
      </c>
      <c r="AC1445" s="41">
        <f t="shared" si="247"/>
        <v>72</v>
      </c>
      <c r="AD1445" s="41">
        <f t="shared" si="248"/>
        <v>31</v>
      </c>
      <c r="AE1445" s="41">
        <f t="shared" si="249"/>
        <v>6.5909090909090908</v>
      </c>
      <c r="AF1445" s="41">
        <f t="shared" si="250"/>
        <v>4.0277777777777777</v>
      </c>
      <c r="AG1445" s="41">
        <f t="shared" si="251"/>
        <v>4.0277777777777777</v>
      </c>
      <c r="AH1445" s="41">
        <f t="shared" si="252"/>
        <v>9.3548387096774199</v>
      </c>
    </row>
    <row r="1446" spans="1:34" x14ac:dyDescent="0.25">
      <c r="A1446" s="41" t="str">
        <f t="shared" si="242"/>
        <v>研发一周期</v>
      </c>
      <c r="B1446" s="41" t="str">
        <f t="shared" si="243"/>
        <v>11446</v>
      </c>
      <c r="C1446" s="74">
        <v>1</v>
      </c>
      <c r="G1446" s="59">
        <v>1</v>
      </c>
      <c r="N1446" s="71">
        <v>1</v>
      </c>
      <c r="R1446" s="70">
        <v>1</v>
      </c>
      <c r="X1446" s="41">
        <v>1</v>
      </c>
      <c r="Z1446" s="41">
        <f t="shared" si="244"/>
        <v>290</v>
      </c>
      <c r="AA1446" s="41">
        <f t="shared" si="245"/>
        <v>44</v>
      </c>
      <c r="AB1446" s="41">
        <f t="shared" si="246"/>
        <v>42</v>
      </c>
      <c r="AC1446" s="41">
        <f t="shared" si="247"/>
        <v>42</v>
      </c>
      <c r="AD1446" s="41">
        <f t="shared" si="248"/>
        <v>32</v>
      </c>
      <c r="AE1446" s="41">
        <f t="shared" si="249"/>
        <v>6.5909090909090908</v>
      </c>
      <c r="AF1446" s="41">
        <f t="shared" si="250"/>
        <v>6.9047619047619051</v>
      </c>
      <c r="AG1446" s="41">
        <f t="shared" si="251"/>
        <v>6.9047619047619051</v>
      </c>
      <c r="AH1446" s="41">
        <f t="shared" si="252"/>
        <v>9.0625</v>
      </c>
    </row>
    <row r="1447" spans="1:34" x14ac:dyDescent="0.25">
      <c r="A1447" s="41" t="str">
        <f t="shared" si="242"/>
        <v>研发一周期</v>
      </c>
      <c r="B1447" s="41" t="str">
        <f t="shared" si="243"/>
        <v>21436</v>
      </c>
      <c r="C1447" s="74"/>
      <c r="D1447" s="59">
        <v>1</v>
      </c>
      <c r="G1447" s="59">
        <v>1</v>
      </c>
      <c r="N1447" s="71">
        <v>1</v>
      </c>
      <c r="Q1447" s="41">
        <v>1</v>
      </c>
      <c r="X1447" s="41">
        <v>1</v>
      </c>
      <c r="Z1447" s="41">
        <f t="shared" si="244"/>
        <v>290</v>
      </c>
      <c r="AA1447" s="41">
        <f t="shared" si="245"/>
        <v>44</v>
      </c>
      <c r="AB1447" s="41">
        <f t="shared" si="246"/>
        <v>56</v>
      </c>
      <c r="AC1447" s="41">
        <f t="shared" si="247"/>
        <v>56</v>
      </c>
      <c r="AD1447" s="41">
        <f t="shared" si="248"/>
        <v>31</v>
      </c>
      <c r="AE1447" s="41">
        <f t="shared" si="249"/>
        <v>6.5909090909090908</v>
      </c>
      <c r="AF1447" s="41">
        <f t="shared" si="250"/>
        <v>5.1785714285714288</v>
      </c>
      <c r="AG1447" s="41">
        <f t="shared" si="251"/>
        <v>5.1785714285714288</v>
      </c>
      <c r="AH1447" s="41">
        <f t="shared" si="252"/>
        <v>9.3548387096774199</v>
      </c>
    </row>
    <row r="1448" spans="1:34" x14ac:dyDescent="0.25">
      <c r="A1448" s="41" t="str">
        <f t="shared" si="242"/>
        <v>研发一周期</v>
      </c>
      <c r="B1448" s="41" t="str">
        <f t="shared" si="243"/>
        <v>22416</v>
      </c>
      <c r="C1448" s="74"/>
      <c r="D1448" s="59">
        <v>1</v>
      </c>
      <c r="G1448" s="59"/>
      <c r="H1448" s="59">
        <v>1</v>
      </c>
      <c r="N1448" s="71">
        <v>1</v>
      </c>
      <c r="O1448" s="59">
        <v>1</v>
      </c>
      <c r="R1448" s="71"/>
      <c r="X1448" s="41">
        <v>1</v>
      </c>
      <c r="Z1448" s="41">
        <f t="shared" si="244"/>
        <v>290</v>
      </c>
      <c r="AA1448" s="41">
        <f t="shared" si="245"/>
        <v>44</v>
      </c>
      <c r="AB1448" s="41">
        <f t="shared" si="246"/>
        <v>50</v>
      </c>
      <c r="AC1448" s="41">
        <f t="shared" si="247"/>
        <v>50</v>
      </c>
      <c r="AD1448" s="41">
        <f t="shared" si="248"/>
        <v>29</v>
      </c>
      <c r="AE1448" s="41">
        <f t="shared" si="249"/>
        <v>6.5909090909090908</v>
      </c>
      <c r="AF1448" s="41">
        <f t="shared" si="250"/>
        <v>5.8</v>
      </c>
      <c r="AG1448" s="41">
        <f t="shared" si="251"/>
        <v>5.8</v>
      </c>
      <c r="AH1448" s="41">
        <f t="shared" si="252"/>
        <v>10</v>
      </c>
    </row>
    <row r="1449" spans="1:34" x14ac:dyDescent="0.25">
      <c r="A1449" s="41" t="str">
        <f t="shared" si="242"/>
        <v>研发一周期</v>
      </c>
      <c r="B1449" s="41" t="str">
        <f t="shared" si="243"/>
        <v>44116</v>
      </c>
      <c r="C1449" s="74"/>
      <c r="F1449" s="71">
        <v>1</v>
      </c>
      <c r="G1449" s="59"/>
      <c r="J1449" s="71">
        <v>1</v>
      </c>
      <c r="K1449" s="59">
        <v>1</v>
      </c>
      <c r="N1449" s="71"/>
      <c r="O1449" s="59">
        <v>1</v>
      </c>
      <c r="R1449" s="71"/>
      <c r="X1449" s="41">
        <v>1</v>
      </c>
      <c r="Z1449" s="41">
        <f t="shared" si="244"/>
        <v>290</v>
      </c>
      <c r="AA1449" s="41">
        <f t="shared" si="245"/>
        <v>44</v>
      </c>
      <c r="AB1449" s="41">
        <f t="shared" si="246"/>
        <v>42</v>
      </c>
      <c r="AC1449" s="41">
        <f t="shared" si="247"/>
        <v>42</v>
      </c>
      <c r="AD1449" s="41">
        <f t="shared" si="248"/>
        <v>30</v>
      </c>
      <c r="AE1449" s="41">
        <f t="shared" si="249"/>
        <v>6.5909090909090908</v>
      </c>
      <c r="AF1449" s="41">
        <f t="shared" si="250"/>
        <v>6.9047619047619051</v>
      </c>
      <c r="AG1449" s="41">
        <f t="shared" si="251"/>
        <v>6.9047619047619051</v>
      </c>
      <c r="AH1449" s="41">
        <f t="shared" si="252"/>
        <v>9.6666666666666661</v>
      </c>
    </row>
    <row r="1450" spans="1:34" x14ac:dyDescent="0.25">
      <c r="A1450" s="41" t="str">
        <f t="shared" si="242"/>
        <v>研发一周期</v>
      </c>
      <c r="B1450" s="41" t="str">
        <f t="shared" si="243"/>
        <v>11433</v>
      </c>
      <c r="C1450" s="74">
        <v>1</v>
      </c>
      <c r="G1450" s="59">
        <v>1</v>
      </c>
      <c r="N1450" s="71">
        <v>1</v>
      </c>
      <c r="Q1450" s="41">
        <v>1</v>
      </c>
      <c r="U1450" s="41">
        <v>1</v>
      </c>
      <c r="Z1450" s="41">
        <f t="shared" si="244"/>
        <v>330</v>
      </c>
      <c r="AA1450" s="41">
        <f t="shared" si="245"/>
        <v>50</v>
      </c>
      <c r="AB1450" s="41">
        <f t="shared" si="246"/>
        <v>44</v>
      </c>
      <c r="AC1450" s="41">
        <f t="shared" si="247"/>
        <v>44</v>
      </c>
      <c r="AD1450" s="41">
        <f t="shared" si="248"/>
        <v>36</v>
      </c>
      <c r="AE1450" s="41">
        <f t="shared" si="249"/>
        <v>6.6</v>
      </c>
      <c r="AF1450" s="41">
        <f t="shared" si="250"/>
        <v>7.5</v>
      </c>
      <c r="AG1450" s="41">
        <f t="shared" si="251"/>
        <v>7.5</v>
      </c>
      <c r="AH1450" s="41">
        <f t="shared" si="252"/>
        <v>9.1666666666666661</v>
      </c>
    </row>
    <row r="1451" spans="1:34" x14ac:dyDescent="0.25">
      <c r="A1451" s="41" t="str">
        <f t="shared" si="242"/>
        <v>研发一周期</v>
      </c>
      <c r="B1451" s="41" t="str">
        <f t="shared" si="243"/>
        <v>12413</v>
      </c>
      <c r="C1451" s="74">
        <v>1</v>
      </c>
      <c r="G1451" s="59"/>
      <c r="H1451" s="59">
        <v>1</v>
      </c>
      <c r="N1451" s="71">
        <v>1</v>
      </c>
      <c r="O1451" s="59">
        <v>1</v>
      </c>
      <c r="R1451" s="71"/>
      <c r="U1451" s="41">
        <v>1</v>
      </c>
      <c r="Z1451" s="41">
        <f t="shared" si="244"/>
        <v>330</v>
      </c>
      <c r="AA1451" s="41">
        <f t="shared" si="245"/>
        <v>50</v>
      </c>
      <c r="AB1451" s="41">
        <f t="shared" si="246"/>
        <v>38</v>
      </c>
      <c r="AC1451" s="41">
        <f t="shared" si="247"/>
        <v>38</v>
      </c>
      <c r="AD1451" s="41">
        <f t="shared" si="248"/>
        <v>34</v>
      </c>
      <c r="AE1451" s="41">
        <f t="shared" si="249"/>
        <v>6.6</v>
      </c>
      <c r="AF1451" s="41">
        <f t="shared" si="250"/>
        <v>8.6842105263157894</v>
      </c>
      <c r="AG1451" s="41">
        <f t="shared" si="251"/>
        <v>8.6842105263157894</v>
      </c>
      <c r="AH1451" s="41">
        <f t="shared" si="252"/>
        <v>9.7058823529411757</v>
      </c>
    </row>
    <row r="1452" spans="1:34" x14ac:dyDescent="0.25">
      <c r="A1452" s="41" t="str">
        <f t="shared" si="242"/>
        <v>研发一周期</v>
      </c>
      <c r="B1452" s="41" t="str">
        <f t="shared" si="243"/>
        <v>24113</v>
      </c>
      <c r="C1452" s="74"/>
      <c r="D1452" s="59">
        <v>1</v>
      </c>
      <c r="G1452" s="59"/>
      <c r="J1452" s="71">
        <v>1</v>
      </c>
      <c r="K1452" s="59">
        <v>1</v>
      </c>
      <c r="N1452" s="71"/>
      <c r="O1452" s="59">
        <v>1</v>
      </c>
      <c r="R1452" s="71"/>
      <c r="U1452" s="41">
        <v>1</v>
      </c>
      <c r="Z1452" s="41">
        <f t="shared" si="244"/>
        <v>330</v>
      </c>
      <c r="AA1452" s="41">
        <f t="shared" si="245"/>
        <v>50</v>
      </c>
      <c r="AB1452" s="41">
        <f t="shared" si="246"/>
        <v>34</v>
      </c>
      <c r="AC1452" s="41">
        <f t="shared" si="247"/>
        <v>34</v>
      </c>
      <c r="AD1452" s="41">
        <f t="shared" si="248"/>
        <v>35</v>
      </c>
      <c r="AE1452" s="41">
        <f t="shared" si="249"/>
        <v>6.6</v>
      </c>
      <c r="AF1452" s="41">
        <f t="shared" si="250"/>
        <v>9.7058823529411757</v>
      </c>
      <c r="AG1452" s="41">
        <f t="shared" si="251"/>
        <v>9.7058823529411757</v>
      </c>
      <c r="AH1452" s="41">
        <f t="shared" si="252"/>
        <v>9.4285714285714288</v>
      </c>
    </row>
    <row r="1453" spans="1:34" x14ac:dyDescent="0.25">
      <c r="A1453" s="41" t="str">
        <f t="shared" si="242"/>
        <v>研发一周期</v>
      </c>
      <c r="B1453" s="41" t="str">
        <f t="shared" si="243"/>
        <v>24326</v>
      </c>
      <c r="C1453" s="74"/>
      <c r="D1453" s="59">
        <v>1</v>
      </c>
      <c r="G1453" s="59"/>
      <c r="J1453" s="71">
        <v>1</v>
      </c>
      <c r="M1453" s="59">
        <v>1</v>
      </c>
      <c r="P1453" s="59">
        <v>1</v>
      </c>
      <c r="X1453" s="41">
        <v>1</v>
      </c>
      <c r="Z1453" s="41">
        <f t="shared" si="244"/>
        <v>330</v>
      </c>
      <c r="AA1453" s="41">
        <f t="shared" si="245"/>
        <v>50</v>
      </c>
      <c r="AB1453" s="41">
        <f t="shared" si="246"/>
        <v>70</v>
      </c>
      <c r="AC1453" s="41">
        <f t="shared" si="247"/>
        <v>70</v>
      </c>
      <c r="AD1453" s="41">
        <f t="shared" si="248"/>
        <v>26</v>
      </c>
      <c r="AE1453" s="41">
        <f t="shared" si="249"/>
        <v>6.6</v>
      </c>
      <c r="AF1453" s="41">
        <f t="shared" si="250"/>
        <v>4.7142857142857144</v>
      </c>
      <c r="AG1453" s="41">
        <f t="shared" si="251"/>
        <v>4.7142857142857144</v>
      </c>
      <c r="AH1453" s="41">
        <f t="shared" si="252"/>
        <v>12.692307692307692</v>
      </c>
    </row>
    <row r="1454" spans="1:34" x14ac:dyDescent="0.25">
      <c r="A1454" s="41" t="str">
        <f t="shared" si="242"/>
        <v>研发一周期</v>
      </c>
      <c r="B1454" s="41" t="str">
        <f t="shared" si="243"/>
        <v>14323</v>
      </c>
      <c r="C1454" s="74">
        <v>1</v>
      </c>
      <c r="G1454" s="59"/>
      <c r="J1454" s="71">
        <v>1</v>
      </c>
      <c r="M1454" s="59">
        <v>1</v>
      </c>
      <c r="P1454" s="59">
        <v>1</v>
      </c>
      <c r="U1454" s="41">
        <v>1</v>
      </c>
      <c r="Z1454" s="41">
        <f t="shared" si="244"/>
        <v>370</v>
      </c>
      <c r="AA1454" s="41">
        <f t="shared" si="245"/>
        <v>56</v>
      </c>
      <c r="AB1454" s="41">
        <f t="shared" si="246"/>
        <v>58</v>
      </c>
      <c r="AC1454" s="41">
        <f t="shared" si="247"/>
        <v>58</v>
      </c>
      <c r="AD1454" s="41">
        <f t="shared" si="248"/>
        <v>31</v>
      </c>
      <c r="AE1454" s="41">
        <f t="shared" si="249"/>
        <v>6.6071428571428568</v>
      </c>
      <c r="AF1454" s="41">
        <f t="shared" si="250"/>
        <v>6.3793103448275863</v>
      </c>
      <c r="AG1454" s="41">
        <f t="shared" si="251"/>
        <v>6.3793103448275863</v>
      </c>
      <c r="AH1454" s="41">
        <f t="shared" si="252"/>
        <v>11.935483870967742</v>
      </c>
    </row>
    <row r="1455" spans="1:34" x14ac:dyDescent="0.25">
      <c r="A1455" s="41" t="str">
        <f t="shared" si="242"/>
        <v>研发一周期</v>
      </c>
      <c r="B1455" s="41" t="str">
        <f t="shared" si="243"/>
        <v>1144</v>
      </c>
      <c r="C1455" s="74">
        <v>1</v>
      </c>
      <c r="G1455" s="59">
        <v>1</v>
      </c>
      <c r="N1455" s="71">
        <v>1</v>
      </c>
      <c r="R1455" s="70">
        <v>1</v>
      </c>
      <c r="Z1455" s="41">
        <f t="shared" si="244"/>
        <v>265</v>
      </c>
      <c r="AA1455" s="41">
        <f t="shared" si="245"/>
        <v>40</v>
      </c>
      <c r="AB1455" s="41">
        <f t="shared" si="246"/>
        <v>32</v>
      </c>
      <c r="AC1455" s="41">
        <f t="shared" si="247"/>
        <v>32</v>
      </c>
      <c r="AD1455" s="41">
        <f t="shared" si="248"/>
        <v>22</v>
      </c>
      <c r="AE1455" s="41">
        <f t="shared" si="249"/>
        <v>6.625</v>
      </c>
      <c r="AF1455" s="41">
        <f t="shared" si="250"/>
        <v>8.28125</v>
      </c>
      <c r="AG1455" s="41">
        <f t="shared" si="251"/>
        <v>8.28125</v>
      </c>
      <c r="AH1455" s="41">
        <f t="shared" si="252"/>
        <v>12.045454545454545</v>
      </c>
    </row>
    <row r="1456" spans="1:34" x14ac:dyDescent="0.25">
      <c r="A1456" s="41" t="str">
        <f t="shared" si="242"/>
        <v>研发一周期</v>
      </c>
      <c r="B1456" s="41" t="str">
        <f t="shared" si="243"/>
        <v>2143</v>
      </c>
      <c r="C1456" s="74"/>
      <c r="D1456" s="59">
        <v>1</v>
      </c>
      <c r="G1456" s="59">
        <v>1</v>
      </c>
      <c r="N1456" s="71">
        <v>1</v>
      </c>
      <c r="Q1456" s="41">
        <v>1</v>
      </c>
      <c r="Z1456" s="41">
        <f t="shared" si="244"/>
        <v>265</v>
      </c>
      <c r="AA1456" s="41">
        <f t="shared" si="245"/>
        <v>40</v>
      </c>
      <c r="AB1456" s="41">
        <f t="shared" si="246"/>
        <v>46</v>
      </c>
      <c r="AC1456" s="41">
        <f t="shared" si="247"/>
        <v>46</v>
      </c>
      <c r="AD1456" s="41">
        <f t="shared" si="248"/>
        <v>21</v>
      </c>
      <c r="AE1456" s="41">
        <f t="shared" si="249"/>
        <v>6.625</v>
      </c>
      <c r="AF1456" s="41">
        <f t="shared" si="250"/>
        <v>5.7608695652173916</v>
      </c>
      <c r="AG1456" s="41">
        <f t="shared" si="251"/>
        <v>5.7608695652173916</v>
      </c>
      <c r="AH1456" s="41">
        <f t="shared" si="252"/>
        <v>12.619047619047619</v>
      </c>
    </row>
    <row r="1457" spans="1:34" x14ac:dyDescent="0.25">
      <c r="A1457" s="41" t="str">
        <f t="shared" si="242"/>
        <v>研发一周期</v>
      </c>
      <c r="B1457" s="41" t="str">
        <f t="shared" si="243"/>
        <v>2241</v>
      </c>
      <c r="C1457" s="74"/>
      <c r="D1457" s="59">
        <v>1</v>
      </c>
      <c r="G1457" s="59"/>
      <c r="H1457" s="59">
        <v>1</v>
      </c>
      <c r="N1457" s="71">
        <v>1</v>
      </c>
      <c r="O1457" s="59">
        <v>1</v>
      </c>
      <c r="R1457" s="71"/>
      <c r="Z1457" s="41">
        <f t="shared" si="244"/>
        <v>265</v>
      </c>
      <c r="AA1457" s="41">
        <f t="shared" si="245"/>
        <v>40</v>
      </c>
      <c r="AB1457" s="41">
        <f t="shared" si="246"/>
        <v>40</v>
      </c>
      <c r="AC1457" s="41">
        <f t="shared" si="247"/>
        <v>40</v>
      </c>
      <c r="AD1457" s="41">
        <f t="shared" si="248"/>
        <v>19</v>
      </c>
      <c r="AE1457" s="41">
        <f t="shared" si="249"/>
        <v>6.625</v>
      </c>
      <c r="AF1457" s="41">
        <f t="shared" si="250"/>
        <v>6.625</v>
      </c>
      <c r="AG1457" s="41">
        <f t="shared" si="251"/>
        <v>6.625</v>
      </c>
      <c r="AH1457" s="41">
        <f t="shared" si="252"/>
        <v>13.947368421052632</v>
      </c>
    </row>
    <row r="1458" spans="1:34" x14ac:dyDescent="0.25">
      <c r="A1458" s="41" t="str">
        <f t="shared" si="242"/>
        <v>研发一周期</v>
      </c>
      <c r="B1458" s="41" t="str">
        <f t="shared" si="243"/>
        <v>4411</v>
      </c>
      <c r="C1458" s="74"/>
      <c r="F1458" s="71">
        <v>1</v>
      </c>
      <c r="G1458" s="59"/>
      <c r="J1458" s="71">
        <v>1</v>
      </c>
      <c r="K1458" s="59">
        <v>1</v>
      </c>
      <c r="N1458" s="71"/>
      <c r="O1458" s="59">
        <v>1</v>
      </c>
      <c r="R1458" s="71"/>
      <c r="Z1458" s="41">
        <f t="shared" si="244"/>
        <v>265</v>
      </c>
      <c r="AA1458" s="41">
        <f t="shared" si="245"/>
        <v>40</v>
      </c>
      <c r="AB1458" s="41">
        <f t="shared" si="246"/>
        <v>32</v>
      </c>
      <c r="AC1458" s="41">
        <f t="shared" si="247"/>
        <v>32</v>
      </c>
      <c r="AD1458" s="41">
        <f t="shared" si="248"/>
        <v>20</v>
      </c>
      <c r="AE1458" s="41">
        <f t="shared" si="249"/>
        <v>6.625</v>
      </c>
      <c r="AF1458" s="41">
        <f t="shared" si="250"/>
        <v>8.28125</v>
      </c>
      <c r="AG1458" s="41">
        <f t="shared" si="251"/>
        <v>8.28125</v>
      </c>
      <c r="AH1458" s="41">
        <f t="shared" si="252"/>
        <v>13.25</v>
      </c>
    </row>
    <row r="1459" spans="1:34" x14ac:dyDescent="0.25">
      <c r="A1459" s="41" t="str">
        <f t="shared" si="242"/>
        <v>研发一周期</v>
      </c>
      <c r="B1459" s="41" t="str">
        <f t="shared" si="243"/>
        <v>12231</v>
      </c>
      <c r="C1459" s="74">
        <v>1</v>
      </c>
      <c r="G1459" s="59"/>
      <c r="H1459" s="59">
        <v>1</v>
      </c>
      <c r="L1459" s="59">
        <v>1</v>
      </c>
      <c r="Q1459" s="41">
        <v>1</v>
      </c>
      <c r="S1459" s="41">
        <v>1</v>
      </c>
      <c r="Z1459" s="41">
        <f t="shared" si="244"/>
        <v>265</v>
      </c>
      <c r="AA1459" s="41">
        <f t="shared" si="245"/>
        <v>40</v>
      </c>
      <c r="AB1459" s="41">
        <f t="shared" si="246"/>
        <v>52</v>
      </c>
      <c r="AC1459" s="41">
        <f t="shared" si="247"/>
        <v>52</v>
      </c>
      <c r="AD1459" s="41">
        <f t="shared" si="248"/>
        <v>36</v>
      </c>
      <c r="AE1459" s="41">
        <f t="shared" si="249"/>
        <v>6.625</v>
      </c>
      <c r="AF1459" s="41">
        <f t="shared" si="250"/>
        <v>5.0961538461538458</v>
      </c>
      <c r="AG1459" s="41">
        <f t="shared" si="251"/>
        <v>5.0961538461538458</v>
      </c>
      <c r="AH1459" s="41">
        <f t="shared" si="252"/>
        <v>7.3611111111111107</v>
      </c>
    </row>
    <row r="1460" spans="1:34" x14ac:dyDescent="0.25">
      <c r="A1460" s="41" t="str">
        <f t="shared" si="242"/>
        <v>研发一周期</v>
      </c>
      <c r="B1460" s="41" t="str">
        <f t="shared" si="243"/>
        <v>41221</v>
      </c>
      <c r="C1460" s="74"/>
      <c r="F1460" s="71">
        <v>1</v>
      </c>
      <c r="G1460" s="59">
        <v>1</v>
      </c>
      <c r="L1460" s="59">
        <v>1</v>
      </c>
      <c r="P1460" s="59">
        <v>1</v>
      </c>
      <c r="S1460" s="41">
        <v>1</v>
      </c>
      <c r="Z1460" s="41">
        <f t="shared" si="244"/>
        <v>265</v>
      </c>
      <c r="AA1460" s="41">
        <f t="shared" si="245"/>
        <v>40</v>
      </c>
      <c r="AB1460" s="41">
        <f t="shared" si="246"/>
        <v>62</v>
      </c>
      <c r="AC1460" s="41">
        <f t="shared" si="247"/>
        <v>62</v>
      </c>
      <c r="AD1460" s="41">
        <f t="shared" si="248"/>
        <v>33</v>
      </c>
      <c r="AE1460" s="41">
        <f t="shared" si="249"/>
        <v>6.625</v>
      </c>
      <c r="AF1460" s="41">
        <f t="shared" si="250"/>
        <v>4.274193548387097</v>
      </c>
      <c r="AG1460" s="41">
        <f t="shared" si="251"/>
        <v>4.274193548387097</v>
      </c>
      <c r="AH1460" s="41">
        <f t="shared" si="252"/>
        <v>8.0303030303030312</v>
      </c>
    </row>
    <row r="1461" spans="1:34" x14ac:dyDescent="0.25">
      <c r="A1461" s="41" t="str">
        <f t="shared" si="242"/>
        <v>研发一周期</v>
      </c>
      <c r="B1461" s="41" t="str">
        <f t="shared" si="243"/>
        <v>12232</v>
      </c>
      <c r="C1461" s="74">
        <v>1</v>
      </c>
      <c r="G1461" s="59"/>
      <c r="H1461" s="59">
        <v>1</v>
      </c>
      <c r="L1461" s="59">
        <v>1</v>
      </c>
      <c r="Q1461" s="41">
        <v>1</v>
      </c>
      <c r="T1461" s="41">
        <v>1</v>
      </c>
      <c r="Z1461" s="41">
        <f t="shared" si="244"/>
        <v>265</v>
      </c>
      <c r="AA1461" s="41">
        <f t="shared" si="245"/>
        <v>40</v>
      </c>
      <c r="AB1461" s="41">
        <f t="shared" si="246"/>
        <v>56</v>
      </c>
      <c r="AC1461" s="41">
        <f t="shared" si="247"/>
        <v>56</v>
      </c>
      <c r="AD1461" s="41">
        <f t="shared" si="248"/>
        <v>36</v>
      </c>
      <c r="AE1461" s="41">
        <f t="shared" si="249"/>
        <v>6.625</v>
      </c>
      <c r="AF1461" s="41">
        <f t="shared" si="250"/>
        <v>4.7321428571428568</v>
      </c>
      <c r="AG1461" s="41">
        <f t="shared" si="251"/>
        <v>4.7321428571428568</v>
      </c>
      <c r="AH1461" s="41">
        <f t="shared" si="252"/>
        <v>7.3611111111111107</v>
      </c>
    </row>
    <row r="1462" spans="1:34" x14ac:dyDescent="0.25">
      <c r="A1462" s="41" t="str">
        <f t="shared" si="242"/>
        <v>研发一周期</v>
      </c>
      <c r="B1462" s="41" t="str">
        <f t="shared" si="243"/>
        <v>41222</v>
      </c>
      <c r="C1462" s="74"/>
      <c r="F1462" s="71">
        <v>1</v>
      </c>
      <c r="G1462" s="59">
        <v>1</v>
      </c>
      <c r="L1462" s="59">
        <v>1</v>
      </c>
      <c r="P1462" s="59">
        <v>1</v>
      </c>
      <c r="T1462" s="41">
        <v>1</v>
      </c>
      <c r="Z1462" s="41">
        <f t="shared" si="244"/>
        <v>265</v>
      </c>
      <c r="AA1462" s="41">
        <f t="shared" si="245"/>
        <v>40</v>
      </c>
      <c r="AB1462" s="41">
        <f t="shared" si="246"/>
        <v>66</v>
      </c>
      <c r="AC1462" s="41">
        <f t="shared" si="247"/>
        <v>66</v>
      </c>
      <c r="AD1462" s="41">
        <f t="shared" si="248"/>
        <v>33</v>
      </c>
      <c r="AE1462" s="41">
        <f t="shared" si="249"/>
        <v>6.625</v>
      </c>
      <c r="AF1462" s="41">
        <f t="shared" si="250"/>
        <v>4.0151515151515156</v>
      </c>
      <c r="AG1462" s="41">
        <f t="shared" si="251"/>
        <v>4.0151515151515156</v>
      </c>
      <c r="AH1462" s="41">
        <f t="shared" si="252"/>
        <v>8.0303030303030312</v>
      </c>
    </row>
    <row r="1463" spans="1:34" x14ac:dyDescent="0.25">
      <c r="A1463" s="41" t="str">
        <f t="shared" si="242"/>
        <v>研发一周期</v>
      </c>
      <c r="B1463" s="41" t="str">
        <f t="shared" si="243"/>
        <v>11234</v>
      </c>
      <c r="C1463" s="74">
        <v>1</v>
      </c>
      <c r="G1463" s="59">
        <v>1</v>
      </c>
      <c r="L1463" s="59">
        <v>1</v>
      </c>
      <c r="Q1463" s="41">
        <v>1</v>
      </c>
      <c r="V1463" s="41">
        <v>1</v>
      </c>
      <c r="Z1463" s="41">
        <f t="shared" si="244"/>
        <v>265</v>
      </c>
      <c r="AA1463" s="41">
        <f t="shared" si="245"/>
        <v>40</v>
      </c>
      <c r="AB1463" s="41">
        <f t="shared" si="246"/>
        <v>38</v>
      </c>
      <c r="AC1463" s="41">
        <f t="shared" si="247"/>
        <v>38</v>
      </c>
      <c r="AD1463" s="41">
        <f t="shared" si="248"/>
        <v>42</v>
      </c>
      <c r="AE1463" s="41">
        <f t="shared" si="249"/>
        <v>6.625</v>
      </c>
      <c r="AF1463" s="41">
        <f t="shared" si="250"/>
        <v>6.9736842105263159</v>
      </c>
      <c r="AG1463" s="41">
        <f t="shared" si="251"/>
        <v>6.9736842105263159</v>
      </c>
      <c r="AH1463" s="41">
        <f t="shared" si="252"/>
        <v>6.3095238095238093</v>
      </c>
    </row>
    <row r="1464" spans="1:34" x14ac:dyDescent="0.25">
      <c r="A1464" s="41" t="str">
        <f t="shared" si="242"/>
        <v>研发一周期</v>
      </c>
      <c r="B1464" s="41" t="str">
        <f t="shared" si="243"/>
        <v>12214</v>
      </c>
      <c r="C1464" s="74">
        <v>1</v>
      </c>
      <c r="G1464" s="59"/>
      <c r="H1464" s="59">
        <v>1</v>
      </c>
      <c r="L1464" s="59">
        <v>1</v>
      </c>
      <c r="O1464" s="59">
        <v>1</v>
      </c>
      <c r="R1464" s="71"/>
      <c r="V1464" s="41">
        <v>1</v>
      </c>
      <c r="Z1464" s="41">
        <f t="shared" si="244"/>
        <v>265</v>
      </c>
      <c r="AA1464" s="41">
        <f t="shared" si="245"/>
        <v>40</v>
      </c>
      <c r="AB1464" s="41">
        <f t="shared" si="246"/>
        <v>32</v>
      </c>
      <c r="AC1464" s="41">
        <f t="shared" si="247"/>
        <v>32</v>
      </c>
      <c r="AD1464" s="41">
        <f t="shared" si="248"/>
        <v>40</v>
      </c>
      <c r="AE1464" s="41">
        <f t="shared" si="249"/>
        <v>6.625</v>
      </c>
      <c r="AF1464" s="41">
        <f t="shared" si="250"/>
        <v>8.28125</v>
      </c>
      <c r="AG1464" s="41">
        <f t="shared" si="251"/>
        <v>8.28125</v>
      </c>
      <c r="AH1464" s="41">
        <f t="shared" si="252"/>
        <v>6.625</v>
      </c>
    </row>
    <row r="1465" spans="1:34" x14ac:dyDescent="0.25">
      <c r="A1465" s="41" t="str">
        <f t="shared" si="242"/>
        <v>研发一周期</v>
      </c>
      <c r="B1465" s="41" t="str">
        <f t="shared" si="243"/>
        <v>22124</v>
      </c>
      <c r="C1465" s="74"/>
      <c r="D1465" s="59">
        <v>1</v>
      </c>
      <c r="G1465" s="59"/>
      <c r="H1465" s="59">
        <v>1</v>
      </c>
      <c r="K1465" s="59">
        <v>1</v>
      </c>
      <c r="P1465" s="59">
        <v>1</v>
      </c>
      <c r="V1465" s="41">
        <v>1</v>
      </c>
      <c r="Z1465" s="41">
        <f t="shared" si="244"/>
        <v>265</v>
      </c>
      <c r="AA1465" s="41">
        <f t="shared" si="245"/>
        <v>40</v>
      </c>
      <c r="AB1465" s="41">
        <f t="shared" si="246"/>
        <v>52</v>
      </c>
      <c r="AC1465" s="41">
        <f t="shared" si="247"/>
        <v>52</v>
      </c>
      <c r="AD1465" s="41">
        <f t="shared" si="248"/>
        <v>36</v>
      </c>
      <c r="AE1465" s="41">
        <f t="shared" si="249"/>
        <v>6.625</v>
      </c>
      <c r="AF1465" s="41">
        <f t="shared" si="250"/>
        <v>5.0961538461538458</v>
      </c>
      <c r="AG1465" s="41">
        <f t="shared" si="251"/>
        <v>5.0961538461538458</v>
      </c>
      <c r="AH1465" s="41">
        <f t="shared" si="252"/>
        <v>7.3611111111111107</v>
      </c>
    </row>
    <row r="1466" spans="1:34" x14ac:dyDescent="0.25">
      <c r="A1466" s="41" t="str">
        <f t="shared" si="242"/>
        <v>研发一周期</v>
      </c>
      <c r="B1466" s="41" t="str">
        <f t="shared" si="243"/>
        <v>32136</v>
      </c>
      <c r="C1466" s="74"/>
      <c r="E1466" s="59">
        <v>1</v>
      </c>
      <c r="G1466" s="59"/>
      <c r="H1466" s="59">
        <v>1</v>
      </c>
      <c r="K1466" s="59">
        <v>1</v>
      </c>
      <c r="Q1466" s="41">
        <v>1</v>
      </c>
      <c r="X1466" s="41">
        <v>1</v>
      </c>
      <c r="Z1466" s="41">
        <f t="shared" si="244"/>
        <v>265</v>
      </c>
      <c r="AA1466" s="41">
        <f t="shared" si="245"/>
        <v>40</v>
      </c>
      <c r="AB1466" s="41">
        <f t="shared" si="246"/>
        <v>56</v>
      </c>
      <c r="AC1466" s="41">
        <f t="shared" si="247"/>
        <v>56</v>
      </c>
      <c r="AD1466" s="41">
        <f t="shared" si="248"/>
        <v>34</v>
      </c>
      <c r="AE1466" s="41">
        <f t="shared" si="249"/>
        <v>6.625</v>
      </c>
      <c r="AF1466" s="41">
        <f t="shared" si="250"/>
        <v>4.7321428571428568</v>
      </c>
      <c r="AG1466" s="41">
        <f t="shared" si="251"/>
        <v>4.7321428571428568</v>
      </c>
      <c r="AH1466" s="41">
        <f t="shared" si="252"/>
        <v>7.7941176470588234</v>
      </c>
    </row>
    <row r="1467" spans="1:34" x14ac:dyDescent="0.25">
      <c r="A1467" s="41" t="str">
        <f t="shared" si="242"/>
        <v>研发一周期</v>
      </c>
      <c r="B1467" s="41" t="str">
        <f t="shared" si="243"/>
        <v>12234</v>
      </c>
      <c r="C1467" s="74">
        <v>1</v>
      </c>
      <c r="G1467" s="59"/>
      <c r="H1467" s="59">
        <v>1</v>
      </c>
      <c r="L1467" s="59">
        <v>1</v>
      </c>
      <c r="Q1467" s="41">
        <v>1</v>
      </c>
      <c r="Y1467" s="70">
        <v>1</v>
      </c>
      <c r="Z1467" s="41">
        <f t="shared" si="244"/>
        <v>265</v>
      </c>
      <c r="AA1467" s="41">
        <f t="shared" si="245"/>
        <v>40</v>
      </c>
      <c r="AB1467" s="41">
        <f t="shared" si="246"/>
        <v>56</v>
      </c>
      <c r="AC1467" s="41">
        <f t="shared" si="247"/>
        <v>56</v>
      </c>
      <c r="AD1467" s="41">
        <f t="shared" si="248"/>
        <v>36</v>
      </c>
      <c r="AE1467" s="41">
        <f t="shared" si="249"/>
        <v>6.625</v>
      </c>
      <c r="AF1467" s="41">
        <f t="shared" si="250"/>
        <v>4.7321428571428568</v>
      </c>
      <c r="AG1467" s="41">
        <f t="shared" si="251"/>
        <v>4.7321428571428568</v>
      </c>
      <c r="AH1467" s="41">
        <f t="shared" si="252"/>
        <v>7.3611111111111107</v>
      </c>
    </row>
    <row r="1468" spans="1:34" x14ac:dyDescent="0.25">
      <c r="A1468" s="41" t="str">
        <f t="shared" si="242"/>
        <v>研发一周期</v>
      </c>
      <c r="B1468" s="41" t="str">
        <f t="shared" si="243"/>
        <v>41224</v>
      </c>
      <c r="C1468" s="74"/>
      <c r="F1468" s="71">
        <v>1</v>
      </c>
      <c r="G1468" s="59">
        <v>1</v>
      </c>
      <c r="L1468" s="59">
        <v>1</v>
      </c>
      <c r="P1468" s="59">
        <v>1</v>
      </c>
      <c r="Y1468" s="70">
        <v>1</v>
      </c>
      <c r="Z1468" s="41">
        <f t="shared" si="244"/>
        <v>265</v>
      </c>
      <c r="AA1468" s="41">
        <f t="shared" si="245"/>
        <v>40</v>
      </c>
      <c r="AB1468" s="41">
        <f t="shared" si="246"/>
        <v>66</v>
      </c>
      <c r="AC1468" s="41">
        <f t="shared" si="247"/>
        <v>66</v>
      </c>
      <c r="AD1468" s="41">
        <f t="shared" si="248"/>
        <v>33</v>
      </c>
      <c r="AE1468" s="41">
        <f t="shared" si="249"/>
        <v>6.625</v>
      </c>
      <c r="AF1468" s="41">
        <f t="shared" si="250"/>
        <v>4.0151515151515156</v>
      </c>
      <c r="AG1468" s="41">
        <f t="shared" si="251"/>
        <v>4.0151515151515156</v>
      </c>
      <c r="AH1468" s="41">
        <f t="shared" si="252"/>
        <v>8.0303030303030312</v>
      </c>
    </row>
    <row r="1469" spans="1:34" x14ac:dyDescent="0.25">
      <c r="A1469" s="41" t="str">
        <f t="shared" si="242"/>
        <v>研发一周期</v>
      </c>
      <c r="B1469" s="41" t="str">
        <f t="shared" si="243"/>
        <v>2432</v>
      </c>
      <c r="C1469" s="74"/>
      <c r="D1469" s="59">
        <v>1</v>
      </c>
      <c r="G1469" s="59"/>
      <c r="J1469" s="71">
        <v>1</v>
      </c>
      <c r="M1469" s="59">
        <v>1</v>
      </c>
      <c r="P1469" s="59">
        <v>1</v>
      </c>
      <c r="Z1469" s="41">
        <f t="shared" si="244"/>
        <v>305</v>
      </c>
      <c r="AA1469" s="41">
        <f t="shared" si="245"/>
        <v>46</v>
      </c>
      <c r="AB1469" s="41">
        <f t="shared" si="246"/>
        <v>60</v>
      </c>
      <c r="AC1469" s="41">
        <f t="shared" si="247"/>
        <v>60</v>
      </c>
      <c r="AD1469" s="41">
        <f t="shared" si="248"/>
        <v>16</v>
      </c>
      <c r="AE1469" s="41">
        <f t="shared" si="249"/>
        <v>6.6304347826086953</v>
      </c>
      <c r="AF1469" s="41">
        <f t="shared" si="250"/>
        <v>5.083333333333333</v>
      </c>
      <c r="AG1469" s="41">
        <f t="shared" si="251"/>
        <v>5.083333333333333</v>
      </c>
      <c r="AH1469" s="41">
        <f t="shared" si="252"/>
        <v>19.0625</v>
      </c>
    </row>
    <row r="1470" spans="1:34" x14ac:dyDescent="0.25">
      <c r="A1470" s="41" t="str">
        <f t="shared" si="242"/>
        <v>研发一周期</v>
      </c>
      <c r="B1470" s="41" t="str">
        <f t="shared" si="243"/>
        <v>14311</v>
      </c>
      <c r="C1470" s="74">
        <v>1</v>
      </c>
      <c r="G1470" s="59"/>
      <c r="J1470" s="71">
        <v>1</v>
      </c>
      <c r="M1470" s="59">
        <v>1</v>
      </c>
      <c r="O1470" s="59">
        <v>1</v>
      </c>
      <c r="R1470" s="71"/>
      <c r="S1470" s="41">
        <v>1</v>
      </c>
      <c r="Z1470" s="41">
        <f t="shared" si="244"/>
        <v>305</v>
      </c>
      <c r="AA1470" s="41">
        <f t="shared" si="245"/>
        <v>46</v>
      </c>
      <c r="AB1470" s="41">
        <f t="shared" si="246"/>
        <v>46</v>
      </c>
      <c r="AC1470" s="41">
        <f t="shared" si="247"/>
        <v>46</v>
      </c>
      <c r="AD1470" s="41">
        <f t="shared" si="248"/>
        <v>34</v>
      </c>
      <c r="AE1470" s="41">
        <f t="shared" si="249"/>
        <v>6.6304347826086953</v>
      </c>
      <c r="AF1470" s="41">
        <f t="shared" si="250"/>
        <v>6.6304347826086953</v>
      </c>
      <c r="AG1470" s="41">
        <f t="shared" si="251"/>
        <v>6.6304347826086953</v>
      </c>
      <c r="AH1470" s="41">
        <f t="shared" si="252"/>
        <v>8.9705882352941178</v>
      </c>
    </row>
    <row r="1471" spans="1:34" x14ac:dyDescent="0.25">
      <c r="A1471" s="41" t="str">
        <f t="shared" si="242"/>
        <v>研发一周期</v>
      </c>
      <c r="B1471" s="41" t="str">
        <f t="shared" si="243"/>
        <v>14312</v>
      </c>
      <c r="C1471" s="74">
        <v>1</v>
      </c>
      <c r="G1471" s="59"/>
      <c r="J1471" s="71">
        <v>1</v>
      </c>
      <c r="M1471" s="59">
        <v>1</v>
      </c>
      <c r="O1471" s="59">
        <v>1</v>
      </c>
      <c r="R1471" s="71"/>
      <c r="T1471" s="41">
        <v>1</v>
      </c>
      <c r="Z1471" s="41">
        <f t="shared" si="244"/>
        <v>305</v>
      </c>
      <c r="AA1471" s="41">
        <f t="shared" si="245"/>
        <v>46</v>
      </c>
      <c r="AB1471" s="41">
        <f t="shared" si="246"/>
        <v>50</v>
      </c>
      <c r="AC1471" s="41">
        <f t="shared" si="247"/>
        <v>50</v>
      </c>
      <c r="AD1471" s="41">
        <f t="shared" si="248"/>
        <v>34</v>
      </c>
      <c r="AE1471" s="41">
        <f t="shared" si="249"/>
        <v>6.6304347826086953</v>
      </c>
      <c r="AF1471" s="41">
        <f t="shared" si="250"/>
        <v>6.1</v>
      </c>
      <c r="AG1471" s="41">
        <f t="shared" si="251"/>
        <v>6.1</v>
      </c>
      <c r="AH1471" s="41">
        <f t="shared" si="252"/>
        <v>8.9705882352941178</v>
      </c>
    </row>
    <row r="1472" spans="1:34" x14ac:dyDescent="0.25">
      <c r="A1472" s="41" t="str">
        <f t="shared" si="242"/>
        <v>研发一周期</v>
      </c>
      <c r="B1472" s="41" t="str">
        <f t="shared" si="243"/>
        <v>31213</v>
      </c>
      <c r="C1472" s="74"/>
      <c r="E1472" s="59">
        <v>1</v>
      </c>
      <c r="G1472" s="59">
        <v>1</v>
      </c>
      <c r="L1472" s="59">
        <v>1</v>
      </c>
      <c r="O1472" s="59">
        <v>1</v>
      </c>
      <c r="R1472" s="71"/>
      <c r="U1472" s="41">
        <v>1</v>
      </c>
      <c r="Z1472" s="41">
        <f t="shared" si="244"/>
        <v>305</v>
      </c>
      <c r="AA1472" s="41">
        <f t="shared" si="245"/>
        <v>46</v>
      </c>
      <c r="AB1472" s="41">
        <f t="shared" si="246"/>
        <v>38</v>
      </c>
      <c r="AC1472" s="41">
        <f t="shared" si="247"/>
        <v>38</v>
      </c>
      <c r="AD1472" s="41">
        <f t="shared" si="248"/>
        <v>40</v>
      </c>
      <c r="AE1472" s="41">
        <f t="shared" si="249"/>
        <v>6.6304347826086953</v>
      </c>
      <c r="AF1472" s="41">
        <f t="shared" si="250"/>
        <v>8.026315789473685</v>
      </c>
      <c r="AG1472" s="41">
        <f t="shared" si="251"/>
        <v>8.026315789473685</v>
      </c>
      <c r="AH1472" s="41">
        <f t="shared" si="252"/>
        <v>7.625</v>
      </c>
    </row>
    <row r="1473" spans="1:34" x14ac:dyDescent="0.25">
      <c r="A1473" s="41" t="str">
        <f t="shared" si="242"/>
        <v>研发一周期</v>
      </c>
      <c r="B1473" s="41" t="str">
        <f t="shared" si="243"/>
        <v>23316</v>
      </c>
      <c r="C1473" s="74"/>
      <c r="D1473" s="59">
        <v>1</v>
      </c>
      <c r="G1473" s="59"/>
      <c r="I1473" s="59">
        <v>1</v>
      </c>
      <c r="M1473" s="59">
        <v>1</v>
      </c>
      <c r="O1473" s="59">
        <v>1</v>
      </c>
      <c r="R1473" s="71"/>
      <c r="X1473" s="41">
        <v>1</v>
      </c>
      <c r="Z1473" s="41">
        <f t="shared" si="244"/>
        <v>305</v>
      </c>
      <c r="AA1473" s="41">
        <f t="shared" si="245"/>
        <v>46</v>
      </c>
      <c r="AB1473" s="41">
        <f t="shared" si="246"/>
        <v>54</v>
      </c>
      <c r="AC1473" s="41">
        <f t="shared" si="247"/>
        <v>54</v>
      </c>
      <c r="AD1473" s="41">
        <f t="shared" si="248"/>
        <v>31</v>
      </c>
      <c r="AE1473" s="41">
        <f t="shared" si="249"/>
        <v>6.6304347826086953</v>
      </c>
      <c r="AF1473" s="41">
        <f t="shared" si="250"/>
        <v>5.6481481481481479</v>
      </c>
      <c r="AG1473" s="41">
        <f t="shared" si="251"/>
        <v>5.6481481481481479</v>
      </c>
      <c r="AH1473" s="41">
        <f t="shared" si="252"/>
        <v>9.8387096774193541</v>
      </c>
    </row>
    <row r="1474" spans="1:34" x14ac:dyDescent="0.25">
      <c r="A1474" s="41" t="str">
        <f t="shared" si="242"/>
        <v>研发一周期</v>
      </c>
      <c r="B1474" s="41" t="str">
        <f t="shared" si="243"/>
        <v>33226</v>
      </c>
      <c r="C1474" s="74"/>
      <c r="E1474" s="59">
        <v>1</v>
      </c>
      <c r="G1474" s="59"/>
      <c r="I1474" s="59">
        <v>1</v>
      </c>
      <c r="L1474" s="59">
        <v>1</v>
      </c>
      <c r="P1474" s="59">
        <v>1</v>
      </c>
      <c r="X1474" s="41">
        <v>1</v>
      </c>
      <c r="Z1474" s="41">
        <f t="shared" si="244"/>
        <v>305</v>
      </c>
      <c r="AA1474" s="41">
        <f t="shared" si="245"/>
        <v>46</v>
      </c>
      <c r="AB1474" s="41">
        <f t="shared" si="246"/>
        <v>80</v>
      </c>
      <c r="AC1474" s="41">
        <f t="shared" si="247"/>
        <v>80</v>
      </c>
      <c r="AD1474" s="41">
        <f t="shared" si="248"/>
        <v>29</v>
      </c>
      <c r="AE1474" s="41">
        <f t="shared" si="249"/>
        <v>6.6304347826086953</v>
      </c>
      <c r="AF1474" s="41">
        <f t="shared" si="250"/>
        <v>3.8125</v>
      </c>
      <c r="AG1474" s="41">
        <f t="shared" si="251"/>
        <v>3.8125</v>
      </c>
      <c r="AH1474" s="41">
        <f t="shared" si="252"/>
        <v>10.517241379310345</v>
      </c>
    </row>
    <row r="1475" spans="1:34" x14ac:dyDescent="0.25">
      <c r="A1475" s="41" t="str">
        <f t="shared" si="242"/>
        <v>研发一周期</v>
      </c>
      <c r="B1475" s="41" t="str">
        <f t="shared" si="243"/>
        <v>14314</v>
      </c>
      <c r="C1475" s="74">
        <v>1</v>
      </c>
      <c r="G1475" s="59"/>
      <c r="J1475" s="71">
        <v>1</v>
      </c>
      <c r="M1475" s="59">
        <v>1</v>
      </c>
      <c r="O1475" s="59">
        <v>1</v>
      </c>
      <c r="R1475" s="71"/>
      <c r="Y1475" s="70">
        <v>1</v>
      </c>
      <c r="Z1475" s="41">
        <f t="shared" si="244"/>
        <v>305</v>
      </c>
      <c r="AA1475" s="41">
        <f t="shared" si="245"/>
        <v>46</v>
      </c>
      <c r="AB1475" s="41">
        <f t="shared" si="246"/>
        <v>50</v>
      </c>
      <c r="AC1475" s="41">
        <f t="shared" si="247"/>
        <v>50</v>
      </c>
      <c r="AD1475" s="41">
        <f t="shared" si="248"/>
        <v>34</v>
      </c>
      <c r="AE1475" s="41">
        <f t="shared" si="249"/>
        <v>6.6304347826086953</v>
      </c>
      <c r="AF1475" s="41">
        <f t="shared" si="250"/>
        <v>6.1</v>
      </c>
      <c r="AG1475" s="41">
        <f t="shared" si="251"/>
        <v>6.1</v>
      </c>
      <c r="AH1475" s="41">
        <f t="shared" si="252"/>
        <v>8.9705882352941178</v>
      </c>
    </row>
    <row r="1476" spans="1:34" x14ac:dyDescent="0.25">
      <c r="A1476" s="41" t="str">
        <f t="shared" si="242"/>
        <v>研发一周期</v>
      </c>
      <c r="B1476" s="41" t="str">
        <f t="shared" si="243"/>
        <v>13313</v>
      </c>
      <c r="C1476" s="74">
        <v>1</v>
      </c>
      <c r="G1476" s="59"/>
      <c r="I1476" s="59">
        <v>1</v>
      </c>
      <c r="M1476" s="59">
        <v>1</v>
      </c>
      <c r="O1476" s="59">
        <v>1</v>
      </c>
      <c r="R1476" s="71"/>
      <c r="U1476" s="41">
        <v>1</v>
      </c>
      <c r="Z1476" s="41">
        <f t="shared" si="244"/>
        <v>345</v>
      </c>
      <c r="AA1476" s="41">
        <f t="shared" si="245"/>
        <v>52</v>
      </c>
      <c r="AB1476" s="41">
        <f t="shared" si="246"/>
        <v>42</v>
      </c>
      <c r="AC1476" s="41">
        <f t="shared" si="247"/>
        <v>42</v>
      </c>
      <c r="AD1476" s="41">
        <f t="shared" si="248"/>
        <v>36</v>
      </c>
      <c r="AE1476" s="41">
        <f t="shared" si="249"/>
        <v>6.634615384615385</v>
      </c>
      <c r="AF1476" s="41">
        <f t="shared" si="250"/>
        <v>8.2142857142857135</v>
      </c>
      <c r="AG1476" s="41">
        <f t="shared" si="251"/>
        <v>8.2142857142857135</v>
      </c>
      <c r="AH1476" s="41">
        <f t="shared" si="252"/>
        <v>9.5833333333333339</v>
      </c>
    </row>
    <row r="1477" spans="1:34" x14ac:dyDescent="0.25">
      <c r="A1477" s="41" t="str">
        <f t="shared" si="242"/>
        <v>研发一周期</v>
      </c>
      <c r="B1477" s="41" t="str">
        <f t="shared" si="243"/>
        <v>2331</v>
      </c>
      <c r="C1477" s="74"/>
      <c r="D1477" s="59">
        <v>1</v>
      </c>
      <c r="G1477" s="59"/>
      <c r="I1477" s="59">
        <v>1</v>
      </c>
      <c r="M1477" s="59">
        <v>1</v>
      </c>
      <c r="O1477" s="59">
        <v>1</v>
      </c>
      <c r="R1477" s="71"/>
      <c r="Z1477" s="41">
        <f t="shared" si="244"/>
        <v>280</v>
      </c>
      <c r="AA1477" s="41">
        <f t="shared" si="245"/>
        <v>42</v>
      </c>
      <c r="AB1477" s="41">
        <f t="shared" si="246"/>
        <v>44</v>
      </c>
      <c r="AC1477" s="41">
        <f t="shared" si="247"/>
        <v>44</v>
      </c>
      <c r="AD1477" s="41">
        <f t="shared" si="248"/>
        <v>21</v>
      </c>
      <c r="AE1477" s="41">
        <f t="shared" si="249"/>
        <v>6.666666666666667</v>
      </c>
      <c r="AF1477" s="41">
        <f t="shared" si="250"/>
        <v>6.3636363636363633</v>
      </c>
      <c r="AG1477" s="41">
        <f t="shared" si="251"/>
        <v>6.3636363636363633</v>
      </c>
      <c r="AH1477" s="41">
        <f t="shared" si="252"/>
        <v>13.333333333333334</v>
      </c>
    </row>
    <row r="1478" spans="1:34" x14ac:dyDescent="0.25">
      <c r="A1478" s="41" t="str">
        <f t="shared" si="242"/>
        <v>研发一周期</v>
      </c>
      <c r="B1478" s="41" t="str">
        <f t="shared" si="243"/>
        <v>3213</v>
      </c>
      <c r="C1478" s="74"/>
      <c r="E1478" s="59">
        <v>1</v>
      </c>
      <c r="G1478" s="59"/>
      <c r="H1478" s="59">
        <v>1</v>
      </c>
      <c r="K1478" s="59">
        <v>1</v>
      </c>
      <c r="Q1478" s="41">
        <v>1</v>
      </c>
      <c r="Z1478" s="41">
        <f t="shared" si="244"/>
        <v>240</v>
      </c>
      <c r="AA1478" s="41">
        <f t="shared" si="245"/>
        <v>36</v>
      </c>
      <c r="AB1478" s="41">
        <f t="shared" si="246"/>
        <v>46</v>
      </c>
      <c r="AC1478" s="41">
        <f t="shared" si="247"/>
        <v>46</v>
      </c>
      <c r="AD1478" s="41">
        <f t="shared" si="248"/>
        <v>24</v>
      </c>
      <c r="AE1478" s="41">
        <f t="shared" si="249"/>
        <v>6.666666666666667</v>
      </c>
      <c r="AF1478" s="41">
        <f t="shared" si="250"/>
        <v>5.2173913043478262</v>
      </c>
      <c r="AG1478" s="41">
        <f t="shared" si="251"/>
        <v>5.2173913043478262</v>
      </c>
      <c r="AH1478" s="41">
        <f t="shared" si="252"/>
        <v>10</v>
      </c>
    </row>
    <row r="1479" spans="1:34" x14ac:dyDescent="0.25">
      <c r="A1479" s="41" t="str">
        <f t="shared" si="242"/>
        <v>研发一周期</v>
      </c>
      <c r="B1479" s="41" t="str">
        <f t="shared" si="243"/>
        <v>3322</v>
      </c>
      <c r="C1479" s="74"/>
      <c r="E1479" s="59">
        <v>1</v>
      </c>
      <c r="G1479" s="59"/>
      <c r="I1479" s="59">
        <v>1</v>
      </c>
      <c r="L1479" s="59">
        <v>1</v>
      </c>
      <c r="P1479" s="59">
        <v>1</v>
      </c>
      <c r="Z1479" s="41">
        <f t="shared" si="244"/>
        <v>280</v>
      </c>
      <c r="AA1479" s="41">
        <f t="shared" si="245"/>
        <v>42</v>
      </c>
      <c r="AB1479" s="41">
        <f t="shared" si="246"/>
        <v>70</v>
      </c>
      <c r="AC1479" s="41">
        <f t="shared" si="247"/>
        <v>70</v>
      </c>
      <c r="AD1479" s="41">
        <f t="shared" si="248"/>
        <v>19</v>
      </c>
      <c r="AE1479" s="41">
        <f t="shared" si="249"/>
        <v>6.666666666666667</v>
      </c>
      <c r="AF1479" s="41">
        <f t="shared" si="250"/>
        <v>4</v>
      </c>
      <c r="AG1479" s="41">
        <f t="shared" si="251"/>
        <v>4</v>
      </c>
      <c r="AH1479" s="41">
        <f t="shared" si="252"/>
        <v>14.736842105263158</v>
      </c>
    </row>
    <row r="1480" spans="1:34" x14ac:dyDescent="0.25">
      <c r="A1480" s="41" t="str">
        <f t="shared" ref="A1480:A1543" si="253">IF(SUMPRODUCT(C1480:Y1480,$C$6:$Y$6)&lt;0.45,"不研发",IF(SUMPRODUCT(C1480:Y1480,$C$6:$Y$6)&lt;1.45,"研发一周期","研发二周期"))</f>
        <v>研发一周期</v>
      </c>
      <c r="B1480" s="41" t="str">
        <f t="shared" ref="B1480:B1543" si="254">IF(C1480=1,1,IF(D1480=1,2,IF(E1480=1,3,IF(F1480=1,4,""))))&amp;IF(G1480=1,1,IF(H1480=1,2,IF(I1480=1,3,IF(J1480=1,4,""))))&amp;IF(K1480=1,1,IF(L1480=1,2,IF(M1480=1,3,IF(N1480=1,4,""))))&amp;IF(O1480=1,1,IF(P1480=1,2,IF(Q1480=1,3,IF(R1480=1,4,""))))&amp;IF(S1480=1,1,"")&amp;IF(T1480=1,2,"")&amp;IF(U1480=1,3,"")&amp;IF(V1480=1,4,"")&amp;IF(W1480=1,5,"")&amp;IF(X1480=1,6,"")&amp;IF(Y1480=1,4,"")</f>
        <v>31321</v>
      </c>
      <c r="C1480" s="74"/>
      <c r="E1480" s="59">
        <v>1</v>
      </c>
      <c r="G1480" s="59">
        <v>1</v>
      </c>
      <c r="M1480" s="59">
        <v>1</v>
      </c>
      <c r="P1480" s="59">
        <v>1</v>
      </c>
      <c r="S1480" s="41">
        <v>1</v>
      </c>
      <c r="Z1480" s="41">
        <f t="shared" ref="Z1480:Z1543" si="255">SUMPRODUCT(C1480:Y1480,$C$1:$Y$1)</f>
        <v>280</v>
      </c>
      <c r="AA1480" s="41">
        <f t="shared" ref="AA1480:AA1543" si="256">SUMPRODUCT($C$2:$Y$2,C1480:Y1480)</f>
        <v>42</v>
      </c>
      <c r="AB1480" s="41">
        <f t="shared" ref="AB1480:AB1543" si="257">SUMPRODUCT($C$3:$Y$3,C1480:Y1480)</f>
        <v>70</v>
      </c>
      <c r="AC1480" s="41">
        <f t="shared" ref="AC1480:AC1543" si="258">SUMPRODUCT($C$3:$Y$3,C1480:Y1480)</f>
        <v>70</v>
      </c>
      <c r="AD1480" s="41">
        <f t="shared" ref="AD1480:AD1543" si="259">SUMPRODUCT($C$5:$Y$5,C1480:Y1480)</f>
        <v>35</v>
      </c>
      <c r="AE1480" s="41">
        <f t="shared" ref="AE1480:AE1543" si="260">IFERROR(Z1480/AA1480,0)</f>
        <v>6.666666666666667</v>
      </c>
      <c r="AF1480" s="41">
        <f t="shared" ref="AF1480:AF1543" si="261">IFERROR(Z1480/AB1480,0)</f>
        <v>4</v>
      </c>
      <c r="AG1480" s="41">
        <f t="shared" ref="AG1480:AG1543" si="262">IFERROR(Z1480/AC1480,0)</f>
        <v>4</v>
      </c>
      <c r="AH1480" s="41">
        <f t="shared" ref="AH1480:AH1543" si="263">IFERROR(Z1480/AD1480,0)</f>
        <v>8</v>
      </c>
    </row>
    <row r="1481" spans="1:34" x14ac:dyDescent="0.25">
      <c r="A1481" s="41" t="str">
        <f t="shared" si="253"/>
        <v>研发一周期</v>
      </c>
      <c r="B1481" s="41" t="str">
        <f t="shared" si="254"/>
        <v>33121</v>
      </c>
      <c r="C1481" s="74"/>
      <c r="E1481" s="59">
        <v>1</v>
      </c>
      <c r="G1481" s="59"/>
      <c r="I1481" s="59">
        <v>1</v>
      </c>
      <c r="K1481" s="59">
        <v>1</v>
      </c>
      <c r="P1481" s="59">
        <v>1</v>
      </c>
      <c r="S1481" s="41">
        <v>1</v>
      </c>
      <c r="Z1481" s="41">
        <f t="shared" si="255"/>
        <v>280</v>
      </c>
      <c r="AA1481" s="41">
        <f t="shared" si="256"/>
        <v>42</v>
      </c>
      <c r="AB1481" s="41">
        <f t="shared" si="257"/>
        <v>76</v>
      </c>
      <c r="AC1481" s="41">
        <f t="shared" si="258"/>
        <v>76</v>
      </c>
      <c r="AD1481" s="41">
        <f t="shared" si="259"/>
        <v>33</v>
      </c>
      <c r="AE1481" s="41">
        <f t="shared" si="260"/>
        <v>6.666666666666667</v>
      </c>
      <c r="AF1481" s="41">
        <f t="shared" si="261"/>
        <v>3.6842105263157894</v>
      </c>
      <c r="AG1481" s="41">
        <f t="shared" si="262"/>
        <v>3.6842105263157894</v>
      </c>
      <c r="AH1481" s="41">
        <f t="shared" si="263"/>
        <v>8.4848484848484844</v>
      </c>
    </row>
    <row r="1482" spans="1:34" x14ac:dyDescent="0.25">
      <c r="A1482" s="41" t="str">
        <f t="shared" si="253"/>
        <v>研发一周期</v>
      </c>
      <c r="B1482" s="41" t="str">
        <f t="shared" si="254"/>
        <v>31322</v>
      </c>
      <c r="C1482" s="74"/>
      <c r="E1482" s="59">
        <v>1</v>
      </c>
      <c r="G1482" s="59">
        <v>1</v>
      </c>
      <c r="M1482" s="59">
        <v>1</v>
      </c>
      <c r="P1482" s="59">
        <v>1</v>
      </c>
      <c r="T1482" s="41">
        <v>1</v>
      </c>
      <c r="Z1482" s="41">
        <f t="shared" si="255"/>
        <v>280</v>
      </c>
      <c r="AA1482" s="41">
        <f t="shared" si="256"/>
        <v>42</v>
      </c>
      <c r="AB1482" s="41">
        <f t="shared" si="257"/>
        <v>74</v>
      </c>
      <c r="AC1482" s="41">
        <f t="shared" si="258"/>
        <v>74</v>
      </c>
      <c r="AD1482" s="41">
        <f t="shared" si="259"/>
        <v>35</v>
      </c>
      <c r="AE1482" s="41">
        <f t="shared" si="260"/>
        <v>6.666666666666667</v>
      </c>
      <c r="AF1482" s="41">
        <f t="shared" si="261"/>
        <v>3.7837837837837838</v>
      </c>
      <c r="AG1482" s="41">
        <f t="shared" si="262"/>
        <v>3.7837837837837838</v>
      </c>
      <c r="AH1482" s="41">
        <f t="shared" si="263"/>
        <v>8</v>
      </c>
    </row>
    <row r="1483" spans="1:34" x14ac:dyDescent="0.25">
      <c r="A1483" s="41" t="str">
        <f t="shared" si="253"/>
        <v>研发一周期</v>
      </c>
      <c r="B1483" s="41" t="str">
        <f t="shared" si="254"/>
        <v>33122</v>
      </c>
      <c r="C1483" s="74"/>
      <c r="E1483" s="59">
        <v>1</v>
      </c>
      <c r="G1483" s="59"/>
      <c r="I1483" s="59">
        <v>1</v>
      </c>
      <c r="K1483" s="59">
        <v>1</v>
      </c>
      <c r="P1483" s="59">
        <v>1</v>
      </c>
      <c r="T1483" s="41">
        <v>1</v>
      </c>
      <c r="Z1483" s="41">
        <f t="shared" si="255"/>
        <v>280</v>
      </c>
      <c r="AA1483" s="41">
        <f t="shared" si="256"/>
        <v>42</v>
      </c>
      <c r="AB1483" s="41">
        <f t="shared" si="257"/>
        <v>80</v>
      </c>
      <c r="AC1483" s="41">
        <f t="shared" si="258"/>
        <v>80</v>
      </c>
      <c r="AD1483" s="41">
        <f t="shared" si="259"/>
        <v>33</v>
      </c>
      <c r="AE1483" s="41">
        <f t="shared" si="260"/>
        <v>6.666666666666667</v>
      </c>
      <c r="AF1483" s="41">
        <f t="shared" si="261"/>
        <v>3.5</v>
      </c>
      <c r="AG1483" s="41">
        <f t="shared" si="262"/>
        <v>3.5</v>
      </c>
      <c r="AH1483" s="41">
        <f t="shared" si="263"/>
        <v>8.4848484848484844</v>
      </c>
    </row>
    <row r="1484" spans="1:34" x14ac:dyDescent="0.25">
      <c r="A1484" s="41" t="str">
        <f t="shared" si="253"/>
        <v>研发一周期</v>
      </c>
      <c r="B1484" s="41" t="str">
        <f t="shared" si="254"/>
        <v>24225</v>
      </c>
      <c r="C1484" s="74"/>
      <c r="D1484" s="59">
        <v>1</v>
      </c>
      <c r="G1484" s="59"/>
      <c r="J1484" s="71">
        <v>1</v>
      </c>
      <c r="L1484" s="59">
        <v>1</v>
      </c>
      <c r="P1484" s="59">
        <v>1</v>
      </c>
      <c r="W1484" s="41">
        <v>1</v>
      </c>
      <c r="Z1484" s="41">
        <f t="shared" si="255"/>
        <v>320</v>
      </c>
      <c r="AA1484" s="41">
        <f t="shared" si="256"/>
        <v>48</v>
      </c>
      <c r="AB1484" s="41">
        <f t="shared" si="257"/>
        <v>68</v>
      </c>
      <c r="AC1484" s="41">
        <f t="shared" si="258"/>
        <v>68</v>
      </c>
      <c r="AD1484" s="41">
        <f t="shared" si="259"/>
        <v>28</v>
      </c>
      <c r="AE1484" s="41">
        <f t="shared" si="260"/>
        <v>6.666666666666667</v>
      </c>
      <c r="AF1484" s="41">
        <f t="shared" si="261"/>
        <v>4.7058823529411766</v>
      </c>
      <c r="AG1484" s="41">
        <f t="shared" si="262"/>
        <v>4.7058823529411766</v>
      </c>
      <c r="AH1484" s="41">
        <f t="shared" si="263"/>
        <v>11.428571428571429</v>
      </c>
    </row>
    <row r="1485" spans="1:34" x14ac:dyDescent="0.25">
      <c r="A1485" s="41" t="str">
        <f t="shared" si="253"/>
        <v>研发一周期</v>
      </c>
      <c r="B1485" s="41" t="str">
        <f t="shared" si="254"/>
        <v>31324</v>
      </c>
      <c r="C1485" s="74"/>
      <c r="E1485" s="59">
        <v>1</v>
      </c>
      <c r="G1485" s="59">
        <v>1</v>
      </c>
      <c r="M1485" s="59">
        <v>1</v>
      </c>
      <c r="P1485" s="59">
        <v>1</v>
      </c>
      <c r="Y1485" s="70">
        <v>1</v>
      </c>
      <c r="Z1485" s="41">
        <f t="shared" si="255"/>
        <v>280</v>
      </c>
      <c r="AA1485" s="41">
        <f t="shared" si="256"/>
        <v>42</v>
      </c>
      <c r="AB1485" s="41">
        <f t="shared" si="257"/>
        <v>74</v>
      </c>
      <c r="AC1485" s="41">
        <f t="shared" si="258"/>
        <v>74</v>
      </c>
      <c r="AD1485" s="41">
        <f t="shared" si="259"/>
        <v>35</v>
      </c>
      <c r="AE1485" s="41">
        <f t="shared" si="260"/>
        <v>6.666666666666667</v>
      </c>
      <c r="AF1485" s="41">
        <f t="shared" si="261"/>
        <v>3.7837837837837838</v>
      </c>
      <c r="AG1485" s="41">
        <f t="shared" si="262"/>
        <v>3.7837837837837838</v>
      </c>
      <c r="AH1485" s="41">
        <f t="shared" si="263"/>
        <v>8</v>
      </c>
    </row>
    <row r="1486" spans="1:34" x14ac:dyDescent="0.25">
      <c r="A1486" s="41" t="str">
        <f t="shared" si="253"/>
        <v>研发一周期</v>
      </c>
      <c r="B1486" s="41" t="str">
        <f t="shared" si="254"/>
        <v>33124</v>
      </c>
      <c r="C1486" s="74"/>
      <c r="E1486" s="59">
        <v>1</v>
      </c>
      <c r="G1486" s="59"/>
      <c r="I1486" s="59">
        <v>1</v>
      </c>
      <c r="K1486" s="59">
        <v>1</v>
      </c>
      <c r="P1486" s="59">
        <v>1</v>
      </c>
      <c r="Y1486" s="70">
        <v>1</v>
      </c>
      <c r="Z1486" s="41">
        <f t="shared" si="255"/>
        <v>280</v>
      </c>
      <c r="AA1486" s="41">
        <f t="shared" si="256"/>
        <v>42</v>
      </c>
      <c r="AB1486" s="41">
        <f t="shared" si="257"/>
        <v>80</v>
      </c>
      <c r="AC1486" s="41">
        <f t="shared" si="258"/>
        <v>80</v>
      </c>
      <c r="AD1486" s="41">
        <f t="shared" si="259"/>
        <v>33</v>
      </c>
      <c r="AE1486" s="41">
        <f t="shared" si="260"/>
        <v>6.666666666666667</v>
      </c>
      <c r="AF1486" s="41">
        <f t="shared" si="261"/>
        <v>3.5</v>
      </c>
      <c r="AG1486" s="41">
        <f t="shared" si="262"/>
        <v>3.5</v>
      </c>
      <c r="AH1486" s="41">
        <f t="shared" si="263"/>
        <v>8.4848484848484844</v>
      </c>
    </row>
    <row r="1487" spans="1:34" x14ac:dyDescent="0.25">
      <c r="A1487" s="41" t="str">
        <f t="shared" si="253"/>
        <v>研发一周期</v>
      </c>
      <c r="B1487" s="41" t="str">
        <f t="shared" si="254"/>
        <v>14133</v>
      </c>
      <c r="C1487" s="74">
        <v>1</v>
      </c>
      <c r="G1487" s="59"/>
      <c r="J1487" s="71">
        <v>1</v>
      </c>
      <c r="K1487" s="59">
        <v>1</v>
      </c>
      <c r="Q1487" s="41">
        <v>1</v>
      </c>
      <c r="U1487" s="41">
        <v>1</v>
      </c>
      <c r="Z1487" s="41">
        <f t="shared" si="255"/>
        <v>335</v>
      </c>
      <c r="AA1487" s="41">
        <f t="shared" si="256"/>
        <v>50</v>
      </c>
      <c r="AB1487" s="41">
        <f t="shared" si="257"/>
        <v>40</v>
      </c>
      <c r="AC1487" s="41">
        <f t="shared" si="258"/>
        <v>40</v>
      </c>
      <c r="AD1487" s="41">
        <f t="shared" si="259"/>
        <v>36</v>
      </c>
      <c r="AE1487" s="41">
        <f t="shared" si="260"/>
        <v>6.7</v>
      </c>
      <c r="AF1487" s="41">
        <f t="shared" si="261"/>
        <v>8.375</v>
      </c>
      <c r="AG1487" s="41">
        <f t="shared" si="262"/>
        <v>8.375</v>
      </c>
      <c r="AH1487" s="41">
        <f t="shared" si="263"/>
        <v>9.3055555555555554</v>
      </c>
    </row>
    <row r="1488" spans="1:34" x14ac:dyDescent="0.25">
      <c r="A1488" s="41" t="str">
        <f t="shared" si="253"/>
        <v>研发一周期</v>
      </c>
      <c r="B1488" s="41" t="str">
        <f t="shared" si="254"/>
        <v>21423</v>
      </c>
      <c r="C1488" s="74"/>
      <c r="D1488" s="59">
        <v>1</v>
      </c>
      <c r="G1488" s="59">
        <v>1</v>
      </c>
      <c r="N1488" s="71">
        <v>1</v>
      </c>
      <c r="P1488" s="59">
        <v>1</v>
      </c>
      <c r="U1488" s="41">
        <v>1</v>
      </c>
      <c r="Z1488" s="41">
        <f t="shared" si="255"/>
        <v>335</v>
      </c>
      <c r="AA1488" s="41">
        <f t="shared" si="256"/>
        <v>50</v>
      </c>
      <c r="AB1488" s="41">
        <f t="shared" si="257"/>
        <v>58</v>
      </c>
      <c r="AC1488" s="41">
        <f t="shared" si="258"/>
        <v>58</v>
      </c>
      <c r="AD1488" s="41">
        <f t="shared" si="259"/>
        <v>32</v>
      </c>
      <c r="AE1488" s="41">
        <f t="shared" si="260"/>
        <v>6.7</v>
      </c>
      <c r="AF1488" s="41">
        <f t="shared" si="261"/>
        <v>5.7758620689655169</v>
      </c>
      <c r="AG1488" s="41">
        <f t="shared" si="262"/>
        <v>5.7758620689655169</v>
      </c>
      <c r="AH1488" s="41">
        <f t="shared" si="263"/>
        <v>10.46875</v>
      </c>
    </row>
    <row r="1489" spans="1:34" x14ac:dyDescent="0.25">
      <c r="A1489" s="41" t="str">
        <f t="shared" si="253"/>
        <v>研发一周期</v>
      </c>
      <c r="B1489" s="41" t="str">
        <f t="shared" si="254"/>
        <v>12335</v>
      </c>
      <c r="C1489" s="74">
        <v>1</v>
      </c>
      <c r="G1489" s="59"/>
      <c r="H1489" s="59">
        <v>1</v>
      </c>
      <c r="M1489" s="59">
        <v>1</v>
      </c>
      <c r="Q1489" s="41">
        <v>1</v>
      </c>
      <c r="W1489" s="41">
        <v>1</v>
      </c>
      <c r="Z1489" s="41">
        <f t="shared" si="255"/>
        <v>295</v>
      </c>
      <c r="AA1489" s="41">
        <f t="shared" si="256"/>
        <v>44</v>
      </c>
      <c r="AB1489" s="41">
        <f t="shared" si="257"/>
        <v>52</v>
      </c>
      <c r="AC1489" s="41">
        <f t="shared" si="258"/>
        <v>52</v>
      </c>
      <c r="AD1489" s="41">
        <f t="shared" si="259"/>
        <v>34</v>
      </c>
      <c r="AE1489" s="41">
        <f t="shared" si="260"/>
        <v>6.7045454545454541</v>
      </c>
      <c r="AF1489" s="41">
        <f t="shared" si="261"/>
        <v>5.6730769230769234</v>
      </c>
      <c r="AG1489" s="41">
        <f t="shared" si="262"/>
        <v>5.6730769230769234</v>
      </c>
      <c r="AH1489" s="41">
        <f t="shared" si="263"/>
        <v>8.6764705882352935</v>
      </c>
    </row>
    <row r="1490" spans="1:34" x14ac:dyDescent="0.25">
      <c r="A1490" s="41" t="str">
        <f t="shared" si="253"/>
        <v>研发一周期</v>
      </c>
      <c r="B1490" s="41" t="str">
        <f t="shared" si="254"/>
        <v>23215</v>
      </c>
      <c r="C1490" s="74"/>
      <c r="D1490" s="59">
        <v>1</v>
      </c>
      <c r="G1490" s="59"/>
      <c r="I1490" s="59">
        <v>1</v>
      </c>
      <c r="L1490" s="59">
        <v>1</v>
      </c>
      <c r="O1490" s="59">
        <v>1</v>
      </c>
      <c r="R1490" s="71"/>
      <c r="W1490" s="41">
        <v>1</v>
      </c>
      <c r="Z1490" s="41">
        <f t="shared" si="255"/>
        <v>295</v>
      </c>
      <c r="AA1490" s="41">
        <f t="shared" si="256"/>
        <v>44</v>
      </c>
      <c r="AB1490" s="41">
        <f t="shared" si="257"/>
        <v>52</v>
      </c>
      <c r="AC1490" s="41">
        <f t="shared" si="258"/>
        <v>52</v>
      </c>
      <c r="AD1490" s="41">
        <f t="shared" si="259"/>
        <v>33</v>
      </c>
      <c r="AE1490" s="41">
        <f t="shared" si="260"/>
        <v>6.7045454545454541</v>
      </c>
      <c r="AF1490" s="41">
        <f t="shared" si="261"/>
        <v>5.6730769230769234</v>
      </c>
      <c r="AG1490" s="41">
        <f t="shared" si="262"/>
        <v>5.6730769230769234</v>
      </c>
      <c r="AH1490" s="41">
        <f t="shared" si="263"/>
        <v>8.9393939393939394</v>
      </c>
    </row>
    <row r="1491" spans="1:34" x14ac:dyDescent="0.25">
      <c r="A1491" s="41" t="str">
        <f t="shared" si="253"/>
        <v>研发一周期</v>
      </c>
      <c r="B1491" s="41" t="str">
        <f t="shared" si="254"/>
        <v>34115</v>
      </c>
      <c r="C1491" s="74"/>
      <c r="E1491" s="59">
        <v>1</v>
      </c>
      <c r="G1491" s="59"/>
      <c r="J1491" s="71">
        <v>1</v>
      </c>
      <c r="K1491" s="59">
        <v>1</v>
      </c>
      <c r="N1491" s="71"/>
      <c r="O1491" s="59">
        <v>1</v>
      </c>
      <c r="R1491" s="71"/>
      <c r="W1491" s="41">
        <v>1</v>
      </c>
      <c r="Z1491" s="41">
        <f t="shared" si="255"/>
        <v>295</v>
      </c>
      <c r="AA1491" s="41">
        <f t="shared" si="256"/>
        <v>44</v>
      </c>
      <c r="AB1491" s="41">
        <f t="shared" si="257"/>
        <v>48</v>
      </c>
      <c r="AC1491" s="41">
        <f t="shared" si="258"/>
        <v>48</v>
      </c>
      <c r="AD1491" s="41">
        <f t="shared" si="259"/>
        <v>34</v>
      </c>
      <c r="AE1491" s="41">
        <f t="shared" si="260"/>
        <v>6.7045454545454541</v>
      </c>
      <c r="AF1491" s="41">
        <f t="shared" si="261"/>
        <v>6.145833333333333</v>
      </c>
      <c r="AG1491" s="41">
        <f t="shared" si="262"/>
        <v>6.145833333333333</v>
      </c>
      <c r="AH1491" s="41">
        <f t="shared" si="263"/>
        <v>8.6764705882352935</v>
      </c>
    </row>
    <row r="1492" spans="1:34" x14ac:dyDescent="0.25">
      <c r="A1492" s="41" t="str">
        <f t="shared" si="253"/>
        <v>研发一周期</v>
      </c>
      <c r="B1492" s="41" t="str">
        <f t="shared" si="254"/>
        <v>41325</v>
      </c>
      <c r="C1492" s="74"/>
      <c r="F1492" s="71">
        <v>1</v>
      </c>
      <c r="G1492" s="59">
        <v>1</v>
      </c>
      <c r="M1492" s="59">
        <v>1</v>
      </c>
      <c r="P1492" s="59">
        <v>1</v>
      </c>
      <c r="W1492" s="41">
        <v>1</v>
      </c>
      <c r="Z1492" s="41">
        <f t="shared" si="255"/>
        <v>295</v>
      </c>
      <c r="AA1492" s="41">
        <f t="shared" si="256"/>
        <v>44</v>
      </c>
      <c r="AB1492" s="41">
        <f t="shared" si="257"/>
        <v>62</v>
      </c>
      <c r="AC1492" s="41">
        <f t="shared" si="258"/>
        <v>62</v>
      </c>
      <c r="AD1492" s="41">
        <f t="shared" si="259"/>
        <v>31</v>
      </c>
      <c r="AE1492" s="41">
        <f t="shared" si="260"/>
        <v>6.7045454545454541</v>
      </c>
      <c r="AF1492" s="41">
        <f t="shared" si="261"/>
        <v>4.758064516129032</v>
      </c>
      <c r="AG1492" s="41">
        <f t="shared" si="262"/>
        <v>4.758064516129032</v>
      </c>
      <c r="AH1492" s="41">
        <f t="shared" si="263"/>
        <v>9.5161290322580641</v>
      </c>
    </row>
    <row r="1493" spans="1:34" x14ac:dyDescent="0.25">
      <c r="A1493" s="41" t="str">
        <f t="shared" si="253"/>
        <v>研发一周期</v>
      </c>
      <c r="B1493" s="41" t="str">
        <f t="shared" si="254"/>
        <v>43125</v>
      </c>
      <c r="C1493" s="74"/>
      <c r="F1493" s="71">
        <v>1</v>
      </c>
      <c r="G1493" s="59"/>
      <c r="I1493" s="59">
        <v>1</v>
      </c>
      <c r="K1493" s="59">
        <v>1</v>
      </c>
      <c r="P1493" s="59">
        <v>1</v>
      </c>
      <c r="W1493" s="41">
        <v>1</v>
      </c>
      <c r="Z1493" s="41">
        <f t="shared" si="255"/>
        <v>295</v>
      </c>
      <c r="AA1493" s="41">
        <f t="shared" si="256"/>
        <v>44</v>
      </c>
      <c r="AB1493" s="41">
        <f t="shared" si="257"/>
        <v>68</v>
      </c>
      <c r="AC1493" s="41">
        <f t="shared" si="258"/>
        <v>68</v>
      </c>
      <c r="AD1493" s="41">
        <f t="shared" si="259"/>
        <v>29</v>
      </c>
      <c r="AE1493" s="41">
        <f t="shared" si="260"/>
        <v>6.7045454545454541</v>
      </c>
      <c r="AF1493" s="41">
        <f t="shared" si="261"/>
        <v>4.3382352941176467</v>
      </c>
      <c r="AG1493" s="41">
        <f t="shared" si="262"/>
        <v>4.3382352941176467</v>
      </c>
      <c r="AH1493" s="41">
        <f t="shared" si="263"/>
        <v>10.172413793103448</v>
      </c>
    </row>
    <row r="1494" spans="1:34" x14ac:dyDescent="0.25">
      <c r="A1494" s="41" t="str">
        <f t="shared" si="253"/>
        <v>研发一周期</v>
      </c>
      <c r="B1494" s="41" t="str">
        <f t="shared" si="254"/>
        <v>12436</v>
      </c>
      <c r="C1494" s="74">
        <v>1</v>
      </c>
      <c r="G1494" s="59"/>
      <c r="H1494" s="59">
        <v>1</v>
      </c>
      <c r="N1494" s="71">
        <v>1</v>
      </c>
      <c r="Q1494" s="41">
        <v>1</v>
      </c>
      <c r="X1494" s="41">
        <v>1</v>
      </c>
      <c r="Z1494" s="41">
        <f t="shared" si="255"/>
        <v>295</v>
      </c>
      <c r="AA1494" s="41">
        <f t="shared" si="256"/>
        <v>44</v>
      </c>
      <c r="AB1494" s="41">
        <f t="shared" si="257"/>
        <v>56</v>
      </c>
      <c r="AC1494" s="41">
        <f t="shared" si="258"/>
        <v>56</v>
      </c>
      <c r="AD1494" s="41">
        <f t="shared" si="259"/>
        <v>30</v>
      </c>
      <c r="AE1494" s="41">
        <f t="shared" si="260"/>
        <v>6.7045454545454541</v>
      </c>
      <c r="AF1494" s="41">
        <f t="shared" si="261"/>
        <v>5.2678571428571432</v>
      </c>
      <c r="AG1494" s="41">
        <f t="shared" si="262"/>
        <v>5.2678571428571432</v>
      </c>
      <c r="AH1494" s="41">
        <f t="shared" si="263"/>
        <v>9.8333333333333339</v>
      </c>
    </row>
    <row r="1495" spans="1:34" x14ac:dyDescent="0.25">
      <c r="A1495" s="41" t="str">
        <f t="shared" si="253"/>
        <v>研发一周期</v>
      </c>
      <c r="B1495" s="41" t="str">
        <f t="shared" si="254"/>
        <v>14146</v>
      </c>
      <c r="C1495" s="74">
        <v>1</v>
      </c>
      <c r="G1495" s="59"/>
      <c r="J1495" s="71">
        <v>1</v>
      </c>
      <c r="K1495" s="59">
        <v>1</v>
      </c>
      <c r="R1495" s="70">
        <v>1</v>
      </c>
      <c r="X1495" s="41">
        <v>1</v>
      </c>
      <c r="Z1495" s="41">
        <f t="shared" si="255"/>
        <v>295</v>
      </c>
      <c r="AA1495" s="41">
        <f t="shared" si="256"/>
        <v>44</v>
      </c>
      <c r="AB1495" s="41">
        <f t="shared" si="257"/>
        <v>38</v>
      </c>
      <c r="AC1495" s="41">
        <f t="shared" si="258"/>
        <v>38</v>
      </c>
      <c r="AD1495" s="41">
        <f t="shared" si="259"/>
        <v>32</v>
      </c>
      <c r="AE1495" s="41">
        <f t="shared" si="260"/>
        <v>6.7045454545454541</v>
      </c>
      <c r="AF1495" s="41">
        <f t="shared" si="261"/>
        <v>7.7631578947368425</v>
      </c>
      <c r="AG1495" s="41">
        <f t="shared" si="262"/>
        <v>7.7631578947368425</v>
      </c>
      <c r="AH1495" s="41">
        <f t="shared" si="263"/>
        <v>9.21875</v>
      </c>
    </row>
    <row r="1496" spans="1:34" x14ac:dyDescent="0.25">
      <c r="A1496" s="41" t="str">
        <f t="shared" si="253"/>
        <v>研发一周期</v>
      </c>
      <c r="B1496" s="41" t="str">
        <f t="shared" si="254"/>
        <v>24136</v>
      </c>
      <c r="C1496" s="74"/>
      <c r="D1496" s="59">
        <v>1</v>
      </c>
      <c r="G1496" s="59"/>
      <c r="J1496" s="71">
        <v>1</v>
      </c>
      <c r="K1496" s="59">
        <v>1</v>
      </c>
      <c r="Q1496" s="41">
        <v>1</v>
      </c>
      <c r="X1496" s="41">
        <v>1</v>
      </c>
      <c r="Z1496" s="41">
        <f t="shared" si="255"/>
        <v>295</v>
      </c>
      <c r="AA1496" s="41">
        <f t="shared" si="256"/>
        <v>44</v>
      </c>
      <c r="AB1496" s="41">
        <f t="shared" si="257"/>
        <v>52</v>
      </c>
      <c r="AC1496" s="41">
        <f t="shared" si="258"/>
        <v>52</v>
      </c>
      <c r="AD1496" s="41">
        <f t="shared" si="259"/>
        <v>31</v>
      </c>
      <c r="AE1496" s="41">
        <f t="shared" si="260"/>
        <v>6.7045454545454541</v>
      </c>
      <c r="AF1496" s="41">
        <f t="shared" si="261"/>
        <v>5.6730769230769234</v>
      </c>
      <c r="AG1496" s="41">
        <f t="shared" si="262"/>
        <v>5.6730769230769234</v>
      </c>
      <c r="AH1496" s="41">
        <f t="shared" si="263"/>
        <v>9.5161290322580641</v>
      </c>
    </row>
    <row r="1497" spans="1:34" x14ac:dyDescent="0.25">
      <c r="A1497" s="41" t="str">
        <f t="shared" si="253"/>
        <v>研发一周期</v>
      </c>
      <c r="B1497" s="41" t="str">
        <f t="shared" si="254"/>
        <v>41426</v>
      </c>
      <c r="C1497" s="74"/>
      <c r="F1497" s="71">
        <v>1</v>
      </c>
      <c r="G1497" s="59">
        <v>1</v>
      </c>
      <c r="N1497" s="71">
        <v>1</v>
      </c>
      <c r="P1497" s="59">
        <v>1</v>
      </c>
      <c r="X1497" s="41">
        <v>1</v>
      </c>
      <c r="Z1497" s="41">
        <f t="shared" si="255"/>
        <v>295</v>
      </c>
      <c r="AA1497" s="41">
        <f t="shared" si="256"/>
        <v>44</v>
      </c>
      <c r="AB1497" s="41">
        <f t="shared" si="257"/>
        <v>66</v>
      </c>
      <c r="AC1497" s="41">
        <f t="shared" si="258"/>
        <v>66</v>
      </c>
      <c r="AD1497" s="41">
        <f t="shared" si="259"/>
        <v>27</v>
      </c>
      <c r="AE1497" s="41">
        <f t="shared" si="260"/>
        <v>6.7045454545454541</v>
      </c>
      <c r="AF1497" s="41">
        <f t="shared" si="261"/>
        <v>4.4696969696969697</v>
      </c>
      <c r="AG1497" s="41">
        <f t="shared" si="262"/>
        <v>4.4696969696969697</v>
      </c>
      <c r="AH1497" s="41">
        <f t="shared" si="263"/>
        <v>10.925925925925926</v>
      </c>
    </row>
    <row r="1498" spans="1:34" x14ac:dyDescent="0.25">
      <c r="A1498" s="41" t="str">
        <f t="shared" si="253"/>
        <v>研发一周期</v>
      </c>
      <c r="B1498" s="41" t="str">
        <f t="shared" si="254"/>
        <v>13421</v>
      </c>
      <c r="C1498" s="74">
        <v>1</v>
      </c>
      <c r="G1498" s="59"/>
      <c r="I1498" s="59">
        <v>1</v>
      </c>
      <c r="N1498" s="71">
        <v>1</v>
      </c>
      <c r="P1498" s="59">
        <v>1</v>
      </c>
      <c r="S1498" s="41">
        <v>1</v>
      </c>
      <c r="Z1498" s="41">
        <f t="shared" si="255"/>
        <v>310</v>
      </c>
      <c r="AA1498" s="41">
        <f t="shared" si="256"/>
        <v>46</v>
      </c>
      <c r="AB1498" s="41">
        <f t="shared" si="257"/>
        <v>76</v>
      </c>
      <c r="AC1498" s="41">
        <f t="shared" si="258"/>
        <v>76</v>
      </c>
      <c r="AD1498" s="41">
        <f t="shared" si="259"/>
        <v>29</v>
      </c>
      <c r="AE1498" s="41">
        <f t="shared" si="260"/>
        <v>6.7391304347826084</v>
      </c>
      <c r="AF1498" s="41">
        <f t="shared" si="261"/>
        <v>4.0789473684210522</v>
      </c>
      <c r="AG1498" s="41">
        <f t="shared" si="262"/>
        <v>4.0789473684210522</v>
      </c>
      <c r="AH1498" s="41">
        <f t="shared" si="263"/>
        <v>10.689655172413794</v>
      </c>
    </row>
    <row r="1499" spans="1:34" x14ac:dyDescent="0.25">
      <c r="A1499" s="41" t="str">
        <f t="shared" si="253"/>
        <v>研发一周期</v>
      </c>
      <c r="B1499" s="41" t="str">
        <f t="shared" si="254"/>
        <v>13422</v>
      </c>
      <c r="C1499" s="74">
        <v>1</v>
      </c>
      <c r="G1499" s="59"/>
      <c r="I1499" s="59">
        <v>1</v>
      </c>
      <c r="N1499" s="71">
        <v>1</v>
      </c>
      <c r="P1499" s="59">
        <v>1</v>
      </c>
      <c r="T1499" s="41">
        <v>1</v>
      </c>
      <c r="Z1499" s="41">
        <f t="shared" si="255"/>
        <v>310</v>
      </c>
      <c r="AA1499" s="41">
        <f t="shared" si="256"/>
        <v>46</v>
      </c>
      <c r="AB1499" s="41">
        <f t="shared" si="257"/>
        <v>80</v>
      </c>
      <c r="AC1499" s="41">
        <f t="shared" si="258"/>
        <v>80</v>
      </c>
      <c r="AD1499" s="41">
        <f t="shared" si="259"/>
        <v>29</v>
      </c>
      <c r="AE1499" s="41">
        <f t="shared" si="260"/>
        <v>6.7391304347826084</v>
      </c>
      <c r="AF1499" s="41">
        <f t="shared" si="261"/>
        <v>3.875</v>
      </c>
      <c r="AG1499" s="41">
        <f t="shared" si="262"/>
        <v>3.875</v>
      </c>
      <c r="AH1499" s="41">
        <f t="shared" si="263"/>
        <v>10.689655172413794</v>
      </c>
    </row>
    <row r="1500" spans="1:34" x14ac:dyDescent="0.25">
      <c r="A1500" s="41" t="str">
        <f t="shared" si="253"/>
        <v>研发一周期</v>
      </c>
      <c r="B1500" s="41" t="str">
        <f t="shared" si="254"/>
        <v>32123</v>
      </c>
      <c r="C1500" s="74"/>
      <c r="E1500" s="59">
        <v>1</v>
      </c>
      <c r="G1500" s="59"/>
      <c r="H1500" s="59">
        <v>1</v>
      </c>
      <c r="K1500" s="59">
        <v>1</v>
      </c>
      <c r="P1500" s="59">
        <v>1</v>
      </c>
      <c r="U1500" s="41">
        <v>1</v>
      </c>
      <c r="Z1500" s="41">
        <f t="shared" si="255"/>
        <v>310</v>
      </c>
      <c r="AA1500" s="41">
        <f t="shared" si="256"/>
        <v>46</v>
      </c>
      <c r="AB1500" s="41">
        <f t="shared" si="257"/>
        <v>58</v>
      </c>
      <c r="AC1500" s="41">
        <f t="shared" si="258"/>
        <v>58</v>
      </c>
      <c r="AD1500" s="41">
        <f t="shared" si="259"/>
        <v>35</v>
      </c>
      <c r="AE1500" s="41">
        <f t="shared" si="260"/>
        <v>6.7391304347826084</v>
      </c>
      <c r="AF1500" s="41">
        <f t="shared" si="261"/>
        <v>5.3448275862068968</v>
      </c>
      <c r="AG1500" s="41">
        <f t="shared" si="262"/>
        <v>5.3448275862068968</v>
      </c>
      <c r="AH1500" s="41">
        <f t="shared" si="263"/>
        <v>8.8571428571428577</v>
      </c>
    </row>
    <row r="1501" spans="1:34" x14ac:dyDescent="0.25">
      <c r="A1501" s="41" t="str">
        <f t="shared" si="253"/>
        <v>研发一周期</v>
      </c>
      <c r="B1501" s="41" t="str">
        <f t="shared" si="254"/>
        <v>13336</v>
      </c>
      <c r="C1501" s="74">
        <v>1</v>
      </c>
      <c r="G1501" s="59"/>
      <c r="I1501" s="59">
        <v>1</v>
      </c>
      <c r="M1501" s="59">
        <v>1</v>
      </c>
      <c r="Q1501" s="41">
        <v>1</v>
      </c>
      <c r="X1501" s="41">
        <v>1</v>
      </c>
      <c r="Z1501" s="41">
        <f t="shared" si="255"/>
        <v>310</v>
      </c>
      <c r="AA1501" s="41">
        <f t="shared" si="256"/>
        <v>46</v>
      </c>
      <c r="AB1501" s="41">
        <f t="shared" si="257"/>
        <v>60</v>
      </c>
      <c r="AC1501" s="41">
        <f t="shared" si="258"/>
        <v>60</v>
      </c>
      <c r="AD1501" s="41">
        <f t="shared" si="259"/>
        <v>32</v>
      </c>
      <c r="AE1501" s="41">
        <f t="shared" si="260"/>
        <v>6.7391304347826084</v>
      </c>
      <c r="AF1501" s="41">
        <f t="shared" si="261"/>
        <v>5.166666666666667</v>
      </c>
      <c r="AG1501" s="41">
        <f t="shared" si="262"/>
        <v>5.166666666666667</v>
      </c>
      <c r="AH1501" s="41">
        <f t="shared" si="263"/>
        <v>9.6875</v>
      </c>
    </row>
    <row r="1502" spans="1:34" x14ac:dyDescent="0.25">
      <c r="A1502" s="41" t="str">
        <f t="shared" si="253"/>
        <v>研发一周期</v>
      </c>
      <c r="B1502" s="41" t="str">
        <f t="shared" si="254"/>
        <v>13424</v>
      </c>
      <c r="C1502" s="74">
        <v>1</v>
      </c>
      <c r="G1502" s="59"/>
      <c r="I1502" s="59">
        <v>1</v>
      </c>
      <c r="N1502" s="71">
        <v>1</v>
      </c>
      <c r="P1502" s="59">
        <v>1</v>
      </c>
      <c r="Y1502" s="70">
        <v>1</v>
      </c>
      <c r="Z1502" s="41">
        <f t="shared" si="255"/>
        <v>310</v>
      </c>
      <c r="AA1502" s="41">
        <f t="shared" si="256"/>
        <v>46</v>
      </c>
      <c r="AB1502" s="41">
        <f t="shared" si="257"/>
        <v>80</v>
      </c>
      <c r="AC1502" s="41">
        <f t="shared" si="258"/>
        <v>80</v>
      </c>
      <c r="AD1502" s="41">
        <f t="shared" si="259"/>
        <v>29</v>
      </c>
      <c r="AE1502" s="41">
        <f t="shared" si="260"/>
        <v>6.7391304347826084</v>
      </c>
      <c r="AF1502" s="41">
        <f t="shared" si="261"/>
        <v>3.875</v>
      </c>
      <c r="AG1502" s="41">
        <f t="shared" si="262"/>
        <v>3.875</v>
      </c>
      <c r="AH1502" s="41">
        <f t="shared" si="263"/>
        <v>10.689655172413794</v>
      </c>
    </row>
    <row r="1503" spans="1:34" x14ac:dyDescent="0.25">
      <c r="A1503" s="41" t="str">
        <f t="shared" si="253"/>
        <v>研发一周期</v>
      </c>
      <c r="B1503" s="41" t="str">
        <f t="shared" si="254"/>
        <v>1243</v>
      </c>
      <c r="C1503" s="74">
        <v>1</v>
      </c>
      <c r="G1503" s="59"/>
      <c r="H1503" s="59">
        <v>1</v>
      </c>
      <c r="N1503" s="71">
        <v>1</v>
      </c>
      <c r="Q1503" s="41">
        <v>1</v>
      </c>
      <c r="Z1503" s="41">
        <f t="shared" si="255"/>
        <v>270</v>
      </c>
      <c r="AA1503" s="41">
        <f t="shared" si="256"/>
        <v>40</v>
      </c>
      <c r="AB1503" s="41">
        <f t="shared" si="257"/>
        <v>46</v>
      </c>
      <c r="AC1503" s="41">
        <f t="shared" si="258"/>
        <v>46</v>
      </c>
      <c r="AD1503" s="41">
        <f t="shared" si="259"/>
        <v>20</v>
      </c>
      <c r="AE1503" s="41">
        <f t="shared" si="260"/>
        <v>6.75</v>
      </c>
      <c r="AF1503" s="41">
        <f t="shared" si="261"/>
        <v>5.8695652173913047</v>
      </c>
      <c r="AG1503" s="41">
        <f t="shared" si="262"/>
        <v>5.8695652173913047</v>
      </c>
      <c r="AH1503" s="41">
        <f t="shared" si="263"/>
        <v>13.5</v>
      </c>
    </row>
    <row r="1504" spans="1:34" x14ac:dyDescent="0.25">
      <c r="A1504" s="41" t="str">
        <f t="shared" si="253"/>
        <v>研发一周期</v>
      </c>
      <c r="B1504" s="41" t="str">
        <f t="shared" si="254"/>
        <v>1414</v>
      </c>
      <c r="C1504" s="74">
        <v>1</v>
      </c>
      <c r="G1504" s="59"/>
      <c r="J1504" s="71">
        <v>1</v>
      </c>
      <c r="K1504" s="59">
        <v>1</v>
      </c>
      <c r="R1504" s="70">
        <v>1</v>
      </c>
      <c r="Z1504" s="41">
        <f t="shared" si="255"/>
        <v>270</v>
      </c>
      <c r="AA1504" s="41">
        <f t="shared" si="256"/>
        <v>40</v>
      </c>
      <c r="AB1504" s="41">
        <f t="shared" si="257"/>
        <v>28</v>
      </c>
      <c r="AC1504" s="41">
        <f t="shared" si="258"/>
        <v>28</v>
      </c>
      <c r="AD1504" s="41">
        <f t="shared" si="259"/>
        <v>22</v>
      </c>
      <c r="AE1504" s="41">
        <f t="shared" si="260"/>
        <v>6.75</v>
      </c>
      <c r="AF1504" s="41">
        <f t="shared" si="261"/>
        <v>9.6428571428571423</v>
      </c>
      <c r="AG1504" s="41">
        <f t="shared" si="262"/>
        <v>9.6428571428571423</v>
      </c>
      <c r="AH1504" s="41">
        <f t="shared" si="263"/>
        <v>12.272727272727273</v>
      </c>
    </row>
    <row r="1505" spans="1:34" x14ac:dyDescent="0.25">
      <c r="A1505" s="41" t="str">
        <f t="shared" si="253"/>
        <v>研发一周期</v>
      </c>
      <c r="B1505" s="41" t="str">
        <f t="shared" si="254"/>
        <v>2413</v>
      </c>
      <c r="C1505" s="74"/>
      <c r="D1505" s="59">
        <v>1</v>
      </c>
      <c r="G1505" s="59"/>
      <c r="J1505" s="71">
        <v>1</v>
      </c>
      <c r="K1505" s="59">
        <v>1</v>
      </c>
      <c r="Q1505" s="41">
        <v>1</v>
      </c>
      <c r="Z1505" s="41">
        <f t="shared" si="255"/>
        <v>270</v>
      </c>
      <c r="AA1505" s="41">
        <f t="shared" si="256"/>
        <v>40</v>
      </c>
      <c r="AB1505" s="41">
        <f t="shared" si="257"/>
        <v>42</v>
      </c>
      <c r="AC1505" s="41">
        <f t="shared" si="258"/>
        <v>42</v>
      </c>
      <c r="AD1505" s="41">
        <f t="shared" si="259"/>
        <v>21</v>
      </c>
      <c r="AE1505" s="41">
        <f t="shared" si="260"/>
        <v>6.75</v>
      </c>
      <c r="AF1505" s="41">
        <f t="shared" si="261"/>
        <v>6.4285714285714288</v>
      </c>
      <c r="AG1505" s="41">
        <f t="shared" si="262"/>
        <v>6.4285714285714288</v>
      </c>
      <c r="AH1505" s="41">
        <f t="shared" si="263"/>
        <v>12.857142857142858</v>
      </c>
    </row>
    <row r="1506" spans="1:34" x14ac:dyDescent="0.25">
      <c r="A1506" s="41" t="str">
        <f t="shared" si="253"/>
        <v>研发一周期</v>
      </c>
      <c r="B1506" s="41" t="str">
        <f t="shared" si="254"/>
        <v>4142</v>
      </c>
      <c r="C1506" s="74"/>
      <c r="F1506" s="71">
        <v>1</v>
      </c>
      <c r="G1506" s="59">
        <v>1</v>
      </c>
      <c r="N1506" s="71">
        <v>1</v>
      </c>
      <c r="P1506" s="59">
        <v>1</v>
      </c>
      <c r="Z1506" s="41">
        <f t="shared" si="255"/>
        <v>270</v>
      </c>
      <c r="AA1506" s="41">
        <f t="shared" si="256"/>
        <v>40</v>
      </c>
      <c r="AB1506" s="41">
        <f t="shared" si="257"/>
        <v>56</v>
      </c>
      <c r="AC1506" s="41">
        <f t="shared" si="258"/>
        <v>56</v>
      </c>
      <c r="AD1506" s="41">
        <f t="shared" si="259"/>
        <v>17</v>
      </c>
      <c r="AE1506" s="41">
        <f t="shared" si="260"/>
        <v>6.75</v>
      </c>
      <c r="AF1506" s="41">
        <f t="shared" si="261"/>
        <v>4.8214285714285712</v>
      </c>
      <c r="AG1506" s="41">
        <f t="shared" si="262"/>
        <v>4.8214285714285712</v>
      </c>
      <c r="AH1506" s="41">
        <f t="shared" si="263"/>
        <v>15.882352941176471</v>
      </c>
    </row>
    <row r="1507" spans="1:34" x14ac:dyDescent="0.25">
      <c r="A1507" s="41" t="str">
        <f t="shared" si="253"/>
        <v>研发一周期</v>
      </c>
      <c r="B1507" s="41" t="str">
        <f t="shared" si="254"/>
        <v>21411</v>
      </c>
      <c r="C1507" s="74"/>
      <c r="D1507" s="59">
        <v>1</v>
      </c>
      <c r="G1507" s="59">
        <v>1</v>
      </c>
      <c r="N1507" s="71">
        <v>1</v>
      </c>
      <c r="O1507" s="59">
        <v>1</v>
      </c>
      <c r="R1507" s="71"/>
      <c r="S1507" s="41">
        <v>1</v>
      </c>
      <c r="Z1507" s="41">
        <f t="shared" si="255"/>
        <v>270</v>
      </c>
      <c r="AA1507" s="41">
        <f t="shared" si="256"/>
        <v>40</v>
      </c>
      <c r="AB1507" s="41">
        <f t="shared" si="257"/>
        <v>46</v>
      </c>
      <c r="AC1507" s="41">
        <f t="shared" si="258"/>
        <v>46</v>
      </c>
      <c r="AD1507" s="41">
        <f t="shared" si="259"/>
        <v>35</v>
      </c>
      <c r="AE1507" s="41">
        <f t="shared" si="260"/>
        <v>6.75</v>
      </c>
      <c r="AF1507" s="41">
        <f t="shared" si="261"/>
        <v>5.8695652173913047</v>
      </c>
      <c r="AG1507" s="41">
        <f t="shared" si="262"/>
        <v>5.8695652173913047</v>
      </c>
      <c r="AH1507" s="41">
        <f t="shared" si="263"/>
        <v>7.7142857142857144</v>
      </c>
    </row>
    <row r="1508" spans="1:34" x14ac:dyDescent="0.25">
      <c r="A1508" s="41" t="str">
        <f t="shared" si="253"/>
        <v>研发一周期</v>
      </c>
      <c r="B1508" s="41" t="str">
        <f t="shared" si="254"/>
        <v>22221</v>
      </c>
      <c r="C1508" s="74"/>
      <c r="D1508" s="59">
        <v>1</v>
      </c>
      <c r="G1508" s="59"/>
      <c r="H1508" s="59">
        <v>1</v>
      </c>
      <c r="L1508" s="59">
        <v>1</v>
      </c>
      <c r="P1508" s="59">
        <v>1</v>
      </c>
      <c r="S1508" s="41">
        <v>1</v>
      </c>
      <c r="Z1508" s="41">
        <f t="shared" si="255"/>
        <v>270</v>
      </c>
      <c r="AA1508" s="41">
        <f t="shared" si="256"/>
        <v>40</v>
      </c>
      <c r="AB1508" s="41">
        <f t="shared" si="257"/>
        <v>66</v>
      </c>
      <c r="AC1508" s="41">
        <f t="shared" si="258"/>
        <v>66</v>
      </c>
      <c r="AD1508" s="41">
        <f t="shared" si="259"/>
        <v>32</v>
      </c>
      <c r="AE1508" s="41">
        <f t="shared" si="260"/>
        <v>6.75</v>
      </c>
      <c r="AF1508" s="41">
        <f t="shared" si="261"/>
        <v>4.0909090909090908</v>
      </c>
      <c r="AG1508" s="41">
        <f t="shared" si="262"/>
        <v>4.0909090909090908</v>
      </c>
      <c r="AH1508" s="41">
        <f t="shared" si="263"/>
        <v>8.4375</v>
      </c>
    </row>
    <row r="1509" spans="1:34" x14ac:dyDescent="0.25">
      <c r="A1509" s="41" t="str">
        <f t="shared" si="253"/>
        <v>研发一周期</v>
      </c>
      <c r="B1509" s="41" t="str">
        <f t="shared" si="254"/>
        <v>21412</v>
      </c>
      <c r="C1509" s="74"/>
      <c r="D1509" s="59">
        <v>1</v>
      </c>
      <c r="G1509" s="59">
        <v>1</v>
      </c>
      <c r="N1509" s="71">
        <v>1</v>
      </c>
      <c r="O1509" s="59">
        <v>1</v>
      </c>
      <c r="R1509" s="71"/>
      <c r="T1509" s="41">
        <v>1</v>
      </c>
      <c r="Z1509" s="41">
        <f t="shared" si="255"/>
        <v>270</v>
      </c>
      <c r="AA1509" s="41">
        <f t="shared" si="256"/>
        <v>40</v>
      </c>
      <c r="AB1509" s="41">
        <f t="shared" si="257"/>
        <v>50</v>
      </c>
      <c r="AC1509" s="41">
        <f t="shared" si="258"/>
        <v>50</v>
      </c>
      <c r="AD1509" s="41">
        <f t="shared" si="259"/>
        <v>35</v>
      </c>
      <c r="AE1509" s="41">
        <f t="shared" si="260"/>
        <v>6.75</v>
      </c>
      <c r="AF1509" s="41">
        <f t="shared" si="261"/>
        <v>5.4</v>
      </c>
      <c r="AG1509" s="41">
        <f t="shared" si="262"/>
        <v>5.4</v>
      </c>
      <c r="AH1509" s="41">
        <f t="shared" si="263"/>
        <v>7.7142857142857144</v>
      </c>
    </row>
    <row r="1510" spans="1:34" x14ac:dyDescent="0.25">
      <c r="A1510" s="41" t="str">
        <f t="shared" si="253"/>
        <v>研发一周期</v>
      </c>
      <c r="B1510" s="41" t="str">
        <f t="shared" si="254"/>
        <v>22222</v>
      </c>
      <c r="C1510" s="74"/>
      <c r="D1510" s="59">
        <v>1</v>
      </c>
      <c r="G1510" s="59"/>
      <c r="H1510" s="59">
        <v>1</v>
      </c>
      <c r="L1510" s="59">
        <v>1</v>
      </c>
      <c r="P1510" s="59">
        <v>1</v>
      </c>
      <c r="T1510" s="41">
        <v>1</v>
      </c>
      <c r="Z1510" s="41">
        <f t="shared" si="255"/>
        <v>270</v>
      </c>
      <c r="AA1510" s="41">
        <f t="shared" si="256"/>
        <v>40</v>
      </c>
      <c r="AB1510" s="41">
        <f t="shared" si="257"/>
        <v>70</v>
      </c>
      <c r="AC1510" s="41">
        <f t="shared" si="258"/>
        <v>70</v>
      </c>
      <c r="AD1510" s="41">
        <f t="shared" si="259"/>
        <v>32</v>
      </c>
      <c r="AE1510" s="41">
        <f t="shared" si="260"/>
        <v>6.75</v>
      </c>
      <c r="AF1510" s="41">
        <f t="shared" si="261"/>
        <v>3.8571428571428572</v>
      </c>
      <c r="AG1510" s="41">
        <f t="shared" si="262"/>
        <v>3.8571428571428572</v>
      </c>
      <c r="AH1510" s="41">
        <f t="shared" si="263"/>
        <v>8.4375</v>
      </c>
    </row>
    <row r="1511" spans="1:34" x14ac:dyDescent="0.25">
      <c r="A1511" s="41" t="str">
        <f t="shared" si="253"/>
        <v>研发一周期</v>
      </c>
      <c r="B1511" s="41" t="str">
        <f t="shared" si="254"/>
        <v>21224</v>
      </c>
      <c r="C1511" s="74"/>
      <c r="D1511" s="59">
        <v>1</v>
      </c>
      <c r="G1511" s="59">
        <v>1</v>
      </c>
      <c r="L1511" s="59">
        <v>1</v>
      </c>
      <c r="P1511" s="59">
        <v>1</v>
      </c>
      <c r="V1511" s="41">
        <v>1</v>
      </c>
      <c r="Z1511" s="41">
        <f t="shared" si="255"/>
        <v>270</v>
      </c>
      <c r="AA1511" s="41">
        <f t="shared" si="256"/>
        <v>40</v>
      </c>
      <c r="AB1511" s="41">
        <f t="shared" si="257"/>
        <v>52</v>
      </c>
      <c r="AC1511" s="41">
        <f t="shared" si="258"/>
        <v>52</v>
      </c>
      <c r="AD1511" s="41">
        <f t="shared" si="259"/>
        <v>38</v>
      </c>
      <c r="AE1511" s="41">
        <f t="shared" si="260"/>
        <v>6.75</v>
      </c>
      <c r="AF1511" s="41">
        <f t="shared" si="261"/>
        <v>5.1923076923076925</v>
      </c>
      <c r="AG1511" s="41">
        <f t="shared" si="262"/>
        <v>5.1923076923076925</v>
      </c>
      <c r="AH1511" s="41">
        <f t="shared" si="263"/>
        <v>7.1052631578947372</v>
      </c>
    </row>
    <row r="1512" spans="1:34" x14ac:dyDescent="0.25">
      <c r="A1512" s="41" t="str">
        <f t="shared" si="253"/>
        <v>研发一周期</v>
      </c>
      <c r="B1512" s="41" t="str">
        <f t="shared" si="254"/>
        <v>31236</v>
      </c>
      <c r="C1512" s="74"/>
      <c r="E1512" s="59">
        <v>1</v>
      </c>
      <c r="G1512" s="59">
        <v>1</v>
      </c>
      <c r="L1512" s="59">
        <v>1</v>
      </c>
      <c r="Q1512" s="41">
        <v>1</v>
      </c>
      <c r="X1512" s="41">
        <v>1</v>
      </c>
      <c r="Z1512" s="41">
        <f t="shared" si="255"/>
        <v>270</v>
      </c>
      <c r="AA1512" s="41">
        <f t="shared" si="256"/>
        <v>40</v>
      </c>
      <c r="AB1512" s="41">
        <f t="shared" si="257"/>
        <v>56</v>
      </c>
      <c r="AC1512" s="41">
        <f t="shared" si="258"/>
        <v>56</v>
      </c>
      <c r="AD1512" s="41">
        <f t="shared" si="259"/>
        <v>36</v>
      </c>
      <c r="AE1512" s="41">
        <f t="shared" si="260"/>
        <v>6.75</v>
      </c>
      <c r="AF1512" s="41">
        <f t="shared" si="261"/>
        <v>4.8214285714285712</v>
      </c>
      <c r="AG1512" s="41">
        <f t="shared" si="262"/>
        <v>4.8214285714285712</v>
      </c>
      <c r="AH1512" s="41">
        <f t="shared" si="263"/>
        <v>7.5</v>
      </c>
    </row>
    <row r="1513" spans="1:34" x14ac:dyDescent="0.25">
      <c r="A1513" s="41" t="str">
        <f t="shared" si="253"/>
        <v>研发一周期</v>
      </c>
      <c r="B1513" s="41" t="str">
        <f t="shared" si="254"/>
        <v>32216</v>
      </c>
      <c r="C1513" s="74"/>
      <c r="E1513" s="59">
        <v>1</v>
      </c>
      <c r="G1513" s="59"/>
      <c r="H1513" s="59">
        <v>1</v>
      </c>
      <c r="L1513" s="59">
        <v>1</v>
      </c>
      <c r="O1513" s="59">
        <v>1</v>
      </c>
      <c r="R1513" s="71"/>
      <c r="X1513" s="41">
        <v>1</v>
      </c>
      <c r="Z1513" s="41">
        <f t="shared" si="255"/>
        <v>270</v>
      </c>
      <c r="AA1513" s="41">
        <f t="shared" si="256"/>
        <v>40</v>
      </c>
      <c r="AB1513" s="41">
        <f t="shared" si="257"/>
        <v>50</v>
      </c>
      <c r="AC1513" s="41">
        <f t="shared" si="258"/>
        <v>50</v>
      </c>
      <c r="AD1513" s="41">
        <f t="shared" si="259"/>
        <v>34</v>
      </c>
      <c r="AE1513" s="41">
        <f t="shared" si="260"/>
        <v>6.75</v>
      </c>
      <c r="AF1513" s="41">
        <f t="shared" si="261"/>
        <v>5.4</v>
      </c>
      <c r="AG1513" s="41">
        <f t="shared" si="262"/>
        <v>5.4</v>
      </c>
      <c r="AH1513" s="41">
        <f t="shared" si="263"/>
        <v>7.9411764705882355</v>
      </c>
    </row>
    <row r="1514" spans="1:34" x14ac:dyDescent="0.25">
      <c r="A1514" s="41" t="str">
        <f t="shared" si="253"/>
        <v>研发一周期</v>
      </c>
      <c r="B1514" s="41" t="str">
        <f t="shared" si="254"/>
        <v>21414</v>
      </c>
      <c r="C1514" s="74"/>
      <c r="D1514" s="59">
        <v>1</v>
      </c>
      <c r="G1514" s="59">
        <v>1</v>
      </c>
      <c r="N1514" s="71">
        <v>1</v>
      </c>
      <c r="O1514" s="59">
        <v>1</v>
      </c>
      <c r="R1514" s="71"/>
      <c r="Y1514" s="70">
        <v>1</v>
      </c>
      <c r="Z1514" s="41">
        <f t="shared" si="255"/>
        <v>270</v>
      </c>
      <c r="AA1514" s="41">
        <f t="shared" si="256"/>
        <v>40</v>
      </c>
      <c r="AB1514" s="41">
        <f t="shared" si="257"/>
        <v>50</v>
      </c>
      <c r="AC1514" s="41">
        <f t="shared" si="258"/>
        <v>50</v>
      </c>
      <c r="AD1514" s="41">
        <f t="shared" si="259"/>
        <v>35</v>
      </c>
      <c r="AE1514" s="41">
        <f t="shared" si="260"/>
        <v>6.75</v>
      </c>
      <c r="AF1514" s="41">
        <f t="shared" si="261"/>
        <v>5.4</v>
      </c>
      <c r="AG1514" s="41">
        <f t="shared" si="262"/>
        <v>5.4</v>
      </c>
      <c r="AH1514" s="41">
        <f t="shared" si="263"/>
        <v>7.7142857142857144</v>
      </c>
    </row>
    <row r="1515" spans="1:34" x14ac:dyDescent="0.25">
      <c r="A1515" s="41" t="str">
        <f t="shared" si="253"/>
        <v>研发一周期</v>
      </c>
      <c r="B1515" s="41" t="str">
        <f t="shared" si="254"/>
        <v>22224</v>
      </c>
      <c r="C1515" s="74"/>
      <c r="D1515" s="59">
        <v>1</v>
      </c>
      <c r="G1515" s="59"/>
      <c r="H1515" s="59">
        <v>1</v>
      </c>
      <c r="L1515" s="59">
        <v>1</v>
      </c>
      <c r="P1515" s="59">
        <v>1</v>
      </c>
      <c r="Y1515" s="70">
        <v>1</v>
      </c>
      <c r="Z1515" s="41">
        <f t="shared" si="255"/>
        <v>270</v>
      </c>
      <c r="AA1515" s="41">
        <f t="shared" si="256"/>
        <v>40</v>
      </c>
      <c r="AB1515" s="41">
        <f t="shared" si="257"/>
        <v>70</v>
      </c>
      <c r="AC1515" s="41">
        <f t="shared" si="258"/>
        <v>70</v>
      </c>
      <c r="AD1515" s="41">
        <f t="shared" si="259"/>
        <v>32</v>
      </c>
      <c r="AE1515" s="41">
        <f t="shared" si="260"/>
        <v>6.75</v>
      </c>
      <c r="AF1515" s="41">
        <f t="shared" si="261"/>
        <v>3.8571428571428572</v>
      </c>
      <c r="AG1515" s="41">
        <f t="shared" si="262"/>
        <v>3.8571428571428572</v>
      </c>
      <c r="AH1515" s="41">
        <f t="shared" si="263"/>
        <v>8.4375</v>
      </c>
    </row>
    <row r="1516" spans="1:34" x14ac:dyDescent="0.25">
      <c r="A1516" s="41" t="str">
        <f t="shared" si="253"/>
        <v>研发一周期</v>
      </c>
      <c r="B1516" s="41" t="str">
        <f t="shared" si="254"/>
        <v>14415</v>
      </c>
      <c r="C1516" s="74">
        <v>1</v>
      </c>
      <c r="G1516" s="59"/>
      <c r="J1516" s="71">
        <v>1</v>
      </c>
      <c r="N1516" s="71">
        <v>1</v>
      </c>
      <c r="O1516" s="59">
        <v>1</v>
      </c>
      <c r="R1516" s="71"/>
      <c r="W1516" s="41">
        <v>1</v>
      </c>
      <c r="Z1516" s="41">
        <f t="shared" si="255"/>
        <v>325</v>
      </c>
      <c r="AA1516" s="41">
        <f t="shared" si="256"/>
        <v>48</v>
      </c>
      <c r="AB1516" s="41">
        <f t="shared" si="257"/>
        <v>48</v>
      </c>
      <c r="AC1516" s="41">
        <f t="shared" si="258"/>
        <v>48</v>
      </c>
      <c r="AD1516" s="41">
        <f t="shared" si="259"/>
        <v>30</v>
      </c>
      <c r="AE1516" s="41">
        <f t="shared" si="260"/>
        <v>6.770833333333333</v>
      </c>
      <c r="AF1516" s="41">
        <f t="shared" si="261"/>
        <v>6.770833333333333</v>
      </c>
      <c r="AG1516" s="41">
        <f t="shared" si="262"/>
        <v>6.770833333333333</v>
      </c>
      <c r="AH1516" s="41">
        <f t="shared" si="263"/>
        <v>10.833333333333334</v>
      </c>
    </row>
    <row r="1517" spans="1:34" x14ac:dyDescent="0.25">
      <c r="A1517" s="41" t="str">
        <f t="shared" si="253"/>
        <v>研发一周期</v>
      </c>
      <c r="B1517" s="41" t="str">
        <f t="shared" si="254"/>
        <v>1333</v>
      </c>
      <c r="C1517" s="74">
        <v>1</v>
      </c>
      <c r="G1517" s="59"/>
      <c r="I1517" s="59">
        <v>1</v>
      </c>
      <c r="M1517" s="59">
        <v>1</v>
      </c>
      <c r="Q1517" s="41">
        <v>1</v>
      </c>
      <c r="Z1517" s="41">
        <f t="shared" si="255"/>
        <v>285</v>
      </c>
      <c r="AA1517" s="41">
        <f t="shared" si="256"/>
        <v>42</v>
      </c>
      <c r="AB1517" s="41">
        <f t="shared" si="257"/>
        <v>50</v>
      </c>
      <c r="AC1517" s="41">
        <f t="shared" si="258"/>
        <v>50</v>
      </c>
      <c r="AD1517" s="41">
        <f t="shared" si="259"/>
        <v>22</v>
      </c>
      <c r="AE1517" s="41">
        <f t="shared" si="260"/>
        <v>6.7857142857142856</v>
      </c>
      <c r="AF1517" s="41">
        <f t="shared" si="261"/>
        <v>5.7</v>
      </c>
      <c r="AG1517" s="41">
        <f t="shared" si="262"/>
        <v>5.7</v>
      </c>
      <c r="AH1517" s="41">
        <f t="shared" si="263"/>
        <v>12.954545454545455</v>
      </c>
    </row>
    <row r="1518" spans="1:34" x14ac:dyDescent="0.25">
      <c r="A1518" s="41" t="str">
        <f t="shared" si="253"/>
        <v>研发一周期</v>
      </c>
      <c r="B1518" s="41" t="str">
        <f t="shared" si="254"/>
        <v>12423</v>
      </c>
      <c r="C1518" s="74">
        <v>1</v>
      </c>
      <c r="G1518" s="59"/>
      <c r="H1518" s="59">
        <v>1</v>
      </c>
      <c r="N1518" s="71">
        <v>1</v>
      </c>
      <c r="P1518" s="59">
        <v>1</v>
      </c>
      <c r="U1518" s="41">
        <v>1</v>
      </c>
      <c r="Z1518" s="41">
        <f t="shared" si="255"/>
        <v>340</v>
      </c>
      <c r="AA1518" s="41">
        <f t="shared" si="256"/>
        <v>50</v>
      </c>
      <c r="AB1518" s="41">
        <f t="shared" si="257"/>
        <v>58</v>
      </c>
      <c r="AC1518" s="41">
        <f t="shared" si="258"/>
        <v>58</v>
      </c>
      <c r="AD1518" s="41">
        <f t="shared" si="259"/>
        <v>31</v>
      </c>
      <c r="AE1518" s="41">
        <f t="shared" si="260"/>
        <v>6.8</v>
      </c>
      <c r="AF1518" s="41">
        <f t="shared" si="261"/>
        <v>5.8620689655172411</v>
      </c>
      <c r="AG1518" s="41">
        <f t="shared" si="262"/>
        <v>5.8620689655172411</v>
      </c>
      <c r="AH1518" s="41">
        <f t="shared" si="263"/>
        <v>10.96774193548387</v>
      </c>
    </row>
    <row r="1519" spans="1:34" x14ac:dyDescent="0.25">
      <c r="A1519" s="41" t="str">
        <f t="shared" si="253"/>
        <v>研发一周期</v>
      </c>
      <c r="B1519" s="41" t="str">
        <f t="shared" si="254"/>
        <v>14213</v>
      </c>
      <c r="C1519" s="74">
        <v>1</v>
      </c>
      <c r="G1519" s="59"/>
      <c r="J1519" s="71">
        <v>1</v>
      </c>
      <c r="L1519" s="59">
        <v>1</v>
      </c>
      <c r="O1519" s="59">
        <v>1</v>
      </c>
      <c r="R1519" s="71"/>
      <c r="U1519" s="41">
        <v>1</v>
      </c>
      <c r="Z1519" s="41">
        <f t="shared" si="255"/>
        <v>340</v>
      </c>
      <c r="AA1519" s="41">
        <f t="shared" si="256"/>
        <v>50</v>
      </c>
      <c r="AB1519" s="41">
        <f t="shared" si="257"/>
        <v>34</v>
      </c>
      <c r="AC1519" s="41">
        <f t="shared" si="258"/>
        <v>34</v>
      </c>
      <c r="AD1519" s="41">
        <f t="shared" si="259"/>
        <v>36</v>
      </c>
      <c r="AE1519" s="41">
        <f t="shared" si="260"/>
        <v>6.8</v>
      </c>
      <c r="AF1519" s="41">
        <f t="shared" si="261"/>
        <v>10</v>
      </c>
      <c r="AG1519" s="41">
        <f t="shared" si="262"/>
        <v>10</v>
      </c>
      <c r="AH1519" s="41">
        <f t="shared" si="263"/>
        <v>9.4444444444444446</v>
      </c>
    </row>
    <row r="1520" spans="1:34" x14ac:dyDescent="0.25">
      <c r="A1520" s="41" t="str">
        <f t="shared" si="253"/>
        <v>研发一周期</v>
      </c>
      <c r="B1520" s="41" t="str">
        <f t="shared" si="254"/>
        <v>24123</v>
      </c>
      <c r="C1520" s="74"/>
      <c r="D1520" s="59">
        <v>1</v>
      </c>
      <c r="G1520" s="59"/>
      <c r="J1520" s="71">
        <v>1</v>
      </c>
      <c r="K1520" s="59">
        <v>1</v>
      </c>
      <c r="P1520" s="59">
        <v>1</v>
      </c>
      <c r="U1520" s="41">
        <v>1</v>
      </c>
      <c r="Z1520" s="41">
        <f t="shared" si="255"/>
        <v>340</v>
      </c>
      <c r="AA1520" s="41">
        <f t="shared" si="256"/>
        <v>50</v>
      </c>
      <c r="AB1520" s="41">
        <f t="shared" si="257"/>
        <v>54</v>
      </c>
      <c r="AC1520" s="41">
        <f t="shared" si="258"/>
        <v>54</v>
      </c>
      <c r="AD1520" s="41">
        <f t="shared" si="259"/>
        <v>32</v>
      </c>
      <c r="AE1520" s="41">
        <f t="shared" si="260"/>
        <v>6.8</v>
      </c>
      <c r="AF1520" s="41">
        <f t="shared" si="261"/>
        <v>6.2962962962962967</v>
      </c>
      <c r="AG1520" s="41">
        <f t="shared" si="262"/>
        <v>6.2962962962962967</v>
      </c>
      <c r="AH1520" s="41">
        <f t="shared" si="263"/>
        <v>10.625</v>
      </c>
    </row>
    <row r="1521" spans="1:34" x14ac:dyDescent="0.25">
      <c r="A1521" s="41" t="str">
        <f t="shared" si="253"/>
        <v>研发一周期</v>
      </c>
      <c r="B1521" s="41" t="str">
        <f t="shared" si="254"/>
        <v>3123</v>
      </c>
      <c r="C1521" s="74"/>
      <c r="E1521" s="59">
        <v>1</v>
      </c>
      <c r="G1521" s="59">
        <v>1</v>
      </c>
      <c r="L1521" s="59">
        <v>1</v>
      </c>
      <c r="Q1521" s="41">
        <v>1</v>
      </c>
      <c r="Z1521" s="41">
        <f t="shared" si="255"/>
        <v>245</v>
      </c>
      <c r="AA1521" s="41">
        <f t="shared" si="256"/>
        <v>36</v>
      </c>
      <c r="AB1521" s="41">
        <f t="shared" si="257"/>
        <v>46</v>
      </c>
      <c r="AC1521" s="41">
        <f t="shared" si="258"/>
        <v>46</v>
      </c>
      <c r="AD1521" s="41">
        <f t="shared" si="259"/>
        <v>26</v>
      </c>
      <c r="AE1521" s="41">
        <f t="shared" si="260"/>
        <v>6.8055555555555554</v>
      </c>
      <c r="AF1521" s="41">
        <f t="shared" si="261"/>
        <v>5.3260869565217392</v>
      </c>
      <c r="AG1521" s="41">
        <f t="shared" si="262"/>
        <v>5.3260869565217392</v>
      </c>
      <c r="AH1521" s="41">
        <f t="shared" si="263"/>
        <v>9.4230769230769234</v>
      </c>
    </row>
    <row r="1522" spans="1:34" x14ac:dyDescent="0.25">
      <c r="A1522" s="41" t="str">
        <f t="shared" si="253"/>
        <v>研发一周期</v>
      </c>
      <c r="B1522" s="41" t="str">
        <f t="shared" si="254"/>
        <v>3221</v>
      </c>
      <c r="C1522" s="74"/>
      <c r="E1522" s="59">
        <v>1</v>
      </c>
      <c r="G1522" s="59"/>
      <c r="H1522" s="59">
        <v>1</v>
      </c>
      <c r="L1522" s="59">
        <v>1</v>
      </c>
      <c r="O1522" s="59">
        <v>1</v>
      </c>
      <c r="R1522" s="71"/>
      <c r="Z1522" s="41">
        <f t="shared" si="255"/>
        <v>245</v>
      </c>
      <c r="AA1522" s="41">
        <f t="shared" si="256"/>
        <v>36</v>
      </c>
      <c r="AB1522" s="41">
        <f t="shared" si="257"/>
        <v>40</v>
      </c>
      <c r="AC1522" s="41">
        <f t="shared" si="258"/>
        <v>40</v>
      </c>
      <c r="AD1522" s="41">
        <f t="shared" si="259"/>
        <v>24</v>
      </c>
      <c r="AE1522" s="41">
        <f t="shared" si="260"/>
        <v>6.8055555555555554</v>
      </c>
      <c r="AF1522" s="41">
        <f t="shared" si="261"/>
        <v>6.125</v>
      </c>
      <c r="AG1522" s="41">
        <f t="shared" si="262"/>
        <v>6.125</v>
      </c>
      <c r="AH1522" s="41">
        <f t="shared" si="263"/>
        <v>10.208333333333334</v>
      </c>
    </row>
    <row r="1523" spans="1:34" x14ac:dyDescent="0.25">
      <c r="A1523" s="41" t="str">
        <f t="shared" si="253"/>
        <v>研发一周期</v>
      </c>
      <c r="B1523" s="41" t="str">
        <f t="shared" si="254"/>
        <v>31131</v>
      </c>
      <c r="C1523" s="74"/>
      <c r="E1523" s="59">
        <v>1</v>
      </c>
      <c r="G1523" s="59">
        <v>1</v>
      </c>
      <c r="K1523" s="59">
        <v>1</v>
      </c>
      <c r="Q1523" s="41">
        <v>1</v>
      </c>
      <c r="S1523" s="41">
        <v>1</v>
      </c>
      <c r="Z1523" s="41">
        <f t="shared" si="255"/>
        <v>245</v>
      </c>
      <c r="AA1523" s="41">
        <f t="shared" si="256"/>
        <v>36</v>
      </c>
      <c r="AB1523" s="41">
        <f t="shared" si="257"/>
        <v>52</v>
      </c>
      <c r="AC1523" s="41">
        <f t="shared" si="258"/>
        <v>52</v>
      </c>
      <c r="AD1523" s="41">
        <f t="shared" si="259"/>
        <v>40</v>
      </c>
      <c r="AE1523" s="41">
        <f t="shared" si="260"/>
        <v>6.8055555555555554</v>
      </c>
      <c r="AF1523" s="41">
        <f t="shared" si="261"/>
        <v>4.7115384615384617</v>
      </c>
      <c r="AG1523" s="41">
        <f t="shared" si="262"/>
        <v>4.7115384615384617</v>
      </c>
      <c r="AH1523" s="41">
        <f t="shared" si="263"/>
        <v>6.125</v>
      </c>
    </row>
    <row r="1524" spans="1:34" x14ac:dyDescent="0.25">
      <c r="A1524" s="41" t="str">
        <f t="shared" si="253"/>
        <v>研发一周期</v>
      </c>
      <c r="B1524" s="41" t="str">
        <f t="shared" si="254"/>
        <v>32111</v>
      </c>
      <c r="C1524" s="74"/>
      <c r="E1524" s="59">
        <v>1</v>
      </c>
      <c r="G1524" s="59"/>
      <c r="H1524" s="59">
        <v>1</v>
      </c>
      <c r="K1524" s="59">
        <v>1</v>
      </c>
      <c r="N1524" s="71"/>
      <c r="O1524" s="59">
        <v>1</v>
      </c>
      <c r="R1524" s="71"/>
      <c r="S1524" s="41">
        <v>1</v>
      </c>
      <c r="Z1524" s="41">
        <f t="shared" si="255"/>
        <v>245</v>
      </c>
      <c r="AA1524" s="41">
        <f t="shared" si="256"/>
        <v>36</v>
      </c>
      <c r="AB1524" s="41">
        <f t="shared" si="257"/>
        <v>46</v>
      </c>
      <c r="AC1524" s="41">
        <f t="shared" si="258"/>
        <v>46</v>
      </c>
      <c r="AD1524" s="41">
        <f t="shared" si="259"/>
        <v>38</v>
      </c>
      <c r="AE1524" s="41">
        <f t="shared" si="260"/>
        <v>6.8055555555555554</v>
      </c>
      <c r="AF1524" s="41">
        <f t="shared" si="261"/>
        <v>5.3260869565217392</v>
      </c>
      <c r="AG1524" s="41">
        <f t="shared" si="262"/>
        <v>5.3260869565217392</v>
      </c>
      <c r="AH1524" s="41">
        <f t="shared" si="263"/>
        <v>6.4473684210526319</v>
      </c>
    </row>
    <row r="1525" spans="1:34" x14ac:dyDescent="0.25">
      <c r="A1525" s="41" t="str">
        <f t="shared" si="253"/>
        <v>研发一周期</v>
      </c>
      <c r="B1525" s="41" t="str">
        <f t="shared" si="254"/>
        <v>31132</v>
      </c>
      <c r="C1525" s="74"/>
      <c r="E1525" s="59">
        <v>1</v>
      </c>
      <c r="G1525" s="59">
        <v>1</v>
      </c>
      <c r="K1525" s="59">
        <v>1</v>
      </c>
      <c r="Q1525" s="41">
        <v>1</v>
      </c>
      <c r="T1525" s="41">
        <v>1</v>
      </c>
      <c r="Z1525" s="41">
        <f t="shared" si="255"/>
        <v>245</v>
      </c>
      <c r="AA1525" s="41">
        <f t="shared" si="256"/>
        <v>36</v>
      </c>
      <c r="AB1525" s="41">
        <f t="shared" si="257"/>
        <v>56</v>
      </c>
      <c r="AC1525" s="41">
        <f t="shared" si="258"/>
        <v>56</v>
      </c>
      <c r="AD1525" s="41">
        <f t="shared" si="259"/>
        <v>40</v>
      </c>
      <c r="AE1525" s="41">
        <f t="shared" si="260"/>
        <v>6.8055555555555554</v>
      </c>
      <c r="AF1525" s="41">
        <f t="shared" si="261"/>
        <v>4.375</v>
      </c>
      <c r="AG1525" s="41">
        <f t="shared" si="262"/>
        <v>4.375</v>
      </c>
      <c r="AH1525" s="41">
        <f t="shared" si="263"/>
        <v>6.125</v>
      </c>
    </row>
    <row r="1526" spans="1:34" x14ac:dyDescent="0.25">
      <c r="A1526" s="41" t="str">
        <f t="shared" si="253"/>
        <v>研发一周期</v>
      </c>
      <c r="B1526" s="41" t="str">
        <f t="shared" si="254"/>
        <v>32112</v>
      </c>
      <c r="C1526" s="74"/>
      <c r="E1526" s="59">
        <v>1</v>
      </c>
      <c r="G1526" s="59"/>
      <c r="H1526" s="59">
        <v>1</v>
      </c>
      <c r="K1526" s="59">
        <v>1</v>
      </c>
      <c r="N1526" s="71"/>
      <c r="O1526" s="59">
        <v>1</v>
      </c>
      <c r="R1526" s="71"/>
      <c r="T1526" s="41">
        <v>1</v>
      </c>
      <c r="Z1526" s="41">
        <f t="shared" si="255"/>
        <v>245</v>
      </c>
      <c r="AA1526" s="41">
        <f t="shared" si="256"/>
        <v>36</v>
      </c>
      <c r="AB1526" s="41">
        <f t="shared" si="257"/>
        <v>50</v>
      </c>
      <c r="AC1526" s="41">
        <f t="shared" si="258"/>
        <v>50</v>
      </c>
      <c r="AD1526" s="41">
        <f t="shared" si="259"/>
        <v>38</v>
      </c>
      <c r="AE1526" s="41">
        <f t="shared" si="260"/>
        <v>6.8055555555555554</v>
      </c>
      <c r="AF1526" s="41">
        <f t="shared" si="261"/>
        <v>4.9000000000000004</v>
      </c>
      <c r="AG1526" s="41">
        <f t="shared" si="262"/>
        <v>4.9000000000000004</v>
      </c>
      <c r="AH1526" s="41">
        <f t="shared" si="263"/>
        <v>6.4473684210526319</v>
      </c>
    </row>
    <row r="1527" spans="1:34" x14ac:dyDescent="0.25">
      <c r="A1527" s="41" t="str">
        <f t="shared" si="253"/>
        <v>研发一周期</v>
      </c>
      <c r="B1527" s="41" t="str">
        <f t="shared" si="254"/>
        <v>31114</v>
      </c>
      <c r="C1527" s="74"/>
      <c r="E1527" s="59">
        <v>1</v>
      </c>
      <c r="G1527" s="59">
        <v>1</v>
      </c>
      <c r="I1527" s="59"/>
      <c r="K1527" s="59">
        <v>1</v>
      </c>
      <c r="N1527" s="71"/>
      <c r="O1527" s="59">
        <v>1</v>
      </c>
      <c r="R1527" s="71"/>
      <c r="V1527" s="41">
        <v>1</v>
      </c>
      <c r="Z1527" s="41">
        <f t="shared" si="255"/>
        <v>245</v>
      </c>
      <c r="AA1527" s="41">
        <f t="shared" si="256"/>
        <v>36</v>
      </c>
      <c r="AB1527" s="41">
        <f t="shared" si="257"/>
        <v>32</v>
      </c>
      <c r="AC1527" s="41">
        <f t="shared" si="258"/>
        <v>32</v>
      </c>
      <c r="AD1527" s="41">
        <f t="shared" si="259"/>
        <v>44</v>
      </c>
      <c r="AE1527" s="41">
        <f t="shared" si="260"/>
        <v>6.8055555555555554</v>
      </c>
      <c r="AF1527" s="41">
        <f t="shared" si="261"/>
        <v>7.65625</v>
      </c>
      <c r="AG1527" s="41">
        <f t="shared" si="262"/>
        <v>7.65625</v>
      </c>
      <c r="AH1527" s="41">
        <f t="shared" si="263"/>
        <v>5.5681818181818183</v>
      </c>
    </row>
    <row r="1528" spans="1:34" x14ac:dyDescent="0.25">
      <c r="A1528" s="41" t="str">
        <f t="shared" si="253"/>
        <v>研发一周期</v>
      </c>
      <c r="B1528" s="41" t="str">
        <f t="shared" si="254"/>
        <v>31134</v>
      </c>
      <c r="C1528" s="74"/>
      <c r="E1528" s="59">
        <v>1</v>
      </c>
      <c r="G1528" s="59">
        <v>1</v>
      </c>
      <c r="K1528" s="59">
        <v>1</v>
      </c>
      <c r="Q1528" s="41">
        <v>1</v>
      </c>
      <c r="Y1528" s="70">
        <v>1</v>
      </c>
      <c r="Z1528" s="41">
        <f t="shared" si="255"/>
        <v>245</v>
      </c>
      <c r="AA1528" s="41">
        <f t="shared" si="256"/>
        <v>36</v>
      </c>
      <c r="AB1528" s="41">
        <f t="shared" si="257"/>
        <v>56</v>
      </c>
      <c r="AC1528" s="41">
        <f t="shared" si="258"/>
        <v>56</v>
      </c>
      <c r="AD1528" s="41">
        <f t="shared" si="259"/>
        <v>40</v>
      </c>
      <c r="AE1528" s="41">
        <f t="shared" si="260"/>
        <v>6.8055555555555554</v>
      </c>
      <c r="AF1528" s="41">
        <f t="shared" si="261"/>
        <v>4.375</v>
      </c>
      <c r="AG1528" s="41">
        <f t="shared" si="262"/>
        <v>4.375</v>
      </c>
      <c r="AH1528" s="41">
        <f t="shared" si="263"/>
        <v>6.125</v>
      </c>
    </row>
    <row r="1529" spans="1:34" x14ac:dyDescent="0.25">
      <c r="A1529" s="41" t="str">
        <f t="shared" si="253"/>
        <v>研发一周期</v>
      </c>
      <c r="B1529" s="41" t="str">
        <f t="shared" si="254"/>
        <v>32114</v>
      </c>
      <c r="C1529" s="74"/>
      <c r="E1529" s="59">
        <v>1</v>
      </c>
      <c r="G1529" s="59"/>
      <c r="H1529" s="59">
        <v>1</v>
      </c>
      <c r="K1529" s="59">
        <v>1</v>
      </c>
      <c r="N1529" s="71"/>
      <c r="O1529" s="59">
        <v>1</v>
      </c>
      <c r="R1529" s="71"/>
      <c r="Y1529" s="70">
        <v>1</v>
      </c>
      <c r="Z1529" s="41">
        <f t="shared" si="255"/>
        <v>245</v>
      </c>
      <c r="AA1529" s="41">
        <f t="shared" si="256"/>
        <v>36</v>
      </c>
      <c r="AB1529" s="41">
        <f t="shared" si="257"/>
        <v>50</v>
      </c>
      <c r="AC1529" s="41">
        <f t="shared" si="258"/>
        <v>50</v>
      </c>
      <c r="AD1529" s="41">
        <f t="shared" si="259"/>
        <v>38</v>
      </c>
      <c r="AE1529" s="41">
        <f t="shared" si="260"/>
        <v>6.8055555555555554</v>
      </c>
      <c r="AF1529" s="41">
        <f t="shared" si="261"/>
        <v>4.9000000000000004</v>
      </c>
      <c r="AG1529" s="41">
        <f t="shared" si="262"/>
        <v>4.9000000000000004</v>
      </c>
      <c r="AH1529" s="41">
        <f t="shared" si="263"/>
        <v>6.4473684210526319</v>
      </c>
    </row>
    <row r="1530" spans="1:34" x14ac:dyDescent="0.25">
      <c r="A1530" s="41" t="str">
        <f t="shared" si="253"/>
        <v>研发一周期</v>
      </c>
      <c r="B1530" s="41" t="str">
        <f t="shared" si="254"/>
        <v>13235</v>
      </c>
      <c r="C1530" s="74">
        <v>1</v>
      </c>
      <c r="G1530" s="59"/>
      <c r="I1530" s="59">
        <v>1</v>
      </c>
      <c r="L1530" s="59">
        <v>1</v>
      </c>
      <c r="Q1530" s="41">
        <v>1</v>
      </c>
      <c r="W1530" s="41">
        <v>1</v>
      </c>
      <c r="Z1530" s="41">
        <f t="shared" si="255"/>
        <v>300</v>
      </c>
      <c r="AA1530" s="41">
        <f t="shared" si="256"/>
        <v>44</v>
      </c>
      <c r="AB1530" s="41">
        <f t="shared" si="257"/>
        <v>58</v>
      </c>
      <c r="AC1530" s="41">
        <f t="shared" si="258"/>
        <v>58</v>
      </c>
      <c r="AD1530" s="41">
        <f t="shared" si="259"/>
        <v>34</v>
      </c>
      <c r="AE1530" s="41">
        <f t="shared" si="260"/>
        <v>6.8181818181818183</v>
      </c>
      <c r="AF1530" s="41">
        <f t="shared" si="261"/>
        <v>5.1724137931034484</v>
      </c>
      <c r="AG1530" s="41">
        <f t="shared" si="262"/>
        <v>5.1724137931034484</v>
      </c>
      <c r="AH1530" s="41">
        <f t="shared" si="263"/>
        <v>8.8235294117647065</v>
      </c>
    </row>
    <row r="1531" spans="1:34" x14ac:dyDescent="0.25">
      <c r="A1531" s="41" t="str">
        <f t="shared" si="253"/>
        <v>研发一周期</v>
      </c>
      <c r="B1531" s="41" t="str">
        <f t="shared" si="254"/>
        <v>22325</v>
      </c>
      <c r="C1531" s="74"/>
      <c r="D1531" s="59">
        <v>1</v>
      </c>
      <c r="G1531" s="59"/>
      <c r="H1531" s="59">
        <v>1</v>
      </c>
      <c r="M1531" s="59">
        <v>1</v>
      </c>
      <c r="P1531" s="59">
        <v>1</v>
      </c>
      <c r="W1531" s="41">
        <v>1</v>
      </c>
      <c r="Z1531" s="41">
        <f t="shared" si="255"/>
        <v>300</v>
      </c>
      <c r="AA1531" s="41">
        <f t="shared" si="256"/>
        <v>44</v>
      </c>
      <c r="AB1531" s="41">
        <f t="shared" si="257"/>
        <v>66</v>
      </c>
      <c r="AC1531" s="41">
        <f t="shared" si="258"/>
        <v>66</v>
      </c>
      <c r="AD1531" s="41">
        <f t="shared" si="259"/>
        <v>30</v>
      </c>
      <c r="AE1531" s="41">
        <f t="shared" si="260"/>
        <v>6.8181818181818183</v>
      </c>
      <c r="AF1531" s="41">
        <f t="shared" si="261"/>
        <v>4.5454545454545459</v>
      </c>
      <c r="AG1531" s="41">
        <f t="shared" si="262"/>
        <v>4.5454545454545459</v>
      </c>
      <c r="AH1531" s="41">
        <f t="shared" si="263"/>
        <v>10</v>
      </c>
    </row>
    <row r="1532" spans="1:34" x14ac:dyDescent="0.25">
      <c r="A1532" s="41" t="str">
        <f t="shared" si="253"/>
        <v>研发一周期</v>
      </c>
      <c r="B1532" s="41" t="str">
        <f t="shared" si="254"/>
        <v>31425</v>
      </c>
      <c r="C1532" s="74"/>
      <c r="E1532" s="59">
        <v>1</v>
      </c>
      <c r="G1532" s="59">
        <v>1</v>
      </c>
      <c r="N1532" s="71">
        <v>1</v>
      </c>
      <c r="P1532" s="59">
        <v>1</v>
      </c>
      <c r="W1532" s="41">
        <v>1</v>
      </c>
      <c r="Z1532" s="41">
        <f t="shared" si="255"/>
        <v>300</v>
      </c>
      <c r="AA1532" s="41">
        <f t="shared" si="256"/>
        <v>44</v>
      </c>
      <c r="AB1532" s="41">
        <f t="shared" si="257"/>
        <v>72</v>
      </c>
      <c r="AC1532" s="41">
        <f t="shared" si="258"/>
        <v>72</v>
      </c>
      <c r="AD1532" s="41">
        <f t="shared" si="259"/>
        <v>31</v>
      </c>
      <c r="AE1532" s="41">
        <f t="shared" si="260"/>
        <v>6.8181818181818183</v>
      </c>
      <c r="AF1532" s="41">
        <f t="shared" si="261"/>
        <v>4.166666666666667</v>
      </c>
      <c r="AG1532" s="41">
        <f t="shared" si="262"/>
        <v>4.166666666666667</v>
      </c>
      <c r="AH1532" s="41">
        <f t="shared" si="263"/>
        <v>9.67741935483871</v>
      </c>
    </row>
    <row r="1533" spans="1:34" x14ac:dyDescent="0.25">
      <c r="A1533" s="41" t="str">
        <f t="shared" si="253"/>
        <v>研发一周期</v>
      </c>
      <c r="B1533" s="41" t="str">
        <f t="shared" si="254"/>
        <v>22426</v>
      </c>
      <c r="C1533" s="74"/>
      <c r="D1533" s="59">
        <v>1</v>
      </c>
      <c r="G1533" s="59"/>
      <c r="H1533" s="59">
        <v>1</v>
      </c>
      <c r="N1533" s="71">
        <v>1</v>
      </c>
      <c r="P1533" s="59">
        <v>1</v>
      </c>
      <c r="X1533" s="41">
        <v>1</v>
      </c>
      <c r="Z1533" s="41">
        <f t="shared" si="255"/>
        <v>300</v>
      </c>
      <c r="AA1533" s="41">
        <f t="shared" si="256"/>
        <v>44</v>
      </c>
      <c r="AB1533" s="41">
        <f t="shared" si="257"/>
        <v>70</v>
      </c>
      <c r="AC1533" s="41">
        <f t="shared" si="258"/>
        <v>70</v>
      </c>
      <c r="AD1533" s="41">
        <f t="shared" si="259"/>
        <v>26</v>
      </c>
      <c r="AE1533" s="41">
        <f t="shared" si="260"/>
        <v>6.8181818181818183</v>
      </c>
      <c r="AF1533" s="41">
        <f t="shared" si="261"/>
        <v>4.2857142857142856</v>
      </c>
      <c r="AG1533" s="41">
        <f t="shared" si="262"/>
        <v>4.2857142857142856</v>
      </c>
      <c r="AH1533" s="41">
        <f t="shared" si="263"/>
        <v>11.538461538461538</v>
      </c>
    </row>
    <row r="1534" spans="1:34" x14ac:dyDescent="0.25">
      <c r="A1534" s="41" t="str">
        <f t="shared" si="253"/>
        <v>研发一周期</v>
      </c>
      <c r="B1534" s="41" t="str">
        <f t="shared" si="254"/>
        <v>24216</v>
      </c>
      <c r="C1534" s="74"/>
      <c r="D1534" s="59">
        <v>1</v>
      </c>
      <c r="G1534" s="59"/>
      <c r="J1534" s="71">
        <v>1</v>
      </c>
      <c r="L1534" s="59">
        <v>1</v>
      </c>
      <c r="O1534" s="59">
        <v>1</v>
      </c>
      <c r="R1534" s="71"/>
      <c r="X1534" s="41">
        <v>1</v>
      </c>
      <c r="Z1534" s="41">
        <f t="shared" si="255"/>
        <v>300</v>
      </c>
      <c r="AA1534" s="41">
        <f t="shared" si="256"/>
        <v>44</v>
      </c>
      <c r="AB1534" s="41">
        <f t="shared" si="257"/>
        <v>46</v>
      </c>
      <c r="AC1534" s="41">
        <f t="shared" si="258"/>
        <v>46</v>
      </c>
      <c r="AD1534" s="41">
        <f t="shared" si="259"/>
        <v>31</v>
      </c>
      <c r="AE1534" s="41">
        <f t="shared" si="260"/>
        <v>6.8181818181818183</v>
      </c>
      <c r="AF1534" s="41">
        <f t="shared" si="261"/>
        <v>6.5217391304347823</v>
      </c>
      <c r="AG1534" s="41">
        <f t="shared" si="262"/>
        <v>6.5217391304347823</v>
      </c>
      <c r="AH1534" s="41">
        <f t="shared" si="263"/>
        <v>9.67741935483871</v>
      </c>
    </row>
    <row r="1535" spans="1:34" x14ac:dyDescent="0.25">
      <c r="A1535" s="41" t="str">
        <f t="shared" si="253"/>
        <v>研发一周期</v>
      </c>
      <c r="B1535" s="41" t="str">
        <f t="shared" si="254"/>
        <v>44126</v>
      </c>
      <c r="C1535" s="74"/>
      <c r="F1535" s="71">
        <v>1</v>
      </c>
      <c r="G1535" s="59"/>
      <c r="J1535" s="71">
        <v>1</v>
      </c>
      <c r="K1535" s="59">
        <v>1</v>
      </c>
      <c r="P1535" s="59">
        <v>1</v>
      </c>
      <c r="X1535" s="41">
        <v>1</v>
      </c>
      <c r="Z1535" s="41">
        <f t="shared" si="255"/>
        <v>300</v>
      </c>
      <c r="AA1535" s="41">
        <f t="shared" si="256"/>
        <v>44</v>
      </c>
      <c r="AB1535" s="41">
        <f t="shared" si="257"/>
        <v>62</v>
      </c>
      <c r="AC1535" s="41">
        <f t="shared" si="258"/>
        <v>62</v>
      </c>
      <c r="AD1535" s="41">
        <f t="shared" si="259"/>
        <v>27</v>
      </c>
      <c r="AE1535" s="41">
        <f t="shared" si="260"/>
        <v>6.8181818181818183</v>
      </c>
      <c r="AF1535" s="41">
        <f t="shared" si="261"/>
        <v>4.838709677419355</v>
      </c>
      <c r="AG1535" s="41">
        <f t="shared" si="262"/>
        <v>4.838709677419355</v>
      </c>
      <c r="AH1535" s="41">
        <f t="shared" si="263"/>
        <v>11.111111111111111</v>
      </c>
    </row>
    <row r="1536" spans="1:34" x14ac:dyDescent="0.25">
      <c r="A1536" s="41" t="str">
        <f t="shared" si="253"/>
        <v>研发一周期</v>
      </c>
      <c r="B1536" s="41" t="str">
        <f t="shared" si="254"/>
        <v>13323</v>
      </c>
      <c r="C1536" s="74">
        <v>1</v>
      </c>
      <c r="G1536" s="59"/>
      <c r="I1536" s="59">
        <v>1</v>
      </c>
      <c r="M1536" s="59">
        <v>1</v>
      </c>
      <c r="P1536" s="59">
        <v>1</v>
      </c>
      <c r="U1536" s="41">
        <v>1</v>
      </c>
      <c r="Z1536" s="41">
        <f t="shared" si="255"/>
        <v>355</v>
      </c>
      <c r="AA1536" s="41">
        <f t="shared" si="256"/>
        <v>52</v>
      </c>
      <c r="AB1536" s="41">
        <f t="shared" si="257"/>
        <v>62</v>
      </c>
      <c r="AC1536" s="41">
        <f t="shared" si="258"/>
        <v>62</v>
      </c>
      <c r="AD1536" s="41">
        <f t="shared" si="259"/>
        <v>33</v>
      </c>
      <c r="AE1536" s="41">
        <f t="shared" si="260"/>
        <v>6.8269230769230766</v>
      </c>
      <c r="AF1536" s="41">
        <f t="shared" si="261"/>
        <v>5.725806451612903</v>
      </c>
      <c r="AG1536" s="41">
        <f t="shared" si="262"/>
        <v>5.725806451612903</v>
      </c>
      <c r="AH1536" s="41">
        <f t="shared" si="263"/>
        <v>10.757575757575758</v>
      </c>
    </row>
    <row r="1537" spans="1:34" x14ac:dyDescent="0.25">
      <c r="A1537" s="41" t="str">
        <f t="shared" si="253"/>
        <v>研发一周期</v>
      </c>
      <c r="B1537" s="41" t="str">
        <f t="shared" si="254"/>
        <v>21145</v>
      </c>
      <c r="C1537" s="74"/>
      <c r="D1537" s="59">
        <v>1</v>
      </c>
      <c r="G1537" s="59">
        <v>1</v>
      </c>
      <c r="K1537" s="59">
        <v>1</v>
      </c>
      <c r="R1537" s="70">
        <v>1</v>
      </c>
      <c r="W1537" s="41">
        <v>1</v>
      </c>
      <c r="Z1537" s="41">
        <f t="shared" si="255"/>
        <v>260</v>
      </c>
      <c r="AA1537" s="41">
        <f t="shared" si="256"/>
        <v>38</v>
      </c>
      <c r="AB1537" s="41">
        <f t="shared" si="257"/>
        <v>34</v>
      </c>
      <c r="AC1537" s="41">
        <f t="shared" si="258"/>
        <v>34</v>
      </c>
      <c r="AD1537" s="41">
        <f t="shared" si="259"/>
        <v>37</v>
      </c>
      <c r="AE1537" s="41">
        <f t="shared" si="260"/>
        <v>6.8421052631578947</v>
      </c>
      <c r="AF1537" s="41">
        <f t="shared" si="261"/>
        <v>7.6470588235294121</v>
      </c>
      <c r="AG1537" s="41">
        <f t="shared" si="262"/>
        <v>7.6470588235294121</v>
      </c>
      <c r="AH1537" s="41">
        <f t="shared" si="263"/>
        <v>7.0270270270270272</v>
      </c>
    </row>
    <row r="1538" spans="1:34" x14ac:dyDescent="0.25">
      <c r="A1538" s="41" t="str">
        <f t="shared" si="253"/>
        <v>研发一周期</v>
      </c>
      <c r="B1538" s="41" t="str">
        <f t="shared" si="254"/>
        <v>41135</v>
      </c>
      <c r="C1538" s="74"/>
      <c r="F1538" s="71">
        <v>1</v>
      </c>
      <c r="G1538" s="59">
        <v>1</v>
      </c>
      <c r="K1538" s="59">
        <v>1</v>
      </c>
      <c r="Q1538" s="41">
        <v>1</v>
      </c>
      <c r="W1538" s="41">
        <v>1</v>
      </c>
      <c r="Z1538" s="41">
        <f t="shared" si="255"/>
        <v>260</v>
      </c>
      <c r="AA1538" s="41">
        <f t="shared" si="256"/>
        <v>38</v>
      </c>
      <c r="AB1538" s="41">
        <f t="shared" si="257"/>
        <v>44</v>
      </c>
      <c r="AC1538" s="41">
        <f t="shared" si="258"/>
        <v>44</v>
      </c>
      <c r="AD1538" s="41">
        <f t="shared" si="259"/>
        <v>36</v>
      </c>
      <c r="AE1538" s="41">
        <f t="shared" si="260"/>
        <v>6.8421052631578947</v>
      </c>
      <c r="AF1538" s="41">
        <f t="shared" si="261"/>
        <v>5.9090909090909092</v>
      </c>
      <c r="AG1538" s="41">
        <f t="shared" si="262"/>
        <v>5.9090909090909092</v>
      </c>
      <c r="AH1538" s="41">
        <f t="shared" si="263"/>
        <v>7.2222222222222223</v>
      </c>
    </row>
    <row r="1539" spans="1:34" x14ac:dyDescent="0.25">
      <c r="A1539" s="41" t="str">
        <f t="shared" si="253"/>
        <v>研发一周期</v>
      </c>
      <c r="B1539" s="41" t="str">
        <f t="shared" si="254"/>
        <v>42115</v>
      </c>
      <c r="C1539" s="74"/>
      <c r="F1539" s="71">
        <v>1</v>
      </c>
      <c r="G1539" s="59"/>
      <c r="H1539" s="59">
        <v>1</v>
      </c>
      <c r="K1539" s="59">
        <v>1</v>
      </c>
      <c r="N1539" s="71"/>
      <c r="O1539" s="59">
        <v>1</v>
      </c>
      <c r="R1539" s="71"/>
      <c r="W1539" s="41">
        <v>1</v>
      </c>
      <c r="Z1539" s="41">
        <f t="shared" si="255"/>
        <v>260</v>
      </c>
      <c r="AA1539" s="41">
        <f t="shared" si="256"/>
        <v>38</v>
      </c>
      <c r="AB1539" s="41">
        <f t="shared" si="257"/>
        <v>38</v>
      </c>
      <c r="AC1539" s="41">
        <f t="shared" si="258"/>
        <v>38</v>
      </c>
      <c r="AD1539" s="41">
        <f t="shared" si="259"/>
        <v>34</v>
      </c>
      <c r="AE1539" s="41">
        <f t="shared" si="260"/>
        <v>6.8421052631578947</v>
      </c>
      <c r="AF1539" s="41">
        <f t="shared" si="261"/>
        <v>6.8421052631578947</v>
      </c>
      <c r="AG1539" s="41">
        <f t="shared" si="262"/>
        <v>6.8421052631578947</v>
      </c>
      <c r="AH1539" s="41">
        <f t="shared" si="263"/>
        <v>7.6470588235294121</v>
      </c>
    </row>
    <row r="1540" spans="1:34" x14ac:dyDescent="0.25">
      <c r="A1540" s="41" t="str">
        <f t="shared" si="253"/>
        <v>研发一周期</v>
      </c>
      <c r="B1540" s="41" t="str">
        <f t="shared" si="254"/>
        <v>14321</v>
      </c>
      <c r="C1540" s="74">
        <v>1</v>
      </c>
      <c r="G1540" s="59"/>
      <c r="J1540" s="71">
        <v>1</v>
      </c>
      <c r="M1540" s="59">
        <v>1</v>
      </c>
      <c r="P1540" s="59">
        <v>1</v>
      </c>
      <c r="S1540" s="41">
        <v>1</v>
      </c>
      <c r="Z1540" s="41">
        <f t="shared" si="255"/>
        <v>315</v>
      </c>
      <c r="AA1540" s="41">
        <f t="shared" si="256"/>
        <v>46</v>
      </c>
      <c r="AB1540" s="41">
        <f t="shared" si="257"/>
        <v>66</v>
      </c>
      <c r="AC1540" s="41">
        <f t="shared" si="258"/>
        <v>66</v>
      </c>
      <c r="AD1540" s="41">
        <f t="shared" si="259"/>
        <v>31</v>
      </c>
      <c r="AE1540" s="41">
        <f t="shared" si="260"/>
        <v>6.8478260869565215</v>
      </c>
      <c r="AF1540" s="41">
        <f t="shared" si="261"/>
        <v>4.7727272727272725</v>
      </c>
      <c r="AG1540" s="41">
        <f t="shared" si="262"/>
        <v>4.7727272727272725</v>
      </c>
      <c r="AH1540" s="41">
        <f t="shared" si="263"/>
        <v>10.161290322580646</v>
      </c>
    </row>
    <row r="1541" spans="1:34" x14ac:dyDescent="0.25">
      <c r="A1541" s="41" t="str">
        <f t="shared" si="253"/>
        <v>研发一周期</v>
      </c>
      <c r="B1541" s="41" t="str">
        <f t="shared" si="254"/>
        <v>14322</v>
      </c>
      <c r="C1541" s="74">
        <v>1</v>
      </c>
      <c r="G1541" s="59"/>
      <c r="J1541" s="71">
        <v>1</v>
      </c>
      <c r="M1541" s="59">
        <v>1</v>
      </c>
      <c r="P1541" s="59">
        <v>1</v>
      </c>
      <c r="T1541" s="41">
        <v>1</v>
      </c>
      <c r="Z1541" s="41">
        <f t="shared" si="255"/>
        <v>315</v>
      </c>
      <c r="AA1541" s="41">
        <f t="shared" si="256"/>
        <v>46</v>
      </c>
      <c r="AB1541" s="41">
        <f t="shared" si="257"/>
        <v>70</v>
      </c>
      <c r="AC1541" s="41">
        <f t="shared" si="258"/>
        <v>70</v>
      </c>
      <c r="AD1541" s="41">
        <f t="shared" si="259"/>
        <v>31</v>
      </c>
      <c r="AE1541" s="41">
        <f t="shared" si="260"/>
        <v>6.8478260869565215</v>
      </c>
      <c r="AF1541" s="41">
        <f t="shared" si="261"/>
        <v>4.5</v>
      </c>
      <c r="AG1541" s="41">
        <f t="shared" si="262"/>
        <v>4.5</v>
      </c>
      <c r="AH1541" s="41">
        <f t="shared" si="263"/>
        <v>10.161290322580646</v>
      </c>
    </row>
    <row r="1542" spans="1:34" x14ac:dyDescent="0.25">
      <c r="A1542" s="41" t="str">
        <f t="shared" si="253"/>
        <v>研发一周期</v>
      </c>
      <c r="B1542" s="41" t="str">
        <f t="shared" si="254"/>
        <v>21313</v>
      </c>
      <c r="C1542" s="74"/>
      <c r="D1542" s="59">
        <v>1</v>
      </c>
      <c r="G1542" s="59">
        <v>1</v>
      </c>
      <c r="M1542" s="59">
        <v>1</v>
      </c>
      <c r="O1542" s="59">
        <v>1</v>
      </c>
      <c r="R1542" s="71"/>
      <c r="U1542" s="41">
        <v>1</v>
      </c>
      <c r="Z1542" s="41">
        <f t="shared" si="255"/>
        <v>315</v>
      </c>
      <c r="AA1542" s="41">
        <f t="shared" si="256"/>
        <v>46</v>
      </c>
      <c r="AB1542" s="41">
        <f t="shared" si="257"/>
        <v>32</v>
      </c>
      <c r="AC1542" s="41">
        <f t="shared" si="258"/>
        <v>32</v>
      </c>
      <c r="AD1542" s="41">
        <f t="shared" si="259"/>
        <v>39</v>
      </c>
      <c r="AE1542" s="41">
        <f t="shared" si="260"/>
        <v>6.8478260869565215</v>
      </c>
      <c r="AF1542" s="41">
        <f t="shared" si="261"/>
        <v>9.84375</v>
      </c>
      <c r="AG1542" s="41">
        <f t="shared" si="262"/>
        <v>9.84375</v>
      </c>
      <c r="AH1542" s="41">
        <f t="shared" si="263"/>
        <v>8.0769230769230766</v>
      </c>
    </row>
    <row r="1543" spans="1:34" x14ac:dyDescent="0.25">
      <c r="A1543" s="41" t="str">
        <f t="shared" si="253"/>
        <v>研发一周期</v>
      </c>
      <c r="B1543" s="41" t="str">
        <f t="shared" si="254"/>
        <v>23113</v>
      </c>
      <c r="C1543" s="74"/>
      <c r="D1543" s="59">
        <v>1</v>
      </c>
      <c r="G1543" s="59"/>
      <c r="I1543" s="59">
        <v>1</v>
      </c>
      <c r="K1543" s="59">
        <v>1</v>
      </c>
      <c r="N1543" s="71"/>
      <c r="O1543" s="59">
        <v>1</v>
      </c>
      <c r="R1543" s="71"/>
      <c r="U1543" s="41">
        <v>1</v>
      </c>
      <c r="Z1543" s="41">
        <f t="shared" si="255"/>
        <v>315</v>
      </c>
      <c r="AA1543" s="41">
        <f t="shared" si="256"/>
        <v>46</v>
      </c>
      <c r="AB1543" s="41">
        <f t="shared" si="257"/>
        <v>38</v>
      </c>
      <c r="AC1543" s="41">
        <f t="shared" si="258"/>
        <v>38</v>
      </c>
      <c r="AD1543" s="41">
        <f t="shared" si="259"/>
        <v>37</v>
      </c>
      <c r="AE1543" s="41">
        <f t="shared" si="260"/>
        <v>6.8478260869565215</v>
      </c>
      <c r="AF1543" s="41">
        <f t="shared" si="261"/>
        <v>8.2894736842105257</v>
      </c>
      <c r="AG1543" s="41">
        <f t="shared" si="262"/>
        <v>8.2894736842105257</v>
      </c>
      <c r="AH1543" s="41">
        <f t="shared" si="263"/>
        <v>8.513513513513514</v>
      </c>
    </row>
    <row r="1544" spans="1:34" x14ac:dyDescent="0.25">
      <c r="A1544" s="41" t="str">
        <f t="shared" ref="A1544:A1607" si="264">IF(SUMPRODUCT(C1544:Y1544,$C$6:$Y$6)&lt;0.45,"不研发",IF(SUMPRODUCT(C1544:Y1544,$C$6:$Y$6)&lt;1.45,"研发一周期","研发二周期"))</f>
        <v>研发一周期</v>
      </c>
      <c r="B1544" s="41" t="str">
        <f t="shared" ref="B1544:B1607" si="265">IF(C1544=1,1,IF(D1544=1,2,IF(E1544=1,3,IF(F1544=1,4,""))))&amp;IF(G1544=1,1,IF(H1544=1,2,IF(I1544=1,3,IF(J1544=1,4,""))))&amp;IF(K1544=1,1,IF(L1544=1,2,IF(M1544=1,3,IF(N1544=1,4,""))))&amp;IF(O1544=1,1,IF(P1544=1,2,IF(Q1544=1,3,IF(R1544=1,4,""))))&amp;IF(S1544=1,1,"")&amp;IF(T1544=1,2,"")&amp;IF(U1544=1,3,"")&amp;IF(V1544=1,4,"")&amp;IF(W1544=1,5,"")&amp;IF(X1544=1,6,"")&amp;IF(Y1544=1,4,"")</f>
        <v>31223</v>
      </c>
      <c r="C1544" s="74"/>
      <c r="E1544" s="59">
        <v>1</v>
      </c>
      <c r="G1544" s="59">
        <v>1</v>
      </c>
      <c r="L1544" s="59">
        <v>1</v>
      </c>
      <c r="P1544" s="59">
        <v>1</v>
      </c>
      <c r="U1544" s="41">
        <v>1</v>
      </c>
      <c r="Z1544" s="41">
        <f t="shared" ref="Z1544:Z1607" si="266">SUMPRODUCT(C1544:Y1544,$C$1:$Y$1)</f>
        <v>315</v>
      </c>
      <c r="AA1544" s="41">
        <f t="shared" ref="AA1544:AA1607" si="267">SUMPRODUCT($C$2:$Y$2,C1544:Y1544)</f>
        <v>46</v>
      </c>
      <c r="AB1544" s="41">
        <f t="shared" ref="AB1544:AB1607" si="268">SUMPRODUCT($C$3:$Y$3,C1544:Y1544)</f>
        <v>58</v>
      </c>
      <c r="AC1544" s="41">
        <f t="shared" ref="AC1544:AC1607" si="269">SUMPRODUCT($C$3:$Y$3,C1544:Y1544)</f>
        <v>58</v>
      </c>
      <c r="AD1544" s="41">
        <f t="shared" ref="AD1544:AD1607" si="270">SUMPRODUCT($C$5:$Y$5,C1544:Y1544)</f>
        <v>37</v>
      </c>
      <c r="AE1544" s="41">
        <f t="shared" ref="AE1544:AE1607" si="271">IFERROR(Z1544/AA1544,0)</f>
        <v>6.8478260869565215</v>
      </c>
      <c r="AF1544" s="41">
        <f t="shared" ref="AF1544:AF1607" si="272">IFERROR(Z1544/AB1544,0)</f>
        <v>5.431034482758621</v>
      </c>
      <c r="AG1544" s="41">
        <f t="shared" ref="AG1544:AG1607" si="273">IFERROR(Z1544/AC1544,0)</f>
        <v>5.431034482758621</v>
      </c>
      <c r="AH1544" s="41">
        <f t="shared" ref="AH1544:AH1607" si="274">IFERROR(Z1544/AD1544,0)</f>
        <v>8.513513513513514</v>
      </c>
    </row>
    <row r="1545" spans="1:34" x14ac:dyDescent="0.25">
      <c r="A1545" s="41" t="str">
        <f t="shared" si="264"/>
        <v>研发一周期</v>
      </c>
      <c r="B1545" s="41" t="str">
        <f t="shared" si="265"/>
        <v>23326</v>
      </c>
      <c r="C1545" s="74"/>
      <c r="D1545" s="59">
        <v>1</v>
      </c>
      <c r="G1545" s="59"/>
      <c r="I1545" s="59">
        <v>1</v>
      </c>
      <c r="M1545" s="59">
        <v>1</v>
      </c>
      <c r="P1545" s="59">
        <v>1</v>
      </c>
      <c r="X1545" s="41">
        <v>1</v>
      </c>
      <c r="Z1545" s="41">
        <f t="shared" si="266"/>
        <v>315</v>
      </c>
      <c r="AA1545" s="41">
        <f t="shared" si="267"/>
        <v>46</v>
      </c>
      <c r="AB1545" s="41">
        <f t="shared" si="268"/>
        <v>74</v>
      </c>
      <c r="AC1545" s="41">
        <f t="shared" si="269"/>
        <v>74</v>
      </c>
      <c r="AD1545" s="41">
        <f t="shared" si="270"/>
        <v>28</v>
      </c>
      <c r="AE1545" s="41">
        <f t="shared" si="271"/>
        <v>6.8478260869565215</v>
      </c>
      <c r="AF1545" s="41">
        <f t="shared" si="272"/>
        <v>4.256756756756757</v>
      </c>
      <c r="AG1545" s="41">
        <f t="shared" si="273"/>
        <v>4.256756756756757</v>
      </c>
      <c r="AH1545" s="41">
        <f t="shared" si="274"/>
        <v>11.25</v>
      </c>
    </row>
    <row r="1546" spans="1:34" x14ac:dyDescent="0.25">
      <c r="A1546" s="41" t="str">
        <f t="shared" si="264"/>
        <v>研发一周期</v>
      </c>
      <c r="B1546" s="41" t="str">
        <f t="shared" si="265"/>
        <v>14324</v>
      </c>
      <c r="C1546" s="74">
        <v>1</v>
      </c>
      <c r="G1546" s="59"/>
      <c r="J1546" s="71">
        <v>1</v>
      </c>
      <c r="M1546" s="59">
        <v>1</v>
      </c>
      <c r="P1546" s="59">
        <v>1</v>
      </c>
      <c r="Y1546" s="70">
        <v>1</v>
      </c>
      <c r="Z1546" s="41">
        <f t="shared" si="266"/>
        <v>315</v>
      </c>
      <c r="AA1546" s="41">
        <f t="shared" si="267"/>
        <v>46</v>
      </c>
      <c r="AB1546" s="41">
        <f t="shared" si="268"/>
        <v>70</v>
      </c>
      <c r="AC1546" s="41">
        <f t="shared" si="269"/>
        <v>70</v>
      </c>
      <c r="AD1546" s="41">
        <f t="shared" si="270"/>
        <v>31</v>
      </c>
      <c r="AE1546" s="41">
        <f t="shared" si="271"/>
        <v>6.8478260869565215</v>
      </c>
      <c r="AF1546" s="41">
        <f t="shared" si="272"/>
        <v>4.5</v>
      </c>
      <c r="AG1546" s="41">
        <f t="shared" si="273"/>
        <v>4.5</v>
      </c>
      <c r="AH1546" s="41">
        <f t="shared" si="274"/>
        <v>10.161290322580646</v>
      </c>
    </row>
    <row r="1547" spans="1:34" x14ac:dyDescent="0.25">
      <c r="A1547" s="41" t="str">
        <f t="shared" si="264"/>
        <v>研发一周期</v>
      </c>
      <c r="B1547" s="41" t="str">
        <f t="shared" si="265"/>
        <v>2242</v>
      </c>
      <c r="C1547" s="74"/>
      <c r="D1547" s="59">
        <v>1</v>
      </c>
      <c r="G1547" s="59"/>
      <c r="H1547" s="59">
        <v>1</v>
      </c>
      <c r="N1547" s="71">
        <v>1</v>
      </c>
      <c r="P1547" s="59">
        <v>1</v>
      </c>
      <c r="Z1547" s="41">
        <f t="shared" si="266"/>
        <v>275</v>
      </c>
      <c r="AA1547" s="41">
        <f t="shared" si="267"/>
        <v>40</v>
      </c>
      <c r="AB1547" s="41">
        <f t="shared" si="268"/>
        <v>60</v>
      </c>
      <c r="AC1547" s="41">
        <f t="shared" si="269"/>
        <v>60</v>
      </c>
      <c r="AD1547" s="41">
        <f t="shared" si="270"/>
        <v>16</v>
      </c>
      <c r="AE1547" s="41">
        <f t="shared" si="271"/>
        <v>6.875</v>
      </c>
      <c r="AF1547" s="41">
        <f t="shared" si="272"/>
        <v>4.583333333333333</v>
      </c>
      <c r="AG1547" s="41">
        <f t="shared" si="273"/>
        <v>4.583333333333333</v>
      </c>
      <c r="AH1547" s="41">
        <f t="shared" si="274"/>
        <v>17.1875</v>
      </c>
    </row>
    <row r="1548" spans="1:34" x14ac:dyDescent="0.25">
      <c r="A1548" s="41" t="str">
        <f t="shared" si="264"/>
        <v>研发一周期</v>
      </c>
      <c r="B1548" s="41" t="str">
        <f t="shared" si="265"/>
        <v>2421</v>
      </c>
      <c r="C1548" s="74"/>
      <c r="D1548" s="59">
        <v>1</v>
      </c>
      <c r="G1548" s="59"/>
      <c r="J1548" s="71">
        <v>1</v>
      </c>
      <c r="L1548" s="59">
        <v>1</v>
      </c>
      <c r="O1548" s="59">
        <v>1</v>
      </c>
      <c r="R1548" s="71"/>
      <c r="Z1548" s="41">
        <f t="shared" si="266"/>
        <v>275</v>
      </c>
      <c r="AA1548" s="41">
        <f t="shared" si="267"/>
        <v>40</v>
      </c>
      <c r="AB1548" s="41">
        <f t="shared" si="268"/>
        <v>36</v>
      </c>
      <c r="AC1548" s="41">
        <f t="shared" si="269"/>
        <v>36</v>
      </c>
      <c r="AD1548" s="41">
        <f t="shared" si="270"/>
        <v>21</v>
      </c>
      <c r="AE1548" s="41">
        <f t="shared" si="271"/>
        <v>6.875</v>
      </c>
      <c r="AF1548" s="41">
        <f t="shared" si="272"/>
        <v>7.6388888888888893</v>
      </c>
      <c r="AG1548" s="41">
        <f t="shared" si="273"/>
        <v>7.6388888888888893</v>
      </c>
      <c r="AH1548" s="41">
        <f t="shared" si="274"/>
        <v>13.095238095238095</v>
      </c>
    </row>
    <row r="1549" spans="1:34" x14ac:dyDescent="0.25">
      <c r="A1549" s="41" t="str">
        <f t="shared" si="264"/>
        <v>研发一周期</v>
      </c>
      <c r="B1549" s="41" t="str">
        <f t="shared" si="265"/>
        <v>4412</v>
      </c>
      <c r="C1549" s="74"/>
      <c r="F1549" s="71">
        <v>1</v>
      </c>
      <c r="G1549" s="59"/>
      <c r="J1549" s="71">
        <v>1</v>
      </c>
      <c r="K1549" s="59">
        <v>1</v>
      </c>
      <c r="P1549" s="59">
        <v>1</v>
      </c>
      <c r="Z1549" s="41">
        <f t="shared" si="266"/>
        <v>275</v>
      </c>
      <c r="AA1549" s="41">
        <f t="shared" si="267"/>
        <v>40</v>
      </c>
      <c r="AB1549" s="41">
        <f t="shared" si="268"/>
        <v>52</v>
      </c>
      <c r="AC1549" s="41">
        <f t="shared" si="269"/>
        <v>52</v>
      </c>
      <c r="AD1549" s="41">
        <f t="shared" si="270"/>
        <v>17</v>
      </c>
      <c r="AE1549" s="41">
        <f t="shared" si="271"/>
        <v>6.875</v>
      </c>
      <c r="AF1549" s="41">
        <f t="shared" si="272"/>
        <v>5.2884615384615383</v>
      </c>
      <c r="AG1549" s="41">
        <f t="shared" si="273"/>
        <v>5.2884615384615383</v>
      </c>
      <c r="AH1549" s="41">
        <f t="shared" si="274"/>
        <v>16.176470588235293</v>
      </c>
    </row>
    <row r="1550" spans="1:34" x14ac:dyDescent="0.25">
      <c r="A1550" s="41" t="str">
        <f t="shared" si="264"/>
        <v>研发一周期</v>
      </c>
      <c r="B1550" s="41" t="str">
        <f t="shared" si="265"/>
        <v>11431</v>
      </c>
      <c r="C1550" s="74">
        <v>1</v>
      </c>
      <c r="G1550" s="59">
        <v>1</v>
      </c>
      <c r="N1550" s="71">
        <v>1</v>
      </c>
      <c r="Q1550" s="41">
        <v>1</v>
      </c>
      <c r="S1550" s="41">
        <v>1</v>
      </c>
      <c r="Z1550" s="41">
        <f t="shared" si="266"/>
        <v>275</v>
      </c>
      <c r="AA1550" s="41">
        <f t="shared" si="267"/>
        <v>40</v>
      </c>
      <c r="AB1550" s="41">
        <f t="shared" si="268"/>
        <v>52</v>
      </c>
      <c r="AC1550" s="41">
        <f t="shared" si="269"/>
        <v>52</v>
      </c>
      <c r="AD1550" s="41">
        <f t="shared" si="270"/>
        <v>36</v>
      </c>
      <c r="AE1550" s="41">
        <f t="shared" si="271"/>
        <v>6.875</v>
      </c>
      <c r="AF1550" s="41">
        <f t="shared" si="272"/>
        <v>5.2884615384615383</v>
      </c>
      <c r="AG1550" s="41">
        <f t="shared" si="273"/>
        <v>5.2884615384615383</v>
      </c>
      <c r="AH1550" s="41">
        <f t="shared" si="274"/>
        <v>7.6388888888888893</v>
      </c>
    </row>
    <row r="1551" spans="1:34" x14ac:dyDescent="0.25">
      <c r="A1551" s="41" t="str">
        <f t="shared" si="264"/>
        <v>研发一周期</v>
      </c>
      <c r="B1551" s="41" t="str">
        <f t="shared" si="265"/>
        <v>12411</v>
      </c>
      <c r="C1551" s="74">
        <v>1</v>
      </c>
      <c r="G1551" s="59"/>
      <c r="H1551" s="59">
        <v>1</v>
      </c>
      <c r="N1551" s="71">
        <v>1</v>
      </c>
      <c r="O1551" s="59">
        <v>1</v>
      </c>
      <c r="R1551" s="71"/>
      <c r="S1551" s="41">
        <v>1</v>
      </c>
      <c r="Z1551" s="41">
        <f t="shared" si="266"/>
        <v>275</v>
      </c>
      <c r="AA1551" s="41">
        <f t="shared" si="267"/>
        <v>40</v>
      </c>
      <c r="AB1551" s="41">
        <f t="shared" si="268"/>
        <v>46</v>
      </c>
      <c r="AC1551" s="41">
        <f t="shared" si="269"/>
        <v>46</v>
      </c>
      <c r="AD1551" s="41">
        <f t="shared" si="270"/>
        <v>34</v>
      </c>
      <c r="AE1551" s="41">
        <f t="shared" si="271"/>
        <v>6.875</v>
      </c>
      <c r="AF1551" s="41">
        <f t="shared" si="272"/>
        <v>5.9782608695652177</v>
      </c>
      <c r="AG1551" s="41">
        <f t="shared" si="273"/>
        <v>5.9782608695652177</v>
      </c>
      <c r="AH1551" s="41">
        <f t="shared" si="274"/>
        <v>8.0882352941176467</v>
      </c>
    </row>
    <row r="1552" spans="1:34" x14ac:dyDescent="0.25">
      <c r="A1552" s="41" t="str">
        <f t="shared" si="264"/>
        <v>研发一周期</v>
      </c>
      <c r="B1552" s="41" t="str">
        <f t="shared" si="265"/>
        <v>24111</v>
      </c>
      <c r="C1552" s="74"/>
      <c r="D1552" s="59">
        <v>1</v>
      </c>
      <c r="G1552" s="59"/>
      <c r="J1552" s="71">
        <v>1</v>
      </c>
      <c r="K1552" s="59">
        <v>1</v>
      </c>
      <c r="N1552" s="71"/>
      <c r="O1552" s="59">
        <v>1</v>
      </c>
      <c r="R1552" s="71"/>
      <c r="S1552" s="41">
        <v>1</v>
      </c>
      <c r="Z1552" s="41">
        <f t="shared" si="266"/>
        <v>275</v>
      </c>
      <c r="AA1552" s="41">
        <f t="shared" si="267"/>
        <v>40</v>
      </c>
      <c r="AB1552" s="41">
        <f t="shared" si="268"/>
        <v>42</v>
      </c>
      <c r="AC1552" s="41">
        <f t="shared" si="269"/>
        <v>42</v>
      </c>
      <c r="AD1552" s="41">
        <f t="shared" si="270"/>
        <v>35</v>
      </c>
      <c r="AE1552" s="41">
        <f t="shared" si="271"/>
        <v>6.875</v>
      </c>
      <c r="AF1552" s="41">
        <f t="shared" si="272"/>
        <v>6.5476190476190474</v>
      </c>
      <c r="AG1552" s="41">
        <f t="shared" si="273"/>
        <v>6.5476190476190474</v>
      </c>
      <c r="AH1552" s="41">
        <f t="shared" si="274"/>
        <v>7.8571428571428568</v>
      </c>
    </row>
    <row r="1553" spans="1:34" x14ac:dyDescent="0.25">
      <c r="A1553" s="41" t="str">
        <f t="shared" si="264"/>
        <v>研发一周期</v>
      </c>
      <c r="B1553" s="41" t="str">
        <f t="shared" si="265"/>
        <v>11432</v>
      </c>
      <c r="C1553" s="74">
        <v>1</v>
      </c>
      <c r="G1553" s="59">
        <v>1</v>
      </c>
      <c r="N1553" s="71">
        <v>1</v>
      </c>
      <c r="Q1553" s="41">
        <v>1</v>
      </c>
      <c r="T1553" s="41">
        <v>1</v>
      </c>
      <c r="Z1553" s="41">
        <f t="shared" si="266"/>
        <v>275</v>
      </c>
      <c r="AA1553" s="41">
        <f t="shared" si="267"/>
        <v>40</v>
      </c>
      <c r="AB1553" s="41">
        <f t="shared" si="268"/>
        <v>56</v>
      </c>
      <c r="AC1553" s="41">
        <f t="shared" si="269"/>
        <v>56</v>
      </c>
      <c r="AD1553" s="41">
        <f t="shared" si="270"/>
        <v>36</v>
      </c>
      <c r="AE1553" s="41">
        <f t="shared" si="271"/>
        <v>6.875</v>
      </c>
      <c r="AF1553" s="41">
        <f t="shared" si="272"/>
        <v>4.9107142857142856</v>
      </c>
      <c r="AG1553" s="41">
        <f t="shared" si="273"/>
        <v>4.9107142857142856</v>
      </c>
      <c r="AH1553" s="41">
        <f t="shared" si="274"/>
        <v>7.6388888888888893</v>
      </c>
    </row>
    <row r="1554" spans="1:34" x14ac:dyDescent="0.25">
      <c r="A1554" s="41" t="str">
        <f t="shared" si="264"/>
        <v>研发一周期</v>
      </c>
      <c r="B1554" s="41" t="str">
        <f t="shared" si="265"/>
        <v>12412</v>
      </c>
      <c r="C1554" s="74">
        <v>1</v>
      </c>
      <c r="G1554" s="59"/>
      <c r="H1554" s="59">
        <v>1</v>
      </c>
      <c r="N1554" s="71">
        <v>1</v>
      </c>
      <c r="O1554" s="59">
        <v>1</v>
      </c>
      <c r="R1554" s="71"/>
      <c r="T1554" s="41">
        <v>1</v>
      </c>
      <c r="Z1554" s="41">
        <f t="shared" si="266"/>
        <v>275</v>
      </c>
      <c r="AA1554" s="41">
        <f t="shared" si="267"/>
        <v>40</v>
      </c>
      <c r="AB1554" s="41">
        <f t="shared" si="268"/>
        <v>50</v>
      </c>
      <c r="AC1554" s="41">
        <f t="shared" si="269"/>
        <v>50</v>
      </c>
      <c r="AD1554" s="41">
        <f t="shared" si="270"/>
        <v>34</v>
      </c>
      <c r="AE1554" s="41">
        <f t="shared" si="271"/>
        <v>6.875</v>
      </c>
      <c r="AF1554" s="41">
        <f t="shared" si="272"/>
        <v>5.5</v>
      </c>
      <c r="AG1554" s="41">
        <f t="shared" si="273"/>
        <v>5.5</v>
      </c>
      <c r="AH1554" s="41">
        <f t="shared" si="274"/>
        <v>8.0882352941176467</v>
      </c>
    </row>
    <row r="1555" spans="1:34" x14ac:dyDescent="0.25">
      <c r="A1555" s="41" t="str">
        <f t="shared" si="264"/>
        <v>研发一周期</v>
      </c>
      <c r="B1555" s="41" t="str">
        <f t="shared" si="265"/>
        <v>24112</v>
      </c>
      <c r="C1555" s="74"/>
      <c r="D1555" s="59">
        <v>1</v>
      </c>
      <c r="G1555" s="59"/>
      <c r="J1555" s="71">
        <v>1</v>
      </c>
      <c r="K1555" s="59">
        <v>1</v>
      </c>
      <c r="N1555" s="71"/>
      <c r="O1555" s="59">
        <v>1</v>
      </c>
      <c r="R1555" s="71"/>
      <c r="T1555" s="41">
        <v>1</v>
      </c>
      <c r="Z1555" s="41">
        <f t="shared" si="266"/>
        <v>275</v>
      </c>
      <c r="AA1555" s="41">
        <f t="shared" si="267"/>
        <v>40</v>
      </c>
      <c r="AB1555" s="41">
        <f t="shared" si="268"/>
        <v>46</v>
      </c>
      <c r="AC1555" s="41">
        <f t="shared" si="269"/>
        <v>46</v>
      </c>
      <c r="AD1555" s="41">
        <f t="shared" si="270"/>
        <v>35</v>
      </c>
      <c r="AE1555" s="41">
        <f t="shared" si="271"/>
        <v>6.875</v>
      </c>
      <c r="AF1555" s="41">
        <f t="shared" si="272"/>
        <v>5.9782608695652177</v>
      </c>
      <c r="AG1555" s="41">
        <f t="shared" si="273"/>
        <v>5.9782608695652177</v>
      </c>
      <c r="AH1555" s="41">
        <f t="shared" si="274"/>
        <v>7.8571428571428568</v>
      </c>
    </row>
    <row r="1556" spans="1:34" x14ac:dyDescent="0.25">
      <c r="A1556" s="41" t="str">
        <f t="shared" si="264"/>
        <v>研发一周期</v>
      </c>
      <c r="B1556" s="41" t="str">
        <f t="shared" si="265"/>
        <v>11414</v>
      </c>
      <c r="C1556" s="74">
        <v>1</v>
      </c>
      <c r="G1556" s="59">
        <v>1</v>
      </c>
      <c r="N1556" s="71">
        <v>1</v>
      </c>
      <c r="O1556" s="59">
        <v>1</v>
      </c>
      <c r="R1556" s="71"/>
      <c r="V1556" s="41">
        <v>1</v>
      </c>
      <c r="Z1556" s="41">
        <f t="shared" si="266"/>
        <v>275</v>
      </c>
      <c r="AA1556" s="41">
        <f t="shared" si="267"/>
        <v>40</v>
      </c>
      <c r="AB1556" s="41">
        <f t="shared" si="268"/>
        <v>32</v>
      </c>
      <c r="AC1556" s="41">
        <f t="shared" si="269"/>
        <v>32</v>
      </c>
      <c r="AD1556" s="41">
        <f t="shared" si="270"/>
        <v>40</v>
      </c>
      <c r="AE1556" s="41">
        <f t="shared" si="271"/>
        <v>6.875</v>
      </c>
      <c r="AF1556" s="41">
        <f t="shared" si="272"/>
        <v>8.59375</v>
      </c>
      <c r="AG1556" s="41">
        <f t="shared" si="273"/>
        <v>8.59375</v>
      </c>
      <c r="AH1556" s="41">
        <f t="shared" si="274"/>
        <v>6.875</v>
      </c>
    </row>
    <row r="1557" spans="1:34" x14ac:dyDescent="0.25">
      <c r="A1557" s="41" t="str">
        <f t="shared" si="264"/>
        <v>研发一周期</v>
      </c>
      <c r="B1557" s="41" t="str">
        <f t="shared" si="265"/>
        <v>12224</v>
      </c>
      <c r="C1557" s="74">
        <v>1</v>
      </c>
      <c r="G1557" s="59"/>
      <c r="H1557" s="59">
        <v>1</v>
      </c>
      <c r="L1557" s="59">
        <v>1</v>
      </c>
      <c r="P1557" s="59">
        <v>1</v>
      </c>
      <c r="V1557" s="41">
        <v>1</v>
      </c>
      <c r="Z1557" s="41">
        <f t="shared" si="266"/>
        <v>275</v>
      </c>
      <c r="AA1557" s="41">
        <f t="shared" si="267"/>
        <v>40</v>
      </c>
      <c r="AB1557" s="41">
        <f t="shared" si="268"/>
        <v>52</v>
      </c>
      <c r="AC1557" s="41">
        <f t="shared" si="269"/>
        <v>52</v>
      </c>
      <c r="AD1557" s="41">
        <f t="shared" si="270"/>
        <v>37</v>
      </c>
      <c r="AE1557" s="41">
        <f t="shared" si="271"/>
        <v>6.875</v>
      </c>
      <c r="AF1557" s="41">
        <f t="shared" si="272"/>
        <v>5.2884615384615383</v>
      </c>
      <c r="AG1557" s="41">
        <f t="shared" si="273"/>
        <v>5.2884615384615383</v>
      </c>
      <c r="AH1557" s="41">
        <f t="shared" si="274"/>
        <v>7.4324324324324325</v>
      </c>
    </row>
    <row r="1558" spans="1:34" x14ac:dyDescent="0.25">
      <c r="A1558" s="41" t="str">
        <f t="shared" si="264"/>
        <v>研发一周期</v>
      </c>
      <c r="B1558" s="41" t="str">
        <f t="shared" si="265"/>
        <v>41316</v>
      </c>
      <c r="C1558" s="74"/>
      <c r="F1558" s="71">
        <v>1</v>
      </c>
      <c r="G1558" s="59">
        <v>1</v>
      </c>
      <c r="M1558" s="59">
        <v>1</v>
      </c>
      <c r="O1558" s="59">
        <v>1</v>
      </c>
      <c r="R1558" s="71"/>
      <c r="X1558" s="41">
        <v>1</v>
      </c>
      <c r="Z1558" s="41">
        <f t="shared" si="266"/>
        <v>275</v>
      </c>
      <c r="AA1558" s="41">
        <f t="shared" si="267"/>
        <v>40</v>
      </c>
      <c r="AB1558" s="41">
        <f t="shared" si="268"/>
        <v>40</v>
      </c>
      <c r="AC1558" s="41">
        <f t="shared" si="269"/>
        <v>40</v>
      </c>
      <c r="AD1558" s="41">
        <f t="shared" si="270"/>
        <v>34</v>
      </c>
      <c r="AE1558" s="41">
        <f t="shared" si="271"/>
        <v>6.875</v>
      </c>
      <c r="AF1558" s="41">
        <f t="shared" si="272"/>
        <v>6.875</v>
      </c>
      <c r="AG1558" s="41">
        <f t="shared" si="273"/>
        <v>6.875</v>
      </c>
      <c r="AH1558" s="41">
        <f t="shared" si="274"/>
        <v>8.0882352941176467</v>
      </c>
    </row>
    <row r="1559" spans="1:34" x14ac:dyDescent="0.25">
      <c r="A1559" s="41" t="str">
        <f t="shared" si="264"/>
        <v>研发一周期</v>
      </c>
      <c r="B1559" s="41" t="str">
        <f t="shared" si="265"/>
        <v>43116</v>
      </c>
      <c r="C1559" s="74"/>
      <c r="F1559" s="71">
        <v>1</v>
      </c>
      <c r="G1559" s="59"/>
      <c r="I1559" s="59">
        <v>1</v>
      </c>
      <c r="K1559" s="59">
        <v>1</v>
      </c>
      <c r="N1559" s="71"/>
      <c r="O1559" s="59">
        <v>1</v>
      </c>
      <c r="R1559" s="71"/>
      <c r="X1559" s="41">
        <v>1</v>
      </c>
      <c r="Z1559" s="41">
        <f t="shared" si="266"/>
        <v>275</v>
      </c>
      <c r="AA1559" s="41">
        <f t="shared" si="267"/>
        <v>40</v>
      </c>
      <c r="AB1559" s="41">
        <f t="shared" si="268"/>
        <v>46</v>
      </c>
      <c r="AC1559" s="41">
        <f t="shared" si="269"/>
        <v>46</v>
      </c>
      <c r="AD1559" s="41">
        <f t="shared" si="270"/>
        <v>32</v>
      </c>
      <c r="AE1559" s="41">
        <f t="shared" si="271"/>
        <v>6.875</v>
      </c>
      <c r="AF1559" s="41">
        <f t="shared" si="272"/>
        <v>5.9782608695652177</v>
      </c>
      <c r="AG1559" s="41">
        <f t="shared" si="273"/>
        <v>5.9782608695652177</v>
      </c>
      <c r="AH1559" s="41">
        <f t="shared" si="274"/>
        <v>8.59375</v>
      </c>
    </row>
    <row r="1560" spans="1:34" x14ac:dyDescent="0.25">
      <c r="A1560" s="41" t="str">
        <f t="shared" si="264"/>
        <v>研发一周期</v>
      </c>
      <c r="B1560" s="41" t="str">
        <f t="shared" si="265"/>
        <v>11434</v>
      </c>
      <c r="C1560" s="74">
        <v>1</v>
      </c>
      <c r="G1560" s="59">
        <v>1</v>
      </c>
      <c r="N1560" s="71">
        <v>1</v>
      </c>
      <c r="Q1560" s="41">
        <v>1</v>
      </c>
      <c r="Y1560" s="70">
        <v>1</v>
      </c>
      <c r="Z1560" s="41">
        <f t="shared" si="266"/>
        <v>275</v>
      </c>
      <c r="AA1560" s="41">
        <f t="shared" si="267"/>
        <v>40</v>
      </c>
      <c r="AB1560" s="41">
        <f t="shared" si="268"/>
        <v>56</v>
      </c>
      <c r="AC1560" s="41">
        <f t="shared" si="269"/>
        <v>56</v>
      </c>
      <c r="AD1560" s="41">
        <f t="shared" si="270"/>
        <v>36</v>
      </c>
      <c r="AE1560" s="41">
        <f t="shared" si="271"/>
        <v>6.875</v>
      </c>
      <c r="AF1560" s="41">
        <f t="shared" si="272"/>
        <v>4.9107142857142856</v>
      </c>
      <c r="AG1560" s="41">
        <f t="shared" si="273"/>
        <v>4.9107142857142856</v>
      </c>
      <c r="AH1560" s="41">
        <f t="shared" si="274"/>
        <v>7.6388888888888893</v>
      </c>
    </row>
    <row r="1561" spans="1:34" x14ac:dyDescent="0.25">
      <c r="A1561" s="41" t="str">
        <f t="shared" si="264"/>
        <v>研发一周期</v>
      </c>
      <c r="B1561" s="41" t="str">
        <f t="shared" si="265"/>
        <v>12414</v>
      </c>
      <c r="C1561" s="74">
        <v>1</v>
      </c>
      <c r="G1561" s="59"/>
      <c r="H1561" s="59">
        <v>1</v>
      </c>
      <c r="N1561" s="71">
        <v>1</v>
      </c>
      <c r="O1561" s="59">
        <v>1</v>
      </c>
      <c r="R1561" s="71"/>
      <c r="Y1561" s="70">
        <v>1</v>
      </c>
      <c r="Z1561" s="41">
        <f t="shared" si="266"/>
        <v>275</v>
      </c>
      <c r="AA1561" s="41">
        <f t="shared" si="267"/>
        <v>40</v>
      </c>
      <c r="AB1561" s="41">
        <f t="shared" si="268"/>
        <v>50</v>
      </c>
      <c r="AC1561" s="41">
        <f t="shared" si="269"/>
        <v>50</v>
      </c>
      <c r="AD1561" s="41">
        <f t="shared" si="270"/>
        <v>34</v>
      </c>
      <c r="AE1561" s="41">
        <f t="shared" si="271"/>
        <v>6.875</v>
      </c>
      <c r="AF1561" s="41">
        <f t="shared" si="272"/>
        <v>5.5</v>
      </c>
      <c r="AG1561" s="41">
        <f t="shared" si="273"/>
        <v>5.5</v>
      </c>
      <c r="AH1561" s="41">
        <f t="shared" si="274"/>
        <v>8.0882352941176467</v>
      </c>
    </row>
    <row r="1562" spans="1:34" x14ac:dyDescent="0.25">
      <c r="A1562" s="41" t="str">
        <f t="shared" si="264"/>
        <v>研发一周期</v>
      </c>
      <c r="B1562" s="41" t="str">
        <f t="shared" si="265"/>
        <v>24114</v>
      </c>
      <c r="C1562" s="74"/>
      <c r="D1562" s="59">
        <v>1</v>
      </c>
      <c r="G1562" s="59"/>
      <c r="J1562" s="71">
        <v>1</v>
      </c>
      <c r="K1562" s="59">
        <v>1</v>
      </c>
      <c r="N1562" s="71"/>
      <c r="O1562" s="59">
        <v>1</v>
      </c>
      <c r="R1562" s="71"/>
      <c r="Y1562" s="70">
        <v>1</v>
      </c>
      <c r="Z1562" s="41">
        <f t="shared" si="266"/>
        <v>275</v>
      </c>
      <c r="AA1562" s="41">
        <f t="shared" si="267"/>
        <v>40</v>
      </c>
      <c r="AB1562" s="41">
        <f t="shared" si="268"/>
        <v>46</v>
      </c>
      <c r="AC1562" s="41">
        <f t="shared" si="269"/>
        <v>46</v>
      </c>
      <c r="AD1562" s="41">
        <f t="shared" si="270"/>
        <v>35</v>
      </c>
      <c r="AE1562" s="41">
        <f t="shared" si="271"/>
        <v>6.875</v>
      </c>
      <c r="AF1562" s="41">
        <f t="shared" si="272"/>
        <v>5.9782608695652177</v>
      </c>
      <c r="AG1562" s="41">
        <f t="shared" si="273"/>
        <v>5.9782608695652177</v>
      </c>
      <c r="AH1562" s="41">
        <f t="shared" si="274"/>
        <v>7.8571428571428568</v>
      </c>
    </row>
    <row r="1563" spans="1:34" x14ac:dyDescent="0.25">
      <c r="A1563" s="41" t="str">
        <f t="shared" si="264"/>
        <v>研发一周期</v>
      </c>
      <c r="B1563" s="41" t="str">
        <f t="shared" si="265"/>
        <v>2332</v>
      </c>
      <c r="C1563" s="74"/>
      <c r="D1563" s="59">
        <v>1</v>
      </c>
      <c r="G1563" s="59"/>
      <c r="I1563" s="59">
        <v>1</v>
      </c>
      <c r="M1563" s="59">
        <v>1</v>
      </c>
      <c r="P1563" s="59">
        <v>1</v>
      </c>
      <c r="Z1563" s="41">
        <f t="shared" si="266"/>
        <v>290</v>
      </c>
      <c r="AA1563" s="41">
        <f t="shared" si="267"/>
        <v>42</v>
      </c>
      <c r="AB1563" s="41">
        <f t="shared" si="268"/>
        <v>64</v>
      </c>
      <c r="AC1563" s="41">
        <f t="shared" si="269"/>
        <v>64</v>
      </c>
      <c r="AD1563" s="41">
        <f t="shared" si="270"/>
        <v>18</v>
      </c>
      <c r="AE1563" s="41">
        <f t="shared" si="271"/>
        <v>6.9047619047619051</v>
      </c>
      <c r="AF1563" s="41">
        <f t="shared" si="272"/>
        <v>4.53125</v>
      </c>
      <c r="AG1563" s="41">
        <f t="shared" si="273"/>
        <v>4.53125</v>
      </c>
      <c r="AH1563" s="41">
        <f t="shared" si="274"/>
        <v>16.111111111111111</v>
      </c>
    </row>
    <row r="1564" spans="1:34" x14ac:dyDescent="0.25">
      <c r="A1564" s="41" t="str">
        <f t="shared" si="264"/>
        <v>研发一周期</v>
      </c>
      <c r="B1564" s="41" t="str">
        <f t="shared" si="265"/>
        <v>13311</v>
      </c>
      <c r="C1564" s="74">
        <v>1</v>
      </c>
      <c r="G1564" s="59"/>
      <c r="I1564" s="59">
        <v>1</v>
      </c>
      <c r="M1564" s="59">
        <v>1</v>
      </c>
      <c r="O1564" s="59">
        <v>1</v>
      </c>
      <c r="R1564" s="71"/>
      <c r="S1564" s="41">
        <v>1</v>
      </c>
      <c r="Z1564" s="41">
        <f t="shared" si="266"/>
        <v>290</v>
      </c>
      <c r="AA1564" s="41">
        <f t="shared" si="267"/>
        <v>42</v>
      </c>
      <c r="AB1564" s="41">
        <f t="shared" si="268"/>
        <v>50</v>
      </c>
      <c r="AC1564" s="41">
        <f t="shared" si="269"/>
        <v>50</v>
      </c>
      <c r="AD1564" s="41">
        <f t="shared" si="270"/>
        <v>36</v>
      </c>
      <c r="AE1564" s="41">
        <f t="shared" si="271"/>
        <v>6.9047619047619051</v>
      </c>
      <c r="AF1564" s="41">
        <f t="shared" si="272"/>
        <v>5.8</v>
      </c>
      <c r="AG1564" s="41">
        <f t="shared" si="273"/>
        <v>5.8</v>
      </c>
      <c r="AH1564" s="41">
        <f t="shared" si="274"/>
        <v>8.0555555555555554</v>
      </c>
    </row>
    <row r="1565" spans="1:34" x14ac:dyDescent="0.25">
      <c r="A1565" s="41" t="str">
        <f t="shared" si="264"/>
        <v>研发一周期</v>
      </c>
      <c r="B1565" s="41" t="str">
        <f t="shared" si="265"/>
        <v>13312</v>
      </c>
      <c r="C1565" s="74">
        <v>1</v>
      </c>
      <c r="G1565" s="59"/>
      <c r="I1565" s="59">
        <v>1</v>
      </c>
      <c r="M1565" s="59">
        <v>1</v>
      </c>
      <c r="O1565" s="59">
        <v>1</v>
      </c>
      <c r="R1565" s="71"/>
      <c r="T1565" s="41">
        <v>1</v>
      </c>
      <c r="Z1565" s="41">
        <f t="shared" si="266"/>
        <v>290</v>
      </c>
      <c r="AA1565" s="41">
        <f t="shared" si="267"/>
        <v>42</v>
      </c>
      <c r="AB1565" s="41">
        <f t="shared" si="268"/>
        <v>54</v>
      </c>
      <c r="AC1565" s="41">
        <f t="shared" si="269"/>
        <v>54</v>
      </c>
      <c r="AD1565" s="41">
        <f t="shared" si="270"/>
        <v>36</v>
      </c>
      <c r="AE1565" s="41">
        <f t="shared" si="271"/>
        <v>6.9047619047619051</v>
      </c>
      <c r="AF1565" s="41">
        <f t="shared" si="272"/>
        <v>5.3703703703703702</v>
      </c>
      <c r="AG1565" s="41">
        <f t="shared" si="273"/>
        <v>5.3703703703703702</v>
      </c>
      <c r="AH1565" s="41">
        <f t="shared" si="274"/>
        <v>8.0555555555555554</v>
      </c>
    </row>
    <row r="1566" spans="1:34" x14ac:dyDescent="0.25">
      <c r="A1566" s="41" t="str">
        <f t="shared" si="264"/>
        <v>研发一周期</v>
      </c>
      <c r="B1566" s="41" t="str">
        <f t="shared" si="265"/>
        <v>13314</v>
      </c>
      <c r="C1566" s="74">
        <v>1</v>
      </c>
      <c r="G1566" s="59"/>
      <c r="I1566" s="59">
        <v>1</v>
      </c>
      <c r="M1566" s="59">
        <v>1</v>
      </c>
      <c r="O1566" s="59">
        <v>1</v>
      </c>
      <c r="R1566" s="71"/>
      <c r="Y1566" s="70">
        <v>1</v>
      </c>
      <c r="Z1566" s="41">
        <f t="shared" si="266"/>
        <v>290</v>
      </c>
      <c r="AA1566" s="41">
        <f t="shared" si="267"/>
        <v>42</v>
      </c>
      <c r="AB1566" s="41">
        <f t="shared" si="268"/>
        <v>54</v>
      </c>
      <c r="AC1566" s="41">
        <f t="shared" si="269"/>
        <v>54</v>
      </c>
      <c r="AD1566" s="41">
        <f t="shared" si="270"/>
        <v>36</v>
      </c>
      <c r="AE1566" s="41">
        <f t="shared" si="271"/>
        <v>6.9047619047619051</v>
      </c>
      <c r="AF1566" s="41">
        <f t="shared" si="272"/>
        <v>5.3703703703703702</v>
      </c>
      <c r="AG1566" s="41">
        <f t="shared" si="273"/>
        <v>5.3703703703703702</v>
      </c>
      <c r="AH1566" s="41">
        <f t="shared" si="274"/>
        <v>8.0555555555555554</v>
      </c>
    </row>
    <row r="1567" spans="1:34" x14ac:dyDescent="0.25">
      <c r="A1567" s="41" t="str">
        <f t="shared" si="264"/>
        <v>研发一周期</v>
      </c>
      <c r="B1567" s="41" t="str">
        <f t="shared" si="265"/>
        <v>23225</v>
      </c>
      <c r="C1567" s="74"/>
      <c r="D1567" s="59">
        <v>1</v>
      </c>
      <c r="G1567" s="59"/>
      <c r="I1567" s="59">
        <v>1</v>
      </c>
      <c r="L1567" s="59">
        <v>1</v>
      </c>
      <c r="P1567" s="59">
        <v>1</v>
      </c>
      <c r="W1567" s="41">
        <v>1</v>
      </c>
      <c r="Z1567" s="41">
        <f t="shared" si="266"/>
        <v>305</v>
      </c>
      <c r="AA1567" s="41">
        <f t="shared" si="267"/>
        <v>44</v>
      </c>
      <c r="AB1567" s="41">
        <f t="shared" si="268"/>
        <v>72</v>
      </c>
      <c r="AC1567" s="41">
        <f t="shared" si="269"/>
        <v>72</v>
      </c>
      <c r="AD1567" s="41">
        <f t="shared" si="270"/>
        <v>30</v>
      </c>
      <c r="AE1567" s="41">
        <f t="shared" si="271"/>
        <v>6.9318181818181817</v>
      </c>
      <c r="AF1567" s="41">
        <f t="shared" si="272"/>
        <v>4.2361111111111107</v>
      </c>
      <c r="AG1567" s="41">
        <f t="shared" si="273"/>
        <v>4.2361111111111107</v>
      </c>
      <c r="AH1567" s="41">
        <f t="shared" si="274"/>
        <v>10.166666666666666</v>
      </c>
    </row>
    <row r="1568" spans="1:34" x14ac:dyDescent="0.25">
      <c r="A1568" s="41" t="str">
        <f t="shared" si="264"/>
        <v>研发一周期</v>
      </c>
      <c r="B1568" s="41" t="str">
        <f t="shared" si="265"/>
        <v>34125</v>
      </c>
      <c r="C1568" s="74"/>
      <c r="E1568" s="59">
        <v>1</v>
      </c>
      <c r="G1568" s="59"/>
      <c r="J1568" s="71">
        <v>1</v>
      </c>
      <c r="K1568" s="59">
        <v>1</v>
      </c>
      <c r="P1568" s="59">
        <v>1</v>
      </c>
      <c r="W1568" s="41">
        <v>1</v>
      </c>
      <c r="Z1568" s="41">
        <f t="shared" si="266"/>
        <v>305</v>
      </c>
      <c r="AA1568" s="41">
        <f t="shared" si="267"/>
        <v>44</v>
      </c>
      <c r="AB1568" s="41">
        <f t="shared" si="268"/>
        <v>68</v>
      </c>
      <c r="AC1568" s="41">
        <f t="shared" si="269"/>
        <v>68</v>
      </c>
      <c r="AD1568" s="41">
        <f t="shared" si="270"/>
        <v>31</v>
      </c>
      <c r="AE1568" s="41">
        <f t="shared" si="271"/>
        <v>6.9318181818181817</v>
      </c>
      <c r="AF1568" s="41">
        <f t="shared" si="272"/>
        <v>4.4852941176470589</v>
      </c>
      <c r="AG1568" s="41">
        <f t="shared" si="273"/>
        <v>4.4852941176470589</v>
      </c>
      <c r="AH1568" s="41">
        <f t="shared" si="274"/>
        <v>9.8387096774193541</v>
      </c>
    </row>
    <row r="1569" spans="1:34" x14ac:dyDescent="0.25">
      <c r="A1569" s="41" t="str">
        <f t="shared" si="264"/>
        <v>研发一周期</v>
      </c>
      <c r="B1569" s="41" t="str">
        <f t="shared" si="265"/>
        <v>14236</v>
      </c>
      <c r="C1569" s="74">
        <v>1</v>
      </c>
      <c r="G1569" s="59"/>
      <c r="J1569" s="71">
        <v>1</v>
      </c>
      <c r="L1569" s="59">
        <v>1</v>
      </c>
      <c r="Q1569" s="41">
        <v>1</v>
      </c>
      <c r="X1569" s="41">
        <v>1</v>
      </c>
      <c r="Z1569" s="41">
        <f t="shared" si="266"/>
        <v>305</v>
      </c>
      <c r="AA1569" s="41">
        <f t="shared" si="267"/>
        <v>44</v>
      </c>
      <c r="AB1569" s="41">
        <f t="shared" si="268"/>
        <v>52</v>
      </c>
      <c r="AC1569" s="41">
        <f t="shared" si="269"/>
        <v>52</v>
      </c>
      <c r="AD1569" s="41">
        <f t="shared" si="270"/>
        <v>32</v>
      </c>
      <c r="AE1569" s="41">
        <f t="shared" si="271"/>
        <v>6.9318181818181817</v>
      </c>
      <c r="AF1569" s="41">
        <f t="shared" si="272"/>
        <v>5.865384615384615</v>
      </c>
      <c r="AG1569" s="41">
        <f t="shared" si="273"/>
        <v>5.865384615384615</v>
      </c>
      <c r="AH1569" s="41">
        <f t="shared" si="274"/>
        <v>9.53125</v>
      </c>
    </row>
    <row r="1570" spans="1:34" x14ac:dyDescent="0.25">
      <c r="A1570" s="41" t="str">
        <f t="shared" si="264"/>
        <v>研发一周期</v>
      </c>
      <c r="B1570" s="41" t="str">
        <f t="shared" si="265"/>
        <v>4131</v>
      </c>
      <c r="C1570" s="74"/>
      <c r="F1570" s="71">
        <v>1</v>
      </c>
      <c r="G1570" s="59">
        <v>1</v>
      </c>
      <c r="M1570" s="59">
        <v>1</v>
      </c>
      <c r="O1570" s="59">
        <v>1</v>
      </c>
      <c r="R1570" s="71"/>
      <c r="Z1570" s="41">
        <f t="shared" si="266"/>
        <v>250</v>
      </c>
      <c r="AA1570" s="41">
        <f t="shared" si="267"/>
        <v>36</v>
      </c>
      <c r="AB1570" s="41">
        <f t="shared" si="268"/>
        <v>30</v>
      </c>
      <c r="AC1570" s="41">
        <f t="shared" si="269"/>
        <v>30</v>
      </c>
      <c r="AD1570" s="41">
        <f t="shared" si="270"/>
        <v>24</v>
      </c>
      <c r="AE1570" s="41">
        <f t="shared" si="271"/>
        <v>6.9444444444444446</v>
      </c>
      <c r="AF1570" s="41">
        <f t="shared" si="272"/>
        <v>8.3333333333333339</v>
      </c>
      <c r="AG1570" s="41">
        <f t="shared" si="273"/>
        <v>8.3333333333333339</v>
      </c>
      <c r="AH1570" s="41">
        <f t="shared" si="274"/>
        <v>10.416666666666666</v>
      </c>
    </row>
    <row r="1571" spans="1:34" x14ac:dyDescent="0.25">
      <c r="A1571" s="41" t="str">
        <f t="shared" si="264"/>
        <v>研发一周期</v>
      </c>
      <c r="B1571" s="41" t="str">
        <f t="shared" si="265"/>
        <v>4311</v>
      </c>
      <c r="C1571" s="74"/>
      <c r="F1571" s="71">
        <v>1</v>
      </c>
      <c r="G1571" s="59"/>
      <c r="I1571" s="59">
        <v>1</v>
      </c>
      <c r="K1571" s="59">
        <v>1</v>
      </c>
      <c r="N1571" s="71"/>
      <c r="O1571" s="59">
        <v>1</v>
      </c>
      <c r="R1571" s="71"/>
      <c r="Z1571" s="41">
        <f t="shared" si="266"/>
        <v>250</v>
      </c>
      <c r="AA1571" s="41">
        <f t="shared" si="267"/>
        <v>36</v>
      </c>
      <c r="AB1571" s="41">
        <f t="shared" si="268"/>
        <v>36</v>
      </c>
      <c r="AC1571" s="41">
        <f t="shared" si="269"/>
        <v>36</v>
      </c>
      <c r="AD1571" s="41">
        <f t="shared" si="270"/>
        <v>22</v>
      </c>
      <c r="AE1571" s="41">
        <f t="shared" si="271"/>
        <v>6.9444444444444446</v>
      </c>
      <c r="AF1571" s="41">
        <f t="shared" si="272"/>
        <v>6.9444444444444446</v>
      </c>
      <c r="AG1571" s="41">
        <f t="shared" si="273"/>
        <v>6.9444444444444446</v>
      </c>
      <c r="AH1571" s="41">
        <f t="shared" si="274"/>
        <v>11.363636363636363</v>
      </c>
    </row>
    <row r="1572" spans="1:34" x14ac:dyDescent="0.25">
      <c r="A1572" s="41" t="str">
        <f t="shared" si="264"/>
        <v>研发一周期</v>
      </c>
      <c r="B1572" s="41" t="str">
        <f t="shared" si="265"/>
        <v>31211</v>
      </c>
      <c r="C1572" s="74"/>
      <c r="E1572" s="59">
        <v>1</v>
      </c>
      <c r="G1572" s="59">
        <v>1</v>
      </c>
      <c r="L1572" s="59">
        <v>1</v>
      </c>
      <c r="O1572" s="59">
        <v>1</v>
      </c>
      <c r="R1572" s="71"/>
      <c r="S1572" s="41">
        <v>1</v>
      </c>
      <c r="Z1572" s="41">
        <f t="shared" si="266"/>
        <v>250</v>
      </c>
      <c r="AA1572" s="41">
        <f t="shared" si="267"/>
        <v>36</v>
      </c>
      <c r="AB1572" s="41">
        <f t="shared" si="268"/>
        <v>46</v>
      </c>
      <c r="AC1572" s="41">
        <f t="shared" si="269"/>
        <v>46</v>
      </c>
      <c r="AD1572" s="41">
        <f t="shared" si="270"/>
        <v>40</v>
      </c>
      <c r="AE1572" s="41">
        <f t="shared" si="271"/>
        <v>6.9444444444444446</v>
      </c>
      <c r="AF1572" s="41">
        <f t="shared" si="272"/>
        <v>5.4347826086956523</v>
      </c>
      <c r="AG1572" s="41">
        <f t="shared" si="273"/>
        <v>5.4347826086956523</v>
      </c>
      <c r="AH1572" s="41">
        <f t="shared" si="274"/>
        <v>6.25</v>
      </c>
    </row>
    <row r="1573" spans="1:34" x14ac:dyDescent="0.25">
      <c r="A1573" s="41" t="str">
        <f t="shared" si="264"/>
        <v>研发一周期</v>
      </c>
      <c r="B1573" s="41" t="str">
        <f t="shared" si="265"/>
        <v>31212</v>
      </c>
      <c r="C1573" s="74"/>
      <c r="E1573" s="59">
        <v>1</v>
      </c>
      <c r="G1573" s="59">
        <v>1</v>
      </c>
      <c r="L1573" s="59">
        <v>1</v>
      </c>
      <c r="O1573" s="59">
        <v>1</v>
      </c>
      <c r="R1573" s="71"/>
      <c r="T1573" s="41">
        <v>1</v>
      </c>
      <c r="Z1573" s="41">
        <f t="shared" si="266"/>
        <v>250</v>
      </c>
      <c r="AA1573" s="41">
        <f t="shared" si="267"/>
        <v>36</v>
      </c>
      <c r="AB1573" s="41">
        <f t="shared" si="268"/>
        <v>50</v>
      </c>
      <c r="AC1573" s="41">
        <f t="shared" si="269"/>
        <v>50</v>
      </c>
      <c r="AD1573" s="41">
        <f t="shared" si="270"/>
        <v>40</v>
      </c>
      <c r="AE1573" s="41">
        <f t="shared" si="271"/>
        <v>6.9444444444444446</v>
      </c>
      <c r="AF1573" s="41">
        <f t="shared" si="272"/>
        <v>5</v>
      </c>
      <c r="AG1573" s="41">
        <f t="shared" si="273"/>
        <v>5</v>
      </c>
      <c r="AH1573" s="41">
        <f t="shared" si="274"/>
        <v>6.25</v>
      </c>
    </row>
    <row r="1574" spans="1:34" x14ac:dyDescent="0.25">
      <c r="A1574" s="41" t="str">
        <f t="shared" si="264"/>
        <v>研发一周期</v>
      </c>
      <c r="B1574" s="41" t="str">
        <f t="shared" si="265"/>
        <v>31214</v>
      </c>
      <c r="C1574" s="74"/>
      <c r="E1574" s="59">
        <v>1</v>
      </c>
      <c r="G1574" s="59">
        <v>1</v>
      </c>
      <c r="L1574" s="59">
        <v>1</v>
      </c>
      <c r="O1574" s="59">
        <v>1</v>
      </c>
      <c r="R1574" s="71"/>
      <c r="Y1574" s="70">
        <v>1</v>
      </c>
      <c r="Z1574" s="41">
        <f t="shared" si="266"/>
        <v>250</v>
      </c>
      <c r="AA1574" s="41">
        <f t="shared" si="267"/>
        <v>36</v>
      </c>
      <c r="AB1574" s="41">
        <f t="shared" si="268"/>
        <v>50</v>
      </c>
      <c r="AC1574" s="41">
        <f t="shared" si="269"/>
        <v>50</v>
      </c>
      <c r="AD1574" s="41">
        <f t="shared" si="270"/>
        <v>40</v>
      </c>
      <c r="AE1574" s="41">
        <f t="shared" si="271"/>
        <v>6.9444444444444446</v>
      </c>
      <c r="AF1574" s="41">
        <f t="shared" si="272"/>
        <v>5</v>
      </c>
      <c r="AG1574" s="41">
        <f t="shared" si="273"/>
        <v>5</v>
      </c>
      <c r="AH1574" s="41">
        <f t="shared" si="274"/>
        <v>6.25</v>
      </c>
    </row>
    <row r="1575" spans="1:34" x14ac:dyDescent="0.25">
      <c r="A1575" s="41" t="str">
        <f t="shared" si="264"/>
        <v>研发一周期</v>
      </c>
      <c r="B1575" s="41" t="str">
        <f t="shared" si="265"/>
        <v>11333</v>
      </c>
      <c r="C1575" s="74">
        <v>1</v>
      </c>
      <c r="G1575" s="59">
        <v>1</v>
      </c>
      <c r="M1575" s="59">
        <v>1</v>
      </c>
      <c r="Q1575" s="41">
        <v>1</v>
      </c>
      <c r="U1575" s="41">
        <v>1</v>
      </c>
      <c r="Z1575" s="41">
        <f t="shared" si="266"/>
        <v>320</v>
      </c>
      <c r="AA1575" s="41">
        <f t="shared" si="267"/>
        <v>46</v>
      </c>
      <c r="AB1575" s="41">
        <f t="shared" si="268"/>
        <v>38</v>
      </c>
      <c r="AC1575" s="41">
        <f t="shared" si="269"/>
        <v>38</v>
      </c>
      <c r="AD1575" s="41">
        <f t="shared" si="270"/>
        <v>40</v>
      </c>
      <c r="AE1575" s="41">
        <f t="shared" si="271"/>
        <v>6.9565217391304346</v>
      </c>
      <c r="AF1575" s="41">
        <f t="shared" si="272"/>
        <v>8.4210526315789469</v>
      </c>
      <c r="AG1575" s="41">
        <f t="shared" si="273"/>
        <v>8.4210526315789469</v>
      </c>
      <c r="AH1575" s="41">
        <f t="shared" si="274"/>
        <v>8</v>
      </c>
    </row>
    <row r="1576" spans="1:34" x14ac:dyDescent="0.25">
      <c r="A1576" s="41" t="str">
        <f t="shared" si="264"/>
        <v>研发一周期</v>
      </c>
      <c r="B1576" s="41" t="str">
        <f t="shared" si="265"/>
        <v>12313</v>
      </c>
      <c r="C1576" s="74">
        <v>1</v>
      </c>
      <c r="G1576" s="59"/>
      <c r="H1576" s="59">
        <v>1</v>
      </c>
      <c r="M1576" s="59">
        <v>1</v>
      </c>
      <c r="O1576" s="59">
        <v>1</v>
      </c>
      <c r="R1576" s="71"/>
      <c r="U1576" s="41">
        <v>1</v>
      </c>
      <c r="Z1576" s="41">
        <f t="shared" si="266"/>
        <v>320</v>
      </c>
      <c r="AA1576" s="41">
        <f t="shared" si="267"/>
        <v>46</v>
      </c>
      <c r="AB1576" s="41">
        <f t="shared" si="268"/>
        <v>32</v>
      </c>
      <c r="AC1576" s="41">
        <f t="shared" si="269"/>
        <v>32</v>
      </c>
      <c r="AD1576" s="41">
        <f t="shared" si="270"/>
        <v>38</v>
      </c>
      <c r="AE1576" s="41">
        <f t="shared" si="271"/>
        <v>6.9565217391304346</v>
      </c>
      <c r="AF1576" s="41">
        <f t="shared" si="272"/>
        <v>10</v>
      </c>
      <c r="AG1576" s="41">
        <f t="shared" si="273"/>
        <v>10</v>
      </c>
      <c r="AH1576" s="41">
        <f t="shared" si="274"/>
        <v>8.4210526315789469</v>
      </c>
    </row>
    <row r="1577" spans="1:34" x14ac:dyDescent="0.25">
      <c r="A1577" s="41" t="str">
        <f t="shared" si="264"/>
        <v>研发一周期</v>
      </c>
      <c r="B1577" s="41" t="str">
        <f t="shared" si="265"/>
        <v>13133</v>
      </c>
      <c r="C1577" s="74">
        <v>1</v>
      </c>
      <c r="G1577" s="59"/>
      <c r="I1577" s="59">
        <v>1</v>
      </c>
      <c r="K1577" s="59">
        <v>1</v>
      </c>
      <c r="Q1577" s="41">
        <v>1</v>
      </c>
      <c r="U1577" s="41">
        <v>1</v>
      </c>
      <c r="Z1577" s="41">
        <f t="shared" si="266"/>
        <v>320</v>
      </c>
      <c r="AA1577" s="41">
        <f t="shared" si="267"/>
        <v>46</v>
      </c>
      <c r="AB1577" s="41">
        <f t="shared" si="268"/>
        <v>44</v>
      </c>
      <c r="AC1577" s="41">
        <f t="shared" si="269"/>
        <v>44</v>
      </c>
      <c r="AD1577" s="41">
        <f t="shared" si="270"/>
        <v>38</v>
      </c>
      <c r="AE1577" s="41">
        <f t="shared" si="271"/>
        <v>6.9565217391304346</v>
      </c>
      <c r="AF1577" s="41">
        <f t="shared" si="272"/>
        <v>7.2727272727272725</v>
      </c>
      <c r="AG1577" s="41">
        <f t="shared" si="273"/>
        <v>7.2727272727272725</v>
      </c>
      <c r="AH1577" s="41">
        <f t="shared" si="274"/>
        <v>8.4210526315789469</v>
      </c>
    </row>
    <row r="1578" spans="1:34" x14ac:dyDescent="0.25">
      <c r="A1578" s="41" t="str">
        <f t="shared" si="264"/>
        <v>研发一周期</v>
      </c>
      <c r="B1578" s="41" t="str">
        <f t="shared" si="265"/>
        <v>12145</v>
      </c>
      <c r="C1578" s="74">
        <v>1</v>
      </c>
      <c r="G1578" s="59"/>
      <c r="H1578" s="59">
        <v>1</v>
      </c>
      <c r="K1578" s="59">
        <v>1</v>
      </c>
      <c r="R1578" s="70">
        <v>1</v>
      </c>
      <c r="W1578" s="41">
        <v>1</v>
      </c>
      <c r="Z1578" s="41">
        <f t="shared" si="266"/>
        <v>265</v>
      </c>
      <c r="AA1578" s="41">
        <f t="shared" si="267"/>
        <v>38</v>
      </c>
      <c r="AB1578" s="41">
        <f t="shared" si="268"/>
        <v>34</v>
      </c>
      <c r="AC1578" s="41">
        <f t="shared" si="269"/>
        <v>34</v>
      </c>
      <c r="AD1578" s="41">
        <f t="shared" si="270"/>
        <v>36</v>
      </c>
      <c r="AE1578" s="41">
        <f t="shared" si="271"/>
        <v>6.9736842105263159</v>
      </c>
      <c r="AF1578" s="41">
        <f t="shared" si="272"/>
        <v>7.7941176470588234</v>
      </c>
      <c r="AG1578" s="41">
        <f t="shared" si="273"/>
        <v>7.7941176470588234</v>
      </c>
      <c r="AH1578" s="41">
        <f t="shared" si="274"/>
        <v>7.3611111111111107</v>
      </c>
    </row>
    <row r="1579" spans="1:34" x14ac:dyDescent="0.25">
      <c r="A1579" s="41" t="str">
        <f t="shared" si="264"/>
        <v>研发一周期</v>
      </c>
      <c r="B1579" s="41" t="str">
        <f t="shared" si="265"/>
        <v>22135</v>
      </c>
      <c r="C1579" s="74"/>
      <c r="D1579" s="59">
        <v>1</v>
      </c>
      <c r="G1579" s="59"/>
      <c r="H1579" s="59">
        <v>1</v>
      </c>
      <c r="K1579" s="59">
        <v>1</v>
      </c>
      <c r="Q1579" s="41">
        <v>1</v>
      </c>
      <c r="W1579" s="41">
        <v>1</v>
      </c>
      <c r="Z1579" s="41">
        <f t="shared" si="266"/>
        <v>265</v>
      </c>
      <c r="AA1579" s="41">
        <f t="shared" si="267"/>
        <v>38</v>
      </c>
      <c r="AB1579" s="41">
        <f t="shared" si="268"/>
        <v>48</v>
      </c>
      <c r="AC1579" s="41">
        <f t="shared" si="269"/>
        <v>48</v>
      </c>
      <c r="AD1579" s="41">
        <f t="shared" si="270"/>
        <v>35</v>
      </c>
      <c r="AE1579" s="41">
        <f t="shared" si="271"/>
        <v>6.9736842105263159</v>
      </c>
      <c r="AF1579" s="41">
        <f t="shared" si="272"/>
        <v>5.520833333333333</v>
      </c>
      <c r="AG1579" s="41">
        <f t="shared" si="273"/>
        <v>5.520833333333333</v>
      </c>
      <c r="AH1579" s="41">
        <f t="shared" si="274"/>
        <v>7.5714285714285712</v>
      </c>
    </row>
    <row r="1580" spans="1:34" x14ac:dyDescent="0.25">
      <c r="A1580" s="41" t="str">
        <f t="shared" si="264"/>
        <v>研发一周期</v>
      </c>
      <c r="B1580" s="41" t="str">
        <f t="shared" si="265"/>
        <v>41215</v>
      </c>
      <c r="C1580" s="74"/>
      <c r="F1580" s="71">
        <v>1</v>
      </c>
      <c r="G1580" s="59">
        <v>1</v>
      </c>
      <c r="L1580" s="59">
        <v>1</v>
      </c>
      <c r="O1580" s="59">
        <v>1</v>
      </c>
      <c r="R1580" s="71"/>
      <c r="W1580" s="41">
        <v>1</v>
      </c>
      <c r="Z1580" s="41">
        <f t="shared" si="266"/>
        <v>265</v>
      </c>
      <c r="AA1580" s="41">
        <f t="shared" si="267"/>
        <v>38</v>
      </c>
      <c r="AB1580" s="41">
        <f t="shared" si="268"/>
        <v>38</v>
      </c>
      <c r="AC1580" s="41">
        <f t="shared" si="269"/>
        <v>38</v>
      </c>
      <c r="AD1580" s="41">
        <f t="shared" si="270"/>
        <v>36</v>
      </c>
      <c r="AE1580" s="41">
        <f t="shared" si="271"/>
        <v>6.9736842105263159</v>
      </c>
      <c r="AF1580" s="41">
        <f t="shared" si="272"/>
        <v>6.9736842105263159</v>
      </c>
      <c r="AG1580" s="41">
        <f t="shared" si="273"/>
        <v>6.9736842105263159</v>
      </c>
      <c r="AH1580" s="41">
        <f t="shared" si="274"/>
        <v>7.3611111111111107</v>
      </c>
    </row>
    <row r="1581" spans="1:34" x14ac:dyDescent="0.25">
      <c r="A1581" s="41" t="str">
        <f t="shared" si="264"/>
        <v>研发一周期</v>
      </c>
      <c r="B1581" s="41" t="str">
        <f t="shared" si="265"/>
        <v>14425</v>
      </c>
      <c r="C1581" s="74">
        <v>1</v>
      </c>
      <c r="G1581" s="59"/>
      <c r="J1581" s="71">
        <v>1</v>
      </c>
      <c r="N1581" s="71">
        <v>1</v>
      </c>
      <c r="P1581" s="59">
        <v>1</v>
      </c>
      <c r="W1581" s="41">
        <v>1</v>
      </c>
      <c r="Z1581" s="41">
        <f t="shared" si="266"/>
        <v>335</v>
      </c>
      <c r="AA1581" s="41">
        <f t="shared" si="267"/>
        <v>48</v>
      </c>
      <c r="AB1581" s="41">
        <f t="shared" si="268"/>
        <v>68</v>
      </c>
      <c r="AC1581" s="41">
        <f t="shared" si="269"/>
        <v>68</v>
      </c>
      <c r="AD1581" s="41">
        <f t="shared" si="270"/>
        <v>27</v>
      </c>
      <c r="AE1581" s="41">
        <f t="shared" si="271"/>
        <v>6.979166666666667</v>
      </c>
      <c r="AF1581" s="41">
        <f t="shared" si="272"/>
        <v>4.9264705882352944</v>
      </c>
      <c r="AG1581" s="41">
        <f t="shared" si="273"/>
        <v>4.9264705882352944</v>
      </c>
      <c r="AH1581" s="41">
        <f t="shared" si="274"/>
        <v>12.407407407407407</v>
      </c>
    </row>
    <row r="1582" spans="1:34" x14ac:dyDescent="0.25">
      <c r="A1582" s="41" t="str">
        <f t="shared" si="264"/>
        <v>研发一周期</v>
      </c>
      <c r="B1582" s="41" t="str">
        <f t="shared" si="265"/>
        <v>1423</v>
      </c>
      <c r="C1582" s="74">
        <v>1</v>
      </c>
      <c r="G1582" s="59"/>
      <c r="J1582" s="71">
        <v>1</v>
      </c>
      <c r="L1582" s="59">
        <v>1</v>
      </c>
      <c r="Q1582" s="41">
        <v>1</v>
      </c>
      <c r="Z1582" s="41">
        <f t="shared" si="266"/>
        <v>280</v>
      </c>
      <c r="AA1582" s="41">
        <f t="shared" si="267"/>
        <v>40</v>
      </c>
      <c r="AB1582" s="41">
        <f t="shared" si="268"/>
        <v>42</v>
      </c>
      <c r="AC1582" s="41">
        <f t="shared" si="269"/>
        <v>42</v>
      </c>
      <c r="AD1582" s="41">
        <f t="shared" si="270"/>
        <v>22</v>
      </c>
      <c r="AE1582" s="41">
        <f t="shared" si="271"/>
        <v>7</v>
      </c>
      <c r="AF1582" s="41">
        <f t="shared" si="272"/>
        <v>6.666666666666667</v>
      </c>
      <c r="AG1582" s="41">
        <f t="shared" si="273"/>
        <v>6.666666666666667</v>
      </c>
      <c r="AH1582" s="41">
        <f t="shared" si="274"/>
        <v>12.727272727272727</v>
      </c>
    </row>
    <row r="1583" spans="1:34" x14ac:dyDescent="0.25">
      <c r="A1583" s="41" t="str">
        <f t="shared" si="264"/>
        <v>研发一周期</v>
      </c>
      <c r="B1583" s="41" t="str">
        <f t="shared" si="265"/>
        <v>14131</v>
      </c>
      <c r="C1583" s="74">
        <v>1</v>
      </c>
      <c r="G1583" s="59"/>
      <c r="J1583" s="71">
        <v>1</v>
      </c>
      <c r="K1583" s="59">
        <v>1</v>
      </c>
      <c r="Q1583" s="41">
        <v>1</v>
      </c>
      <c r="S1583" s="41">
        <v>1</v>
      </c>
      <c r="Z1583" s="41">
        <f t="shared" si="266"/>
        <v>280</v>
      </c>
      <c r="AA1583" s="41">
        <f t="shared" si="267"/>
        <v>40</v>
      </c>
      <c r="AB1583" s="41">
        <f t="shared" si="268"/>
        <v>48</v>
      </c>
      <c r="AC1583" s="41">
        <f t="shared" si="269"/>
        <v>48</v>
      </c>
      <c r="AD1583" s="41">
        <f t="shared" si="270"/>
        <v>36</v>
      </c>
      <c r="AE1583" s="41">
        <f t="shared" si="271"/>
        <v>7</v>
      </c>
      <c r="AF1583" s="41">
        <f t="shared" si="272"/>
        <v>5.833333333333333</v>
      </c>
      <c r="AG1583" s="41">
        <f t="shared" si="273"/>
        <v>5.833333333333333</v>
      </c>
      <c r="AH1583" s="41">
        <f t="shared" si="274"/>
        <v>7.7777777777777777</v>
      </c>
    </row>
    <row r="1584" spans="1:34" x14ac:dyDescent="0.25">
      <c r="A1584" s="41" t="str">
        <f t="shared" si="264"/>
        <v>研发一周期</v>
      </c>
      <c r="B1584" s="41" t="str">
        <f t="shared" si="265"/>
        <v>21421</v>
      </c>
      <c r="C1584" s="74"/>
      <c r="D1584" s="59">
        <v>1</v>
      </c>
      <c r="G1584" s="59">
        <v>1</v>
      </c>
      <c r="N1584" s="71">
        <v>1</v>
      </c>
      <c r="P1584" s="59">
        <v>1</v>
      </c>
      <c r="S1584" s="41">
        <v>1</v>
      </c>
      <c r="Z1584" s="41">
        <f t="shared" si="266"/>
        <v>280</v>
      </c>
      <c r="AA1584" s="41">
        <f t="shared" si="267"/>
        <v>40</v>
      </c>
      <c r="AB1584" s="41">
        <f t="shared" si="268"/>
        <v>66</v>
      </c>
      <c r="AC1584" s="41">
        <f t="shared" si="269"/>
        <v>66</v>
      </c>
      <c r="AD1584" s="41">
        <f t="shared" si="270"/>
        <v>32</v>
      </c>
      <c r="AE1584" s="41">
        <f t="shared" si="271"/>
        <v>7</v>
      </c>
      <c r="AF1584" s="41">
        <f t="shared" si="272"/>
        <v>4.2424242424242422</v>
      </c>
      <c r="AG1584" s="41">
        <f t="shared" si="273"/>
        <v>4.2424242424242422</v>
      </c>
      <c r="AH1584" s="41">
        <f t="shared" si="274"/>
        <v>8.75</v>
      </c>
    </row>
    <row r="1585" spans="1:34" x14ac:dyDescent="0.25">
      <c r="A1585" s="41" t="str">
        <f t="shared" si="264"/>
        <v>研发一周期</v>
      </c>
      <c r="B1585" s="41" t="str">
        <f t="shared" si="265"/>
        <v>14132</v>
      </c>
      <c r="C1585" s="74">
        <v>1</v>
      </c>
      <c r="G1585" s="59"/>
      <c r="J1585" s="71">
        <v>1</v>
      </c>
      <c r="K1585" s="59">
        <v>1</v>
      </c>
      <c r="Q1585" s="41">
        <v>1</v>
      </c>
      <c r="T1585" s="41">
        <v>1</v>
      </c>
      <c r="Z1585" s="41">
        <f t="shared" si="266"/>
        <v>280</v>
      </c>
      <c r="AA1585" s="41">
        <f t="shared" si="267"/>
        <v>40</v>
      </c>
      <c r="AB1585" s="41">
        <f t="shared" si="268"/>
        <v>52</v>
      </c>
      <c r="AC1585" s="41">
        <f t="shared" si="269"/>
        <v>52</v>
      </c>
      <c r="AD1585" s="41">
        <f t="shared" si="270"/>
        <v>36</v>
      </c>
      <c r="AE1585" s="41">
        <f t="shared" si="271"/>
        <v>7</v>
      </c>
      <c r="AF1585" s="41">
        <f t="shared" si="272"/>
        <v>5.384615384615385</v>
      </c>
      <c r="AG1585" s="41">
        <f t="shared" si="273"/>
        <v>5.384615384615385</v>
      </c>
      <c r="AH1585" s="41">
        <f t="shared" si="274"/>
        <v>7.7777777777777777</v>
      </c>
    </row>
    <row r="1586" spans="1:34" x14ac:dyDescent="0.25">
      <c r="A1586" s="41" t="str">
        <f t="shared" si="264"/>
        <v>研发一周期</v>
      </c>
      <c r="B1586" s="41" t="str">
        <f t="shared" si="265"/>
        <v>21422</v>
      </c>
      <c r="C1586" s="74"/>
      <c r="D1586" s="59">
        <v>1</v>
      </c>
      <c r="G1586" s="59">
        <v>1</v>
      </c>
      <c r="N1586" s="71">
        <v>1</v>
      </c>
      <c r="P1586" s="59">
        <v>1</v>
      </c>
      <c r="T1586" s="41">
        <v>1</v>
      </c>
      <c r="Z1586" s="41">
        <f t="shared" si="266"/>
        <v>280</v>
      </c>
      <c r="AA1586" s="41">
        <f t="shared" si="267"/>
        <v>40</v>
      </c>
      <c r="AB1586" s="41">
        <f t="shared" si="268"/>
        <v>70</v>
      </c>
      <c r="AC1586" s="41">
        <f t="shared" si="269"/>
        <v>70</v>
      </c>
      <c r="AD1586" s="41">
        <f t="shared" si="270"/>
        <v>32</v>
      </c>
      <c r="AE1586" s="41">
        <f t="shared" si="271"/>
        <v>7</v>
      </c>
      <c r="AF1586" s="41">
        <f t="shared" si="272"/>
        <v>4</v>
      </c>
      <c r="AG1586" s="41">
        <f t="shared" si="273"/>
        <v>4</v>
      </c>
      <c r="AH1586" s="41">
        <f t="shared" si="274"/>
        <v>8.75</v>
      </c>
    </row>
    <row r="1587" spans="1:34" x14ac:dyDescent="0.25">
      <c r="A1587" s="41" t="str">
        <f t="shared" si="264"/>
        <v>研发一周期</v>
      </c>
      <c r="B1587" s="41" t="str">
        <f t="shared" si="265"/>
        <v>14223</v>
      </c>
      <c r="C1587" s="74">
        <v>1</v>
      </c>
      <c r="G1587" s="59"/>
      <c r="J1587" s="71">
        <v>1</v>
      </c>
      <c r="L1587" s="59">
        <v>1</v>
      </c>
      <c r="P1587" s="59">
        <v>1</v>
      </c>
      <c r="U1587" s="41">
        <v>1</v>
      </c>
      <c r="Z1587" s="41">
        <f t="shared" si="266"/>
        <v>350</v>
      </c>
      <c r="AA1587" s="41">
        <f t="shared" si="267"/>
        <v>50</v>
      </c>
      <c r="AB1587" s="41">
        <f t="shared" si="268"/>
        <v>54</v>
      </c>
      <c r="AC1587" s="41">
        <f t="shared" si="269"/>
        <v>54</v>
      </c>
      <c r="AD1587" s="41">
        <f t="shared" si="270"/>
        <v>33</v>
      </c>
      <c r="AE1587" s="41">
        <f t="shared" si="271"/>
        <v>7</v>
      </c>
      <c r="AF1587" s="41">
        <f t="shared" si="272"/>
        <v>6.4814814814814818</v>
      </c>
      <c r="AG1587" s="41">
        <f t="shared" si="273"/>
        <v>6.4814814814814818</v>
      </c>
      <c r="AH1587" s="41">
        <f t="shared" si="274"/>
        <v>10.606060606060606</v>
      </c>
    </row>
    <row r="1588" spans="1:34" x14ac:dyDescent="0.25">
      <c r="A1588" s="41" t="str">
        <f t="shared" si="264"/>
        <v>研发一周期</v>
      </c>
      <c r="B1588" s="41" t="str">
        <f t="shared" si="265"/>
        <v>14114</v>
      </c>
      <c r="C1588" s="74">
        <v>1</v>
      </c>
      <c r="G1588" s="59"/>
      <c r="J1588" s="71">
        <v>1</v>
      </c>
      <c r="K1588" s="59">
        <v>1</v>
      </c>
      <c r="N1588" s="71"/>
      <c r="O1588" s="59">
        <v>1</v>
      </c>
      <c r="R1588" s="71"/>
      <c r="V1588" s="41">
        <v>1</v>
      </c>
      <c r="Z1588" s="41">
        <f t="shared" si="266"/>
        <v>280</v>
      </c>
      <c r="AA1588" s="41">
        <f t="shared" si="267"/>
        <v>40</v>
      </c>
      <c r="AB1588" s="41">
        <f t="shared" si="268"/>
        <v>28</v>
      </c>
      <c r="AC1588" s="41">
        <f t="shared" si="269"/>
        <v>28</v>
      </c>
      <c r="AD1588" s="41">
        <f t="shared" si="270"/>
        <v>40</v>
      </c>
      <c r="AE1588" s="41">
        <f t="shared" si="271"/>
        <v>7</v>
      </c>
      <c r="AF1588" s="41">
        <f t="shared" si="272"/>
        <v>10</v>
      </c>
      <c r="AG1588" s="41">
        <f t="shared" si="273"/>
        <v>10</v>
      </c>
      <c r="AH1588" s="41">
        <f t="shared" si="274"/>
        <v>7</v>
      </c>
    </row>
    <row r="1589" spans="1:34" x14ac:dyDescent="0.25">
      <c r="A1589" s="41" t="str">
        <f t="shared" si="264"/>
        <v>研发一周期</v>
      </c>
      <c r="B1589" s="41" t="str">
        <f t="shared" si="265"/>
        <v>31315</v>
      </c>
      <c r="C1589" s="74"/>
      <c r="E1589" s="59">
        <v>1</v>
      </c>
      <c r="G1589" s="59">
        <v>1</v>
      </c>
      <c r="M1589" s="59">
        <v>1</v>
      </c>
      <c r="O1589" s="59">
        <v>1</v>
      </c>
      <c r="R1589" s="71"/>
      <c r="W1589" s="41">
        <v>1</v>
      </c>
      <c r="Z1589" s="41">
        <f t="shared" si="266"/>
        <v>280</v>
      </c>
      <c r="AA1589" s="41">
        <f t="shared" si="267"/>
        <v>40</v>
      </c>
      <c r="AB1589" s="41">
        <f t="shared" si="268"/>
        <v>46</v>
      </c>
      <c r="AC1589" s="41">
        <f t="shared" si="269"/>
        <v>46</v>
      </c>
      <c r="AD1589" s="41">
        <f t="shared" si="270"/>
        <v>38</v>
      </c>
      <c r="AE1589" s="41">
        <f t="shared" si="271"/>
        <v>7</v>
      </c>
      <c r="AF1589" s="41">
        <f t="shared" si="272"/>
        <v>6.0869565217391308</v>
      </c>
      <c r="AG1589" s="41">
        <f t="shared" si="273"/>
        <v>6.0869565217391308</v>
      </c>
      <c r="AH1589" s="41">
        <f t="shared" si="274"/>
        <v>7.3684210526315788</v>
      </c>
    </row>
    <row r="1590" spans="1:34" x14ac:dyDescent="0.25">
      <c r="A1590" s="41" t="str">
        <f t="shared" si="264"/>
        <v>研发一周期</v>
      </c>
      <c r="B1590" s="41" t="str">
        <f t="shared" si="265"/>
        <v>33115</v>
      </c>
      <c r="C1590" s="74"/>
      <c r="E1590" s="59">
        <v>1</v>
      </c>
      <c r="G1590" s="59"/>
      <c r="I1590" s="59">
        <v>1</v>
      </c>
      <c r="K1590" s="59">
        <v>1</v>
      </c>
      <c r="N1590" s="71"/>
      <c r="O1590" s="59">
        <v>1</v>
      </c>
      <c r="R1590" s="71"/>
      <c r="W1590" s="41">
        <v>1</v>
      </c>
      <c r="Z1590" s="41">
        <f t="shared" si="266"/>
        <v>280</v>
      </c>
      <c r="AA1590" s="41">
        <f t="shared" si="267"/>
        <v>40</v>
      </c>
      <c r="AB1590" s="41">
        <f t="shared" si="268"/>
        <v>52</v>
      </c>
      <c r="AC1590" s="41">
        <f t="shared" si="269"/>
        <v>52</v>
      </c>
      <c r="AD1590" s="41">
        <f t="shared" si="270"/>
        <v>36</v>
      </c>
      <c r="AE1590" s="41">
        <f t="shared" si="271"/>
        <v>7</v>
      </c>
      <c r="AF1590" s="41">
        <f t="shared" si="272"/>
        <v>5.384615384615385</v>
      </c>
      <c r="AG1590" s="41">
        <f t="shared" si="273"/>
        <v>5.384615384615385</v>
      </c>
      <c r="AH1590" s="41">
        <f t="shared" si="274"/>
        <v>7.7777777777777777</v>
      </c>
    </row>
    <row r="1591" spans="1:34" x14ac:dyDescent="0.25">
      <c r="A1591" s="41" t="str">
        <f t="shared" si="264"/>
        <v>研发一周期</v>
      </c>
      <c r="B1591" s="41" t="str">
        <f t="shared" si="265"/>
        <v>11346</v>
      </c>
      <c r="C1591" s="74">
        <v>1</v>
      </c>
      <c r="G1591" s="59">
        <v>1</v>
      </c>
      <c r="M1591" s="59">
        <v>1</v>
      </c>
      <c r="R1591" s="70">
        <v>1</v>
      </c>
      <c r="X1591" s="41">
        <v>1</v>
      </c>
      <c r="Z1591" s="41">
        <f t="shared" si="266"/>
        <v>280</v>
      </c>
      <c r="AA1591" s="41">
        <f t="shared" si="267"/>
        <v>40</v>
      </c>
      <c r="AB1591" s="41">
        <f t="shared" si="268"/>
        <v>36</v>
      </c>
      <c r="AC1591" s="41">
        <f t="shared" si="269"/>
        <v>36</v>
      </c>
      <c r="AD1591" s="41">
        <f t="shared" si="270"/>
        <v>36</v>
      </c>
      <c r="AE1591" s="41">
        <f t="shared" si="271"/>
        <v>7</v>
      </c>
      <c r="AF1591" s="41">
        <f t="shared" si="272"/>
        <v>7.7777777777777777</v>
      </c>
      <c r="AG1591" s="41">
        <f t="shared" si="273"/>
        <v>7.7777777777777777</v>
      </c>
      <c r="AH1591" s="41">
        <f t="shared" si="274"/>
        <v>7.7777777777777777</v>
      </c>
    </row>
    <row r="1592" spans="1:34" x14ac:dyDescent="0.25">
      <c r="A1592" s="41" t="str">
        <f t="shared" si="264"/>
        <v>研发一周期</v>
      </c>
      <c r="B1592" s="41" t="str">
        <f t="shared" si="265"/>
        <v>13146</v>
      </c>
      <c r="C1592" s="74">
        <v>1</v>
      </c>
      <c r="G1592" s="59"/>
      <c r="I1592" s="59">
        <v>1</v>
      </c>
      <c r="K1592" s="59">
        <v>1</v>
      </c>
      <c r="R1592" s="70">
        <v>1</v>
      </c>
      <c r="X1592" s="41">
        <v>1</v>
      </c>
      <c r="Z1592" s="41">
        <f t="shared" si="266"/>
        <v>280</v>
      </c>
      <c r="AA1592" s="41">
        <f t="shared" si="267"/>
        <v>40</v>
      </c>
      <c r="AB1592" s="41">
        <f t="shared" si="268"/>
        <v>42</v>
      </c>
      <c r="AC1592" s="41">
        <f t="shared" si="269"/>
        <v>42</v>
      </c>
      <c r="AD1592" s="41">
        <f t="shared" si="270"/>
        <v>34</v>
      </c>
      <c r="AE1592" s="41">
        <f t="shared" si="271"/>
        <v>7</v>
      </c>
      <c r="AF1592" s="41">
        <f t="shared" si="272"/>
        <v>6.666666666666667</v>
      </c>
      <c r="AG1592" s="41">
        <f t="shared" si="273"/>
        <v>6.666666666666667</v>
      </c>
      <c r="AH1592" s="41">
        <f t="shared" si="274"/>
        <v>8.235294117647058</v>
      </c>
    </row>
    <row r="1593" spans="1:34" x14ac:dyDescent="0.25">
      <c r="A1593" s="41" t="str">
        <f t="shared" si="264"/>
        <v>研发一周期</v>
      </c>
      <c r="B1593" s="41" t="str">
        <f t="shared" si="265"/>
        <v>21336</v>
      </c>
      <c r="C1593" s="74"/>
      <c r="D1593" s="59">
        <v>1</v>
      </c>
      <c r="G1593" s="59">
        <v>1</v>
      </c>
      <c r="M1593" s="59">
        <v>1</v>
      </c>
      <c r="Q1593" s="41">
        <v>1</v>
      </c>
      <c r="X1593" s="41">
        <v>1</v>
      </c>
      <c r="Z1593" s="41">
        <f t="shared" si="266"/>
        <v>280</v>
      </c>
      <c r="AA1593" s="41">
        <f t="shared" si="267"/>
        <v>40</v>
      </c>
      <c r="AB1593" s="41">
        <f t="shared" si="268"/>
        <v>50</v>
      </c>
      <c r="AC1593" s="41">
        <f t="shared" si="269"/>
        <v>50</v>
      </c>
      <c r="AD1593" s="41">
        <f t="shared" si="270"/>
        <v>35</v>
      </c>
      <c r="AE1593" s="41">
        <f t="shared" si="271"/>
        <v>7</v>
      </c>
      <c r="AF1593" s="41">
        <f t="shared" si="272"/>
        <v>5.6</v>
      </c>
      <c r="AG1593" s="41">
        <f t="shared" si="273"/>
        <v>5.6</v>
      </c>
      <c r="AH1593" s="41">
        <f t="shared" si="274"/>
        <v>8</v>
      </c>
    </row>
    <row r="1594" spans="1:34" x14ac:dyDescent="0.25">
      <c r="A1594" s="41" t="str">
        <f t="shared" si="264"/>
        <v>研发一周期</v>
      </c>
      <c r="B1594" s="41" t="str">
        <f t="shared" si="265"/>
        <v>22316</v>
      </c>
      <c r="C1594" s="74"/>
      <c r="D1594" s="59">
        <v>1</v>
      </c>
      <c r="G1594" s="59"/>
      <c r="H1594" s="59">
        <v>1</v>
      </c>
      <c r="M1594" s="59">
        <v>1</v>
      </c>
      <c r="O1594" s="59">
        <v>1</v>
      </c>
      <c r="R1594" s="71"/>
      <c r="X1594" s="41">
        <v>1</v>
      </c>
      <c r="Z1594" s="41">
        <f t="shared" si="266"/>
        <v>280</v>
      </c>
      <c r="AA1594" s="41">
        <f t="shared" si="267"/>
        <v>40</v>
      </c>
      <c r="AB1594" s="41">
        <f t="shared" si="268"/>
        <v>44</v>
      </c>
      <c r="AC1594" s="41">
        <f t="shared" si="269"/>
        <v>44</v>
      </c>
      <c r="AD1594" s="41">
        <f t="shared" si="270"/>
        <v>33</v>
      </c>
      <c r="AE1594" s="41">
        <f t="shared" si="271"/>
        <v>7</v>
      </c>
      <c r="AF1594" s="41">
        <f t="shared" si="272"/>
        <v>6.3636363636363633</v>
      </c>
      <c r="AG1594" s="41">
        <f t="shared" si="273"/>
        <v>6.3636363636363633</v>
      </c>
      <c r="AH1594" s="41">
        <f t="shared" si="274"/>
        <v>8.4848484848484844</v>
      </c>
    </row>
    <row r="1595" spans="1:34" x14ac:dyDescent="0.25">
      <c r="A1595" s="41" t="str">
        <f t="shared" si="264"/>
        <v>研发一周期</v>
      </c>
      <c r="B1595" s="41" t="str">
        <f t="shared" si="265"/>
        <v>23136</v>
      </c>
      <c r="C1595" s="74"/>
      <c r="D1595" s="59">
        <v>1</v>
      </c>
      <c r="G1595" s="59"/>
      <c r="I1595" s="59">
        <v>1</v>
      </c>
      <c r="K1595" s="59">
        <v>1</v>
      </c>
      <c r="Q1595" s="41">
        <v>1</v>
      </c>
      <c r="X1595" s="41">
        <v>1</v>
      </c>
      <c r="Z1595" s="41">
        <f t="shared" si="266"/>
        <v>280</v>
      </c>
      <c r="AA1595" s="41">
        <f t="shared" si="267"/>
        <v>40</v>
      </c>
      <c r="AB1595" s="41">
        <f t="shared" si="268"/>
        <v>56</v>
      </c>
      <c r="AC1595" s="41">
        <f t="shared" si="269"/>
        <v>56</v>
      </c>
      <c r="AD1595" s="41">
        <f t="shared" si="270"/>
        <v>33</v>
      </c>
      <c r="AE1595" s="41">
        <f t="shared" si="271"/>
        <v>7</v>
      </c>
      <c r="AF1595" s="41">
        <f t="shared" si="272"/>
        <v>5</v>
      </c>
      <c r="AG1595" s="41">
        <f t="shared" si="273"/>
        <v>5</v>
      </c>
      <c r="AH1595" s="41">
        <f t="shared" si="274"/>
        <v>8.4848484848484844</v>
      </c>
    </row>
    <row r="1596" spans="1:34" x14ac:dyDescent="0.25">
      <c r="A1596" s="41" t="str">
        <f t="shared" si="264"/>
        <v>研发一周期</v>
      </c>
      <c r="B1596" s="41" t="str">
        <f t="shared" si="265"/>
        <v>31416</v>
      </c>
      <c r="C1596" s="74"/>
      <c r="E1596" s="59">
        <v>1</v>
      </c>
      <c r="G1596" s="59">
        <v>1</v>
      </c>
      <c r="N1596" s="71">
        <v>1</v>
      </c>
      <c r="O1596" s="59">
        <v>1</v>
      </c>
      <c r="R1596" s="71"/>
      <c r="X1596" s="41">
        <v>1</v>
      </c>
      <c r="Z1596" s="41">
        <f t="shared" si="266"/>
        <v>280</v>
      </c>
      <c r="AA1596" s="41">
        <f t="shared" si="267"/>
        <v>40</v>
      </c>
      <c r="AB1596" s="41">
        <f t="shared" si="268"/>
        <v>50</v>
      </c>
      <c r="AC1596" s="41">
        <f t="shared" si="269"/>
        <v>50</v>
      </c>
      <c r="AD1596" s="41">
        <f t="shared" si="270"/>
        <v>34</v>
      </c>
      <c r="AE1596" s="41">
        <f t="shared" si="271"/>
        <v>7</v>
      </c>
      <c r="AF1596" s="41">
        <f t="shared" si="272"/>
        <v>5.6</v>
      </c>
      <c r="AG1596" s="41">
        <f t="shared" si="273"/>
        <v>5.6</v>
      </c>
      <c r="AH1596" s="41">
        <f t="shared" si="274"/>
        <v>8.235294117647058</v>
      </c>
    </row>
    <row r="1597" spans="1:34" x14ac:dyDescent="0.25">
      <c r="A1597" s="41" t="str">
        <f t="shared" si="264"/>
        <v>研发一周期</v>
      </c>
      <c r="B1597" s="41" t="str">
        <f t="shared" si="265"/>
        <v>32226</v>
      </c>
      <c r="C1597" s="74"/>
      <c r="E1597" s="59">
        <v>1</v>
      </c>
      <c r="G1597" s="59"/>
      <c r="H1597" s="59">
        <v>1</v>
      </c>
      <c r="L1597" s="59">
        <v>1</v>
      </c>
      <c r="P1597" s="59">
        <v>1</v>
      </c>
      <c r="X1597" s="41">
        <v>1</v>
      </c>
      <c r="Z1597" s="41">
        <f t="shared" si="266"/>
        <v>280</v>
      </c>
      <c r="AA1597" s="41">
        <f t="shared" si="267"/>
        <v>40</v>
      </c>
      <c r="AB1597" s="41">
        <f t="shared" si="268"/>
        <v>70</v>
      </c>
      <c r="AC1597" s="41">
        <f t="shared" si="269"/>
        <v>70</v>
      </c>
      <c r="AD1597" s="41">
        <f t="shared" si="270"/>
        <v>31</v>
      </c>
      <c r="AE1597" s="41">
        <f t="shared" si="271"/>
        <v>7</v>
      </c>
      <c r="AF1597" s="41">
        <f t="shared" si="272"/>
        <v>4</v>
      </c>
      <c r="AG1597" s="41">
        <f t="shared" si="273"/>
        <v>4</v>
      </c>
      <c r="AH1597" s="41">
        <f t="shared" si="274"/>
        <v>9.0322580645161299</v>
      </c>
    </row>
    <row r="1598" spans="1:34" x14ac:dyDescent="0.25">
      <c r="A1598" s="41" t="str">
        <f t="shared" si="264"/>
        <v>研发一周期</v>
      </c>
      <c r="B1598" s="41" t="str">
        <f t="shared" si="265"/>
        <v>14134</v>
      </c>
      <c r="C1598" s="74">
        <v>1</v>
      </c>
      <c r="G1598" s="59"/>
      <c r="J1598" s="71">
        <v>1</v>
      </c>
      <c r="K1598" s="59">
        <v>1</v>
      </c>
      <c r="Q1598" s="41">
        <v>1</v>
      </c>
      <c r="Y1598" s="70">
        <v>1</v>
      </c>
      <c r="Z1598" s="41">
        <f t="shared" si="266"/>
        <v>280</v>
      </c>
      <c r="AA1598" s="41">
        <f t="shared" si="267"/>
        <v>40</v>
      </c>
      <c r="AB1598" s="41">
        <f t="shared" si="268"/>
        <v>52</v>
      </c>
      <c r="AC1598" s="41">
        <f t="shared" si="269"/>
        <v>52</v>
      </c>
      <c r="AD1598" s="41">
        <f t="shared" si="270"/>
        <v>36</v>
      </c>
      <c r="AE1598" s="41">
        <f t="shared" si="271"/>
        <v>7</v>
      </c>
      <c r="AF1598" s="41">
        <f t="shared" si="272"/>
        <v>5.384615384615385</v>
      </c>
      <c r="AG1598" s="41">
        <f t="shared" si="273"/>
        <v>5.384615384615385</v>
      </c>
      <c r="AH1598" s="41">
        <f t="shared" si="274"/>
        <v>7.7777777777777777</v>
      </c>
    </row>
    <row r="1599" spans="1:34" x14ac:dyDescent="0.25">
      <c r="A1599" s="41" t="str">
        <f t="shared" si="264"/>
        <v>研发一周期</v>
      </c>
      <c r="B1599" s="41" t="str">
        <f t="shared" si="265"/>
        <v>21424</v>
      </c>
      <c r="C1599" s="74"/>
      <c r="D1599" s="59">
        <v>1</v>
      </c>
      <c r="G1599" s="59">
        <v>1</v>
      </c>
      <c r="N1599" s="71">
        <v>1</v>
      </c>
      <c r="P1599" s="59">
        <v>1</v>
      </c>
      <c r="Y1599" s="70">
        <v>1</v>
      </c>
      <c r="Z1599" s="41">
        <f t="shared" si="266"/>
        <v>280</v>
      </c>
      <c r="AA1599" s="41">
        <f t="shared" si="267"/>
        <v>40</v>
      </c>
      <c r="AB1599" s="41">
        <f t="shared" si="268"/>
        <v>70</v>
      </c>
      <c r="AC1599" s="41">
        <f t="shared" si="269"/>
        <v>70</v>
      </c>
      <c r="AD1599" s="41">
        <f t="shared" si="270"/>
        <v>32</v>
      </c>
      <c r="AE1599" s="41">
        <f t="shared" si="271"/>
        <v>7</v>
      </c>
      <c r="AF1599" s="41">
        <f t="shared" si="272"/>
        <v>4</v>
      </c>
      <c r="AG1599" s="41">
        <f t="shared" si="273"/>
        <v>4</v>
      </c>
      <c r="AH1599" s="41">
        <f t="shared" si="274"/>
        <v>8.75</v>
      </c>
    </row>
    <row r="1600" spans="1:34" x14ac:dyDescent="0.25">
      <c r="A1600" s="41" t="str">
        <f t="shared" si="264"/>
        <v>研发一周期</v>
      </c>
      <c r="B1600" s="41" t="str">
        <f t="shared" si="265"/>
        <v>13415</v>
      </c>
      <c r="C1600" s="74">
        <v>1</v>
      </c>
      <c r="G1600" s="59"/>
      <c r="I1600" s="59">
        <v>1</v>
      </c>
      <c r="N1600" s="71">
        <v>1</v>
      </c>
      <c r="O1600" s="59">
        <v>1</v>
      </c>
      <c r="R1600" s="71"/>
      <c r="W1600" s="41">
        <v>1</v>
      </c>
      <c r="Z1600" s="41">
        <f t="shared" si="266"/>
        <v>310</v>
      </c>
      <c r="AA1600" s="41">
        <f t="shared" si="267"/>
        <v>44</v>
      </c>
      <c r="AB1600" s="41">
        <f t="shared" si="268"/>
        <v>52</v>
      </c>
      <c r="AC1600" s="41">
        <f t="shared" si="269"/>
        <v>52</v>
      </c>
      <c r="AD1600" s="41">
        <f t="shared" si="270"/>
        <v>32</v>
      </c>
      <c r="AE1600" s="41">
        <f t="shared" si="271"/>
        <v>7.0454545454545459</v>
      </c>
      <c r="AF1600" s="41">
        <f t="shared" si="272"/>
        <v>5.9615384615384617</v>
      </c>
      <c r="AG1600" s="41">
        <f t="shared" si="273"/>
        <v>5.9615384615384617</v>
      </c>
      <c r="AH1600" s="41">
        <f t="shared" si="274"/>
        <v>9.6875</v>
      </c>
    </row>
    <row r="1601" spans="1:34" x14ac:dyDescent="0.25">
      <c r="A1601" s="41" t="str">
        <f t="shared" si="264"/>
        <v>研发一周期</v>
      </c>
      <c r="B1601" s="41" t="str">
        <f t="shared" si="265"/>
        <v>24226</v>
      </c>
      <c r="C1601" s="74"/>
      <c r="D1601" s="59">
        <v>1</v>
      </c>
      <c r="G1601" s="59"/>
      <c r="J1601" s="71">
        <v>1</v>
      </c>
      <c r="L1601" s="59">
        <v>1</v>
      </c>
      <c r="P1601" s="59">
        <v>1</v>
      </c>
      <c r="X1601" s="41">
        <v>1</v>
      </c>
      <c r="Z1601" s="41">
        <f t="shared" si="266"/>
        <v>310</v>
      </c>
      <c r="AA1601" s="41">
        <f t="shared" si="267"/>
        <v>44</v>
      </c>
      <c r="AB1601" s="41">
        <f t="shared" si="268"/>
        <v>66</v>
      </c>
      <c r="AC1601" s="41">
        <f t="shared" si="269"/>
        <v>66</v>
      </c>
      <c r="AD1601" s="41">
        <f t="shared" si="270"/>
        <v>28</v>
      </c>
      <c r="AE1601" s="41">
        <f t="shared" si="271"/>
        <v>7.0454545454545459</v>
      </c>
      <c r="AF1601" s="41">
        <f t="shared" si="272"/>
        <v>4.6969696969696972</v>
      </c>
      <c r="AG1601" s="41">
        <f t="shared" si="273"/>
        <v>4.6969696969696972</v>
      </c>
      <c r="AH1601" s="41">
        <f t="shared" si="274"/>
        <v>11.071428571428571</v>
      </c>
    </row>
    <row r="1602" spans="1:34" x14ac:dyDescent="0.25">
      <c r="A1602" s="41" t="str">
        <f t="shared" si="264"/>
        <v>研发一周期</v>
      </c>
      <c r="B1602" s="41" t="str">
        <f t="shared" si="265"/>
        <v>13213</v>
      </c>
      <c r="C1602" s="74">
        <v>1</v>
      </c>
      <c r="G1602" s="59"/>
      <c r="I1602" s="59">
        <v>1</v>
      </c>
      <c r="L1602" s="59">
        <v>1</v>
      </c>
      <c r="O1602" s="59">
        <v>1</v>
      </c>
      <c r="R1602" s="71"/>
      <c r="U1602" s="41">
        <v>1</v>
      </c>
      <c r="Z1602" s="41">
        <f t="shared" si="266"/>
        <v>325</v>
      </c>
      <c r="AA1602" s="41">
        <f t="shared" si="267"/>
        <v>46</v>
      </c>
      <c r="AB1602" s="41">
        <f t="shared" si="268"/>
        <v>38</v>
      </c>
      <c r="AC1602" s="41">
        <f t="shared" si="269"/>
        <v>38</v>
      </c>
      <c r="AD1602" s="41">
        <f t="shared" si="270"/>
        <v>38</v>
      </c>
      <c r="AE1602" s="41">
        <f t="shared" si="271"/>
        <v>7.0652173913043477</v>
      </c>
      <c r="AF1602" s="41">
        <f t="shared" si="272"/>
        <v>8.5526315789473681</v>
      </c>
      <c r="AG1602" s="41">
        <f t="shared" si="273"/>
        <v>8.5526315789473681</v>
      </c>
      <c r="AH1602" s="41">
        <f t="shared" si="274"/>
        <v>8.5526315789473681</v>
      </c>
    </row>
    <row r="1603" spans="1:34" x14ac:dyDescent="0.25">
      <c r="A1603" s="41" t="str">
        <f t="shared" si="264"/>
        <v>研发一周期</v>
      </c>
      <c r="B1603" s="41" t="str">
        <f t="shared" si="265"/>
        <v>21323</v>
      </c>
      <c r="C1603" s="74"/>
      <c r="D1603" s="59">
        <v>1</v>
      </c>
      <c r="G1603" s="59">
        <v>1</v>
      </c>
      <c r="M1603" s="59">
        <v>1</v>
      </c>
      <c r="P1603" s="59">
        <v>1</v>
      </c>
      <c r="U1603" s="41">
        <v>1</v>
      </c>
      <c r="Z1603" s="41">
        <f t="shared" si="266"/>
        <v>325</v>
      </c>
      <c r="AA1603" s="41">
        <f t="shared" si="267"/>
        <v>46</v>
      </c>
      <c r="AB1603" s="41">
        <f t="shared" si="268"/>
        <v>52</v>
      </c>
      <c r="AC1603" s="41">
        <f t="shared" si="269"/>
        <v>52</v>
      </c>
      <c r="AD1603" s="41">
        <f t="shared" si="270"/>
        <v>36</v>
      </c>
      <c r="AE1603" s="41">
        <f t="shared" si="271"/>
        <v>7.0652173913043477</v>
      </c>
      <c r="AF1603" s="41">
        <f t="shared" si="272"/>
        <v>6.25</v>
      </c>
      <c r="AG1603" s="41">
        <f t="shared" si="273"/>
        <v>6.25</v>
      </c>
      <c r="AH1603" s="41">
        <f t="shared" si="274"/>
        <v>9.0277777777777786</v>
      </c>
    </row>
    <row r="1604" spans="1:34" x14ac:dyDescent="0.25">
      <c r="A1604" s="41" t="str">
        <f t="shared" si="264"/>
        <v>研发一周期</v>
      </c>
      <c r="B1604" s="41" t="str">
        <f t="shared" si="265"/>
        <v>23123</v>
      </c>
      <c r="C1604" s="74"/>
      <c r="D1604" s="59">
        <v>1</v>
      </c>
      <c r="G1604" s="59"/>
      <c r="I1604" s="59">
        <v>1</v>
      </c>
      <c r="K1604" s="59">
        <v>1</v>
      </c>
      <c r="P1604" s="59">
        <v>1</v>
      </c>
      <c r="U1604" s="41">
        <v>1</v>
      </c>
      <c r="Z1604" s="41">
        <f t="shared" si="266"/>
        <v>325</v>
      </c>
      <c r="AA1604" s="41">
        <f t="shared" si="267"/>
        <v>46</v>
      </c>
      <c r="AB1604" s="41">
        <f t="shared" si="268"/>
        <v>58</v>
      </c>
      <c r="AC1604" s="41">
        <f t="shared" si="269"/>
        <v>58</v>
      </c>
      <c r="AD1604" s="41">
        <f t="shared" si="270"/>
        <v>34</v>
      </c>
      <c r="AE1604" s="41">
        <f t="shared" si="271"/>
        <v>7.0652173913043477</v>
      </c>
      <c r="AF1604" s="41">
        <f t="shared" si="272"/>
        <v>5.6034482758620694</v>
      </c>
      <c r="AG1604" s="41">
        <f t="shared" si="273"/>
        <v>5.6034482758620694</v>
      </c>
      <c r="AH1604" s="41">
        <f t="shared" si="274"/>
        <v>9.5588235294117645</v>
      </c>
    </row>
    <row r="1605" spans="1:34" x14ac:dyDescent="0.25">
      <c r="A1605" s="41" t="str">
        <f t="shared" si="264"/>
        <v>研发一周期</v>
      </c>
      <c r="B1605" s="41" t="str">
        <f t="shared" si="265"/>
        <v>1134</v>
      </c>
      <c r="C1605" s="74">
        <v>1</v>
      </c>
      <c r="G1605" s="59">
        <v>1</v>
      </c>
      <c r="M1605" s="59">
        <v>1</v>
      </c>
      <c r="R1605" s="70">
        <v>1</v>
      </c>
      <c r="Z1605" s="41">
        <f t="shared" si="266"/>
        <v>255</v>
      </c>
      <c r="AA1605" s="41">
        <f t="shared" si="267"/>
        <v>36</v>
      </c>
      <c r="AB1605" s="41">
        <f t="shared" si="268"/>
        <v>26</v>
      </c>
      <c r="AC1605" s="41">
        <f t="shared" si="269"/>
        <v>26</v>
      </c>
      <c r="AD1605" s="41">
        <f t="shared" si="270"/>
        <v>26</v>
      </c>
      <c r="AE1605" s="41">
        <f t="shared" si="271"/>
        <v>7.083333333333333</v>
      </c>
      <c r="AF1605" s="41">
        <f t="shared" si="272"/>
        <v>9.8076923076923084</v>
      </c>
      <c r="AG1605" s="41">
        <f t="shared" si="273"/>
        <v>9.8076923076923084</v>
      </c>
      <c r="AH1605" s="41">
        <f t="shared" si="274"/>
        <v>9.8076923076923084</v>
      </c>
    </row>
    <row r="1606" spans="1:34" x14ac:dyDescent="0.25">
      <c r="A1606" s="41" t="str">
        <f t="shared" si="264"/>
        <v>研发一周期</v>
      </c>
      <c r="B1606" s="41" t="str">
        <f t="shared" si="265"/>
        <v>1314</v>
      </c>
      <c r="C1606" s="74">
        <v>1</v>
      </c>
      <c r="G1606" s="59"/>
      <c r="I1606" s="59">
        <v>1</v>
      </c>
      <c r="K1606" s="59">
        <v>1</v>
      </c>
      <c r="R1606" s="70">
        <v>1</v>
      </c>
      <c r="Z1606" s="41">
        <f t="shared" si="266"/>
        <v>255</v>
      </c>
      <c r="AA1606" s="41">
        <f t="shared" si="267"/>
        <v>36</v>
      </c>
      <c r="AB1606" s="41">
        <f t="shared" si="268"/>
        <v>32</v>
      </c>
      <c r="AC1606" s="41">
        <f t="shared" si="269"/>
        <v>32</v>
      </c>
      <c r="AD1606" s="41">
        <f t="shared" si="270"/>
        <v>24</v>
      </c>
      <c r="AE1606" s="41">
        <f t="shared" si="271"/>
        <v>7.083333333333333</v>
      </c>
      <c r="AF1606" s="41">
        <f t="shared" si="272"/>
        <v>7.96875</v>
      </c>
      <c r="AG1606" s="41">
        <f t="shared" si="273"/>
        <v>7.96875</v>
      </c>
      <c r="AH1606" s="41">
        <f t="shared" si="274"/>
        <v>10.625</v>
      </c>
    </row>
    <row r="1607" spans="1:34" x14ac:dyDescent="0.25">
      <c r="A1607" s="41" t="str">
        <f t="shared" si="264"/>
        <v>研发一周期</v>
      </c>
      <c r="B1607" s="41" t="str">
        <f t="shared" si="265"/>
        <v>2133</v>
      </c>
      <c r="C1607" s="74"/>
      <c r="D1607" s="59">
        <v>1</v>
      </c>
      <c r="G1607" s="59">
        <v>1</v>
      </c>
      <c r="M1607" s="59">
        <v>1</v>
      </c>
      <c r="Q1607" s="41">
        <v>1</v>
      </c>
      <c r="Z1607" s="41">
        <f t="shared" si="266"/>
        <v>255</v>
      </c>
      <c r="AA1607" s="41">
        <f t="shared" si="267"/>
        <v>36</v>
      </c>
      <c r="AB1607" s="41">
        <f t="shared" si="268"/>
        <v>40</v>
      </c>
      <c r="AC1607" s="41">
        <f t="shared" si="269"/>
        <v>40</v>
      </c>
      <c r="AD1607" s="41">
        <f t="shared" si="270"/>
        <v>25</v>
      </c>
      <c r="AE1607" s="41">
        <f t="shared" si="271"/>
        <v>7.083333333333333</v>
      </c>
      <c r="AF1607" s="41">
        <f t="shared" si="272"/>
        <v>6.375</v>
      </c>
      <c r="AG1607" s="41">
        <f t="shared" si="273"/>
        <v>6.375</v>
      </c>
      <c r="AH1607" s="41">
        <f t="shared" si="274"/>
        <v>10.199999999999999</v>
      </c>
    </row>
    <row r="1608" spans="1:34" x14ac:dyDescent="0.25">
      <c r="A1608" s="41" t="str">
        <f t="shared" ref="A1608:A1671" si="275">IF(SUMPRODUCT(C1608:Y1608,$C$6:$Y$6)&lt;0.45,"不研发",IF(SUMPRODUCT(C1608:Y1608,$C$6:$Y$6)&lt;1.45,"研发一周期","研发二周期"))</f>
        <v>研发一周期</v>
      </c>
      <c r="B1608" s="41" t="str">
        <f t="shared" ref="B1608:B1671" si="276">IF(C1608=1,1,IF(D1608=1,2,IF(E1608=1,3,IF(F1608=1,4,""))))&amp;IF(G1608=1,1,IF(H1608=1,2,IF(I1608=1,3,IF(J1608=1,4,""))))&amp;IF(K1608=1,1,IF(L1608=1,2,IF(M1608=1,3,IF(N1608=1,4,""))))&amp;IF(O1608=1,1,IF(P1608=1,2,IF(Q1608=1,3,IF(R1608=1,4,""))))&amp;IF(S1608=1,1,"")&amp;IF(T1608=1,2,"")&amp;IF(U1608=1,3,"")&amp;IF(V1608=1,4,"")&amp;IF(W1608=1,5,"")&amp;IF(X1608=1,6,"")&amp;IF(Y1608=1,4,"")</f>
        <v>2231</v>
      </c>
      <c r="C1608" s="74"/>
      <c r="D1608" s="59">
        <v>1</v>
      </c>
      <c r="G1608" s="59"/>
      <c r="H1608" s="59">
        <v>1</v>
      </c>
      <c r="M1608" s="59">
        <v>1</v>
      </c>
      <c r="O1608" s="59">
        <v>1</v>
      </c>
      <c r="R1608" s="71"/>
      <c r="Z1608" s="41">
        <f t="shared" ref="Z1608:Z1671" si="277">SUMPRODUCT(C1608:Y1608,$C$1:$Y$1)</f>
        <v>255</v>
      </c>
      <c r="AA1608" s="41">
        <f t="shared" ref="AA1608:AA1671" si="278">SUMPRODUCT($C$2:$Y$2,C1608:Y1608)</f>
        <v>36</v>
      </c>
      <c r="AB1608" s="41">
        <f t="shared" ref="AB1608:AB1671" si="279">SUMPRODUCT($C$3:$Y$3,C1608:Y1608)</f>
        <v>34</v>
      </c>
      <c r="AC1608" s="41">
        <f t="shared" ref="AC1608:AC1671" si="280">SUMPRODUCT($C$3:$Y$3,C1608:Y1608)</f>
        <v>34</v>
      </c>
      <c r="AD1608" s="41">
        <f t="shared" ref="AD1608:AD1671" si="281">SUMPRODUCT($C$5:$Y$5,C1608:Y1608)</f>
        <v>23</v>
      </c>
      <c r="AE1608" s="41">
        <f t="shared" ref="AE1608:AE1671" si="282">IFERROR(Z1608/AA1608,0)</f>
        <v>7.083333333333333</v>
      </c>
      <c r="AF1608" s="41">
        <f t="shared" ref="AF1608:AF1671" si="283">IFERROR(Z1608/AB1608,0)</f>
        <v>7.5</v>
      </c>
      <c r="AG1608" s="41">
        <f t="shared" ref="AG1608:AG1671" si="284">IFERROR(Z1608/AC1608,0)</f>
        <v>7.5</v>
      </c>
      <c r="AH1608" s="41">
        <f t="shared" ref="AH1608:AH1671" si="285">IFERROR(Z1608/AD1608,0)</f>
        <v>11.086956521739131</v>
      </c>
    </row>
    <row r="1609" spans="1:34" x14ac:dyDescent="0.25">
      <c r="A1609" s="41" t="str">
        <f t="shared" si="275"/>
        <v>研发一周期</v>
      </c>
      <c r="B1609" s="41" t="str">
        <f t="shared" si="276"/>
        <v>2313</v>
      </c>
      <c r="C1609" s="74"/>
      <c r="D1609" s="59">
        <v>1</v>
      </c>
      <c r="G1609" s="59"/>
      <c r="I1609" s="59">
        <v>1</v>
      </c>
      <c r="K1609" s="59">
        <v>1</v>
      </c>
      <c r="Q1609" s="41">
        <v>1</v>
      </c>
      <c r="Z1609" s="41">
        <f t="shared" si="277"/>
        <v>255</v>
      </c>
      <c r="AA1609" s="41">
        <f t="shared" si="278"/>
        <v>36</v>
      </c>
      <c r="AB1609" s="41">
        <f t="shared" si="279"/>
        <v>46</v>
      </c>
      <c r="AC1609" s="41">
        <f t="shared" si="280"/>
        <v>46</v>
      </c>
      <c r="AD1609" s="41">
        <f t="shared" si="281"/>
        <v>23</v>
      </c>
      <c r="AE1609" s="41">
        <f t="shared" si="282"/>
        <v>7.083333333333333</v>
      </c>
      <c r="AF1609" s="41">
        <f t="shared" si="283"/>
        <v>5.5434782608695654</v>
      </c>
      <c r="AG1609" s="41">
        <f t="shared" si="284"/>
        <v>5.5434782608695654</v>
      </c>
      <c r="AH1609" s="41">
        <f t="shared" si="285"/>
        <v>11.086956521739131</v>
      </c>
    </row>
    <row r="1610" spans="1:34" x14ac:dyDescent="0.25">
      <c r="A1610" s="41" t="str">
        <f t="shared" si="275"/>
        <v>研发一周期</v>
      </c>
      <c r="B1610" s="41" t="str">
        <f t="shared" si="276"/>
        <v>3141</v>
      </c>
      <c r="C1610" s="74"/>
      <c r="E1610" s="59">
        <v>1</v>
      </c>
      <c r="G1610" s="59">
        <v>1</v>
      </c>
      <c r="N1610" s="71">
        <v>1</v>
      </c>
      <c r="O1610" s="59">
        <v>1</v>
      </c>
      <c r="R1610" s="71"/>
      <c r="Z1610" s="41">
        <f t="shared" si="277"/>
        <v>255</v>
      </c>
      <c r="AA1610" s="41">
        <f t="shared" si="278"/>
        <v>36</v>
      </c>
      <c r="AB1610" s="41">
        <f t="shared" si="279"/>
        <v>40</v>
      </c>
      <c r="AC1610" s="41">
        <f t="shared" si="280"/>
        <v>40</v>
      </c>
      <c r="AD1610" s="41">
        <f t="shared" si="281"/>
        <v>24</v>
      </c>
      <c r="AE1610" s="41">
        <f t="shared" si="282"/>
        <v>7.083333333333333</v>
      </c>
      <c r="AF1610" s="41">
        <f t="shared" si="283"/>
        <v>6.375</v>
      </c>
      <c r="AG1610" s="41">
        <f t="shared" si="284"/>
        <v>6.375</v>
      </c>
      <c r="AH1610" s="41">
        <f t="shared" si="285"/>
        <v>10.625</v>
      </c>
    </row>
    <row r="1611" spans="1:34" x14ac:dyDescent="0.25">
      <c r="A1611" s="41" t="str">
        <f t="shared" si="275"/>
        <v>研发一周期</v>
      </c>
      <c r="B1611" s="41" t="str">
        <f t="shared" si="276"/>
        <v>3222</v>
      </c>
      <c r="C1611" s="74"/>
      <c r="E1611" s="59">
        <v>1</v>
      </c>
      <c r="G1611" s="59"/>
      <c r="H1611" s="59">
        <v>1</v>
      </c>
      <c r="L1611" s="59">
        <v>1</v>
      </c>
      <c r="P1611" s="59">
        <v>1</v>
      </c>
      <c r="Z1611" s="41">
        <f t="shared" si="277"/>
        <v>255</v>
      </c>
      <c r="AA1611" s="41">
        <f t="shared" si="278"/>
        <v>36</v>
      </c>
      <c r="AB1611" s="41">
        <f t="shared" si="279"/>
        <v>60</v>
      </c>
      <c r="AC1611" s="41">
        <f t="shared" si="280"/>
        <v>60</v>
      </c>
      <c r="AD1611" s="41">
        <f t="shared" si="281"/>
        <v>21</v>
      </c>
      <c r="AE1611" s="41">
        <f t="shared" si="282"/>
        <v>7.083333333333333</v>
      </c>
      <c r="AF1611" s="41">
        <f t="shared" si="283"/>
        <v>4.25</v>
      </c>
      <c r="AG1611" s="41">
        <f t="shared" si="284"/>
        <v>4.25</v>
      </c>
      <c r="AH1611" s="41">
        <f t="shared" si="285"/>
        <v>12.142857142857142</v>
      </c>
    </row>
    <row r="1612" spans="1:34" x14ac:dyDescent="0.25">
      <c r="A1612" s="41" t="str">
        <f t="shared" si="275"/>
        <v>研发一周期</v>
      </c>
      <c r="B1612" s="41" t="str">
        <f t="shared" si="276"/>
        <v>32121</v>
      </c>
      <c r="C1612" s="74"/>
      <c r="E1612" s="59">
        <v>1</v>
      </c>
      <c r="G1612" s="59"/>
      <c r="H1612" s="59">
        <v>1</v>
      </c>
      <c r="K1612" s="59">
        <v>1</v>
      </c>
      <c r="P1612" s="59">
        <v>1</v>
      </c>
      <c r="S1612" s="41">
        <v>1</v>
      </c>
      <c r="Z1612" s="41">
        <f t="shared" si="277"/>
        <v>255</v>
      </c>
      <c r="AA1612" s="41">
        <f t="shared" si="278"/>
        <v>36</v>
      </c>
      <c r="AB1612" s="41">
        <f t="shared" si="279"/>
        <v>66</v>
      </c>
      <c r="AC1612" s="41">
        <f t="shared" si="280"/>
        <v>66</v>
      </c>
      <c r="AD1612" s="41">
        <f t="shared" si="281"/>
        <v>35</v>
      </c>
      <c r="AE1612" s="41">
        <f t="shared" si="282"/>
        <v>7.083333333333333</v>
      </c>
      <c r="AF1612" s="41">
        <f t="shared" si="283"/>
        <v>3.8636363636363638</v>
      </c>
      <c r="AG1612" s="41">
        <f t="shared" si="284"/>
        <v>3.8636363636363638</v>
      </c>
      <c r="AH1612" s="41">
        <f t="shared" si="285"/>
        <v>7.2857142857142856</v>
      </c>
    </row>
    <row r="1613" spans="1:34" x14ac:dyDescent="0.25">
      <c r="A1613" s="41" t="str">
        <f t="shared" si="275"/>
        <v>研发一周期</v>
      </c>
      <c r="B1613" s="41" t="str">
        <f t="shared" si="276"/>
        <v>32122</v>
      </c>
      <c r="C1613" s="74"/>
      <c r="E1613" s="59">
        <v>1</v>
      </c>
      <c r="G1613" s="59"/>
      <c r="H1613" s="59">
        <v>1</v>
      </c>
      <c r="K1613" s="59">
        <v>1</v>
      </c>
      <c r="P1613" s="59">
        <v>1</v>
      </c>
      <c r="T1613" s="41">
        <v>1</v>
      </c>
      <c r="Z1613" s="41">
        <f t="shared" si="277"/>
        <v>255</v>
      </c>
      <c r="AA1613" s="41">
        <f t="shared" si="278"/>
        <v>36</v>
      </c>
      <c r="AB1613" s="41">
        <f t="shared" si="279"/>
        <v>70</v>
      </c>
      <c r="AC1613" s="41">
        <f t="shared" si="280"/>
        <v>70</v>
      </c>
      <c r="AD1613" s="41">
        <f t="shared" si="281"/>
        <v>35</v>
      </c>
      <c r="AE1613" s="41">
        <f t="shared" si="282"/>
        <v>7.083333333333333</v>
      </c>
      <c r="AF1613" s="41">
        <f t="shared" si="283"/>
        <v>3.6428571428571428</v>
      </c>
      <c r="AG1613" s="41">
        <f t="shared" si="284"/>
        <v>3.6428571428571428</v>
      </c>
      <c r="AH1613" s="41">
        <f t="shared" si="285"/>
        <v>7.2857142857142856</v>
      </c>
    </row>
    <row r="1614" spans="1:34" x14ac:dyDescent="0.25">
      <c r="A1614" s="41" t="str">
        <f t="shared" si="275"/>
        <v>研发一周期</v>
      </c>
      <c r="B1614" s="41" t="str">
        <f t="shared" si="276"/>
        <v>31124</v>
      </c>
      <c r="C1614" s="74"/>
      <c r="E1614" s="59">
        <v>1</v>
      </c>
      <c r="G1614" s="59">
        <v>1</v>
      </c>
      <c r="K1614" s="59">
        <v>1</v>
      </c>
      <c r="P1614" s="59">
        <v>1</v>
      </c>
      <c r="V1614" s="41">
        <v>1</v>
      </c>
      <c r="Z1614" s="41">
        <f t="shared" si="277"/>
        <v>255</v>
      </c>
      <c r="AA1614" s="41">
        <f t="shared" si="278"/>
        <v>36</v>
      </c>
      <c r="AB1614" s="41">
        <f t="shared" si="279"/>
        <v>52</v>
      </c>
      <c r="AC1614" s="41">
        <f t="shared" si="280"/>
        <v>52</v>
      </c>
      <c r="AD1614" s="41">
        <f t="shared" si="281"/>
        <v>41</v>
      </c>
      <c r="AE1614" s="41">
        <f t="shared" si="282"/>
        <v>7.083333333333333</v>
      </c>
      <c r="AF1614" s="41">
        <f t="shared" si="283"/>
        <v>4.9038461538461542</v>
      </c>
      <c r="AG1614" s="41">
        <f t="shared" si="284"/>
        <v>4.9038461538461542</v>
      </c>
      <c r="AH1614" s="41">
        <f t="shared" si="285"/>
        <v>6.2195121951219514</v>
      </c>
    </row>
    <row r="1615" spans="1:34" x14ac:dyDescent="0.25">
      <c r="A1615" s="41" t="str">
        <f t="shared" si="275"/>
        <v>研发一周期</v>
      </c>
      <c r="B1615" s="41" t="str">
        <f t="shared" si="276"/>
        <v>32124</v>
      </c>
      <c r="C1615" s="74"/>
      <c r="E1615" s="59">
        <v>1</v>
      </c>
      <c r="G1615" s="59"/>
      <c r="H1615" s="59">
        <v>1</v>
      </c>
      <c r="K1615" s="59">
        <v>1</v>
      </c>
      <c r="P1615" s="59">
        <v>1</v>
      </c>
      <c r="Y1615" s="70">
        <v>1</v>
      </c>
      <c r="Z1615" s="41">
        <f t="shared" si="277"/>
        <v>255</v>
      </c>
      <c r="AA1615" s="41">
        <f t="shared" si="278"/>
        <v>36</v>
      </c>
      <c r="AB1615" s="41">
        <f t="shared" si="279"/>
        <v>70</v>
      </c>
      <c r="AC1615" s="41">
        <f t="shared" si="280"/>
        <v>70</v>
      </c>
      <c r="AD1615" s="41">
        <f t="shared" si="281"/>
        <v>35</v>
      </c>
      <c r="AE1615" s="41">
        <f t="shared" si="282"/>
        <v>7.083333333333333</v>
      </c>
      <c r="AF1615" s="41">
        <f t="shared" si="283"/>
        <v>3.6428571428571428</v>
      </c>
      <c r="AG1615" s="41">
        <f t="shared" si="284"/>
        <v>3.6428571428571428</v>
      </c>
      <c r="AH1615" s="41">
        <f t="shared" si="285"/>
        <v>7.2857142857142856</v>
      </c>
    </row>
    <row r="1616" spans="1:34" x14ac:dyDescent="0.25">
      <c r="A1616" s="41" t="str">
        <f t="shared" si="275"/>
        <v>研发一周期</v>
      </c>
      <c r="B1616" s="41" t="str">
        <f t="shared" si="276"/>
        <v>11245</v>
      </c>
      <c r="C1616" s="74">
        <v>1</v>
      </c>
      <c r="G1616" s="59">
        <v>1</v>
      </c>
      <c r="L1616" s="59">
        <v>1</v>
      </c>
      <c r="R1616" s="70">
        <v>1</v>
      </c>
      <c r="W1616" s="41">
        <v>1</v>
      </c>
      <c r="Z1616" s="41">
        <f t="shared" si="277"/>
        <v>270</v>
      </c>
      <c r="AA1616" s="41">
        <f t="shared" si="278"/>
        <v>38</v>
      </c>
      <c r="AB1616" s="41">
        <f t="shared" si="279"/>
        <v>34</v>
      </c>
      <c r="AC1616" s="41">
        <f t="shared" si="280"/>
        <v>34</v>
      </c>
      <c r="AD1616" s="41">
        <f t="shared" si="281"/>
        <v>38</v>
      </c>
      <c r="AE1616" s="41">
        <f t="shared" si="282"/>
        <v>7.1052631578947372</v>
      </c>
      <c r="AF1616" s="41">
        <f t="shared" si="283"/>
        <v>7.9411764705882355</v>
      </c>
      <c r="AG1616" s="41">
        <f t="shared" si="284"/>
        <v>7.9411764705882355</v>
      </c>
      <c r="AH1616" s="41">
        <f t="shared" si="285"/>
        <v>7.1052631578947372</v>
      </c>
    </row>
    <row r="1617" spans="1:34" x14ac:dyDescent="0.25">
      <c r="A1617" s="41" t="str">
        <f t="shared" si="275"/>
        <v>研发一周期</v>
      </c>
      <c r="B1617" s="41" t="str">
        <f t="shared" si="276"/>
        <v>21235</v>
      </c>
      <c r="C1617" s="74"/>
      <c r="D1617" s="59">
        <v>1</v>
      </c>
      <c r="G1617" s="59">
        <v>1</v>
      </c>
      <c r="L1617" s="59">
        <v>1</v>
      </c>
      <c r="Q1617" s="41">
        <v>1</v>
      </c>
      <c r="W1617" s="41">
        <v>1</v>
      </c>
      <c r="Z1617" s="41">
        <f t="shared" si="277"/>
        <v>270</v>
      </c>
      <c r="AA1617" s="41">
        <f t="shared" si="278"/>
        <v>38</v>
      </c>
      <c r="AB1617" s="41">
        <f t="shared" si="279"/>
        <v>48</v>
      </c>
      <c r="AC1617" s="41">
        <f t="shared" si="280"/>
        <v>48</v>
      </c>
      <c r="AD1617" s="41">
        <f t="shared" si="281"/>
        <v>37</v>
      </c>
      <c r="AE1617" s="41">
        <f t="shared" si="282"/>
        <v>7.1052631578947372</v>
      </c>
      <c r="AF1617" s="41">
        <f t="shared" si="283"/>
        <v>5.625</v>
      </c>
      <c r="AG1617" s="41">
        <f t="shared" si="284"/>
        <v>5.625</v>
      </c>
      <c r="AH1617" s="41">
        <f t="shared" si="285"/>
        <v>7.2972972972972974</v>
      </c>
    </row>
    <row r="1618" spans="1:34" x14ac:dyDescent="0.25">
      <c r="A1618" s="41" t="str">
        <f t="shared" si="275"/>
        <v>研发一周期</v>
      </c>
      <c r="B1618" s="41" t="str">
        <f t="shared" si="276"/>
        <v>22215</v>
      </c>
      <c r="C1618" s="74"/>
      <c r="D1618" s="59">
        <v>1</v>
      </c>
      <c r="G1618" s="59"/>
      <c r="H1618" s="59">
        <v>1</v>
      </c>
      <c r="L1618" s="59">
        <v>1</v>
      </c>
      <c r="O1618" s="59">
        <v>1</v>
      </c>
      <c r="R1618" s="71"/>
      <c r="W1618" s="41">
        <v>1</v>
      </c>
      <c r="Z1618" s="41">
        <f t="shared" si="277"/>
        <v>270</v>
      </c>
      <c r="AA1618" s="41">
        <f t="shared" si="278"/>
        <v>38</v>
      </c>
      <c r="AB1618" s="41">
        <f t="shared" si="279"/>
        <v>42</v>
      </c>
      <c r="AC1618" s="41">
        <f t="shared" si="280"/>
        <v>42</v>
      </c>
      <c r="AD1618" s="41">
        <f t="shared" si="281"/>
        <v>35</v>
      </c>
      <c r="AE1618" s="41">
        <f t="shared" si="282"/>
        <v>7.1052631578947372</v>
      </c>
      <c r="AF1618" s="41">
        <f t="shared" si="283"/>
        <v>6.4285714285714288</v>
      </c>
      <c r="AG1618" s="41">
        <f t="shared" si="284"/>
        <v>6.4285714285714288</v>
      </c>
      <c r="AH1618" s="41">
        <f t="shared" si="285"/>
        <v>7.7142857142857144</v>
      </c>
    </row>
    <row r="1619" spans="1:34" x14ac:dyDescent="0.25">
      <c r="A1619" s="41" t="str">
        <f t="shared" si="275"/>
        <v>研发一周期</v>
      </c>
      <c r="B1619" s="41" t="str">
        <f t="shared" si="276"/>
        <v>42125</v>
      </c>
      <c r="C1619" s="74"/>
      <c r="F1619" s="71">
        <v>1</v>
      </c>
      <c r="G1619" s="59"/>
      <c r="H1619" s="59">
        <v>1</v>
      </c>
      <c r="K1619" s="59">
        <v>1</v>
      </c>
      <c r="P1619" s="59">
        <v>1</v>
      </c>
      <c r="W1619" s="41">
        <v>1</v>
      </c>
      <c r="Z1619" s="41">
        <f t="shared" si="277"/>
        <v>270</v>
      </c>
      <c r="AA1619" s="41">
        <f t="shared" si="278"/>
        <v>38</v>
      </c>
      <c r="AB1619" s="41">
        <f t="shared" si="279"/>
        <v>58</v>
      </c>
      <c r="AC1619" s="41">
        <f t="shared" si="280"/>
        <v>58</v>
      </c>
      <c r="AD1619" s="41">
        <f t="shared" si="281"/>
        <v>31</v>
      </c>
      <c r="AE1619" s="41">
        <f t="shared" si="282"/>
        <v>7.1052631578947372</v>
      </c>
      <c r="AF1619" s="41">
        <f t="shared" si="283"/>
        <v>4.6551724137931032</v>
      </c>
      <c r="AG1619" s="41">
        <f t="shared" si="284"/>
        <v>4.6551724137931032</v>
      </c>
      <c r="AH1619" s="41">
        <f t="shared" si="285"/>
        <v>8.7096774193548381</v>
      </c>
    </row>
    <row r="1620" spans="1:34" x14ac:dyDescent="0.25">
      <c r="A1620" s="41" t="str">
        <f t="shared" si="275"/>
        <v>研发一周期</v>
      </c>
      <c r="B1620" s="41" t="str">
        <f t="shared" si="276"/>
        <v>2422</v>
      </c>
      <c r="C1620" s="74"/>
      <c r="D1620" s="59">
        <v>1</v>
      </c>
      <c r="G1620" s="59"/>
      <c r="J1620" s="71">
        <v>1</v>
      </c>
      <c r="L1620" s="59">
        <v>1</v>
      </c>
      <c r="P1620" s="59">
        <v>1</v>
      </c>
      <c r="Z1620" s="41">
        <f t="shared" si="277"/>
        <v>285</v>
      </c>
      <c r="AA1620" s="41">
        <f t="shared" si="278"/>
        <v>40</v>
      </c>
      <c r="AB1620" s="41">
        <f t="shared" si="279"/>
        <v>56</v>
      </c>
      <c r="AC1620" s="41">
        <f t="shared" si="280"/>
        <v>56</v>
      </c>
      <c r="AD1620" s="41">
        <f t="shared" si="281"/>
        <v>18</v>
      </c>
      <c r="AE1620" s="41">
        <f t="shared" si="282"/>
        <v>7.125</v>
      </c>
      <c r="AF1620" s="41">
        <f t="shared" si="283"/>
        <v>5.0892857142857144</v>
      </c>
      <c r="AG1620" s="41">
        <f t="shared" si="284"/>
        <v>5.0892857142857144</v>
      </c>
      <c r="AH1620" s="41">
        <f t="shared" si="285"/>
        <v>15.833333333333334</v>
      </c>
    </row>
    <row r="1621" spans="1:34" x14ac:dyDescent="0.25">
      <c r="A1621" s="41" t="str">
        <f t="shared" si="275"/>
        <v>研发一周期</v>
      </c>
      <c r="B1621" s="41" t="str">
        <f t="shared" si="276"/>
        <v>12421</v>
      </c>
      <c r="C1621" s="74">
        <v>1</v>
      </c>
      <c r="G1621" s="59"/>
      <c r="H1621" s="59">
        <v>1</v>
      </c>
      <c r="N1621" s="71">
        <v>1</v>
      </c>
      <c r="P1621" s="59">
        <v>1</v>
      </c>
      <c r="S1621" s="41">
        <v>1</v>
      </c>
      <c r="Z1621" s="41">
        <f t="shared" si="277"/>
        <v>285</v>
      </c>
      <c r="AA1621" s="41">
        <f t="shared" si="278"/>
        <v>40</v>
      </c>
      <c r="AB1621" s="41">
        <f t="shared" si="279"/>
        <v>66</v>
      </c>
      <c r="AC1621" s="41">
        <f t="shared" si="280"/>
        <v>66</v>
      </c>
      <c r="AD1621" s="41">
        <f t="shared" si="281"/>
        <v>31</v>
      </c>
      <c r="AE1621" s="41">
        <f t="shared" si="282"/>
        <v>7.125</v>
      </c>
      <c r="AF1621" s="41">
        <f t="shared" si="283"/>
        <v>4.3181818181818183</v>
      </c>
      <c r="AG1621" s="41">
        <f t="shared" si="284"/>
        <v>4.3181818181818183</v>
      </c>
      <c r="AH1621" s="41">
        <f t="shared" si="285"/>
        <v>9.193548387096774</v>
      </c>
    </row>
    <row r="1622" spans="1:34" x14ac:dyDescent="0.25">
      <c r="A1622" s="41" t="str">
        <f t="shared" si="275"/>
        <v>研发一周期</v>
      </c>
      <c r="B1622" s="41" t="str">
        <f t="shared" si="276"/>
        <v>14211</v>
      </c>
      <c r="C1622" s="74">
        <v>1</v>
      </c>
      <c r="G1622" s="59"/>
      <c r="J1622" s="71">
        <v>1</v>
      </c>
      <c r="L1622" s="59">
        <v>1</v>
      </c>
      <c r="O1622" s="59">
        <v>1</v>
      </c>
      <c r="R1622" s="71"/>
      <c r="S1622" s="41">
        <v>1</v>
      </c>
      <c r="Z1622" s="41">
        <f t="shared" si="277"/>
        <v>285</v>
      </c>
      <c r="AA1622" s="41">
        <f t="shared" si="278"/>
        <v>40</v>
      </c>
      <c r="AB1622" s="41">
        <f t="shared" si="279"/>
        <v>42</v>
      </c>
      <c r="AC1622" s="41">
        <f t="shared" si="280"/>
        <v>42</v>
      </c>
      <c r="AD1622" s="41">
        <f t="shared" si="281"/>
        <v>36</v>
      </c>
      <c r="AE1622" s="41">
        <f t="shared" si="282"/>
        <v>7.125</v>
      </c>
      <c r="AF1622" s="41">
        <f t="shared" si="283"/>
        <v>6.7857142857142856</v>
      </c>
      <c r="AG1622" s="41">
        <f t="shared" si="284"/>
        <v>6.7857142857142856</v>
      </c>
      <c r="AH1622" s="41">
        <f t="shared" si="285"/>
        <v>7.916666666666667</v>
      </c>
    </row>
    <row r="1623" spans="1:34" x14ac:dyDescent="0.25">
      <c r="A1623" s="41" t="str">
        <f t="shared" si="275"/>
        <v>研发一周期</v>
      </c>
      <c r="B1623" s="41" t="str">
        <f t="shared" si="276"/>
        <v>24121</v>
      </c>
      <c r="C1623" s="74"/>
      <c r="D1623" s="59">
        <v>1</v>
      </c>
      <c r="G1623" s="59"/>
      <c r="J1623" s="71">
        <v>1</v>
      </c>
      <c r="K1623" s="59">
        <v>1</v>
      </c>
      <c r="P1623" s="59">
        <v>1</v>
      </c>
      <c r="S1623" s="41">
        <v>1</v>
      </c>
      <c r="Z1623" s="41">
        <f t="shared" si="277"/>
        <v>285</v>
      </c>
      <c r="AA1623" s="41">
        <f t="shared" si="278"/>
        <v>40</v>
      </c>
      <c r="AB1623" s="41">
        <f t="shared" si="279"/>
        <v>62</v>
      </c>
      <c r="AC1623" s="41">
        <f t="shared" si="280"/>
        <v>62</v>
      </c>
      <c r="AD1623" s="41">
        <f t="shared" si="281"/>
        <v>32</v>
      </c>
      <c r="AE1623" s="41">
        <f t="shared" si="282"/>
        <v>7.125</v>
      </c>
      <c r="AF1623" s="41">
        <f t="shared" si="283"/>
        <v>4.596774193548387</v>
      </c>
      <c r="AG1623" s="41">
        <f t="shared" si="284"/>
        <v>4.596774193548387</v>
      </c>
      <c r="AH1623" s="41">
        <f t="shared" si="285"/>
        <v>8.90625</v>
      </c>
    </row>
    <row r="1624" spans="1:34" x14ac:dyDescent="0.25">
      <c r="A1624" s="41" t="str">
        <f t="shared" si="275"/>
        <v>研发一周期</v>
      </c>
      <c r="B1624" s="41" t="str">
        <f t="shared" si="276"/>
        <v>12422</v>
      </c>
      <c r="C1624" s="74">
        <v>1</v>
      </c>
      <c r="G1624" s="59"/>
      <c r="H1624" s="59">
        <v>1</v>
      </c>
      <c r="N1624" s="71">
        <v>1</v>
      </c>
      <c r="P1624" s="59">
        <v>1</v>
      </c>
      <c r="T1624" s="41">
        <v>1</v>
      </c>
      <c r="Z1624" s="41">
        <f t="shared" si="277"/>
        <v>285</v>
      </c>
      <c r="AA1624" s="41">
        <f t="shared" si="278"/>
        <v>40</v>
      </c>
      <c r="AB1624" s="41">
        <f t="shared" si="279"/>
        <v>70</v>
      </c>
      <c r="AC1624" s="41">
        <f t="shared" si="280"/>
        <v>70</v>
      </c>
      <c r="AD1624" s="41">
        <f t="shared" si="281"/>
        <v>31</v>
      </c>
      <c r="AE1624" s="41">
        <f t="shared" si="282"/>
        <v>7.125</v>
      </c>
      <c r="AF1624" s="41">
        <f t="shared" si="283"/>
        <v>4.0714285714285712</v>
      </c>
      <c r="AG1624" s="41">
        <f t="shared" si="284"/>
        <v>4.0714285714285712</v>
      </c>
      <c r="AH1624" s="41">
        <f t="shared" si="285"/>
        <v>9.193548387096774</v>
      </c>
    </row>
    <row r="1625" spans="1:34" x14ac:dyDescent="0.25">
      <c r="A1625" s="41" t="str">
        <f t="shared" si="275"/>
        <v>研发一周期</v>
      </c>
      <c r="B1625" s="41" t="str">
        <f t="shared" si="276"/>
        <v>14212</v>
      </c>
      <c r="C1625" s="74">
        <v>1</v>
      </c>
      <c r="G1625" s="59"/>
      <c r="J1625" s="71">
        <v>1</v>
      </c>
      <c r="L1625" s="59">
        <v>1</v>
      </c>
      <c r="O1625" s="59">
        <v>1</v>
      </c>
      <c r="R1625" s="71"/>
      <c r="T1625" s="41">
        <v>1</v>
      </c>
      <c r="Z1625" s="41">
        <f t="shared" si="277"/>
        <v>285</v>
      </c>
      <c r="AA1625" s="41">
        <f t="shared" si="278"/>
        <v>40</v>
      </c>
      <c r="AB1625" s="41">
        <f t="shared" si="279"/>
        <v>46</v>
      </c>
      <c r="AC1625" s="41">
        <f t="shared" si="280"/>
        <v>46</v>
      </c>
      <c r="AD1625" s="41">
        <f t="shared" si="281"/>
        <v>36</v>
      </c>
      <c r="AE1625" s="41">
        <f t="shared" si="282"/>
        <v>7.125</v>
      </c>
      <c r="AF1625" s="41">
        <f t="shared" si="283"/>
        <v>6.1956521739130439</v>
      </c>
      <c r="AG1625" s="41">
        <f t="shared" si="284"/>
        <v>6.1956521739130439</v>
      </c>
      <c r="AH1625" s="41">
        <f t="shared" si="285"/>
        <v>7.916666666666667</v>
      </c>
    </row>
    <row r="1626" spans="1:34" x14ac:dyDescent="0.25">
      <c r="A1626" s="41" t="str">
        <f t="shared" si="275"/>
        <v>研发一周期</v>
      </c>
      <c r="B1626" s="41" t="str">
        <f t="shared" si="276"/>
        <v>24122</v>
      </c>
      <c r="C1626" s="74"/>
      <c r="D1626" s="59">
        <v>1</v>
      </c>
      <c r="G1626" s="59"/>
      <c r="J1626" s="71">
        <v>1</v>
      </c>
      <c r="K1626" s="59">
        <v>1</v>
      </c>
      <c r="P1626" s="59">
        <v>1</v>
      </c>
      <c r="T1626" s="41">
        <v>1</v>
      </c>
      <c r="Z1626" s="41">
        <f t="shared" si="277"/>
        <v>285</v>
      </c>
      <c r="AA1626" s="41">
        <f t="shared" si="278"/>
        <v>40</v>
      </c>
      <c r="AB1626" s="41">
        <f t="shared" si="279"/>
        <v>66</v>
      </c>
      <c r="AC1626" s="41">
        <f t="shared" si="280"/>
        <v>66</v>
      </c>
      <c r="AD1626" s="41">
        <f t="shared" si="281"/>
        <v>32</v>
      </c>
      <c r="AE1626" s="41">
        <f t="shared" si="282"/>
        <v>7.125</v>
      </c>
      <c r="AF1626" s="41">
        <f t="shared" si="283"/>
        <v>4.3181818181818183</v>
      </c>
      <c r="AG1626" s="41">
        <f t="shared" si="284"/>
        <v>4.3181818181818183</v>
      </c>
      <c r="AH1626" s="41">
        <f t="shared" si="285"/>
        <v>8.90625</v>
      </c>
    </row>
    <row r="1627" spans="1:34" x14ac:dyDescent="0.25">
      <c r="A1627" s="41" t="str">
        <f t="shared" si="275"/>
        <v>研发一周期</v>
      </c>
      <c r="B1627" s="41" t="str">
        <f t="shared" si="276"/>
        <v>41113</v>
      </c>
      <c r="C1627" s="74"/>
      <c r="F1627" s="71">
        <v>1</v>
      </c>
      <c r="G1627" s="59">
        <v>1</v>
      </c>
      <c r="I1627" s="59"/>
      <c r="K1627" s="59">
        <v>1</v>
      </c>
      <c r="N1627" s="71"/>
      <c r="O1627" s="59">
        <v>1</v>
      </c>
      <c r="R1627" s="71"/>
      <c r="U1627" s="41">
        <v>1</v>
      </c>
      <c r="Z1627" s="41">
        <f t="shared" si="277"/>
        <v>285</v>
      </c>
      <c r="AA1627" s="41">
        <f t="shared" si="278"/>
        <v>40</v>
      </c>
      <c r="AB1627" s="41">
        <f t="shared" si="279"/>
        <v>24</v>
      </c>
      <c r="AC1627" s="41">
        <f t="shared" si="280"/>
        <v>24</v>
      </c>
      <c r="AD1627" s="41">
        <f t="shared" si="281"/>
        <v>40</v>
      </c>
      <c r="AE1627" s="41">
        <f t="shared" si="282"/>
        <v>7.125</v>
      </c>
      <c r="AF1627" s="41">
        <f t="shared" si="283"/>
        <v>11.875</v>
      </c>
      <c r="AG1627" s="41">
        <f t="shared" si="284"/>
        <v>11.875</v>
      </c>
      <c r="AH1627" s="41">
        <f t="shared" si="285"/>
        <v>7.125</v>
      </c>
    </row>
    <row r="1628" spans="1:34" x14ac:dyDescent="0.25">
      <c r="A1628" s="41" t="str">
        <f t="shared" si="275"/>
        <v>研发一周期</v>
      </c>
      <c r="B1628" s="41" t="str">
        <f t="shared" si="276"/>
        <v>11424</v>
      </c>
      <c r="C1628" s="74">
        <v>1</v>
      </c>
      <c r="G1628" s="59">
        <v>1</v>
      </c>
      <c r="N1628" s="71">
        <v>1</v>
      </c>
      <c r="P1628" s="59">
        <v>1</v>
      </c>
      <c r="V1628" s="41">
        <v>1</v>
      </c>
      <c r="Z1628" s="41">
        <f t="shared" si="277"/>
        <v>285</v>
      </c>
      <c r="AA1628" s="41">
        <f t="shared" si="278"/>
        <v>40</v>
      </c>
      <c r="AB1628" s="41">
        <f t="shared" si="279"/>
        <v>52</v>
      </c>
      <c r="AC1628" s="41">
        <f t="shared" si="280"/>
        <v>52</v>
      </c>
      <c r="AD1628" s="41">
        <f t="shared" si="281"/>
        <v>37</v>
      </c>
      <c r="AE1628" s="41">
        <f t="shared" si="282"/>
        <v>7.125</v>
      </c>
      <c r="AF1628" s="41">
        <f t="shared" si="283"/>
        <v>5.4807692307692308</v>
      </c>
      <c r="AG1628" s="41">
        <f t="shared" si="284"/>
        <v>5.4807692307692308</v>
      </c>
      <c r="AH1628" s="41">
        <f t="shared" si="285"/>
        <v>7.7027027027027026</v>
      </c>
    </row>
    <row r="1629" spans="1:34" x14ac:dyDescent="0.25">
      <c r="A1629" s="41" t="str">
        <f t="shared" si="275"/>
        <v>研发一周期</v>
      </c>
      <c r="B1629" s="41" t="str">
        <f t="shared" si="276"/>
        <v>12336</v>
      </c>
      <c r="C1629" s="74">
        <v>1</v>
      </c>
      <c r="G1629" s="59"/>
      <c r="H1629" s="59">
        <v>1</v>
      </c>
      <c r="M1629" s="59">
        <v>1</v>
      </c>
      <c r="Q1629" s="41">
        <v>1</v>
      </c>
      <c r="X1629" s="41">
        <v>1</v>
      </c>
      <c r="Z1629" s="41">
        <f t="shared" si="277"/>
        <v>285</v>
      </c>
      <c r="AA1629" s="41">
        <f t="shared" si="278"/>
        <v>40</v>
      </c>
      <c r="AB1629" s="41">
        <f t="shared" si="279"/>
        <v>50</v>
      </c>
      <c r="AC1629" s="41">
        <f t="shared" si="280"/>
        <v>50</v>
      </c>
      <c r="AD1629" s="41">
        <f t="shared" si="281"/>
        <v>34</v>
      </c>
      <c r="AE1629" s="41">
        <f t="shared" si="282"/>
        <v>7.125</v>
      </c>
      <c r="AF1629" s="41">
        <f t="shared" si="283"/>
        <v>5.7</v>
      </c>
      <c r="AG1629" s="41">
        <f t="shared" si="284"/>
        <v>5.7</v>
      </c>
      <c r="AH1629" s="41">
        <f t="shared" si="285"/>
        <v>8.382352941176471</v>
      </c>
    </row>
    <row r="1630" spans="1:34" x14ac:dyDescent="0.25">
      <c r="A1630" s="41" t="str">
        <f t="shared" si="275"/>
        <v>研发一周期</v>
      </c>
      <c r="B1630" s="41" t="str">
        <f t="shared" si="276"/>
        <v>23216</v>
      </c>
      <c r="C1630" s="74"/>
      <c r="D1630" s="59">
        <v>1</v>
      </c>
      <c r="G1630" s="59"/>
      <c r="I1630" s="59">
        <v>1</v>
      </c>
      <c r="L1630" s="59">
        <v>1</v>
      </c>
      <c r="O1630" s="59">
        <v>1</v>
      </c>
      <c r="R1630" s="71"/>
      <c r="X1630" s="41">
        <v>1</v>
      </c>
      <c r="Z1630" s="41">
        <f t="shared" si="277"/>
        <v>285</v>
      </c>
      <c r="AA1630" s="41">
        <f t="shared" si="278"/>
        <v>40</v>
      </c>
      <c r="AB1630" s="41">
        <f t="shared" si="279"/>
        <v>50</v>
      </c>
      <c r="AC1630" s="41">
        <f t="shared" si="280"/>
        <v>50</v>
      </c>
      <c r="AD1630" s="41">
        <f t="shared" si="281"/>
        <v>33</v>
      </c>
      <c r="AE1630" s="41">
        <f t="shared" si="282"/>
        <v>7.125</v>
      </c>
      <c r="AF1630" s="41">
        <f t="shared" si="283"/>
        <v>5.7</v>
      </c>
      <c r="AG1630" s="41">
        <f t="shared" si="284"/>
        <v>5.7</v>
      </c>
      <c r="AH1630" s="41">
        <f t="shared" si="285"/>
        <v>8.6363636363636367</v>
      </c>
    </row>
    <row r="1631" spans="1:34" x14ac:dyDescent="0.25">
      <c r="A1631" s="41" t="str">
        <f t="shared" si="275"/>
        <v>研发一周期</v>
      </c>
      <c r="B1631" s="41" t="str">
        <f t="shared" si="276"/>
        <v>34116</v>
      </c>
      <c r="C1631" s="74"/>
      <c r="E1631" s="59">
        <v>1</v>
      </c>
      <c r="G1631" s="59"/>
      <c r="J1631" s="71">
        <v>1</v>
      </c>
      <c r="K1631" s="59">
        <v>1</v>
      </c>
      <c r="N1631" s="71"/>
      <c r="O1631" s="59">
        <v>1</v>
      </c>
      <c r="R1631" s="71"/>
      <c r="X1631" s="41">
        <v>1</v>
      </c>
      <c r="Z1631" s="41">
        <f t="shared" si="277"/>
        <v>285</v>
      </c>
      <c r="AA1631" s="41">
        <f t="shared" si="278"/>
        <v>40</v>
      </c>
      <c r="AB1631" s="41">
        <f t="shared" si="279"/>
        <v>46</v>
      </c>
      <c r="AC1631" s="41">
        <f t="shared" si="280"/>
        <v>46</v>
      </c>
      <c r="AD1631" s="41">
        <f t="shared" si="281"/>
        <v>34</v>
      </c>
      <c r="AE1631" s="41">
        <f t="shared" si="282"/>
        <v>7.125</v>
      </c>
      <c r="AF1631" s="41">
        <f t="shared" si="283"/>
        <v>6.1956521739130439</v>
      </c>
      <c r="AG1631" s="41">
        <f t="shared" si="284"/>
        <v>6.1956521739130439</v>
      </c>
      <c r="AH1631" s="41">
        <f t="shared" si="285"/>
        <v>8.382352941176471</v>
      </c>
    </row>
    <row r="1632" spans="1:34" x14ac:dyDescent="0.25">
      <c r="A1632" s="41" t="str">
        <f t="shared" si="275"/>
        <v>研发一周期</v>
      </c>
      <c r="B1632" s="41" t="str">
        <f t="shared" si="276"/>
        <v>41326</v>
      </c>
      <c r="C1632" s="74"/>
      <c r="F1632" s="71">
        <v>1</v>
      </c>
      <c r="G1632" s="59">
        <v>1</v>
      </c>
      <c r="M1632" s="59">
        <v>1</v>
      </c>
      <c r="P1632" s="59">
        <v>1</v>
      </c>
      <c r="X1632" s="41">
        <v>1</v>
      </c>
      <c r="Z1632" s="41">
        <f t="shared" si="277"/>
        <v>285</v>
      </c>
      <c r="AA1632" s="41">
        <f t="shared" si="278"/>
        <v>40</v>
      </c>
      <c r="AB1632" s="41">
        <f t="shared" si="279"/>
        <v>60</v>
      </c>
      <c r="AC1632" s="41">
        <f t="shared" si="280"/>
        <v>60</v>
      </c>
      <c r="AD1632" s="41">
        <f t="shared" si="281"/>
        <v>31</v>
      </c>
      <c r="AE1632" s="41">
        <f t="shared" si="282"/>
        <v>7.125</v>
      </c>
      <c r="AF1632" s="41">
        <f t="shared" si="283"/>
        <v>4.75</v>
      </c>
      <c r="AG1632" s="41">
        <f t="shared" si="284"/>
        <v>4.75</v>
      </c>
      <c r="AH1632" s="41">
        <f t="shared" si="285"/>
        <v>9.193548387096774</v>
      </c>
    </row>
    <row r="1633" spans="1:34" x14ac:dyDescent="0.25">
      <c r="A1633" s="41" t="str">
        <f t="shared" si="275"/>
        <v>研发一周期</v>
      </c>
      <c r="B1633" s="41" t="str">
        <f t="shared" si="276"/>
        <v>43126</v>
      </c>
      <c r="C1633" s="74"/>
      <c r="F1633" s="71">
        <v>1</v>
      </c>
      <c r="G1633" s="59"/>
      <c r="I1633" s="59">
        <v>1</v>
      </c>
      <c r="K1633" s="59">
        <v>1</v>
      </c>
      <c r="P1633" s="59">
        <v>1</v>
      </c>
      <c r="X1633" s="41">
        <v>1</v>
      </c>
      <c r="Z1633" s="41">
        <f t="shared" si="277"/>
        <v>285</v>
      </c>
      <c r="AA1633" s="41">
        <f t="shared" si="278"/>
        <v>40</v>
      </c>
      <c r="AB1633" s="41">
        <f t="shared" si="279"/>
        <v>66</v>
      </c>
      <c r="AC1633" s="41">
        <f t="shared" si="280"/>
        <v>66</v>
      </c>
      <c r="AD1633" s="41">
        <f t="shared" si="281"/>
        <v>29</v>
      </c>
      <c r="AE1633" s="41">
        <f t="shared" si="282"/>
        <v>7.125</v>
      </c>
      <c r="AF1633" s="41">
        <f t="shared" si="283"/>
        <v>4.3181818181818183</v>
      </c>
      <c r="AG1633" s="41">
        <f t="shared" si="284"/>
        <v>4.3181818181818183</v>
      </c>
      <c r="AH1633" s="41">
        <f t="shared" si="285"/>
        <v>9.8275862068965516</v>
      </c>
    </row>
    <row r="1634" spans="1:34" x14ac:dyDescent="0.25">
      <c r="A1634" s="41" t="str">
        <f t="shared" si="275"/>
        <v>研发一周期</v>
      </c>
      <c r="B1634" s="41" t="str">
        <f t="shared" si="276"/>
        <v>12424</v>
      </c>
      <c r="C1634" s="74">
        <v>1</v>
      </c>
      <c r="G1634" s="59"/>
      <c r="H1634" s="59">
        <v>1</v>
      </c>
      <c r="N1634" s="71">
        <v>1</v>
      </c>
      <c r="P1634" s="59">
        <v>1</v>
      </c>
      <c r="Y1634" s="70">
        <v>1</v>
      </c>
      <c r="Z1634" s="41">
        <f t="shared" si="277"/>
        <v>285</v>
      </c>
      <c r="AA1634" s="41">
        <f t="shared" si="278"/>
        <v>40</v>
      </c>
      <c r="AB1634" s="41">
        <f t="shared" si="279"/>
        <v>70</v>
      </c>
      <c r="AC1634" s="41">
        <f t="shared" si="280"/>
        <v>70</v>
      </c>
      <c r="AD1634" s="41">
        <f t="shared" si="281"/>
        <v>31</v>
      </c>
      <c r="AE1634" s="41">
        <f t="shared" si="282"/>
        <v>7.125</v>
      </c>
      <c r="AF1634" s="41">
        <f t="shared" si="283"/>
        <v>4.0714285714285712</v>
      </c>
      <c r="AG1634" s="41">
        <f t="shared" si="284"/>
        <v>4.0714285714285712</v>
      </c>
      <c r="AH1634" s="41">
        <f t="shared" si="285"/>
        <v>9.193548387096774</v>
      </c>
    </row>
    <row r="1635" spans="1:34" x14ac:dyDescent="0.25">
      <c r="A1635" s="41" t="str">
        <f t="shared" si="275"/>
        <v>研发一周期</v>
      </c>
      <c r="B1635" s="41" t="str">
        <f t="shared" si="276"/>
        <v>14214</v>
      </c>
      <c r="C1635" s="74">
        <v>1</v>
      </c>
      <c r="G1635" s="59"/>
      <c r="J1635" s="71">
        <v>1</v>
      </c>
      <c r="L1635" s="59">
        <v>1</v>
      </c>
      <c r="O1635" s="59">
        <v>1</v>
      </c>
      <c r="R1635" s="71"/>
      <c r="Y1635" s="70">
        <v>1</v>
      </c>
      <c r="Z1635" s="41">
        <f t="shared" si="277"/>
        <v>285</v>
      </c>
      <c r="AA1635" s="41">
        <f t="shared" si="278"/>
        <v>40</v>
      </c>
      <c r="AB1635" s="41">
        <f t="shared" si="279"/>
        <v>46</v>
      </c>
      <c r="AC1635" s="41">
        <f t="shared" si="280"/>
        <v>46</v>
      </c>
      <c r="AD1635" s="41">
        <f t="shared" si="281"/>
        <v>36</v>
      </c>
      <c r="AE1635" s="41">
        <f t="shared" si="282"/>
        <v>7.125</v>
      </c>
      <c r="AF1635" s="41">
        <f t="shared" si="283"/>
        <v>6.1956521739130439</v>
      </c>
      <c r="AG1635" s="41">
        <f t="shared" si="284"/>
        <v>6.1956521739130439</v>
      </c>
      <c r="AH1635" s="41">
        <f t="shared" si="285"/>
        <v>7.916666666666667</v>
      </c>
    </row>
    <row r="1636" spans="1:34" x14ac:dyDescent="0.25">
      <c r="A1636" s="41" t="str">
        <f t="shared" si="275"/>
        <v>研发一周期</v>
      </c>
      <c r="B1636" s="41" t="str">
        <f t="shared" si="276"/>
        <v>24124</v>
      </c>
      <c r="C1636" s="74"/>
      <c r="D1636" s="59">
        <v>1</v>
      </c>
      <c r="G1636" s="59"/>
      <c r="J1636" s="71">
        <v>1</v>
      </c>
      <c r="K1636" s="59">
        <v>1</v>
      </c>
      <c r="P1636" s="59">
        <v>1</v>
      </c>
      <c r="Y1636" s="70">
        <v>1</v>
      </c>
      <c r="Z1636" s="41">
        <f t="shared" si="277"/>
        <v>285</v>
      </c>
      <c r="AA1636" s="41">
        <f t="shared" si="278"/>
        <v>40</v>
      </c>
      <c r="AB1636" s="41">
        <f t="shared" si="279"/>
        <v>66</v>
      </c>
      <c r="AC1636" s="41">
        <f t="shared" si="280"/>
        <v>66</v>
      </c>
      <c r="AD1636" s="41">
        <f t="shared" si="281"/>
        <v>32</v>
      </c>
      <c r="AE1636" s="41">
        <f t="shared" si="282"/>
        <v>7.125</v>
      </c>
      <c r="AF1636" s="41">
        <f t="shared" si="283"/>
        <v>4.3181818181818183</v>
      </c>
      <c r="AG1636" s="41">
        <f t="shared" si="284"/>
        <v>4.3181818181818183</v>
      </c>
      <c r="AH1636" s="41">
        <f t="shared" si="285"/>
        <v>8.90625</v>
      </c>
    </row>
    <row r="1637" spans="1:34" x14ac:dyDescent="0.25">
      <c r="A1637" s="41" t="str">
        <f t="shared" si="275"/>
        <v>研发一周期</v>
      </c>
      <c r="B1637" s="41" t="str">
        <f t="shared" si="276"/>
        <v>13321</v>
      </c>
      <c r="C1637" s="74">
        <v>1</v>
      </c>
      <c r="G1637" s="59"/>
      <c r="I1637" s="59">
        <v>1</v>
      </c>
      <c r="M1637" s="59">
        <v>1</v>
      </c>
      <c r="P1637" s="59">
        <v>1</v>
      </c>
      <c r="S1637" s="41">
        <v>1</v>
      </c>
      <c r="Z1637" s="41">
        <f t="shared" si="277"/>
        <v>300</v>
      </c>
      <c r="AA1637" s="41">
        <f t="shared" si="278"/>
        <v>42</v>
      </c>
      <c r="AB1637" s="41">
        <f t="shared" si="279"/>
        <v>70</v>
      </c>
      <c r="AC1637" s="41">
        <f t="shared" si="280"/>
        <v>70</v>
      </c>
      <c r="AD1637" s="41">
        <f t="shared" si="281"/>
        <v>33</v>
      </c>
      <c r="AE1637" s="41">
        <f t="shared" si="282"/>
        <v>7.1428571428571432</v>
      </c>
      <c r="AF1637" s="41">
        <f t="shared" si="283"/>
        <v>4.2857142857142856</v>
      </c>
      <c r="AG1637" s="41">
        <f t="shared" si="284"/>
        <v>4.2857142857142856</v>
      </c>
      <c r="AH1637" s="41">
        <f t="shared" si="285"/>
        <v>9.0909090909090917</v>
      </c>
    </row>
    <row r="1638" spans="1:34" x14ac:dyDescent="0.25">
      <c r="A1638" s="41" t="str">
        <f t="shared" si="275"/>
        <v>研发一周期</v>
      </c>
      <c r="B1638" s="41" t="str">
        <f t="shared" si="276"/>
        <v>13322</v>
      </c>
      <c r="C1638" s="74">
        <v>1</v>
      </c>
      <c r="G1638" s="59"/>
      <c r="I1638" s="59">
        <v>1</v>
      </c>
      <c r="M1638" s="59">
        <v>1</v>
      </c>
      <c r="P1638" s="59">
        <v>1</v>
      </c>
      <c r="T1638" s="41">
        <v>1</v>
      </c>
      <c r="Z1638" s="41">
        <f t="shared" si="277"/>
        <v>300</v>
      </c>
      <c r="AA1638" s="41">
        <f t="shared" si="278"/>
        <v>42</v>
      </c>
      <c r="AB1638" s="41">
        <f t="shared" si="279"/>
        <v>74</v>
      </c>
      <c r="AC1638" s="41">
        <f t="shared" si="280"/>
        <v>74</v>
      </c>
      <c r="AD1638" s="41">
        <f t="shared" si="281"/>
        <v>33</v>
      </c>
      <c r="AE1638" s="41">
        <f t="shared" si="282"/>
        <v>7.1428571428571432</v>
      </c>
      <c r="AF1638" s="41">
        <f t="shared" si="283"/>
        <v>4.0540540540540544</v>
      </c>
      <c r="AG1638" s="41">
        <f t="shared" si="284"/>
        <v>4.0540540540540544</v>
      </c>
      <c r="AH1638" s="41">
        <f t="shared" si="285"/>
        <v>9.0909090909090917</v>
      </c>
    </row>
    <row r="1639" spans="1:34" x14ac:dyDescent="0.25">
      <c r="A1639" s="41" t="str">
        <f t="shared" si="275"/>
        <v>研发一周期</v>
      </c>
      <c r="B1639" s="41" t="str">
        <f t="shared" si="276"/>
        <v>13324</v>
      </c>
      <c r="C1639" s="74">
        <v>1</v>
      </c>
      <c r="G1639" s="59"/>
      <c r="I1639" s="59">
        <v>1</v>
      </c>
      <c r="M1639" s="59">
        <v>1</v>
      </c>
      <c r="P1639" s="59">
        <v>1</v>
      </c>
      <c r="Y1639" s="70">
        <v>1</v>
      </c>
      <c r="Z1639" s="41">
        <f t="shared" si="277"/>
        <v>300</v>
      </c>
      <c r="AA1639" s="41">
        <f t="shared" si="278"/>
        <v>42</v>
      </c>
      <c r="AB1639" s="41">
        <f t="shared" si="279"/>
        <v>74</v>
      </c>
      <c r="AC1639" s="41">
        <f t="shared" si="280"/>
        <v>74</v>
      </c>
      <c r="AD1639" s="41">
        <f t="shared" si="281"/>
        <v>33</v>
      </c>
      <c r="AE1639" s="41">
        <f t="shared" si="282"/>
        <v>7.1428571428571432</v>
      </c>
      <c r="AF1639" s="41">
        <f t="shared" si="283"/>
        <v>4.0540540540540544</v>
      </c>
      <c r="AG1639" s="41">
        <f t="shared" si="284"/>
        <v>4.0540540540540544</v>
      </c>
      <c r="AH1639" s="41">
        <f t="shared" si="285"/>
        <v>9.0909090909090917</v>
      </c>
    </row>
    <row r="1640" spans="1:34" x14ac:dyDescent="0.25">
      <c r="A1640" s="41" t="str">
        <f t="shared" si="275"/>
        <v>研发一周期</v>
      </c>
      <c r="B1640" s="41" t="str">
        <f t="shared" si="276"/>
        <v>14315</v>
      </c>
      <c r="C1640" s="74">
        <v>1</v>
      </c>
      <c r="G1640" s="59"/>
      <c r="J1640" s="71">
        <v>1</v>
      </c>
      <c r="M1640" s="59">
        <v>1</v>
      </c>
      <c r="O1640" s="59">
        <v>1</v>
      </c>
      <c r="R1640" s="71"/>
      <c r="W1640" s="41">
        <v>1</v>
      </c>
      <c r="Z1640" s="41">
        <f t="shared" si="277"/>
        <v>315</v>
      </c>
      <c r="AA1640" s="41">
        <f t="shared" si="278"/>
        <v>44</v>
      </c>
      <c r="AB1640" s="41">
        <f t="shared" si="279"/>
        <v>42</v>
      </c>
      <c r="AC1640" s="41">
        <f t="shared" si="280"/>
        <v>42</v>
      </c>
      <c r="AD1640" s="41">
        <f t="shared" si="281"/>
        <v>34</v>
      </c>
      <c r="AE1640" s="41">
        <f t="shared" si="282"/>
        <v>7.1590909090909092</v>
      </c>
      <c r="AF1640" s="41">
        <f t="shared" si="283"/>
        <v>7.5</v>
      </c>
      <c r="AG1640" s="41">
        <f t="shared" si="284"/>
        <v>7.5</v>
      </c>
      <c r="AH1640" s="41">
        <f t="shared" si="285"/>
        <v>9.264705882352942</v>
      </c>
    </row>
    <row r="1641" spans="1:34" x14ac:dyDescent="0.25">
      <c r="A1641" s="41" t="str">
        <f t="shared" si="275"/>
        <v>研发一周期</v>
      </c>
      <c r="B1641" s="41" t="str">
        <f t="shared" si="276"/>
        <v>14416</v>
      </c>
      <c r="C1641" s="74">
        <v>1</v>
      </c>
      <c r="G1641" s="59"/>
      <c r="J1641" s="71">
        <v>1</v>
      </c>
      <c r="N1641" s="71">
        <v>1</v>
      </c>
      <c r="O1641" s="59">
        <v>1</v>
      </c>
      <c r="R1641" s="71"/>
      <c r="X1641" s="41">
        <v>1</v>
      </c>
      <c r="Z1641" s="41">
        <f t="shared" si="277"/>
        <v>315</v>
      </c>
      <c r="AA1641" s="41">
        <f t="shared" si="278"/>
        <v>44</v>
      </c>
      <c r="AB1641" s="41">
        <f t="shared" si="279"/>
        <v>46</v>
      </c>
      <c r="AC1641" s="41">
        <f t="shared" si="280"/>
        <v>46</v>
      </c>
      <c r="AD1641" s="41">
        <f t="shared" si="281"/>
        <v>30</v>
      </c>
      <c r="AE1641" s="41">
        <f t="shared" si="282"/>
        <v>7.1590909090909092</v>
      </c>
      <c r="AF1641" s="41">
        <f t="shared" si="283"/>
        <v>6.8478260869565215</v>
      </c>
      <c r="AG1641" s="41">
        <f t="shared" si="284"/>
        <v>6.8478260869565215</v>
      </c>
      <c r="AH1641" s="41">
        <f t="shared" si="285"/>
        <v>10.5</v>
      </c>
    </row>
    <row r="1642" spans="1:34" x14ac:dyDescent="0.25">
      <c r="A1642" s="41" t="str">
        <f t="shared" si="275"/>
        <v>研发一周期</v>
      </c>
      <c r="B1642" s="41" t="str">
        <f t="shared" si="276"/>
        <v>12323</v>
      </c>
      <c r="C1642" s="74">
        <v>1</v>
      </c>
      <c r="G1642" s="59"/>
      <c r="H1642" s="59">
        <v>1</v>
      </c>
      <c r="M1642" s="59">
        <v>1</v>
      </c>
      <c r="P1642" s="59">
        <v>1</v>
      </c>
      <c r="U1642" s="41">
        <v>1</v>
      </c>
      <c r="Z1642" s="41">
        <f t="shared" si="277"/>
        <v>330</v>
      </c>
      <c r="AA1642" s="41">
        <f t="shared" si="278"/>
        <v>46</v>
      </c>
      <c r="AB1642" s="41">
        <f t="shared" si="279"/>
        <v>52</v>
      </c>
      <c r="AC1642" s="41">
        <f t="shared" si="280"/>
        <v>52</v>
      </c>
      <c r="AD1642" s="41">
        <f t="shared" si="281"/>
        <v>35</v>
      </c>
      <c r="AE1642" s="41">
        <f t="shared" si="282"/>
        <v>7.1739130434782608</v>
      </c>
      <c r="AF1642" s="41">
        <f t="shared" si="283"/>
        <v>6.3461538461538458</v>
      </c>
      <c r="AG1642" s="41">
        <f t="shared" si="284"/>
        <v>6.3461538461538458</v>
      </c>
      <c r="AH1642" s="41">
        <f t="shared" si="285"/>
        <v>9.4285714285714288</v>
      </c>
    </row>
    <row r="1643" spans="1:34" x14ac:dyDescent="0.25">
      <c r="A1643" s="41" t="str">
        <f t="shared" si="275"/>
        <v>研发一周期</v>
      </c>
      <c r="B1643" s="41" t="str">
        <f t="shared" si="276"/>
        <v>1233</v>
      </c>
      <c r="C1643" s="74">
        <v>1</v>
      </c>
      <c r="G1643" s="59"/>
      <c r="H1643" s="59">
        <v>1</v>
      </c>
      <c r="M1643" s="59">
        <v>1</v>
      </c>
      <c r="Q1643" s="41">
        <v>1</v>
      </c>
      <c r="Z1643" s="41">
        <f t="shared" si="277"/>
        <v>260</v>
      </c>
      <c r="AA1643" s="41">
        <f t="shared" si="278"/>
        <v>36</v>
      </c>
      <c r="AB1643" s="41">
        <f t="shared" si="279"/>
        <v>40</v>
      </c>
      <c r="AC1643" s="41">
        <f t="shared" si="280"/>
        <v>40</v>
      </c>
      <c r="AD1643" s="41">
        <f t="shared" si="281"/>
        <v>24</v>
      </c>
      <c r="AE1643" s="41">
        <f t="shared" si="282"/>
        <v>7.2222222222222223</v>
      </c>
      <c r="AF1643" s="41">
        <f t="shared" si="283"/>
        <v>6.5</v>
      </c>
      <c r="AG1643" s="41">
        <f t="shared" si="284"/>
        <v>6.5</v>
      </c>
      <c r="AH1643" s="41">
        <f t="shared" si="285"/>
        <v>10.833333333333334</v>
      </c>
    </row>
    <row r="1644" spans="1:34" x14ac:dyDescent="0.25">
      <c r="A1644" s="41" t="str">
        <f t="shared" si="275"/>
        <v>研发一周期</v>
      </c>
      <c r="B1644" s="41" t="str">
        <f t="shared" si="276"/>
        <v>2321</v>
      </c>
      <c r="C1644" s="74"/>
      <c r="D1644" s="59">
        <v>1</v>
      </c>
      <c r="G1644" s="59"/>
      <c r="I1644" s="59">
        <v>1</v>
      </c>
      <c r="L1644" s="59">
        <v>1</v>
      </c>
      <c r="O1644" s="59">
        <v>1</v>
      </c>
      <c r="R1644" s="71"/>
      <c r="Z1644" s="41">
        <f t="shared" si="277"/>
        <v>260</v>
      </c>
      <c r="AA1644" s="41">
        <f t="shared" si="278"/>
        <v>36</v>
      </c>
      <c r="AB1644" s="41">
        <f t="shared" si="279"/>
        <v>40</v>
      </c>
      <c r="AC1644" s="41">
        <f t="shared" si="280"/>
        <v>40</v>
      </c>
      <c r="AD1644" s="41">
        <f t="shared" si="281"/>
        <v>23</v>
      </c>
      <c r="AE1644" s="41">
        <f t="shared" si="282"/>
        <v>7.2222222222222223</v>
      </c>
      <c r="AF1644" s="41">
        <f t="shared" si="283"/>
        <v>6.5</v>
      </c>
      <c r="AG1644" s="41">
        <f t="shared" si="284"/>
        <v>6.5</v>
      </c>
      <c r="AH1644" s="41">
        <f t="shared" si="285"/>
        <v>11.304347826086957</v>
      </c>
    </row>
    <row r="1645" spans="1:34" x14ac:dyDescent="0.25">
      <c r="A1645" s="41" t="str">
        <f t="shared" si="275"/>
        <v>研发一周期</v>
      </c>
      <c r="B1645" s="41" t="str">
        <f t="shared" si="276"/>
        <v>3411</v>
      </c>
      <c r="C1645" s="74"/>
      <c r="E1645" s="59">
        <v>1</v>
      </c>
      <c r="G1645" s="59"/>
      <c r="J1645" s="71">
        <v>1</v>
      </c>
      <c r="K1645" s="59">
        <v>1</v>
      </c>
      <c r="N1645" s="71"/>
      <c r="O1645" s="59">
        <v>1</v>
      </c>
      <c r="R1645" s="71"/>
      <c r="Z1645" s="41">
        <f t="shared" si="277"/>
        <v>260</v>
      </c>
      <c r="AA1645" s="41">
        <f t="shared" si="278"/>
        <v>36</v>
      </c>
      <c r="AB1645" s="41">
        <f t="shared" si="279"/>
        <v>36</v>
      </c>
      <c r="AC1645" s="41">
        <f t="shared" si="280"/>
        <v>36</v>
      </c>
      <c r="AD1645" s="41">
        <f t="shared" si="281"/>
        <v>24</v>
      </c>
      <c r="AE1645" s="41">
        <f t="shared" si="282"/>
        <v>7.2222222222222223</v>
      </c>
      <c r="AF1645" s="41">
        <f t="shared" si="283"/>
        <v>7.2222222222222223</v>
      </c>
      <c r="AG1645" s="41">
        <f t="shared" si="284"/>
        <v>7.2222222222222223</v>
      </c>
      <c r="AH1645" s="41">
        <f t="shared" si="285"/>
        <v>10.833333333333334</v>
      </c>
    </row>
    <row r="1646" spans="1:34" x14ac:dyDescent="0.25">
      <c r="A1646" s="41" t="str">
        <f t="shared" si="275"/>
        <v>研发一周期</v>
      </c>
      <c r="B1646" s="41" t="str">
        <f t="shared" si="276"/>
        <v>4132</v>
      </c>
      <c r="C1646" s="74"/>
      <c r="F1646" s="71">
        <v>1</v>
      </c>
      <c r="G1646" s="59">
        <v>1</v>
      </c>
      <c r="M1646" s="59">
        <v>1</v>
      </c>
      <c r="P1646" s="59">
        <v>1</v>
      </c>
      <c r="Z1646" s="41">
        <f t="shared" si="277"/>
        <v>260</v>
      </c>
      <c r="AA1646" s="41">
        <f t="shared" si="278"/>
        <v>36</v>
      </c>
      <c r="AB1646" s="41">
        <f t="shared" si="279"/>
        <v>50</v>
      </c>
      <c r="AC1646" s="41">
        <f t="shared" si="280"/>
        <v>50</v>
      </c>
      <c r="AD1646" s="41">
        <f t="shared" si="281"/>
        <v>21</v>
      </c>
      <c r="AE1646" s="41">
        <f t="shared" si="282"/>
        <v>7.2222222222222223</v>
      </c>
      <c r="AF1646" s="41">
        <f t="shared" si="283"/>
        <v>5.2</v>
      </c>
      <c r="AG1646" s="41">
        <f t="shared" si="284"/>
        <v>5.2</v>
      </c>
      <c r="AH1646" s="41">
        <f t="shared" si="285"/>
        <v>12.380952380952381</v>
      </c>
    </row>
    <row r="1647" spans="1:34" x14ac:dyDescent="0.25">
      <c r="A1647" s="41" t="str">
        <f t="shared" si="275"/>
        <v>研发一周期</v>
      </c>
      <c r="B1647" s="41" t="str">
        <f t="shared" si="276"/>
        <v>4312</v>
      </c>
      <c r="C1647" s="74"/>
      <c r="F1647" s="71">
        <v>1</v>
      </c>
      <c r="G1647" s="59"/>
      <c r="I1647" s="59">
        <v>1</v>
      </c>
      <c r="K1647" s="59">
        <v>1</v>
      </c>
      <c r="P1647" s="59">
        <v>1</v>
      </c>
      <c r="Z1647" s="41">
        <f t="shared" si="277"/>
        <v>260</v>
      </c>
      <c r="AA1647" s="41">
        <f t="shared" si="278"/>
        <v>36</v>
      </c>
      <c r="AB1647" s="41">
        <f t="shared" si="279"/>
        <v>56</v>
      </c>
      <c r="AC1647" s="41">
        <f t="shared" si="280"/>
        <v>56</v>
      </c>
      <c r="AD1647" s="41">
        <f t="shared" si="281"/>
        <v>19</v>
      </c>
      <c r="AE1647" s="41">
        <f t="shared" si="282"/>
        <v>7.2222222222222223</v>
      </c>
      <c r="AF1647" s="41">
        <f t="shared" si="283"/>
        <v>4.6428571428571432</v>
      </c>
      <c r="AG1647" s="41">
        <f t="shared" si="284"/>
        <v>4.6428571428571432</v>
      </c>
      <c r="AH1647" s="41">
        <f t="shared" si="285"/>
        <v>13.684210526315789</v>
      </c>
    </row>
    <row r="1648" spans="1:34" x14ac:dyDescent="0.25">
      <c r="A1648" s="41" t="str">
        <f t="shared" si="275"/>
        <v>研发一周期</v>
      </c>
      <c r="B1648" s="41" t="str">
        <f t="shared" si="276"/>
        <v>21311</v>
      </c>
      <c r="C1648" s="74"/>
      <c r="D1648" s="59">
        <v>1</v>
      </c>
      <c r="G1648" s="59">
        <v>1</v>
      </c>
      <c r="M1648" s="59">
        <v>1</v>
      </c>
      <c r="O1648" s="59">
        <v>1</v>
      </c>
      <c r="R1648" s="71"/>
      <c r="S1648" s="41">
        <v>1</v>
      </c>
      <c r="Z1648" s="41">
        <f t="shared" si="277"/>
        <v>260</v>
      </c>
      <c r="AA1648" s="41">
        <f t="shared" si="278"/>
        <v>36</v>
      </c>
      <c r="AB1648" s="41">
        <f t="shared" si="279"/>
        <v>40</v>
      </c>
      <c r="AC1648" s="41">
        <f t="shared" si="280"/>
        <v>40</v>
      </c>
      <c r="AD1648" s="41">
        <f t="shared" si="281"/>
        <v>39</v>
      </c>
      <c r="AE1648" s="41">
        <f t="shared" si="282"/>
        <v>7.2222222222222223</v>
      </c>
      <c r="AF1648" s="41">
        <f t="shared" si="283"/>
        <v>6.5</v>
      </c>
      <c r="AG1648" s="41">
        <f t="shared" si="284"/>
        <v>6.5</v>
      </c>
      <c r="AH1648" s="41">
        <f t="shared" si="285"/>
        <v>6.666666666666667</v>
      </c>
    </row>
    <row r="1649" spans="1:34" x14ac:dyDescent="0.25">
      <c r="A1649" s="41" t="str">
        <f t="shared" si="275"/>
        <v>研发一周期</v>
      </c>
      <c r="B1649" s="41" t="str">
        <f t="shared" si="276"/>
        <v>23111</v>
      </c>
      <c r="C1649" s="74"/>
      <c r="D1649" s="59">
        <v>1</v>
      </c>
      <c r="G1649" s="59"/>
      <c r="I1649" s="59">
        <v>1</v>
      </c>
      <c r="K1649" s="59">
        <v>1</v>
      </c>
      <c r="N1649" s="71"/>
      <c r="O1649" s="59">
        <v>1</v>
      </c>
      <c r="R1649" s="71"/>
      <c r="S1649" s="41">
        <v>1</v>
      </c>
      <c r="Z1649" s="41">
        <f t="shared" si="277"/>
        <v>260</v>
      </c>
      <c r="AA1649" s="41">
        <f t="shared" si="278"/>
        <v>36</v>
      </c>
      <c r="AB1649" s="41">
        <f t="shared" si="279"/>
        <v>46</v>
      </c>
      <c r="AC1649" s="41">
        <f t="shared" si="280"/>
        <v>46</v>
      </c>
      <c r="AD1649" s="41">
        <f t="shared" si="281"/>
        <v>37</v>
      </c>
      <c r="AE1649" s="41">
        <f t="shared" si="282"/>
        <v>7.2222222222222223</v>
      </c>
      <c r="AF1649" s="41">
        <f t="shared" si="283"/>
        <v>5.6521739130434785</v>
      </c>
      <c r="AG1649" s="41">
        <f t="shared" si="284"/>
        <v>5.6521739130434785</v>
      </c>
      <c r="AH1649" s="41">
        <f t="shared" si="285"/>
        <v>7.0270270270270272</v>
      </c>
    </row>
    <row r="1650" spans="1:34" x14ac:dyDescent="0.25">
      <c r="A1650" s="41" t="str">
        <f t="shared" si="275"/>
        <v>研发一周期</v>
      </c>
      <c r="B1650" s="41" t="str">
        <f t="shared" si="276"/>
        <v>31221</v>
      </c>
      <c r="C1650" s="74"/>
      <c r="E1650" s="59">
        <v>1</v>
      </c>
      <c r="G1650" s="59">
        <v>1</v>
      </c>
      <c r="L1650" s="59">
        <v>1</v>
      </c>
      <c r="P1650" s="59">
        <v>1</v>
      </c>
      <c r="S1650" s="41">
        <v>1</v>
      </c>
      <c r="Z1650" s="41">
        <f t="shared" si="277"/>
        <v>260</v>
      </c>
      <c r="AA1650" s="41">
        <f t="shared" si="278"/>
        <v>36</v>
      </c>
      <c r="AB1650" s="41">
        <f t="shared" si="279"/>
        <v>66</v>
      </c>
      <c r="AC1650" s="41">
        <f t="shared" si="280"/>
        <v>66</v>
      </c>
      <c r="AD1650" s="41">
        <f t="shared" si="281"/>
        <v>37</v>
      </c>
      <c r="AE1650" s="41">
        <f t="shared" si="282"/>
        <v>7.2222222222222223</v>
      </c>
      <c r="AF1650" s="41">
        <f t="shared" si="283"/>
        <v>3.9393939393939394</v>
      </c>
      <c r="AG1650" s="41">
        <f t="shared" si="284"/>
        <v>3.9393939393939394</v>
      </c>
      <c r="AH1650" s="41">
        <f t="shared" si="285"/>
        <v>7.0270270270270272</v>
      </c>
    </row>
    <row r="1651" spans="1:34" x14ac:dyDescent="0.25">
      <c r="A1651" s="41" t="str">
        <f t="shared" si="275"/>
        <v>研发一周期</v>
      </c>
      <c r="B1651" s="41" t="str">
        <f t="shared" si="276"/>
        <v>21312</v>
      </c>
      <c r="C1651" s="74"/>
      <c r="D1651" s="59">
        <v>1</v>
      </c>
      <c r="G1651" s="59">
        <v>1</v>
      </c>
      <c r="M1651" s="59">
        <v>1</v>
      </c>
      <c r="O1651" s="59">
        <v>1</v>
      </c>
      <c r="R1651" s="71"/>
      <c r="T1651" s="41">
        <v>1</v>
      </c>
      <c r="Z1651" s="41">
        <f t="shared" si="277"/>
        <v>260</v>
      </c>
      <c r="AA1651" s="41">
        <f t="shared" si="278"/>
        <v>36</v>
      </c>
      <c r="AB1651" s="41">
        <f t="shared" si="279"/>
        <v>44</v>
      </c>
      <c r="AC1651" s="41">
        <f t="shared" si="280"/>
        <v>44</v>
      </c>
      <c r="AD1651" s="41">
        <f t="shared" si="281"/>
        <v>39</v>
      </c>
      <c r="AE1651" s="41">
        <f t="shared" si="282"/>
        <v>7.2222222222222223</v>
      </c>
      <c r="AF1651" s="41">
        <f t="shared" si="283"/>
        <v>5.9090909090909092</v>
      </c>
      <c r="AG1651" s="41">
        <f t="shared" si="284"/>
        <v>5.9090909090909092</v>
      </c>
      <c r="AH1651" s="41">
        <f t="shared" si="285"/>
        <v>6.666666666666667</v>
      </c>
    </row>
    <row r="1652" spans="1:34" x14ac:dyDescent="0.25">
      <c r="A1652" s="41" t="str">
        <f t="shared" si="275"/>
        <v>研发一周期</v>
      </c>
      <c r="B1652" s="41" t="str">
        <f t="shared" si="276"/>
        <v>23112</v>
      </c>
      <c r="C1652" s="74"/>
      <c r="D1652" s="59">
        <v>1</v>
      </c>
      <c r="G1652" s="59"/>
      <c r="I1652" s="59">
        <v>1</v>
      </c>
      <c r="K1652" s="59">
        <v>1</v>
      </c>
      <c r="N1652" s="71"/>
      <c r="O1652" s="59">
        <v>1</v>
      </c>
      <c r="R1652" s="71"/>
      <c r="T1652" s="41">
        <v>1</v>
      </c>
      <c r="Z1652" s="41">
        <f t="shared" si="277"/>
        <v>260</v>
      </c>
      <c r="AA1652" s="41">
        <f t="shared" si="278"/>
        <v>36</v>
      </c>
      <c r="AB1652" s="41">
        <f t="shared" si="279"/>
        <v>50</v>
      </c>
      <c r="AC1652" s="41">
        <f t="shared" si="280"/>
        <v>50</v>
      </c>
      <c r="AD1652" s="41">
        <f t="shared" si="281"/>
        <v>37</v>
      </c>
      <c r="AE1652" s="41">
        <f t="shared" si="282"/>
        <v>7.2222222222222223</v>
      </c>
      <c r="AF1652" s="41">
        <f t="shared" si="283"/>
        <v>5.2</v>
      </c>
      <c r="AG1652" s="41">
        <f t="shared" si="284"/>
        <v>5.2</v>
      </c>
      <c r="AH1652" s="41">
        <f t="shared" si="285"/>
        <v>7.0270270270270272</v>
      </c>
    </row>
    <row r="1653" spans="1:34" x14ac:dyDescent="0.25">
      <c r="A1653" s="41" t="str">
        <f t="shared" si="275"/>
        <v>研发一周期</v>
      </c>
      <c r="B1653" s="41" t="str">
        <f t="shared" si="276"/>
        <v>31222</v>
      </c>
      <c r="C1653" s="74"/>
      <c r="E1653" s="59">
        <v>1</v>
      </c>
      <c r="G1653" s="59">
        <v>1</v>
      </c>
      <c r="L1653" s="59">
        <v>1</v>
      </c>
      <c r="P1653" s="59">
        <v>1</v>
      </c>
      <c r="T1653" s="41">
        <v>1</v>
      </c>
      <c r="Z1653" s="41">
        <f t="shared" si="277"/>
        <v>260</v>
      </c>
      <c r="AA1653" s="41">
        <f t="shared" si="278"/>
        <v>36</v>
      </c>
      <c r="AB1653" s="41">
        <f t="shared" si="279"/>
        <v>70</v>
      </c>
      <c r="AC1653" s="41">
        <f t="shared" si="280"/>
        <v>70</v>
      </c>
      <c r="AD1653" s="41">
        <f t="shared" si="281"/>
        <v>37</v>
      </c>
      <c r="AE1653" s="41">
        <f t="shared" si="282"/>
        <v>7.2222222222222223</v>
      </c>
      <c r="AF1653" s="41">
        <f t="shared" si="283"/>
        <v>3.7142857142857144</v>
      </c>
      <c r="AG1653" s="41">
        <f t="shared" si="284"/>
        <v>3.7142857142857144</v>
      </c>
      <c r="AH1653" s="41">
        <f t="shared" si="285"/>
        <v>7.0270270270270272</v>
      </c>
    </row>
    <row r="1654" spans="1:34" x14ac:dyDescent="0.25">
      <c r="A1654" s="41" t="str">
        <f t="shared" si="275"/>
        <v>研发一周期</v>
      </c>
      <c r="B1654" s="41" t="str">
        <f t="shared" si="276"/>
        <v>21314</v>
      </c>
      <c r="C1654" s="74"/>
      <c r="D1654" s="59">
        <v>1</v>
      </c>
      <c r="G1654" s="59">
        <v>1</v>
      </c>
      <c r="M1654" s="59">
        <v>1</v>
      </c>
      <c r="O1654" s="59">
        <v>1</v>
      </c>
      <c r="R1654" s="71"/>
      <c r="Y1654" s="70">
        <v>1</v>
      </c>
      <c r="Z1654" s="41">
        <f t="shared" si="277"/>
        <v>260</v>
      </c>
      <c r="AA1654" s="41">
        <f t="shared" si="278"/>
        <v>36</v>
      </c>
      <c r="AB1654" s="41">
        <f t="shared" si="279"/>
        <v>44</v>
      </c>
      <c r="AC1654" s="41">
        <f t="shared" si="280"/>
        <v>44</v>
      </c>
      <c r="AD1654" s="41">
        <f t="shared" si="281"/>
        <v>39</v>
      </c>
      <c r="AE1654" s="41">
        <f t="shared" si="282"/>
        <v>7.2222222222222223</v>
      </c>
      <c r="AF1654" s="41">
        <f t="shared" si="283"/>
        <v>5.9090909090909092</v>
      </c>
      <c r="AG1654" s="41">
        <f t="shared" si="284"/>
        <v>5.9090909090909092</v>
      </c>
      <c r="AH1654" s="41">
        <f t="shared" si="285"/>
        <v>6.666666666666667</v>
      </c>
    </row>
    <row r="1655" spans="1:34" x14ac:dyDescent="0.25">
      <c r="A1655" s="41" t="str">
        <f t="shared" si="275"/>
        <v>研发一周期</v>
      </c>
      <c r="B1655" s="41" t="str">
        <f t="shared" si="276"/>
        <v>23114</v>
      </c>
      <c r="C1655" s="74"/>
      <c r="D1655" s="59">
        <v>1</v>
      </c>
      <c r="G1655" s="59"/>
      <c r="I1655" s="59">
        <v>1</v>
      </c>
      <c r="K1655" s="59">
        <v>1</v>
      </c>
      <c r="N1655" s="71"/>
      <c r="O1655" s="59">
        <v>1</v>
      </c>
      <c r="R1655" s="71"/>
      <c r="Y1655" s="70">
        <v>1</v>
      </c>
      <c r="Z1655" s="41">
        <f t="shared" si="277"/>
        <v>260</v>
      </c>
      <c r="AA1655" s="41">
        <f t="shared" si="278"/>
        <v>36</v>
      </c>
      <c r="AB1655" s="41">
        <f t="shared" si="279"/>
        <v>50</v>
      </c>
      <c r="AC1655" s="41">
        <f t="shared" si="280"/>
        <v>50</v>
      </c>
      <c r="AD1655" s="41">
        <f t="shared" si="281"/>
        <v>37</v>
      </c>
      <c r="AE1655" s="41">
        <f t="shared" si="282"/>
        <v>7.2222222222222223</v>
      </c>
      <c r="AF1655" s="41">
        <f t="shared" si="283"/>
        <v>5.2</v>
      </c>
      <c r="AG1655" s="41">
        <f t="shared" si="284"/>
        <v>5.2</v>
      </c>
      <c r="AH1655" s="41">
        <f t="shared" si="285"/>
        <v>7.0270270270270272</v>
      </c>
    </row>
    <row r="1656" spans="1:34" x14ac:dyDescent="0.25">
      <c r="A1656" s="41" t="str">
        <f t="shared" si="275"/>
        <v>研发一周期</v>
      </c>
      <c r="B1656" s="41" t="str">
        <f t="shared" si="276"/>
        <v>31224</v>
      </c>
      <c r="C1656" s="74"/>
      <c r="E1656" s="59">
        <v>1</v>
      </c>
      <c r="G1656" s="59">
        <v>1</v>
      </c>
      <c r="L1656" s="59">
        <v>1</v>
      </c>
      <c r="P1656" s="59">
        <v>1</v>
      </c>
      <c r="Y1656" s="70">
        <v>1</v>
      </c>
      <c r="Z1656" s="41">
        <f t="shared" si="277"/>
        <v>260</v>
      </c>
      <c r="AA1656" s="41">
        <f t="shared" si="278"/>
        <v>36</v>
      </c>
      <c r="AB1656" s="41">
        <f t="shared" si="279"/>
        <v>70</v>
      </c>
      <c r="AC1656" s="41">
        <f t="shared" si="280"/>
        <v>70</v>
      </c>
      <c r="AD1656" s="41">
        <f t="shared" si="281"/>
        <v>37</v>
      </c>
      <c r="AE1656" s="41">
        <f t="shared" si="282"/>
        <v>7.2222222222222223</v>
      </c>
      <c r="AF1656" s="41">
        <f t="shared" si="283"/>
        <v>3.7142857142857144</v>
      </c>
      <c r="AG1656" s="41">
        <f t="shared" si="284"/>
        <v>3.7142857142857144</v>
      </c>
      <c r="AH1656" s="41">
        <f t="shared" si="285"/>
        <v>7.0270270270270272</v>
      </c>
    </row>
    <row r="1657" spans="1:34" x14ac:dyDescent="0.25">
      <c r="A1657" s="41" t="str">
        <f t="shared" si="275"/>
        <v>研发一周期</v>
      </c>
      <c r="B1657" s="41" t="str">
        <f t="shared" si="276"/>
        <v>12235</v>
      </c>
      <c r="C1657" s="74">
        <v>1</v>
      </c>
      <c r="G1657" s="59"/>
      <c r="H1657" s="59">
        <v>1</v>
      </c>
      <c r="L1657" s="59">
        <v>1</v>
      </c>
      <c r="Q1657" s="41">
        <v>1</v>
      </c>
      <c r="W1657" s="41">
        <v>1</v>
      </c>
      <c r="Z1657" s="41">
        <f t="shared" si="277"/>
        <v>275</v>
      </c>
      <c r="AA1657" s="41">
        <f t="shared" si="278"/>
        <v>38</v>
      </c>
      <c r="AB1657" s="41">
        <f t="shared" si="279"/>
        <v>48</v>
      </c>
      <c r="AC1657" s="41">
        <f t="shared" si="280"/>
        <v>48</v>
      </c>
      <c r="AD1657" s="41">
        <f t="shared" si="281"/>
        <v>36</v>
      </c>
      <c r="AE1657" s="41">
        <f t="shared" si="282"/>
        <v>7.2368421052631575</v>
      </c>
      <c r="AF1657" s="41">
        <f t="shared" si="283"/>
        <v>5.729166666666667</v>
      </c>
      <c r="AG1657" s="41">
        <f t="shared" si="284"/>
        <v>5.729166666666667</v>
      </c>
      <c r="AH1657" s="41">
        <f t="shared" si="285"/>
        <v>7.6388888888888893</v>
      </c>
    </row>
    <row r="1658" spans="1:34" x14ac:dyDescent="0.25">
      <c r="A1658" s="41" t="str">
        <f t="shared" si="275"/>
        <v>研发一周期</v>
      </c>
      <c r="B1658" s="41" t="str">
        <f t="shared" si="276"/>
        <v>41225</v>
      </c>
      <c r="C1658" s="74"/>
      <c r="F1658" s="71">
        <v>1</v>
      </c>
      <c r="G1658" s="59">
        <v>1</v>
      </c>
      <c r="L1658" s="59">
        <v>1</v>
      </c>
      <c r="P1658" s="59">
        <v>1</v>
      </c>
      <c r="W1658" s="41">
        <v>1</v>
      </c>
      <c r="Z1658" s="41">
        <f t="shared" si="277"/>
        <v>275</v>
      </c>
      <c r="AA1658" s="41">
        <f t="shared" si="278"/>
        <v>38</v>
      </c>
      <c r="AB1658" s="41">
        <f t="shared" si="279"/>
        <v>58</v>
      </c>
      <c r="AC1658" s="41">
        <f t="shared" si="280"/>
        <v>58</v>
      </c>
      <c r="AD1658" s="41">
        <f t="shared" si="281"/>
        <v>33</v>
      </c>
      <c r="AE1658" s="41">
        <f t="shared" si="282"/>
        <v>7.2368421052631575</v>
      </c>
      <c r="AF1658" s="41">
        <f t="shared" si="283"/>
        <v>4.7413793103448274</v>
      </c>
      <c r="AG1658" s="41">
        <f t="shared" si="284"/>
        <v>4.7413793103448274</v>
      </c>
      <c r="AH1658" s="41">
        <f t="shared" si="285"/>
        <v>8.3333333333333339</v>
      </c>
    </row>
    <row r="1659" spans="1:34" x14ac:dyDescent="0.25">
      <c r="A1659" s="41" t="str">
        <f t="shared" si="275"/>
        <v>研发一周期</v>
      </c>
      <c r="B1659" s="41" t="str">
        <f t="shared" si="276"/>
        <v>1441</v>
      </c>
      <c r="C1659" s="74">
        <v>1</v>
      </c>
      <c r="G1659" s="59"/>
      <c r="J1659" s="71">
        <v>1</v>
      </c>
      <c r="N1659" s="71">
        <v>1</v>
      </c>
      <c r="O1659" s="59">
        <v>1</v>
      </c>
      <c r="R1659" s="71"/>
      <c r="Z1659" s="41">
        <f t="shared" si="277"/>
        <v>290</v>
      </c>
      <c r="AA1659" s="41">
        <f t="shared" si="278"/>
        <v>40</v>
      </c>
      <c r="AB1659" s="41">
        <f t="shared" si="279"/>
        <v>36</v>
      </c>
      <c r="AC1659" s="41">
        <f t="shared" si="280"/>
        <v>36</v>
      </c>
      <c r="AD1659" s="41">
        <f t="shared" si="281"/>
        <v>20</v>
      </c>
      <c r="AE1659" s="41">
        <f t="shared" si="282"/>
        <v>7.25</v>
      </c>
      <c r="AF1659" s="41">
        <f t="shared" si="283"/>
        <v>8.0555555555555554</v>
      </c>
      <c r="AG1659" s="41">
        <f t="shared" si="284"/>
        <v>8.0555555555555554</v>
      </c>
      <c r="AH1659" s="41">
        <f t="shared" si="285"/>
        <v>14.5</v>
      </c>
    </row>
    <row r="1660" spans="1:34" x14ac:dyDescent="0.25">
      <c r="A1660" s="41" t="str">
        <f t="shared" si="275"/>
        <v>研发一周期</v>
      </c>
      <c r="B1660" s="41" t="str">
        <f t="shared" si="276"/>
        <v>11143</v>
      </c>
      <c r="C1660" s="74">
        <v>1</v>
      </c>
      <c r="G1660" s="59">
        <v>1</v>
      </c>
      <c r="K1660" s="59">
        <v>1</v>
      </c>
      <c r="R1660" s="70">
        <v>1</v>
      </c>
      <c r="U1660" s="41">
        <v>1</v>
      </c>
      <c r="Z1660" s="41">
        <f t="shared" si="277"/>
        <v>290</v>
      </c>
      <c r="AA1660" s="41">
        <f t="shared" si="278"/>
        <v>40</v>
      </c>
      <c r="AB1660" s="41">
        <f t="shared" si="279"/>
        <v>20</v>
      </c>
      <c r="AC1660" s="41">
        <f t="shared" si="280"/>
        <v>20</v>
      </c>
      <c r="AD1660" s="41">
        <f t="shared" si="281"/>
        <v>42</v>
      </c>
      <c r="AE1660" s="41">
        <f t="shared" si="282"/>
        <v>7.25</v>
      </c>
      <c r="AF1660" s="41">
        <f t="shared" si="283"/>
        <v>14.5</v>
      </c>
      <c r="AG1660" s="41">
        <f t="shared" si="284"/>
        <v>14.5</v>
      </c>
      <c r="AH1660" s="41">
        <f t="shared" si="285"/>
        <v>6.9047619047619051</v>
      </c>
    </row>
    <row r="1661" spans="1:34" x14ac:dyDescent="0.25">
      <c r="A1661" s="41" t="str">
        <f t="shared" si="275"/>
        <v>研发一周期</v>
      </c>
      <c r="B1661" s="41" t="str">
        <f t="shared" si="276"/>
        <v>21133</v>
      </c>
      <c r="C1661" s="74"/>
      <c r="D1661" s="59">
        <v>1</v>
      </c>
      <c r="G1661" s="59">
        <v>1</v>
      </c>
      <c r="K1661" s="59">
        <v>1</v>
      </c>
      <c r="Q1661" s="41">
        <v>1</v>
      </c>
      <c r="U1661" s="41">
        <v>1</v>
      </c>
      <c r="Z1661" s="41">
        <f t="shared" si="277"/>
        <v>290</v>
      </c>
      <c r="AA1661" s="41">
        <f t="shared" si="278"/>
        <v>40</v>
      </c>
      <c r="AB1661" s="41">
        <f t="shared" si="279"/>
        <v>34</v>
      </c>
      <c r="AC1661" s="41">
        <f t="shared" si="280"/>
        <v>34</v>
      </c>
      <c r="AD1661" s="41">
        <f t="shared" si="281"/>
        <v>41</v>
      </c>
      <c r="AE1661" s="41">
        <f t="shared" si="282"/>
        <v>7.25</v>
      </c>
      <c r="AF1661" s="41">
        <f t="shared" si="283"/>
        <v>8.5294117647058822</v>
      </c>
      <c r="AG1661" s="41">
        <f t="shared" si="284"/>
        <v>8.5294117647058822</v>
      </c>
      <c r="AH1661" s="41">
        <f t="shared" si="285"/>
        <v>7.0731707317073171</v>
      </c>
    </row>
    <row r="1662" spans="1:34" x14ac:dyDescent="0.25">
      <c r="A1662" s="41" t="str">
        <f t="shared" si="275"/>
        <v>研发一周期</v>
      </c>
      <c r="B1662" s="41" t="str">
        <f t="shared" si="276"/>
        <v>22113</v>
      </c>
      <c r="C1662" s="74"/>
      <c r="D1662" s="59">
        <v>1</v>
      </c>
      <c r="G1662" s="59"/>
      <c r="H1662" s="59">
        <v>1</v>
      </c>
      <c r="K1662" s="59">
        <v>1</v>
      </c>
      <c r="N1662" s="71"/>
      <c r="O1662" s="59">
        <v>1</v>
      </c>
      <c r="R1662" s="71"/>
      <c r="U1662" s="41">
        <v>1</v>
      </c>
      <c r="Z1662" s="41">
        <f t="shared" si="277"/>
        <v>290</v>
      </c>
      <c r="AA1662" s="41">
        <f t="shared" si="278"/>
        <v>40</v>
      </c>
      <c r="AB1662" s="41">
        <f t="shared" si="279"/>
        <v>28</v>
      </c>
      <c r="AC1662" s="41">
        <f t="shared" si="280"/>
        <v>28</v>
      </c>
      <c r="AD1662" s="41">
        <f t="shared" si="281"/>
        <v>39</v>
      </c>
      <c r="AE1662" s="41">
        <f t="shared" si="282"/>
        <v>7.25</v>
      </c>
      <c r="AF1662" s="41">
        <f t="shared" si="283"/>
        <v>10.357142857142858</v>
      </c>
      <c r="AG1662" s="41">
        <f t="shared" si="284"/>
        <v>10.357142857142858</v>
      </c>
      <c r="AH1662" s="41">
        <f t="shared" si="285"/>
        <v>7.4358974358974361</v>
      </c>
    </row>
    <row r="1663" spans="1:34" x14ac:dyDescent="0.25">
      <c r="A1663" s="41" t="str">
        <f t="shared" si="275"/>
        <v>研发一周期</v>
      </c>
      <c r="B1663" s="41" t="str">
        <f t="shared" si="276"/>
        <v>14124</v>
      </c>
      <c r="C1663" s="74">
        <v>1</v>
      </c>
      <c r="G1663" s="59"/>
      <c r="J1663" s="71">
        <v>1</v>
      </c>
      <c r="K1663" s="59">
        <v>1</v>
      </c>
      <c r="P1663" s="59">
        <v>1</v>
      </c>
      <c r="V1663" s="41">
        <v>1</v>
      </c>
      <c r="Z1663" s="41">
        <f t="shared" si="277"/>
        <v>290</v>
      </c>
      <c r="AA1663" s="41">
        <f t="shared" si="278"/>
        <v>40</v>
      </c>
      <c r="AB1663" s="41">
        <f t="shared" si="279"/>
        <v>48</v>
      </c>
      <c r="AC1663" s="41">
        <f t="shared" si="280"/>
        <v>48</v>
      </c>
      <c r="AD1663" s="41">
        <f t="shared" si="281"/>
        <v>37</v>
      </c>
      <c r="AE1663" s="41">
        <f t="shared" si="282"/>
        <v>7.25</v>
      </c>
      <c r="AF1663" s="41">
        <f t="shared" si="283"/>
        <v>6.041666666666667</v>
      </c>
      <c r="AG1663" s="41">
        <f t="shared" si="284"/>
        <v>6.041666666666667</v>
      </c>
      <c r="AH1663" s="41">
        <f t="shared" si="285"/>
        <v>7.8378378378378377</v>
      </c>
    </row>
    <row r="1664" spans="1:34" x14ac:dyDescent="0.25">
      <c r="A1664" s="41" t="str">
        <f t="shared" si="275"/>
        <v>研发一周期</v>
      </c>
      <c r="B1664" s="41" t="str">
        <f t="shared" si="276"/>
        <v>31325</v>
      </c>
      <c r="C1664" s="74"/>
      <c r="E1664" s="59">
        <v>1</v>
      </c>
      <c r="G1664" s="59">
        <v>1</v>
      </c>
      <c r="M1664" s="59">
        <v>1</v>
      </c>
      <c r="P1664" s="59">
        <v>1</v>
      </c>
      <c r="W1664" s="41">
        <v>1</v>
      </c>
      <c r="Z1664" s="41">
        <f t="shared" si="277"/>
        <v>290</v>
      </c>
      <c r="AA1664" s="41">
        <f t="shared" si="278"/>
        <v>40</v>
      </c>
      <c r="AB1664" s="41">
        <f t="shared" si="279"/>
        <v>66</v>
      </c>
      <c r="AC1664" s="41">
        <f t="shared" si="280"/>
        <v>66</v>
      </c>
      <c r="AD1664" s="41">
        <f t="shared" si="281"/>
        <v>35</v>
      </c>
      <c r="AE1664" s="41">
        <f t="shared" si="282"/>
        <v>7.25</v>
      </c>
      <c r="AF1664" s="41">
        <f t="shared" si="283"/>
        <v>4.3939393939393936</v>
      </c>
      <c r="AG1664" s="41">
        <f t="shared" si="284"/>
        <v>4.3939393939393936</v>
      </c>
      <c r="AH1664" s="41">
        <f t="shared" si="285"/>
        <v>8.2857142857142865</v>
      </c>
    </row>
    <row r="1665" spans="1:34" x14ac:dyDescent="0.25">
      <c r="A1665" s="41" t="str">
        <f t="shared" si="275"/>
        <v>研发一周期</v>
      </c>
      <c r="B1665" s="41" t="str">
        <f t="shared" si="276"/>
        <v>33125</v>
      </c>
      <c r="C1665" s="74"/>
      <c r="E1665" s="59">
        <v>1</v>
      </c>
      <c r="G1665" s="59"/>
      <c r="I1665" s="59">
        <v>1</v>
      </c>
      <c r="K1665" s="59">
        <v>1</v>
      </c>
      <c r="P1665" s="59">
        <v>1</v>
      </c>
      <c r="W1665" s="41">
        <v>1</v>
      </c>
      <c r="Z1665" s="41">
        <f t="shared" si="277"/>
        <v>290</v>
      </c>
      <c r="AA1665" s="41">
        <f t="shared" si="278"/>
        <v>40</v>
      </c>
      <c r="AB1665" s="41">
        <f t="shared" si="279"/>
        <v>72</v>
      </c>
      <c r="AC1665" s="41">
        <f t="shared" si="280"/>
        <v>72</v>
      </c>
      <c r="AD1665" s="41">
        <f t="shared" si="281"/>
        <v>33</v>
      </c>
      <c r="AE1665" s="41">
        <f t="shared" si="282"/>
        <v>7.25</v>
      </c>
      <c r="AF1665" s="41">
        <f t="shared" si="283"/>
        <v>4.0277777777777777</v>
      </c>
      <c r="AG1665" s="41">
        <f t="shared" si="284"/>
        <v>4.0277777777777777</v>
      </c>
      <c r="AH1665" s="41">
        <f t="shared" si="285"/>
        <v>8.7878787878787872</v>
      </c>
    </row>
    <row r="1666" spans="1:34" x14ac:dyDescent="0.25">
      <c r="A1666" s="41" t="str">
        <f t="shared" si="275"/>
        <v>研发一周期</v>
      </c>
      <c r="B1666" s="41" t="str">
        <f t="shared" si="276"/>
        <v>13236</v>
      </c>
      <c r="C1666" s="74">
        <v>1</v>
      </c>
      <c r="G1666" s="59"/>
      <c r="I1666" s="59">
        <v>1</v>
      </c>
      <c r="L1666" s="59">
        <v>1</v>
      </c>
      <c r="Q1666" s="41">
        <v>1</v>
      </c>
      <c r="X1666" s="41">
        <v>1</v>
      </c>
      <c r="Z1666" s="41">
        <f t="shared" si="277"/>
        <v>290</v>
      </c>
      <c r="AA1666" s="41">
        <f t="shared" si="278"/>
        <v>40</v>
      </c>
      <c r="AB1666" s="41">
        <f t="shared" si="279"/>
        <v>56</v>
      </c>
      <c r="AC1666" s="41">
        <f t="shared" si="280"/>
        <v>56</v>
      </c>
      <c r="AD1666" s="41">
        <f t="shared" si="281"/>
        <v>34</v>
      </c>
      <c r="AE1666" s="41">
        <f t="shared" si="282"/>
        <v>7.25</v>
      </c>
      <c r="AF1666" s="41">
        <f t="shared" si="283"/>
        <v>5.1785714285714288</v>
      </c>
      <c r="AG1666" s="41">
        <f t="shared" si="284"/>
        <v>5.1785714285714288</v>
      </c>
      <c r="AH1666" s="41">
        <f t="shared" si="285"/>
        <v>8.5294117647058822</v>
      </c>
    </row>
    <row r="1667" spans="1:34" x14ac:dyDescent="0.25">
      <c r="A1667" s="41" t="str">
        <f t="shared" si="275"/>
        <v>研发一周期</v>
      </c>
      <c r="B1667" s="41" t="str">
        <f t="shared" si="276"/>
        <v>22326</v>
      </c>
      <c r="C1667" s="74"/>
      <c r="D1667" s="59">
        <v>1</v>
      </c>
      <c r="G1667" s="59"/>
      <c r="H1667" s="59">
        <v>1</v>
      </c>
      <c r="M1667" s="59">
        <v>1</v>
      </c>
      <c r="P1667" s="59">
        <v>1</v>
      </c>
      <c r="X1667" s="41">
        <v>1</v>
      </c>
      <c r="Z1667" s="41">
        <f t="shared" si="277"/>
        <v>290</v>
      </c>
      <c r="AA1667" s="41">
        <f t="shared" si="278"/>
        <v>40</v>
      </c>
      <c r="AB1667" s="41">
        <f t="shared" si="279"/>
        <v>64</v>
      </c>
      <c r="AC1667" s="41">
        <f t="shared" si="280"/>
        <v>64</v>
      </c>
      <c r="AD1667" s="41">
        <f t="shared" si="281"/>
        <v>30</v>
      </c>
      <c r="AE1667" s="41">
        <f t="shared" si="282"/>
        <v>7.25</v>
      </c>
      <c r="AF1667" s="41">
        <f t="shared" si="283"/>
        <v>4.53125</v>
      </c>
      <c r="AG1667" s="41">
        <f t="shared" si="284"/>
        <v>4.53125</v>
      </c>
      <c r="AH1667" s="41">
        <f t="shared" si="285"/>
        <v>9.6666666666666661</v>
      </c>
    </row>
    <row r="1668" spans="1:34" x14ac:dyDescent="0.25">
      <c r="A1668" s="41" t="str">
        <f t="shared" si="275"/>
        <v>研发一周期</v>
      </c>
      <c r="B1668" s="41" t="str">
        <f t="shared" si="276"/>
        <v>31426</v>
      </c>
      <c r="C1668" s="74"/>
      <c r="E1668" s="59">
        <v>1</v>
      </c>
      <c r="G1668" s="59">
        <v>1</v>
      </c>
      <c r="N1668" s="71">
        <v>1</v>
      </c>
      <c r="P1668" s="59">
        <v>1</v>
      </c>
      <c r="X1668" s="41">
        <v>1</v>
      </c>
      <c r="Z1668" s="41">
        <f t="shared" si="277"/>
        <v>290</v>
      </c>
      <c r="AA1668" s="41">
        <f t="shared" si="278"/>
        <v>40</v>
      </c>
      <c r="AB1668" s="41">
        <f t="shared" si="279"/>
        <v>70</v>
      </c>
      <c r="AC1668" s="41">
        <f t="shared" si="280"/>
        <v>70</v>
      </c>
      <c r="AD1668" s="41">
        <f t="shared" si="281"/>
        <v>31</v>
      </c>
      <c r="AE1668" s="41">
        <f t="shared" si="282"/>
        <v>7.25</v>
      </c>
      <c r="AF1668" s="41">
        <f t="shared" si="283"/>
        <v>4.1428571428571432</v>
      </c>
      <c r="AG1668" s="41">
        <f t="shared" si="284"/>
        <v>4.1428571428571432</v>
      </c>
      <c r="AH1668" s="41">
        <f t="shared" si="285"/>
        <v>9.3548387096774199</v>
      </c>
    </row>
    <row r="1669" spans="1:34" x14ac:dyDescent="0.25">
      <c r="A1669" s="41" t="str">
        <f t="shared" si="275"/>
        <v>研发一周期</v>
      </c>
      <c r="B1669" s="41" t="str">
        <f t="shared" si="276"/>
        <v>13425</v>
      </c>
      <c r="C1669" s="74">
        <v>1</v>
      </c>
      <c r="G1669" s="59"/>
      <c r="I1669" s="59">
        <v>1</v>
      </c>
      <c r="N1669" s="71">
        <v>1</v>
      </c>
      <c r="P1669" s="59">
        <v>1</v>
      </c>
      <c r="W1669" s="41">
        <v>1</v>
      </c>
      <c r="Z1669" s="41">
        <f t="shared" si="277"/>
        <v>320</v>
      </c>
      <c r="AA1669" s="41">
        <f t="shared" si="278"/>
        <v>44</v>
      </c>
      <c r="AB1669" s="41">
        <f t="shared" si="279"/>
        <v>72</v>
      </c>
      <c r="AC1669" s="41">
        <f t="shared" si="280"/>
        <v>72</v>
      </c>
      <c r="AD1669" s="41">
        <f t="shared" si="281"/>
        <v>29</v>
      </c>
      <c r="AE1669" s="41">
        <f t="shared" si="282"/>
        <v>7.2727272727272725</v>
      </c>
      <c r="AF1669" s="41">
        <f t="shared" si="283"/>
        <v>4.4444444444444446</v>
      </c>
      <c r="AG1669" s="41">
        <f t="shared" si="284"/>
        <v>4.4444444444444446</v>
      </c>
      <c r="AH1669" s="41">
        <f t="shared" si="285"/>
        <v>11.03448275862069</v>
      </c>
    </row>
    <row r="1670" spans="1:34" x14ac:dyDescent="0.25">
      <c r="A1670" s="41" t="str">
        <f t="shared" si="275"/>
        <v>研发一周期</v>
      </c>
      <c r="B1670" s="41" t="str">
        <f t="shared" si="276"/>
        <v>13223</v>
      </c>
      <c r="C1670" s="74">
        <v>1</v>
      </c>
      <c r="G1670" s="59"/>
      <c r="I1670" s="59">
        <v>1</v>
      </c>
      <c r="L1670" s="59">
        <v>1</v>
      </c>
      <c r="P1670" s="59">
        <v>1</v>
      </c>
      <c r="U1670" s="41">
        <v>1</v>
      </c>
      <c r="Z1670" s="41">
        <f t="shared" si="277"/>
        <v>335</v>
      </c>
      <c r="AA1670" s="41">
        <f t="shared" si="278"/>
        <v>46</v>
      </c>
      <c r="AB1670" s="41">
        <f t="shared" si="279"/>
        <v>58</v>
      </c>
      <c r="AC1670" s="41">
        <f t="shared" si="280"/>
        <v>58</v>
      </c>
      <c r="AD1670" s="41">
        <f t="shared" si="281"/>
        <v>35</v>
      </c>
      <c r="AE1670" s="41">
        <f t="shared" si="282"/>
        <v>7.2826086956521738</v>
      </c>
      <c r="AF1670" s="41">
        <f t="shared" si="283"/>
        <v>5.7758620689655169</v>
      </c>
      <c r="AG1670" s="41">
        <f t="shared" si="284"/>
        <v>5.7758620689655169</v>
      </c>
      <c r="AH1670" s="41">
        <f t="shared" si="285"/>
        <v>9.5714285714285712</v>
      </c>
    </row>
    <row r="1671" spans="1:34" x14ac:dyDescent="0.25">
      <c r="A1671" s="41" t="str">
        <f t="shared" si="275"/>
        <v>研发一周期</v>
      </c>
      <c r="B1671" s="41" t="str">
        <f t="shared" si="276"/>
        <v>21146</v>
      </c>
      <c r="C1671" s="74"/>
      <c r="D1671" s="59">
        <v>1</v>
      </c>
      <c r="G1671" s="59">
        <v>1</v>
      </c>
      <c r="K1671" s="59">
        <v>1</v>
      </c>
      <c r="R1671" s="70">
        <v>1</v>
      </c>
      <c r="X1671" s="41">
        <v>1</v>
      </c>
      <c r="Z1671" s="41">
        <f t="shared" si="277"/>
        <v>250</v>
      </c>
      <c r="AA1671" s="41">
        <f t="shared" si="278"/>
        <v>34</v>
      </c>
      <c r="AB1671" s="41">
        <f t="shared" si="279"/>
        <v>32</v>
      </c>
      <c r="AC1671" s="41">
        <f t="shared" si="280"/>
        <v>32</v>
      </c>
      <c r="AD1671" s="41">
        <f t="shared" si="281"/>
        <v>37</v>
      </c>
      <c r="AE1671" s="41">
        <f t="shared" si="282"/>
        <v>7.3529411764705879</v>
      </c>
      <c r="AF1671" s="41">
        <f t="shared" si="283"/>
        <v>7.8125</v>
      </c>
      <c r="AG1671" s="41">
        <f t="shared" si="284"/>
        <v>7.8125</v>
      </c>
      <c r="AH1671" s="41">
        <f t="shared" si="285"/>
        <v>6.756756756756757</v>
      </c>
    </row>
    <row r="1672" spans="1:34" x14ac:dyDescent="0.25">
      <c r="A1672" s="41" t="str">
        <f t="shared" ref="A1672:A1735" si="286">IF(SUMPRODUCT(C1672:Y1672,$C$6:$Y$6)&lt;0.45,"不研发",IF(SUMPRODUCT(C1672:Y1672,$C$6:$Y$6)&lt;1.45,"研发一周期","研发二周期"))</f>
        <v>研发一周期</v>
      </c>
      <c r="B1672" s="41" t="str">
        <f t="shared" ref="B1672:B1735" si="287">IF(C1672=1,1,IF(D1672=1,2,IF(E1672=1,3,IF(F1672=1,4,""))))&amp;IF(G1672=1,1,IF(H1672=1,2,IF(I1672=1,3,IF(J1672=1,4,""))))&amp;IF(K1672=1,1,IF(L1672=1,2,IF(M1672=1,3,IF(N1672=1,4,""))))&amp;IF(O1672=1,1,IF(P1672=1,2,IF(Q1672=1,3,IF(R1672=1,4,""))))&amp;IF(S1672=1,1,"")&amp;IF(T1672=1,2,"")&amp;IF(U1672=1,3,"")&amp;IF(V1672=1,4,"")&amp;IF(W1672=1,5,"")&amp;IF(X1672=1,6,"")&amp;IF(Y1672=1,4,"")</f>
        <v>41136</v>
      </c>
      <c r="C1672" s="74"/>
      <c r="F1672" s="71">
        <v>1</v>
      </c>
      <c r="G1672" s="59">
        <v>1</v>
      </c>
      <c r="K1672" s="59">
        <v>1</v>
      </c>
      <c r="Q1672" s="41">
        <v>1</v>
      </c>
      <c r="X1672" s="41">
        <v>1</v>
      </c>
      <c r="Z1672" s="41">
        <f t="shared" ref="Z1672:Z1735" si="288">SUMPRODUCT(C1672:Y1672,$C$1:$Y$1)</f>
        <v>250</v>
      </c>
      <c r="AA1672" s="41">
        <f t="shared" ref="AA1672:AA1735" si="289">SUMPRODUCT($C$2:$Y$2,C1672:Y1672)</f>
        <v>34</v>
      </c>
      <c r="AB1672" s="41">
        <f t="shared" ref="AB1672:AB1735" si="290">SUMPRODUCT($C$3:$Y$3,C1672:Y1672)</f>
        <v>42</v>
      </c>
      <c r="AC1672" s="41">
        <f t="shared" ref="AC1672:AC1735" si="291">SUMPRODUCT($C$3:$Y$3,C1672:Y1672)</f>
        <v>42</v>
      </c>
      <c r="AD1672" s="41">
        <f t="shared" ref="AD1672:AD1735" si="292">SUMPRODUCT($C$5:$Y$5,C1672:Y1672)</f>
        <v>36</v>
      </c>
      <c r="AE1672" s="41">
        <f t="shared" ref="AE1672:AE1735" si="293">IFERROR(Z1672/AA1672,0)</f>
        <v>7.3529411764705879</v>
      </c>
      <c r="AF1672" s="41">
        <f t="shared" ref="AF1672:AF1735" si="294">IFERROR(Z1672/AB1672,0)</f>
        <v>5.9523809523809526</v>
      </c>
      <c r="AG1672" s="41">
        <f t="shared" ref="AG1672:AG1735" si="295">IFERROR(Z1672/AC1672,0)</f>
        <v>5.9523809523809526</v>
      </c>
      <c r="AH1672" s="41">
        <f t="shared" ref="AH1672:AH1735" si="296">IFERROR(Z1672/AD1672,0)</f>
        <v>6.9444444444444446</v>
      </c>
    </row>
    <row r="1673" spans="1:34" x14ac:dyDescent="0.25">
      <c r="A1673" s="41" t="str">
        <f t="shared" si="286"/>
        <v>研发一周期</v>
      </c>
      <c r="B1673" s="41" t="str">
        <f t="shared" si="287"/>
        <v>42116</v>
      </c>
      <c r="C1673" s="74"/>
      <c r="F1673" s="71">
        <v>1</v>
      </c>
      <c r="G1673" s="59"/>
      <c r="H1673" s="59">
        <v>1</v>
      </c>
      <c r="K1673" s="59">
        <v>1</v>
      </c>
      <c r="N1673" s="71"/>
      <c r="O1673" s="59">
        <v>1</v>
      </c>
      <c r="R1673" s="71"/>
      <c r="X1673" s="41">
        <v>1</v>
      </c>
      <c r="Z1673" s="41">
        <f t="shared" si="288"/>
        <v>250</v>
      </c>
      <c r="AA1673" s="41">
        <f t="shared" si="289"/>
        <v>34</v>
      </c>
      <c r="AB1673" s="41">
        <f t="shared" si="290"/>
        <v>36</v>
      </c>
      <c r="AC1673" s="41">
        <f t="shared" si="291"/>
        <v>36</v>
      </c>
      <c r="AD1673" s="41">
        <f t="shared" si="292"/>
        <v>34</v>
      </c>
      <c r="AE1673" s="41">
        <f t="shared" si="293"/>
        <v>7.3529411764705879</v>
      </c>
      <c r="AF1673" s="41">
        <f t="shared" si="294"/>
        <v>6.9444444444444446</v>
      </c>
      <c r="AG1673" s="41">
        <f t="shared" si="295"/>
        <v>6.9444444444444446</v>
      </c>
      <c r="AH1673" s="41">
        <f t="shared" si="296"/>
        <v>7.3529411764705879</v>
      </c>
    </row>
    <row r="1674" spans="1:34" x14ac:dyDescent="0.25">
      <c r="A1674" s="41" t="str">
        <f t="shared" si="286"/>
        <v>研发一周期</v>
      </c>
      <c r="B1674" s="41" t="str">
        <f t="shared" si="287"/>
        <v>1323</v>
      </c>
      <c r="C1674" s="74">
        <v>1</v>
      </c>
      <c r="G1674" s="59"/>
      <c r="I1674" s="59">
        <v>1</v>
      </c>
      <c r="L1674" s="59">
        <v>1</v>
      </c>
      <c r="Q1674" s="41">
        <v>1</v>
      </c>
      <c r="Z1674" s="41">
        <f t="shared" si="288"/>
        <v>265</v>
      </c>
      <c r="AA1674" s="41">
        <f t="shared" si="289"/>
        <v>36</v>
      </c>
      <c r="AB1674" s="41">
        <f t="shared" si="290"/>
        <v>46</v>
      </c>
      <c r="AC1674" s="41">
        <f t="shared" si="291"/>
        <v>46</v>
      </c>
      <c r="AD1674" s="41">
        <f t="shared" si="292"/>
        <v>24</v>
      </c>
      <c r="AE1674" s="41">
        <f t="shared" si="293"/>
        <v>7.3611111111111107</v>
      </c>
      <c r="AF1674" s="41">
        <f t="shared" si="294"/>
        <v>5.7608695652173916</v>
      </c>
      <c r="AG1674" s="41">
        <f t="shared" si="295"/>
        <v>5.7608695652173916</v>
      </c>
      <c r="AH1674" s="41">
        <f t="shared" si="296"/>
        <v>11.041666666666666</v>
      </c>
    </row>
    <row r="1675" spans="1:34" x14ac:dyDescent="0.25">
      <c r="A1675" s="41" t="str">
        <f t="shared" si="286"/>
        <v>研发一周期</v>
      </c>
      <c r="B1675" s="41" t="str">
        <f t="shared" si="287"/>
        <v>2232</v>
      </c>
      <c r="C1675" s="74"/>
      <c r="D1675" s="59">
        <v>1</v>
      </c>
      <c r="G1675" s="59"/>
      <c r="H1675" s="59">
        <v>1</v>
      </c>
      <c r="M1675" s="59">
        <v>1</v>
      </c>
      <c r="P1675" s="59">
        <v>1</v>
      </c>
      <c r="Z1675" s="41">
        <f t="shared" si="288"/>
        <v>265</v>
      </c>
      <c r="AA1675" s="41">
        <f t="shared" si="289"/>
        <v>36</v>
      </c>
      <c r="AB1675" s="41">
        <f t="shared" si="290"/>
        <v>54</v>
      </c>
      <c r="AC1675" s="41">
        <f t="shared" si="291"/>
        <v>54</v>
      </c>
      <c r="AD1675" s="41">
        <f t="shared" si="292"/>
        <v>20</v>
      </c>
      <c r="AE1675" s="41">
        <f t="shared" si="293"/>
        <v>7.3611111111111107</v>
      </c>
      <c r="AF1675" s="41">
        <f t="shared" si="294"/>
        <v>4.9074074074074074</v>
      </c>
      <c r="AG1675" s="41">
        <f t="shared" si="295"/>
        <v>4.9074074074074074</v>
      </c>
      <c r="AH1675" s="41">
        <f t="shared" si="296"/>
        <v>13.25</v>
      </c>
    </row>
    <row r="1676" spans="1:34" x14ac:dyDescent="0.25">
      <c r="A1676" s="41" t="str">
        <f t="shared" si="286"/>
        <v>研发一周期</v>
      </c>
      <c r="B1676" s="41" t="str">
        <f t="shared" si="287"/>
        <v>3142</v>
      </c>
      <c r="C1676" s="74"/>
      <c r="E1676" s="59">
        <v>1</v>
      </c>
      <c r="G1676" s="59">
        <v>1</v>
      </c>
      <c r="N1676" s="71">
        <v>1</v>
      </c>
      <c r="P1676" s="59">
        <v>1</v>
      </c>
      <c r="Z1676" s="41">
        <f t="shared" si="288"/>
        <v>265</v>
      </c>
      <c r="AA1676" s="41">
        <f t="shared" si="289"/>
        <v>36</v>
      </c>
      <c r="AB1676" s="41">
        <f t="shared" si="290"/>
        <v>60</v>
      </c>
      <c r="AC1676" s="41">
        <f t="shared" si="291"/>
        <v>60</v>
      </c>
      <c r="AD1676" s="41">
        <f t="shared" si="292"/>
        <v>21</v>
      </c>
      <c r="AE1676" s="41">
        <f t="shared" si="293"/>
        <v>7.3611111111111107</v>
      </c>
      <c r="AF1676" s="41">
        <f t="shared" si="294"/>
        <v>4.416666666666667</v>
      </c>
      <c r="AG1676" s="41">
        <f t="shared" si="295"/>
        <v>4.416666666666667</v>
      </c>
      <c r="AH1676" s="41">
        <f t="shared" si="296"/>
        <v>12.619047619047619</v>
      </c>
    </row>
    <row r="1677" spans="1:34" x14ac:dyDescent="0.25">
      <c r="A1677" s="41" t="str">
        <f t="shared" si="286"/>
        <v>研发一周期</v>
      </c>
      <c r="B1677" s="41" t="str">
        <f t="shared" si="287"/>
        <v>11331</v>
      </c>
      <c r="C1677" s="74">
        <v>1</v>
      </c>
      <c r="G1677" s="59">
        <v>1</v>
      </c>
      <c r="M1677" s="59">
        <v>1</v>
      </c>
      <c r="Q1677" s="41">
        <v>1</v>
      </c>
      <c r="S1677" s="41">
        <v>1</v>
      </c>
      <c r="Z1677" s="41">
        <f t="shared" si="288"/>
        <v>265</v>
      </c>
      <c r="AA1677" s="41">
        <f t="shared" si="289"/>
        <v>36</v>
      </c>
      <c r="AB1677" s="41">
        <f t="shared" si="290"/>
        <v>46</v>
      </c>
      <c r="AC1677" s="41">
        <f t="shared" si="291"/>
        <v>46</v>
      </c>
      <c r="AD1677" s="41">
        <f t="shared" si="292"/>
        <v>40</v>
      </c>
      <c r="AE1677" s="41">
        <f t="shared" si="293"/>
        <v>7.3611111111111107</v>
      </c>
      <c r="AF1677" s="41">
        <f t="shared" si="294"/>
        <v>5.7608695652173916</v>
      </c>
      <c r="AG1677" s="41">
        <f t="shared" si="295"/>
        <v>5.7608695652173916</v>
      </c>
      <c r="AH1677" s="41">
        <f t="shared" si="296"/>
        <v>6.625</v>
      </c>
    </row>
    <row r="1678" spans="1:34" x14ac:dyDescent="0.25">
      <c r="A1678" s="41" t="str">
        <f t="shared" si="286"/>
        <v>研发一周期</v>
      </c>
      <c r="B1678" s="41" t="str">
        <f t="shared" si="287"/>
        <v>12311</v>
      </c>
      <c r="C1678" s="74">
        <v>1</v>
      </c>
      <c r="G1678" s="59"/>
      <c r="H1678" s="59">
        <v>1</v>
      </c>
      <c r="M1678" s="59">
        <v>1</v>
      </c>
      <c r="O1678" s="59">
        <v>1</v>
      </c>
      <c r="R1678" s="71"/>
      <c r="S1678" s="41">
        <v>1</v>
      </c>
      <c r="Z1678" s="41">
        <f t="shared" si="288"/>
        <v>265</v>
      </c>
      <c r="AA1678" s="41">
        <f t="shared" si="289"/>
        <v>36</v>
      </c>
      <c r="AB1678" s="41">
        <f t="shared" si="290"/>
        <v>40</v>
      </c>
      <c r="AC1678" s="41">
        <f t="shared" si="291"/>
        <v>40</v>
      </c>
      <c r="AD1678" s="41">
        <f t="shared" si="292"/>
        <v>38</v>
      </c>
      <c r="AE1678" s="41">
        <f t="shared" si="293"/>
        <v>7.3611111111111107</v>
      </c>
      <c r="AF1678" s="41">
        <f t="shared" si="294"/>
        <v>6.625</v>
      </c>
      <c r="AG1678" s="41">
        <f t="shared" si="295"/>
        <v>6.625</v>
      </c>
      <c r="AH1678" s="41">
        <f t="shared" si="296"/>
        <v>6.9736842105263159</v>
      </c>
    </row>
    <row r="1679" spans="1:34" x14ac:dyDescent="0.25">
      <c r="A1679" s="41" t="str">
        <f t="shared" si="286"/>
        <v>研发一周期</v>
      </c>
      <c r="B1679" s="41" t="str">
        <f t="shared" si="287"/>
        <v>13131</v>
      </c>
      <c r="C1679" s="74">
        <v>1</v>
      </c>
      <c r="G1679" s="59"/>
      <c r="I1679" s="59">
        <v>1</v>
      </c>
      <c r="K1679" s="59">
        <v>1</v>
      </c>
      <c r="Q1679" s="41">
        <v>1</v>
      </c>
      <c r="S1679" s="41">
        <v>1</v>
      </c>
      <c r="Z1679" s="41">
        <f t="shared" si="288"/>
        <v>265</v>
      </c>
      <c r="AA1679" s="41">
        <f t="shared" si="289"/>
        <v>36</v>
      </c>
      <c r="AB1679" s="41">
        <f t="shared" si="290"/>
        <v>52</v>
      </c>
      <c r="AC1679" s="41">
        <f t="shared" si="291"/>
        <v>52</v>
      </c>
      <c r="AD1679" s="41">
        <f t="shared" si="292"/>
        <v>38</v>
      </c>
      <c r="AE1679" s="41">
        <f t="shared" si="293"/>
        <v>7.3611111111111107</v>
      </c>
      <c r="AF1679" s="41">
        <f t="shared" si="294"/>
        <v>5.0961538461538458</v>
      </c>
      <c r="AG1679" s="41">
        <f t="shared" si="295"/>
        <v>5.0961538461538458</v>
      </c>
      <c r="AH1679" s="41">
        <f t="shared" si="296"/>
        <v>6.9736842105263159</v>
      </c>
    </row>
    <row r="1680" spans="1:34" x14ac:dyDescent="0.25">
      <c r="A1680" s="41" t="str">
        <f t="shared" si="286"/>
        <v>研发一周期</v>
      </c>
      <c r="B1680" s="41" t="str">
        <f t="shared" si="287"/>
        <v>11332</v>
      </c>
      <c r="C1680" s="74">
        <v>1</v>
      </c>
      <c r="G1680" s="59">
        <v>1</v>
      </c>
      <c r="M1680" s="59">
        <v>1</v>
      </c>
      <c r="Q1680" s="41">
        <v>1</v>
      </c>
      <c r="T1680" s="41">
        <v>1</v>
      </c>
      <c r="Z1680" s="41">
        <f t="shared" si="288"/>
        <v>265</v>
      </c>
      <c r="AA1680" s="41">
        <f t="shared" si="289"/>
        <v>36</v>
      </c>
      <c r="AB1680" s="41">
        <f t="shared" si="290"/>
        <v>50</v>
      </c>
      <c r="AC1680" s="41">
        <f t="shared" si="291"/>
        <v>50</v>
      </c>
      <c r="AD1680" s="41">
        <f t="shared" si="292"/>
        <v>40</v>
      </c>
      <c r="AE1680" s="41">
        <f t="shared" si="293"/>
        <v>7.3611111111111107</v>
      </c>
      <c r="AF1680" s="41">
        <f t="shared" si="294"/>
        <v>5.3</v>
      </c>
      <c r="AG1680" s="41">
        <f t="shared" si="295"/>
        <v>5.3</v>
      </c>
      <c r="AH1680" s="41">
        <f t="shared" si="296"/>
        <v>6.625</v>
      </c>
    </row>
    <row r="1681" spans="1:34" x14ac:dyDescent="0.25">
      <c r="A1681" s="41" t="str">
        <f t="shared" si="286"/>
        <v>研发一周期</v>
      </c>
      <c r="B1681" s="41" t="str">
        <f t="shared" si="287"/>
        <v>12312</v>
      </c>
      <c r="C1681" s="74">
        <v>1</v>
      </c>
      <c r="G1681" s="59"/>
      <c r="H1681" s="59">
        <v>1</v>
      </c>
      <c r="M1681" s="59">
        <v>1</v>
      </c>
      <c r="O1681" s="59">
        <v>1</v>
      </c>
      <c r="R1681" s="71"/>
      <c r="T1681" s="41">
        <v>1</v>
      </c>
      <c r="Z1681" s="41">
        <f t="shared" si="288"/>
        <v>265</v>
      </c>
      <c r="AA1681" s="41">
        <f t="shared" si="289"/>
        <v>36</v>
      </c>
      <c r="AB1681" s="41">
        <f t="shared" si="290"/>
        <v>44</v>
      </c>
      <c r="AC1681" s="41">
        <f t="shared" si="291"/>
        <v>44</v>
      </c>
      <c r="AD1681" s="41">
        <f t="shared" si="292"/>
        <v>38</v>
      </c>
      <c r="AE1681" s="41">
        <f t="shared" si="293"/>
        <v>7.3611111111111107</v>
      </c>
      <c r="AF1681" s="41">
        <f t="shared" si="294"/>
        <v>6.0227272727272725</v>
      </c>
      <c r="AG1681" s="41">
        <f t="shared" si="295"/>
        <v>6.0227272727272725</v>
      </c>
      <c r="AH1681" s="41">
        <f t="shared" si="296"/>
        <v>6.9736842105263159</v>
      </c>
    </row>
    <row r="1682" spans="1:34" x14ac:dyDescent="0.25">
      <c r="A1682" s="41" t="str">
        <f t="shared" si="286"/>
        <v>研发一周期</v>
      </c>
      <c r="B1682" s="41" t="str">
        <f t="shared" si="287"/>
        <v>13132</v>
      </c>
      <c r="C1682" s="74">
        <v>1</v>
      </c>
      <c r="G1682" s="59"/>
      <c r="I1682" s="59">
        <v>1</v>
      </c>
      <c r="K1682" s="59">
        <v>1</v>
      </c>
      <c r="Q1682" s="41">
        <v>1</v>
      </c>
      <c r="T1682" s="41">
        <v>1</v>
      </c>
      <c r="Z1682" s="41">
        <f t="shared" si="288"/>
        <v>265</v>
      </c>
      <c r="AA1682" s="41">
        <f t="shared" si="289"/>
        <v>36</v>
      </c>
      <c r="AB1682" s="41">
        <f t="shared" si="290"/>
        <v>56</v>
      </c>
      <c r="AC1682" s="41">
        <f t="shared" si="291"/>
        <v>56</v>
      </c>
      <c r="AD1682" s="41">
        <f t="shared" si="292"/>
        <v>38</v>
      </c>
      <c r="AE1682" s="41">
        <f t="shared" si="293"/>
        <v>7.3611111111111107</v>
      </c>
      <c r="AF1682" s="41">
        <f t="shared" si="294"/>
        <v>4.7321428571428568</v>
      </c>
      <c r="AG1682" s="41">
        <f t="shared" si="295"/>
        <v>4.7321428571428568</v>
      </c>
      <c r="AH1682" s="41">
        <f t="shared" si="296"/>
        <v>6.9736842105263159</v>
      </c>
    </row>
    <row r="1683" spans="1:34" x14ac:dyDescent="0.25">
      <c r="A1683" s="41" t="str">
        <f t="shared" si="286"/>
        <v>研发一周期</v>
      </c>
      <c r="B1683" s="41" t="str">
        <f t="shared" si="287"/>
        <v>11314</v>
      </c>
      <c r="C1683" s="74">
        <v>1</v>
      </c>
      <c r="G1683" s="59">
        <v>1</v>
      </c>
      <c r="M1683" s="59">
        <v>1</v>
      </c>
      <c r="O1683" s="59">
        <v>1</v>
      </c>
      <c r="R1683" s="71"/>
      <c r="V1683" s="41">
        <v>1</v>
      </c>
      <c r="Z1683" s="41">
        <f t="shared" si="288"/>
        <v>265</v>
      </c>
      <c r="AA1683" s="41">
        <f t="shared" si="289"/>
        <v>36</v>
      </c>
      <c r="AB1683" s="41">
        <f t="shared" si="290"/>
        <v>26</v>
      </c>
      <c r="AC1683" s="41">
        <f t="shared" si="291"/>
        <v>26</v>
      </c>
      <c r="AD1683" s="41">
        <f t="shared" si="292"/>
        <v>44</v>
      </c>
      <c r="AE1683" s="41">
        <f t="shared" si="293"/>
        <v>7.3611111111111107</v>
      </c>
      <c r="AF1683" s="41">
        <f t="shared" si="294"/>
        <v>10.192307692307692</v>
      </c>
      <c r="AG1683" s="41">
        <f t="shared" si="295"/>
        <v>10.192307692307692</v>
      </c>
      <c r="AH1683" s="41">
        <f t="shared" si="296"/>
        <v>6.0227272727272725</v>
      </c>
    </row>
    <row r="1684" spans="1:34" x14ac:dyDescent="0.25">
      <c r="A1684" s="41" t="str">
        <f t="shared" si="286"/>
        <v>研发一周期</v>
      </c>
      <c r="B1684" s="41" t="str">
        <f t="shared" si="287"/>
        <v>13114</v>
      </c>
      <c r="C1684" s="74">
        <v>1</v>
      </c>
      <c r="G1684" s="59"/>
      <c r="I1684" s="59">
        <v>1</v>
      </c>
      <c r="K1684" s="59">
        <v>1</v>
      </c>
      <c r="N1684" s="71"/>
      <c r="O1684" s="59">
        <v>1</v>
      </c>
      <c r="R1684" s="71"/>
      <c r="V1684" s="41">
        <v>1</v>
      </c>
      <c r="Z1684" s="41">
        <f t="shared" si="288"/>
        <v>265</v>
      </c>
      <c r="AA1684" s="41">
        <f t="shared" si="289"/>
        <v>36</v>
      </c>
      <c r="AB1684" s="41">
        <f t="shared" si="290"/>
        <v>32</v>
      </c>
      <c r="AC1684" s="41">
        <f t="shared" si="291"/>
        <v>32</v>
      </c>
      <c r="AD1684" s="41">
        <f t="shared" si="292"/>
        <v>42</v>
      </c>
      <c r="AE1684" s="41">
        <f t="shared" si="293"/>
        <v>7.3611111111111107</v>
      </c>
      <c r="AF1684" s="41">
        <f t="shared" si="294"/>
        <v>8.28125</v>
      </c>
      <c r="AG1684" s="41">
        <f t="shared" si="295"/>
        <v>8.28125</v>
      </c>
      <c r="AH1684" s="41">
        <f t="shared" si="296"/>
        <v>6.3095238095238093</v>
      </c>
    </row>
    <row r="1685" spans="1:34" x14ac:dyDescent="0.25">
      <c r="A1685" s="41" t="str">
        <f t="shared" si="286"/>
        <v>研发一周期</v>
      </c>
      <c r="B1685" s="41" t="str">
        <f t="shared" si="287"/>
        <v>11334</v>
      </c>
      <c r="C1685" s="74">
        <v>1</v>
      </c>
      <c r="G1685" s="59">
        <v>1</v>
      </c>
      <c r="M1685" s="59">
        <v>1</v>
      </c>
      <c r="Q1685" s="41">
        <v>1</v>
      </c>
      <c r="Y1685" s="70">
        <v>1</v>
      </c>
      <c r="Z1685" s="41">
        <f t="shared" si="288"/>
        <v>265</v>
      </c>
      <c r="AA1685" s="41">
        <f t="shared" si="289"/>
        <v>36</v>
      </c>
      <c r="AB1685" s="41">
        <f t="shared" si="290"/>
        <v>50</v>
      </c>
      <c r="AC1685" s="41">
        <f t="shared" si="291"/>
        <v>50</v>
      </c>
      <c r="AD1685" s="41">
        <f t="shared" si="292"/>
        <v>40</v>
      </c>
      <c r="AE1685" s="41">
        <f t="shared" si="293"/>
        <v>7.3611111111111107</v>
      </c>
      <c r="AF1685" s="41">
        <f t="shared" si="294"/>
        <v>5.3</v>
      </c>
      <c r="AG1685" s="41">
        <f t="shared" si="295"/>
        <v>5.3</v>
      </c>
      <c r="AH1685" s="41">
        <f t="shared" si="296"/>
        <v>6.625</v>
      </c>
    </row>
    <row r="1686" spans="1:34" x14ac:dyDescent="0.25">
      <c r="A1686" s="41" t="str">
        <f t="shared" si="286"/>
        <v>研发一周期</v>
      </c>
      <c r="B1686" s="41" t="str">
        <f t="shared" si="287"/>
        <v>12314</v>
      </c>
      <c r="C1686" s="74">
        <v>1</v>
      </c>
      <c r="G1686" s="59"/>
      <c r="H1686" s="59">
        <v>1</v>
      </c>
      <c r="M1686" s="59">
        <v>1</v>
      </c>
      <c r="O1686" s="59">
        <v>1</v>
      </c>
      <c r="R1686" s="71"/>
      <c r="Y1686" s="70">
        <v>1</v>
      </c>
      <c r="Z1686" s="41">
        <f t="shared" si="288"/>
        <v>265</v>
      </c>
      <c r="AA1686" s="41">
        <f t="shared" si="289"/>
        <v>36</v>
      </c>
      <c r="AB1686" s="41">
        <f t="shared" si="290"/>
        <v>44</v>
      </c>
      <c r="AC1686" s="41">
        <f t="shared" si="291"/>
        <v>44</v>
      </c>
      <c r="AD1686" s="41">
        <f t="shared" si="292"/>
        <v>38</v>
      </c>
      <c r="AE1686" s="41">
        <f t="shared" si="293"/>
        <v>7.3611111111111107</v>
      </c>
      <c r="AF1686" s="41">
        <f t="shared" si="294"/>
        <v>6.0227272727272725</v>
      </c>
      <c r="AG1686" s="41">
        <f t="shared" si="295"/>
        <v>6.0227272727272725</v>
      </c>
      <c r="AH1686" s="41">
        <f t="shared" si="296"/>
        <v>6.9736842105263159</v>
      </c>
    </row>
    <row r="1687" spans="1:34" x14ac:dyDescent="0.25">
      <c r="A1687" s="41" t="str">
        <f t="shared" si="286"/>
        <v>研发一周期</v>
      </c>
      <c r="B1687" s="41" t="str">
        <f t="shared" si="287"/>
        <v>13134</v>
      </c>
      <c r="C1687" s="74">
        <v>1</v>
      </c>
      <c r="G1687" s="59"/>
      <c r="I1687" s="59">
        <v>1</v>
      </c>
      <c r="K1687" s="59">
        <v>1</v>
      </c>
      <c r="Q1687" s="41">
        <v>1</v>
      </c>
      <c r="Y1687" s="70">
        <v>1</v>
      </c>
      <c r="Z1687" s="41">
        <f t="shared" si="288"/>
        <v>265</v>
      </c>
      <c r="AA1687" s="41">
        <f t="shared" si="289"/>
        <v>36</v>
      </c>
      <c r="AB1687" s="41">
        <f t="shared" si="290"/>
        <v>56</v>
      </c>
      <c r="AC1687" s="41">
        <f t="shared" si="291"/>
        <v>56</v>
      </c>
      <c r="AD1687" s="41">
        <f t="shared" si="292"/>
        <v>38</v>
      </c>
      <c r="AE1687" s="41">
        <f t="shared" si="293"/>
        <v>7.3611111111111107</v>
      </c>
      <c r="AF1687" s="41">
        <f t="shared" si="294"/>
        <v>4.7321428571428568</v>
      </c>
      <c r="AG1687" s="41">
        <f t="shared" si="295"/>
        <v>4.7321428571428568</v>
      </c>
      <c r="AH1687" s="41">
        <f t="shared" si="296"/>
        <v>6.9736842105263159</v>
      </c>
    </row>
    <row r="1688" spans="1:34" x14ac:dyDescent="0.25">
      <c r="A1688" s="41" t="str">
        <f t="shared" si="286"/>
        <v>研发一周期</v>
      </c>
      <c r="B1688" s="41" t="str">
        <f t="shared" si="287"/>
        <v>21415</v>
      </c>
      <c r="C1688" s="74"/>
      <c r="D1688" s="59">
        <v>1</v>
      </c>
      <c r="G1688" s="59">
        <v>1</v>
      </c>
      <c r="N1688" s="71">
        <v>1</v>
      </c>
      <c r="O1688" s="59">
        <v>1</v>
      </c>
      <c r="R1688" s="71"/>
      <c r="W1688" s="41">
        <v>1</v>
      </c>
      <c r="Z1688" s="41">
        <f t="shared" si="288"/>
        <v>280</v>
      </c>
      <c r="AA1688" s="41">
        <f t="shared" si="289"/>
        <v>38</v>
      </c>
      <c r="AB1688" s="41">
        <f t="shared" si="290"/>
        <v>42</v>
      </c>
      <c r="AC1688" s="41">
        <f t="shared" si="291"/>
        <v>42</v>
      </c>
      <c r="AD1688" s="41">
        <f t="shared" si="292"/>
        <v>35</v>
      </c>
      <c r="AE1688" s="41">
        <f t="shared" si="293"/>
        <v>7.3684210526315788</v>
      </c>
      <c r="AF1688" s="41">
        <f t="shared" si="294"/>
        <v>6.666666666666667</v>
      </c>
      <c r="AG1688" s="41">
        <f t="shared" si="295"/>
        <v>6.666666666666667</v>
      </c>
      <c r="AH1688" s="41">
        <f t="shared" si="296"/>
        <v>8</v>
      </c>
    </row>
    <row r="1689" spans="1:34" x14ac:dyDescent="0.25">
      <c r="A1689" s="41" t="str">
        <f t="shared" si="286"/>
        <v>研发一周期</v>
      </c>
      <c r="B1689" s="41" t="str">
        <f t="shared" si="287"/>
        <v>22225</v>
      </c>
      <c r="C1689" s="74"/>
      <c r="D1689" s="59">
        <v>1</v>
      </c>
      <c r="G1689" s="59"/>
      <c r="H1689" s="59">
        <v>1</v>
      </c>
      <c r="L1689" s="59">
        <v>1</v>
      </c>
      <c r="P1689" s="59">
        <v>1</v>
      </c>
      <c r="W1689" s="41">
        <v>1</v>
      </c>
      <c r="Z1689" s="41">
        <f t="shared" si="288"/>
        <v>280</v>
      </c>
      <c r="AA1689" s="41">
        <f t="shared" si="289"/>
        <v>38</v>
      </c>
      <c r="AB1689" s="41">
        <f t="shared" si="290"/>
        <v>62</v>
      </c>
      <c r="AC1689" s="41">
        <f t="shared" si="291"/>
        <v>62</v>
      </c>
      <c r="AD1689" s="41">
        <f t="shared" si="292"/>
        <v>32</v>
      </c>
      <c r="AE1689" s="41">
        <f t="shared" si="293"/>
        <v>7.3684210526315788</v>
      </c>
      <c r="AF1689" s="41">
        <f t="shared" si="294"/>
        <v>4.5161290322580649</v>
      </c>
      <c r="AG1689" s="41">
        <f t="shared" si="295"/>
        <v>4.5161290322580649</v>
      </c>
      <c r="AH1689" s="41">
        <f t="shared" si="296"/>
        <v>8.75</v>
      </c>
    </row>
    <row r="1690" spans="1:34" x14ac:dyDescent="0.25">
      <c r="A1690" s="41" t="str">
        <f t="shared" si="286"/>
        <v>研发一周期</v>
      </c>
      <c r="B1690" s="41" t="str">
        <f t="shared" si="287"/>
        <v>14221</v>
      </c>
      <c r="C1690" s="74">
        <v>1</v>
      </c>
      <c r="G1690" s="59"/>
      <c r="J1690" s="71">
        <v>1</v>
      </c>
      <c r="L1690" s="59">
        <v>1</v>
      </c>
      <c r="P1690" s="59">
        <v>1</v>
      </c>
      <c r="S1690" s="41">
        <v>1</v>
      </c>
      <c r="Z1690" s="41">
        <f t="shared" si="288"/>
        <v>295</v>
      </c>
      <c r="AA1690" s="41">
        <f t="shared" si="289"/>
        <v>40</v>
      </c>
      <c r="AB1690" s="41">
        <f t="shared" si="290"/>
        <v>62</v>
      </c>
      <c r="AC1690" s="41">
        <f t="shared" si="291"/>
        <v>62</v>
      </c>
      <c r="AD1690" s="41">
        <f t="shared" si="292"/>
        <v>33</v>
      </c>
      <c r="AE1690" s="41">
        <f t="shared" si="293"/>
        <v>7.375</v>
      </c>
      <c r="AF1690" s="41">
        <f t="shared" si="294"/>
        <v>4.758064516129032</v>
      </c>
      <c r="AG1690" s="41">
        <f t="shared" si="295"/>
        <v>4.758064516129032</v>
      </c>
      <c r="AH1690" s="41">
        <f t="shared" si="296"/>
        <v>8.9393939393939394</v>
      </c>
    </row>
    <row r="1691" spans="1:34" x14ac:dyDescent="0.25">
      <c r="A1691" s="41" t="str">
        <f t="shared" si="286"/>
        <v>研发一周期</v>
      </c>
      <c r="B1691" s="41" t="str">
        <f t="shared" si="287"/>
        <v>14222</v>
      </c>
      <c r="C1691" s="74">
        <v>1</v>
      </c>
      <c r="G1691" s="59"/>
      <c r="J1691" s="71">
        <v>1</v>
      </c>
      <c r="L1691" s="59">
        <v>1</v>
      </c>
      <c r="P1691" s="59">
        <v>1</v>
      </c>
      <c r="T1691" s="41">
        <v>1</v>
      </c>
      <c r="Z1691" s="41">
        <f t="shared" si="288"/>
        <v>295</v>
      </c>
      <c r="AA1691" s="41">
        <f t="shared" si="289"/>
        <v>40</v>
      </c>
      <c r="AB1691" s="41">
        <f t="shared" si="290"/>
        <v>66</v>
      </c>
      <c r="AC1691" s="41">
        <f t="shared" si="291"/>
        <v>66</v>
      </c>
      <c r="AD1691" s="41">
        <f t="shared" si="292"/>
        <v>33</v>
      </c>
      <c r="AE1691" s="41">
        <f t="shared" si="293"/>
        <v>7.375</v>
      </c>
      <c r="AF1691" s="41">
        <f t="shared" si="294"/>
        <v>4.4696969696969697</v>
      </c>
      <c r="AG1691" s="41">
        <f t="shared" si="295"/>
        <v>4.4696969696969697</v>
      </c>
      <c r="AH1691" s="41">
        <f t="shared" si="296"/>
        <v>8.9393939393939394</v>
      </c>
    </row>
    <row r="1692" spans="1:34" x14ac:dyDescent="0.25">
      <c r="A1692" s="41" t="str">
        <f t="shared" si="286"/>
        <v>研发一周期</v>
      </c>
      <c r="B1692" s="41" t="str">
        <f t="shared" si="287"/>
        <v>12133</v>
      </c>
      <c r="C1692" s="74">
        <v>1</v>
      </c>
      <c r="G1692" s="59"/>
      <c r="H1692" s="59">
        <v>1</v>
      </c>
      <c r="K1692" s="59">
        <v>1</v>
      </c>
      <c r="Q1692" s="41">
        <v>1</v>
      </c>
      <c r="U1692" s="41">
        <v>1</v>
      </c>
      <c r="Z1692" s="41">
        <f t="shared" si="288"/>
        <v>295</v>
      </c>
      <c r="AA1692" s="41">
        <f t="shared" si="289"/>
        <v>40</v>
      </c>
      <c r="AB1692" s="41">
        <f t="shared" si="290"/>
        <v>34</v>
      </c>
      <c r="AC1692" s="41">
        <f t="shared" si="291"/>
        <v>34</v>
      </c>
      <c r="AD1692" s="41">
        <f t="shared" si="292"/>
        <v>40</v>
      </c>
      <c r="AE1692" s="41">
        <f t="shared" si="293"/>
        <v>7.375</v>
      </c>
      <c r="AF1692" s="41">
        <f t="shared" si="294"/>
        <v>8.6764705882352935</v>
      </c>
      <c r="AG1692" s="41">
        <f t="shared" si="295"/>
        <v>8.6764705882352935</v>
      </c>
      <c r="AH1692" s="41">
        <f t="shared" si="296"/>
        <v>7.375</v>
      </c>
    </row>
    <row r="1693" spans="1:34" x14ac:dyDescent="0.25">
      <c r="A1693" s="41" t="str">
        <f t="shared" si="286"/>
        <v>研发一周期</v>
      </c>
      <c r="B1693" s="41" t="str">
        <f t="shared" si="287"/>
        <v>21213</v>
      </c>
      <c r="C1693" s="74"/>
      <c r="D1693" s="59">
        <v>1</v>
      </c>
      <c r="G1693" s="59">
        <v>1</v>
      </c>
      <c r="L1693" s="59">
        <v>1</v>
      </c>
      <c r="O1693" s="59">
        <v>1</v>
      </c>
      <c r="R1693" s="71"/>
      <c r="U1693" s="41">
        <v>1</v>
      </c>
      <c r="Z1693" s="41">
        <f t="shared" si="288"/>
        <v>295</v>
      </c>
      <c r="AA1693" s="41">
        <f t="shared" si="289"/>
        <v>40</v>
      </c>
      <c r="AB1693" s="41">
        <f t="shared" si="290"/>
        <v>28</v>
      </c>
      <c r="AC1693" s="41">
        <f t="shared" si="291"/>
        <v>28</v>
      </c>
      <c r="AD1693" s="41">
        <f t="shared" si="292"/>
        <v>41</v>
      </c>
      <c r="AE1693" s="41">
        <f t="shared" si="293"/>
        <v>7.375</v>
      </c>
      <c r="AF1693" s="41">
        <f t="shared" si="294"/>
        <v>10.535714285714286</v>
      </c>
      <c r="AG1693" s="41">
        <f t="shared" si="295"/>
        <v>10.535714285714286</v>
      </c>
      <c r="AH1693" s="41">
        <f t="shared" si="296"/>
        <v>7.1951219512195124</v>
      </c>
    </row>
    <row r="1694" spans="1:34" x14ac:dyDescent="0.25">
      <c r="A1694" s="41" t="str">
        <f t="shared" si="286"/>
        <v>研发一周期</v>
      </c>
      <c r="B1694" s="41" t="str">
        <f t="shared" si="287"/>
        <v>41123</v>
      </c>
      <c r="C1694" s="74"/>
      <c r="F1694" s="71">
        <v>1</v>
      </c>
      <c r="G1694" s="59">
        <v>1</v>
      </c>
      <c r="K1694" s="59">
        <v>1</v>
      </c>
      <c r="P1694" s="59">
        <v>1</v>
      </c>
      <c r="U1694" s="41">
        <v>1</v>
      </c>
      <c r="Z1694" s="41">
        <f t="shared" si="288"/>
        <v>295</v>
      </c>
      <c r="AA1694" s="41">
        <f t="shared" si="289"/>
        <v>40</v>
      </c>
      <c r="AB1694" s="41">
        <f t="shared" si="290"/>
        <v>44</v>
      </c>
      <c r="AC1694" s="41">
        <f t="shared" si="291"/>
        <v>44</v>
      </c>
      <c r="AD1694" s="41">
        <f t="shared" si="292"/>
        <v>37</v>
      </c>
      <c r="AE1694" s="41">
        <f t="shared" si="293"/>
        <v>7.375</v>
      </c>
      <c r="AF1694" s="41">
        <f t="shared" si="294"/>
        <v>6.7045454545454541</v>
      </c>
      <c r="AG1694" s="41">
        <f t="shared" si="295"/>
        <v>6.7045454545454541</v>
      </c>
      <c r="AH1694" s="41">
        <f t="shared" si="296"/>
        <v>7.9729729729729728</v>
      </c>
    </row>
    <row r="1695" spans="1:34" x14ac:dyDescent="0.25">
      <c r="A1695" s="41" t="str">
        <f t="shared" si="286"/>
        <v>研发一周期</v>
      </c>
      <c r="B1695" s="41" t="str">
        <f t="shared" si="287"/>
        <v>23226</v>
      </c>
      <c r="C1695" s="74"/>
      <c r="D1695" s="59">
        <v>1</v>
      </c>
      <c r="G1695" s="59"/>
      <c r="I1695" s="59">
        <v>1</v>
      </c>
      <c r="L1695" s="59">
        <v>1</v>
      </c>
      <c r="P1695" s="59">
        <v>1</v>
      </c>
      <c r="X1695" s="41">
        <v>1</v>
      </c>
      <c r="Z1695" s="41">
        <f t="shared" si="288"/>
        <v>295</v>
      </c>
      <c r="AA1695" s="41">
        <f t="shared" si="289"/>
        <v>40</v>
      </c>
      <c r="AB1695" s="41">
        <f t="shared" si="290"/>
        <v>70</v>
      </c>
      <c r="AC1695" s="41">
        <f t="shared" si="291"/>
        <v>70</v>
      </c>
      <c r="AD1695" s="41">
        <f t="shared" si="292"/>
        <v>30</v>
      </c>
      <c r="AE1695" s="41">
        <f t="shared" si="293"/>
        <v>7.375</v>
      </c>
      <c r="AF1695" s="41">
        <f t="shared" si="294"/>
        <v>4.2142857142857144</v>
      </c>
      <c r="AG1695" s="41">
        <f t="shared" si="295"/>
        <v>4.2142857142857144</v>
      </c>
      <c r="AH1695" s="41">
        <f t="shared" si="296"/>
        <v>9.8333333333333339</v>
      </c>
    </row>
    <row r="1696" spans="1:34" x14ac:dyDescent="0.25">
      <c r="A1696" s="41" t="str">
        <f t="shared" si="286"/>
        <v>研发一周期</v>
      </c>
      <c r="B1696" s="41" t="str">
        <f t="shared" si="287"/>
        <v>34126</v>
      </c>
      <c r="C1696" s="74"/>
      <c r="E1696" s="59">
        <v>1</v>
      </c>
      <c r="G1696" s="59"/>
      <c r="J1696" s="71">
        <v>1</v>
      </c>
      <c r="K1696" s="59">
        <v>1</v>
      </c>
      <c r="P1696" s="59">
        <v>1</v>
      </c>
      <c r="X1696" s="41">
        <v>1</v>
      </c>
      <c r="Z1696" s="41">
        <f t="shared" si="288"/>
        <v>295</v>
      </c>
      <c r="AA1696" s="41">
        <f t="shared" si="289"/>
        <v>40</v>
      </c>
      <c r="AB1696" s="41">
        <f t="shared" si="290"/>
        <v>66</v>
      </c>
      <c r="AC1696" s="41">
        <f t="shared" si="291"/>
        <v>66</v>
      </c>
      <c r="AD1696" s="41">
        <f t="shared" si="292"/>
        <v>31</v>
      </c>
      <c r="AE1696" s="41">
        <f t="shared" si="293"/>
        <v>7.375</v>
      </c>
      <c r="AF1696" s="41">
        <f t="shared" si="294"/>
        <v>4.4696969696969697</v>
      </c>
      <c r="AG1696" s="41">
        <f t="shared" si="295"/>
        <v>4.4696969696969697</v>
      </c>
      <c r="AH1696" s="41">
        <f t="shared" si="296"/>
        <v>9.5161290322580641</v>
      </c>
    </row>
    <row r="1697" spans="1:34" x14ac:dyDescent="0.25">
      <c r="A1697" s="41" t="str">
        <f t="shared" si="286"/>
        <v>研发一周期</v>
      </c>
      <c r="B1697" s="41" t="str">
        <f t="shared" si="287"/>
        <v>14224</v>
      </c>
      <c r="C1697" s="74">
        <v>1</v>
      </c>
      <c r="G1697" s="59"/>
      <c r="J1697" s="71">
        <v>1</v>
      </c>
      <c r="L1697" s="59">
        <v>1</v>
      </c>
      <c r="P1697" s="59">
        <v>1</v>
      </c>
      <c r="Y1697" s="70">
        <v>1</v>
      </c>
      <c r="Z1697" s="41">
        <f t="shared" si="288"/>
        <v>295</v>
      </c>
      <c r="AA1697" s="41">
        <f t="shared" si="289"/>
        <v>40</v>
      </c>
      <c r="AB1697" s="41">
        <f t="shared" si="290"/>
        <v>66</v>
      </c>
      <c r="AC1697" s="41">
        <f t="shared" si="291"/>
        <v>66</v>
      </c>
      <c r="AD1697" s="41">
        <f t="shared" si="292"/>
        <v>33</v>
      </c>
      <c r="AE1697" s="41">
        <f t="shared" si="293"/>
        <v>7.375</v>
      </c>
      <c r="AF1697" s="41">
        <f t="shared" si="294"/>
        <v>4.4696969696969697</v>
      </c>
      <c r="AG1697" s="41">
        <f t="shared" si="295"/>
        <v>4.4696969696969697</v>
      </c>
      <c r="AH1697" s="41">
        <f t="shared" si="296"/>
        <v>8.9393939393939394</v>
      </c>
    </row>
    <row r="1698" spans="1:34" x14ac:dyDescent="0.25">
      <c r="A1698" s="41" t="str">
        <f t="shared" si="286"/>
        <v>研发一周期</v>
      </c>
      <c r="B1698" s="41" t="str">
        <f t="shared" si="287"/>
        <v>14325</v>
      </c>
      <c r="C1698" s="74">
        <v>1</v>
      </c>
      <c r="G1698" s="59"/>
      <c r="J1698" s="71">
        <v>1</v>
      </c>
      <c r="M1698" s="59">
        <v>1</v>
      </c>
      <c r="P1698" s="59">
        <v>1</v>
      </c>
      <c r="W1698" s="41">
        <v>1</v>
      </c>
      <c r="Z1698" s="41">
        <f t="shared" si="288"/>
        <v>325</v>
      </c>
      <c r="AA1698" s="41">
        <f t="shared" si="289"/>
        <v>44</v>
      </c>
      <c r="AB1698" s="41">
        <f t="shared" si="290"/>
        <v>62</v>
      </c>
      <c r="AC1698" s="41">
        <f t="shared" si="291"/>
        <v>62</v>
      </c>
      <c r="AD1698" s="41">
        <f t="shared" si="292"/>
        <v>31</v>
      </c>
      <c r="AE1698" s="41">
        <f t="shared" si="293"/>
        <v>7.3863636363636367</v>
      </c>
      <c r="AF1698" s="41">
        <f t="shared" si="294"/>
        <v>5.241935483870968</v>
      </c>
      <c r="AG1698" s="41">
        <f t="shared" si="295"/>
        <v>5.241935483870968</v>
      </c>
      <c r="AH1698" s="41">
        <f t="shared" si="296"/>
        <v>10.483870967741936</v>
      </c>
    </row>
    <row r="1699" spans="1:34" x14ac:dyDescent="0.25">
      <c r="A1699" s="41" t="str">
        <f t="shared" si="286"/>
        <v>研发一周期</v>
      </c>
      <c r="B1699" s="41" t="str">
        <f t="shared" si="287"/>
        <v>14426</v>
      </c>
      <c r="C1699" s="74">
        <v>1</v>
      </c>
      <c r="G1699" s="59"/>
      <c r="J1699" s="71">
        <v>1</v>
      </c>
      <c r="N1699" s="71">
        <v>1</v>
      </c>
      <c r="P1699" s="59">
        <v>1</v>
      </c>
      <c r="X1699" s="41">
        <v>1</v>
      </c>
      <c r="Z1699" s="41">
        <f t="shared" si="288"/>
        <v>325</v>
      </c>
      <c r="AA1699" s="41">
        <f t="shared" si="289"/>
        <v>44</v>
      </c>
      <c r="AB1699" s="41">
        <f t="shared" si="290"/>
        <v>66</v>
      </c>
      <c r="AC1699" s="41">
        <f t="shared" si="291"/>
        <v>66</v>
      </c>
      <c r="AD1699" s="41">
        <f t="shared" si="292"/>
        <v>27</v>
      </c>
      <c r="AE1699" s="41">
        <f t="shared" si="293"/>
        <v>7.3863636363636367</v>
      </c>
      <c r="AF1699" s="41">
        <f t="shared" si="294"/>
        <v>4.9242424242424239</v>
      </c>
      <c r="AG1699" s="41">
        <f t="shared" si="295"/>
        <v>4.9242424242424239</v>
      </c>
      <c r="AH1699" s="41">
        <f t="shared" si="296"/>
        <v>12.037037037037036</v>
      </c>
    </row>
    <row r="1700" spans="1:34" x14ac:dyDescent="0.25">
      <c r="A1700" s="41" t="str">
        <f t="shared" si="286"/>
        <v>研发一周期</v>
      </c>
      <c r="B1700" s="41" t="str">
        <f t="shared" si="287"/>
        <v>1442</v>
      </c>
      <c r="C1700" s="74">
        <v>1</v>
      </c>
      <c r="G1700" s="59"/>
      <c r="J1700" s="71">
        <v>1</v>
      </c>
      <c r="N1700" s="71">
        <v>1</v>
      </c>
      <c r="P1700" s="59">
        <v>1</v>
      </c>
      <c r="Z1700" s="41">
        <f t="shared" si="288"/>
        <v>300</v>
      </c>
      <c r="AA1700" s="41">
        <f t="shared" si="289"/>
        <v>40</v>
      </c>
      <c r="AB1700" s="41">
        <f t="shared" si="290"/>
        <v>56</v>
      </c>
      <c r="AC1700" s="41">
        <f t="shared" si="291"/>
        <v>56</v>
      </c>
      <c r="AD1700" s="41">
        <f t="shared" si="292"/>
        <v>17</v>
      </c>
      <c r="AE1700" s="41">
        <f t="shared" si="293"/>
        <v>7.5</v>
      </c>
      <c r="AF1700" s="41">
        <f t="shared" si="294"/>
        <v>5.3571428571428568</v>
      </c>
      <c r="AG1700" s="41">
        <f t="shared" si="295"/>
        <v>5.3571428571428568</v>
      </c>
      <c r="AH1700" s="41">
        <f t="shared" si="296"/>
        <v>17.647058823529413</v>
      </c>
    </row>
    <row r="1701" spans="1:34" x14ac:dyDescent="0.25">
      <c r="A1701" s="41" t="str">
        <f t="shared" si="286"/>
        <v>研发一周期</v>
      </c>
      <c r="B1701" s="41" t="str">
        <f t="shared" si="287"/>
        <v>2114</v>
      </c>
      <c r="C1701" s="74"/>
      <c r="D1701" s="59">
        <v>1</v>
      </c>
      <c r="G1701" s="59">
        <v>1</v>
      </c>
      <c r="K1701" s="59">
        <v>1</v>
      </c>
      <c r="R1701" s="70">
        <v>1</v>
      </c>
      <c r="Z1701" s="41">
        <f t="shared" si="288"/>
        <v>225</v>
      </c>
      <c r="AA1701" s="41">
        <f t="shared" si="289"/>
        <v>30</v>
      </c>
      <c r="AB1701" s="41">
        <f t="shared" si="290"/>
        <v>22</v>
      </c>
      <c r="AC1701" s="41">
        <f t="shared" si="291"/>
        <v>22</v>
      </c>
      <c r="AD1701" s="41">
        <f t="shared" si="292"/>
        <v>27</v>
      </c>
      <c r="AE1701" s="41">
        <f t="shared" si="293"/>
        <v>7.5</v>
      </c>
      <c r="AF1701" s="41">
        <f t="shared" si="294"/>
        <v>10.227272727272727</v>
      </c>
      <c r="AG1701" s="41">
        <f t="shared" si="295"/>
        <v>10.227272727272727</v>
      </c>
      <c r="AH1701" s="41">
        <f t="shared" si="296"/>
        <v>8.3333333333333339</v>
      </c>
    </row>
    <row r="1702" spans="1:34" x14ac:dyDescent="0.25">
      <c r="A1702" s="41" t="str">
        <f t="shared" si="286"/>
        <v>研发一周期</v>
      </c>
      <c r="B1702" s="41" t="str">
        <f t="shared" si="287"/>
        <v>2322</v>
      </c>
      <c r="C1702" s="74"/>
      <c r="D1702" s="59">
        <v>1</v>
      </c>
      <c r="G1702" s="59"/>
      <c r="I1702" s="59">
        <v>1</v>
      </c>
      <c r="L1702" s="59">
        <v>1</v>
      </c>
      <c r="P1702" s="59">
        <v>1</v>
      </c>
      <c r="Z1702" s="41">
        <f t="shared" si="288"/>
        <v>270</v>
      </c>
      <c r="AA1702" s="41">
        <f t="shared" si="289"/>
        <v>36</v>
      </c>
      <c r="AB1702" s="41">
        <f t="shared" si="290"/>
        <v>60</v>
      </c>
      <c r="AC1702" s="41">
        <f t="shared" si="291"/>
        <v>60</v>
      </c>
      <c r="AD1702" s="41">
        <f t="shared" si="292"/>
        <v>20</v>
      </c>
      <c r="AE1702" s="41">
        <f t="shared" si="293"/>
        <v>7.5</v>
      </c>
      <c r="AF1702" s="41">
        <f t="shared" si="294"/>
        <v>4.5</v>
      </c>
      <c r="AG1702" s="41">
        <f t="shared" si="295"/>
        <v>4.5</v>
      </c>
      <c r="AH1702" s="41">
        <f t="shared" si="296"/>
        <v>13.5</v>
      </c>
    </row>
    <row r="1703" spans="1:34" x14ac:dyDescent="0.25">
      <c r="A1703" s="41" t="str">
        <f t="shared" si="286"/>
        <v>研发一周期</v>
      </c>
      <c r="B1703" s="41" t="str">
        <f t="shared" si="287"/>
        <v>3412</v>
      </c>
      <c r="C1703" s="74"/>
      <c r="E1703" s="59">
        <v>1</v>
      </c>
      <c r="G1703" s="59"/>
      <c r="J1703" s="71">
        <v>1</v>
      </c>
      <c r="K1703" s="59">
        <v>1</v>
      </c>
      <c r="P1703" s="59">
        <v>1</v>
      </c>
      <c r="Z1703" s="41">
        <f t="shared" si="288"/>
        <v>270</v>
      </c>
      <c r="AA1703" s="41">
        <f t="shared" si="289"/>
        <v>36</v>
      </c>
      <c r="AB1703" s="41">
        <f t="shared" si="290"/>
        <v>56</v>
      </c>
      <c r="AC1703" s="41">
        <f t="shared" si="291"/>
        <v>56</v>
      </c>
      <c r="AD1703" s="41">
        <f t="shared" si="292"/>
        <v>21</v>
      </c>
      <c r="AE1703" s="41">
        <f t="shared" si="293"/>
        <v>7.5</v>
      </c>
      <c r="AF1703" s="41">
        <f t="shared" si="294"/>
        <v>4.8214285714285712</v>
      </c>
      <c r="AG1703" s="41">
        <f t="shared" si="295"/>
        <v>4.8214285714285712</v>
      </c>
      <c r="AH1703" s="41">
        <f t="shared" si="296"/>
        <v>12.857142857142858</v>
      </c>
    </row>
    <row r="1704" spans="1:34" x14ac:dyDescent="0.25">
      <c r="A1704" s="41" t="str">
        <f t="shared" si="286"/>
        <v>研发一周期</v>
      </c>
      <c r="B1704" s="41" t="str">
        <f t="shared" si="287"/>
        <v>4113</v>
      </c>
      <c r="C1704" s="74"/>
      <c r="F1704" s="71">
        <v>1</v>
      </c>
      <c r="G1704" s="59">
        <v>1</v>
      </c>
      <c r="K1704" s="59">
        <v>1</v>
      </c>
      <c r="Q1704" s="41">
        <v>1</v>
      </c>
      <c r="Z1704" s="41">
        <f t="shared" si="288"/>
        <v>225</v>
      </c>
      <c r="AA1704" s="41">
        <f t="shared" si="289"/>
        <v>30</v>
      </c>
      <c r="AB1704" s="41">
        <f t="shared" si="290"/>
        <v>32</v>
      </c>
      <c r="AC1704" s="41">
        <f t="shared" si="291"/>
        <v>32</v>
      </c>
      <c r="AD1704" s="41">
        <f t="shared" si="292"/>
        <v>26</v>
      </c>
      <c r="AE1704" s="41">
        <f t="shared" si="293"/>
        <v>7.5</v>
      </c>
      <c r="AF1704" s="41">
        <f t="shared" si="294"/>
        <v>7.03125</v>
      </c>
      <c r="AG1704" s="41">
        <f t="shared" si="295"/>
        <v>7.03125</v>
      </c>
      <c r="AH1704" s="41">
        <f t="shared" si="296"/>
        <v>8.6538461538461533</v>
      </c>
    </row>
    <row r="1705" spans="1:34" x14ac:dyDescent="0.25">
      <c r="A1705" s="41" t="str">
        <f t="shared" si="286"/>
        <v>研发一周期</v>
      </c>
      <c r="B1705" s="41" t="str">
        <f t="shared" si="287"/>
        <v>4211</v>
      </c>
      <c r="C1705" s="74"/>
      <c r="F1705" s="71">
        <v>1</v>
      </c>
      <c r="G1705" s="59"/>
      <c r="H1705" s="59">
        <v>1</v>
      </c>
      <c r="K1705" s="59">
        <v>1</v>
      </c>
      <c r="N1705" s="71"/>
      <c r="O1705" s="59">
        <v>1</v>
      </c>
      <c r="R1705" s="71"/>
      <c r="Z1705" s="41">
        <f t="shared" si="288"/>
        <v>225</v>
      </c>
      <c r="AA1705" s="41">
        <f t="shared" si="289"/>
        <v>30</v>
      </c>
      <c r="AB1705" s="41">
        <f t="shared" si="290"/>
        <v>26</v>
      </c>
      <c r="AC1705" s="41">
        <f t="shared" si="291"/>
        <v>26</v>
      </c>
      <c r="AD1705" s="41">
        <f t="shared" si="292"/>
        <v>24</v>
      </c>
      <c r="AE1705" s="41">
        <f t="shared" si="293"/>
        <v>7.5</v>
      </c>
      <c r="AF1705" s="41">
        <f t="shared" si="294"/>
        <v>8.6538461538461533</v>
      </c>
      <c r="AG1705" s="41">
        <f t="shared" si="295"/>
        <v>8.6538461538461533</v>
      </c>
      <c r="AH1705" s="41">
        <f t="shared" si="296"/>
        <v>9.375</v>
      </c>
    </row>
    <row r="1706" spans="1:34" x14ac:dyDescent="0.25">
      <c r="A1706" s="41" t="str">
        <f t="shared" si="286"/>
        <v>研发一周期</v>
      </c>
      <c r="B1706" s="41" t="str">
        <f t="shared" si="287"/>
        <v>13211</v>
      </c>
      <c r="C1706" s="74">
        <v>1</v>
      </c>
      <c r="G1706" s="59"/>
      <c r="I1706" s="59">
        <v>1</v>
      </c>
      <c r="L1706" s="59">
        <v>1</v>
      </c>
      <c r="O1706" s="59">
        <v>1</v>
      </c>
      <c r="R1706" s="71"/>
      <c r="S1706" s="41">
        <v>1</v>
      </c>
      <c r="Z1706" s="41">
        <f t="shared" si="288"/>
        <v>270</v>
      </c>
      <c r="AA1706" s="41">
        <f t="shared" si="289"/>
        <v>36</v>
      </c>
      <c r="AB1706" s="41">
        <f t="shared" si="290"/>
        <v>46</v>
      </c>
      <c r="AC1706" s="41">
        <f t="shared" si="291"/>
        <v>46</v>
      </c>
      <c r="AD1706" s="41">
        <f t="shared" si="292"/>
        <v>38</v>
      </c>
      <c r="AE1706" s="41">
        <f t="shared" si="293"/>
        <v>7.5</v>
      </c>
      <c r="AF1706" s="41">
        <f t="shared" si="294"/>
        <v>5.8695652173913047</v>
      </c>
      <c r="AG1706" s="41">
        <f t="shared" si="295"/>
        <v>5.8695652173913047</v>
      </c>
      <c r="AH1706" s="41">
        <f t="shared" si="296"/>
        <v>7.1052631578947372</v>
      </c>
    </row>
    <row r="1707" spans="1:34" x14ac:dyDescent="0.25">
      <c r="A1707" s="41" t="str">
        <f t="shared" si="286"/>
        <v>研发一周期</v>
      </c>
      <c r="B1707" s="41" t="str">
        <f t="shared" si="287"/>
        <v>21321</v>
      </c>
      <c r="C1707" s="74"/>
      <c r="D1707" s="59">
        <v>1</v>
      </c>
      <c r="G1707" s="59">
        <v>1</v>
      </c>
      <c r="M1707" s="59">
        <v>1</v>
      </c>
      <c r="P1707" s="59">
        <v>1</v>
      </c>
      <c r="S1707" s="41">
        <v>1</v>
      </c>
      <c r="Z1707" s="41">
        <f t="shared" si="288"/>
        <v>270</v>
      </c>
      <c r="AA1707" s="41">
        <f t="shared" si="289"/>
        <v>36</v>
      </c>
      <c r="AB1707" s="41">
        <f t="shared" si="290"/>
        <v>60</v>
      </c>
      <c r="AC1707" s="41">
        <f t="shared" si="291"/>
        <v>60</v>
      </c>
      <c r="AD1707" s="41">
        <f t="shared" si="292"/>
        <v>36</v>
      </c>
      <c r="AE1707" s="41">
        <f t="shared" si="293"/>
        <v>7.5</v>
      </c>
      <c r="AF1707" s="41">
        <f t="shared" si="294"/>
        <v>4.5</v>
      </c>
      <c r="AG1707" s="41">
        <f t="shared" si="295"/>
        <v>4.5</v>
      </c>
      <c r="AH1707" s="41">
        <f t="shared" si="296"/>
        <v>7.5</v>
      </c>
    </row>
    <row r="1708" spans="1:34" x14ac:dyDescent="0.25">
      <c r="A1708" s="41" t="str">
        <f t="shared" si="286"/>
        <v>研发一周期</v>
      </c>
      <c r="B1708" s="41" t="str">
        <f t="shared" si="287"/>
        <v>23121</v>
      </c>
      <c r="C1708" s="74"/>
      <c r="D1708" s="59">
        <v>1</v>
      </c>
      <c r="G1708" s="59"/>
      <c r="I1708" s="59">
        <v>1</v>
      </c>
      <c r="K1708" s="59">
        <v>1</v>
      </c>
      <c r="P1708" s="59">
        <v>1</v>
      </c>
      <c r="S1708" s="41">
        <v>1</v>
      </c>
      <c r="Z1708" s="41">
        <f t="shared" si="288"/>
        <v>270</v>
      </c>
      <c r="AA1708" s="41">
        <f t="shared" si="289"/>
        <v>36</v>
      </c>
      <c r="AB1708" s="41">
        <f t="shared" si="290"/>
        <v>66</v>
      </c>
      <c r="AC1708" s="41">
        <f t="shared" si="291"/>
        <v>66</v>
      </c>
      <c r="AD1708" s="41">
        <f t="shared" si="292"/>
        <v>34</v>
      </c>
      <c r="AE1708" s="41">
        <f t="shared" si="293"/>
        <v>7.5</v>
      </c>
      <c r="AF1708" s="41">
        <f t="shared" si="294"/>
        <v>4.0909090909090908</v>
      </c>
      <c r="AG1708" s="41">
        <f t="shared" si="295"/>
        <v>4.0909090909090908</v>
      </c>
      <c r="AH1708" s="41">
        <f t="shared" si="296"/>
        <v>7.9411764705882355</v>
      </c>
    </row>
    <row r="1709" spans="1:34" x14ac:dyDescent="0.25">
      <c r="A1709" s="41" t="str">
        <f t="shared" si="286"/>
        <v>研发一周期</v>
      </c>
      <c r="B1709" s="41" t="str">
        <f t="shared" si="287"/>
        <v>13212</v>
      </c>
      <c r="C1709" s="74">
        <v>1</v>
      </c>
      <c r="G1709" s="59"/>
      <c r="I1709" s="59">
        <v>1</v>
      </c>
      <c r="L1709" s="59">
        <v>1</v>
      </c>
      <c r="O1709" s="59">
        <v>1</v>
      </c>
      <c r="R1709" s="71"/>
      <c r="T1709" s="41">
        <v>1</v>
      </c>
      <c r="Z1709" s="41">
        <f t="shared" si="288"/>
        <v>270</v>
      </c>
      <c r="AA1709" s="41">
        <f t="shared" si="289"/>
        <v>36</v>
      </c>
      <c r="AB1709" s="41">
        <f t="shared" si="290"/>
        <v>50</v>
      </c>
      <c r="AC1709" s="41">
        <f t="shared" si="291"/>
        <v>50</v>
      </c>
      <c r="AD1709" s="41">
        <f t="shared" si="292"/>
        <v>38</v>
      </c>
      <c r="AE1709" s="41">
        <f t="shared" si="293"/>
        <v>7.5</v>
      </c>
      <c r="AF1709" s="41">
        <f t="shared" si="294"/>
        <v>5.4</v>
      </c>
      <c r="AG1709" s="41">
        <f t="shared" si="295"/>
        <v>5.4</v>
      </c>
      <c r="AH1709" s="41">
        <f t="shared" si="296"/>
        <v>7.1052631578947372</v>
      </c>
    </row>
    <row r="1710" spans="1:34" x14ac:dyDescent="0.25">
      <c r="A1710" s="41" t="str">
        <f t="shared" si="286"/>
        <v>研发一周期</v>
      </c>
      <c r="B1710" s="41" t="str">
        <f t="shared" si="287"/>
        <v>21322</v>
      </c>
      <c r="C1710" s="74"/>
      <c r="D1710" s="59">
        <v>1</v>
      </c>
      <c r="G1710" s="59">
        <v>1</v>
      </c>
      <c r="M1710" s="59">
        <v>1</v>
      </c>
      <c r="P1710" s="59">
        <v>1</v>
      </c>
      <c r="T1710" s="41">
        <v>1</v>
      </c>
      <c r="Z1710" s="41">
        <f t="shared" si="288"/>
        <v>270</v>
      </c>
      <c r="AA1710" s="41">
        <f t="shared" si="289"/>
        <v>36</v>
      </c>
      <c r="AB1710" s="41">
        <f t="shared" si="290"/>
        <v>64</v>
      </c>
      <c r="AC1710" s="41">
        <f t="shared" si="291"/>
        <v>64</v>
      </c>
      <c r="AD1710" s="41">
        <f t="shared" si="292"/>
        <v>36</v>
      </c>
      <c r="AE1710" s="41">
        <f t="shared" si="293"/>
        <v>7.5</v>
      </c>
      <c r="AF1710" s="41">
        <f t="shared" si="294"/>
        <v>4.21875</v>
      </c>
      <c r="AG1710" s="41">
        <f t="shared" si="295"/>
        <v>4.21875</v>
      </c>
      <c r="AH1710" s="41">
        <f t="shared" si="296"/>
        <v>7.5</v>
      </c>
    </row>
    <row r="1711" spans="1:34" x14ac:dyDescent="0.25">
      <c r="A1711" s="41" t="str">
        <f t="shared" si="286"/>
        <v>研发一周期</v>
      </c>
      <c r="B1711" s="41" t="str">
        <f t="shared" si="287"/>
        <v>23122</v>
      </c>
      <c r="C1711" s="74"/>
      <c r="D1711" s="59">
        <v>1</v>
      </c>
      <c r="G1711" s="59"/>
      <c r="I1711" s="59">
        <v>1</v>
      </c>
      <c r="K1711" s="59">
        <v>1</v>
      </c>
      <c r="P1711" s="59">
        <v>1</v>
      </c>
      <c r="T1711" s="41">
        <v>1</v>
      </c>
      <c r="Z1711" s="41">
        <f t="shared" si="288"/>
        <v>270</v>
      </c>
      <c r="AA1711" s="41">
        <f t="shared" si="289"/>
        <v>36</v>
      </c>
      <c r="AB1711" s="41">
        <f t="shared" si="290"/>
        <v>70</v>
      </c>
      <c r="AC1711" s="41">
        <f t="shared" si="291"/>
        <v>70</v>
      </c>
      <c r="AD1711" s="41">
        <f t="shared" si="292"/>
        <v>34</v>
      </c>
      <c r="AE1711" s="41">
        <f t="shared" si="293"/>
        <v>7.5</v>
      </c>
      <c r="AF1711" s="41">
        <f t="shared" si="294"/>
        <v>3.8571428571428572</v>
      </c>
      <c r="AG1711" s="41">
        <f t="shared" si="295"/>
        <v>3.8571428571428572</v>
      </c>
      <c r="AH1711" s="41">
        <f t="shared" si="296"/>
        <v>7.9411764705882355</v>
      </c>
    </row>
    <row r="1712" spans="1:34" x14ac:dyDescent="0.25">
      <c r="A1712" s="41" t="str">
        <f t="shared" si="286"/>
        <v>研发一周期</v>
      </c>
      <c r="B1712" s="41" t="str">
        <f t="shared" si="287"/>
        <v>11233</v>
      </c>
      <c r="C1712" s="74">
        <v>1</v>
      </c>
      <c r="G1712" s="59">
        <v>1</v>
      </c>
      <c r="L1712" s="59">
        <v>1</v>
      </c>
      <c r="Q1712" s="41">
        <v>1</v>
      </c>
      <c r="U1712" s="41">
        <v>1</v>
      </c>
      <c r="Z1712" s="41">
        <f t="shared" si="288"/>
        <v>300</v>
      </c>
      <c r="AA1712" s="41">
        <f t="shared" si="289"/>
        <v>40</v>
      </c>
      <c r="AB1712" s="41">
        <f t="shared" si="290"/>
        <v>34</v>
      </c>
      <c r="AC1712" s="41">
        <f t="shared" si="291"/>
        <v>34</v>
      </c>
      <c r="AD1712" s="41">
        <f t="shared" si="292"/>
        <v>42</v>
      </c>
      <c r="AE1712" s="41">
        <f t="shared" si="293"/>
        <v>7.5</v>
      </c>
      <c r="AF1712" s="41">
        <f t="shared" si="294"/>
        <v>8.8235294117647065</v>
      </c>
      <c r="AG1712" s="41">
        <f t="shared" si="295"/>
        <v>8.8235294117647065</v>
      </c>
      <c r="AH1712" s="41">
        <f t="shared" si="296"/>
        <v>7.1428571428571432</v>
      </c>
    </row>
    <row r="1713" spans="1:34" x14ac:dyDescent="0.25">
      <c r="A1713" s="41" t="str">
        <f t="shared" si="286"/>
        <v>研发一周期</v>
      </c>
      <c r="B1713" s="41" t="str">
        <f t="shared" si="287"/>
        <v>12213</v>
      </c>
      <c r="C1713" s="74">
        <v>1</v>
      </c>
      <c r="G1713" s="59"/>
      <c r="H1713" s="59">
        <v>1</v>
      </c>
      <c r="L1713" s="59">
        <v>1</v>
      </c>
      <c r="O1713" s="59">
        <v>1</v>
      </c>
      <c r="R1713" s="71"/>
      <c r="U1713" s="41">
        <v>1</v>
      </c>
      <c r="Z1713" s="41">
        <f t="shared" si="288"/>
        <v>300</v>
      </c>
      <c r="AA1713" s="41">
        <f t="shared" si="289"/>
        <v>40</v>
      </c>
      <c r="AB1713" s="41">
        <f t="shared" si="290"/>
        <v>28</v>
      </c>
      <c r="AC1713" s="41">
        <f t="shared" si="291"/>
        <v>28</v>
      </c>
      <c r="AD1713" s="41">
        <f t="shared" si="292"/>
        <v>40</v>
      </c>
      <c r="AE1713" s="41">
        <f t="shared" si="293"/>
        <v>7.5</v>
      </c>
      <c r="AF1713" s="41">
        <f t="shared" si="294"/>
        <v>10.714285714285714</v>
      </c>
      <c r="AG1713" s="41">
        <f t="shared" si="295"/>
        <v>10.714285714285714</v>
      </c>
      <c r="AH1713" s="41">
        <f t="shared" si="296"/>
        <v>7.5</v>
      </c>
    </row>
    <row r="1714" spans="1:34" x14ac:dyDescent="0.25">
      <c r="A1714" s="41" t="str">
        <f t="shared" si="286"/>
        <v>研发一周期</v>
      </c>
      <c r="B1714" s="41" t="str">
        <f t="shared" si="287"/>
        <v>22123</v>
      </c>
      <c r="C1714" s="74"/>
      <c r="D1714" s="59">
        <v>1</v>
      </c>
      <c r="G1714" s="59"/>
      <c r="H1714" s="59">
        <v>1</v>
      </c>
      <c r="K1714" s="59">
        <v>1</v>
      </c>
      <c r="P1714" s="59">
        <v>1</v>
      </c>
      <c r="U1714" s="41">
        <v>1</v>
      </c>
      <c r="Z1714" s="41">
        <f t="shared" si="288"/>
        <v>300</v>
      </c>
      <c r="AA1714" s="41">
        <f t="shared" si="289"/>
        <v>40</v>
      </c>
      <c r="AB1714" s="41">
        <f t="shared" si="290"/>
        <v>48</v>
      </c>
      <c r="AC1714" s="41">
        <f t="shared" si="291"/>
        <v>48</v>
      </c>
      <c r="AD1714" s="41">
        <f t="shared" si="292"/>
        <v>36</v>
      </c>
      <c r="AE1714" s="41">
        <f t="shared" si="293"/>
        <v>7.5</v>
      </c>
      <c r="AF1714" s="41">
        <f t="shared" si="294"/>
        <v>6.25</v>
      </c>
      <c r="AG1714" s="41">
        <f t="shared" si="295"/>
        <v>6.25</v>
      </c>
      <c r="AH1714" s="41">
        <f t="shared" si="296"/>
        <v>8.3333333333333339</v>
      </c>
    </row>
    <row r="1715" spans="1:34" x14ac:dyDescent="0.25">
      <c r="A1715" s="41" t="str">
        <f t="shared" si="286"/>
        <v>研发一周期</v>
      </c>
      <c r="B1715" s="41" t="str">
        <f t="shared" si="287"/>
        <v>11435</v>
      </c>
      <c r="C1715" s="74">
        <v>1</v>
      </c>
      <c r="G1715" s="59">
        <v>1</v>
      </c>
      <c r="N1715" s="71">
        <v>1</v>
      </c>
      <c r="Q1715" s="41">
        <v>1</v>
      </c>
      <c r="W1715" s="41">
        <v>1</v>
      </c>
      <c r="Z1715" s="41">
        <f t="shared" si="288"/>
        <v>285</v>
      </c>
      <c r="AA1715" s="41">
        <f t="shared" si="289"/>
        <v>38</v>
      </c>
      <c r="AB1715" s="41">
        <f t="shared" si="290"/>
        <v>48</v>
      </c>
      <c r="AC1715" s="41">
        <f t="shared" si="291"/>
        <v>48</v>
      </c>
      <c r="AD1715" s="41">
        <f t="shared" si="292"/>
        <v>36</v>
      </c>
      <c r="AE1715" s="41">
        <f t="shared" si="293"/>
        <v>7.5</v>
      </c>
      <c r="AF1715" s="41">
        <f t="shared" si="294"/>
        <v>5.9375</v>
      </c>
      <c r="AG1715" s="41">
        <f t="shared" si="295"/>
        <v>5.9375</v>
      </c>
      <c r="AH1715" s="41">
        <f t="shared" si="296"/>
        <v>7.916666666666667</v>
      </c>
    </row>
    <row r="1716" spans="1:34" x14ac:dyDescent="0.25">
      <c r="A1716" s="41" t="str">
        <f t="shared" si="286"/>
        <v>研发一周期</v>
      </c>
      <c r="B1716" s="41" t="str">
        <f t="shared" si="287"/>
        <v>12415</v>
      </c>
      <c r="C1716" s="74">
        <v>1</v>
      </c>
      <c r="G1716" s="59"/>
      <c r="H1716" s="59">
        <v>1</v>
      </c>
      <c r="N1716" s="71">
        <v>1</v>
      </c>
      <c r="O1716" s="59">
        <v>1</v>
      </c>
      <c r="R1716" s="71"/>
      <c r="W1716" s="41">
        <v>1</v>
      </c>
      <c r="Z1716" s="41">
        <f t="shared" si="288"/>
        <v>285</v>
      </c>
      <c r="AA1716" s="41">
        <f t="shared" si="289"/>
        <v>38</v>
      </c>
      <c r="AB1716" s="41">
        <f t="shared" si="290"/>
        <v>42</v>
      </c>
      <c r="AC1716" s="41">
        <f t="shared" si="291"/>
        <v>42</v>
      </c>
      <c r="AD1716" s="41">
        <f t="shared" si="292"/>
        <v>34</v>
      </c>
      <c r="AE1716" s="41">
        <f t="shared" si="293"/>
        <v>7.5</v>
      </c>
      <c r="AF1716" s="41">
        <f t="shared" si="294"/>
        <v>6.7857142857142856</v>
      </c>
      <c r="AG1716" s="41">
        <f t="shared" si="295"/>
        <v>6.7857142857142856</v>
      </c>
      <c r="AH1716" s="41">
        <f t="shared" si="296"/>
        <v>8.382352941176471</v>
      </c>
    </row>
    <row r="1717" spans="1:34" x14ac:dyDescent="0.25">
      <c r="A1717" s="41" t="str">
        <f t="shared" si="286"/>
        <v>研发一周期</v>
      </c>
      <c r="B1717" s="41" t="str">
        <f t="shared" si="287"/>
        <v>13315</v>
      </c>
      <c r="C1717" s="74">
        <v>1</v>
      </c>
      <c r="G1717" s="59"/>
      <c r="I1717" s="59">
        <v>1</v>
      </c>
      <c r="M1717" s="59">
        <v>1</v>
      </c>
      <c r="O1717" s="59">
        <v>1</v>
      </c>
      <c r="R1717" s="71"/>
      <c r="W1717" s="41">
        <v>1</v>
      </c>
      <c r="Z1717" s="41">
        <f t="shared" si="288"/>
        <v>300</v>
      </c>
      <c r="AA1717" s="41">
        <f t="shared" si="289"/>
        <v>40</v>
      </c>
      <c r="AB1717" s="41">
        <f t="shared" si="290"/>
        <v>46</v>
      </c>
      <c r="AC1717" s="41">
        <f t="shared" si="291"/>
        <v>46</v>
      </c>
      <c r="AD1717" s="41">
        <f t="shared" si="292"/>
        <v>36</v>
      </c>
      <c r="AE1717" s="41">
        <f t="shared" si="293"/>
        <v>7.5</v>
      </c>
      <c r="AF1717" s="41">
        <f t="shared" si="294"/>
        <v>6.5217391304347823</v>
      </c>
      <c r="AG1717" s="41">
        <f t="shared" si="295"/>
        <v>6.5217391304347823</v>
      </c>
      <c r="AH1717" s="41">
        <f t="shared" si="296"/>
        <v>8.3333333333333339</v>
      </c>
    </row>
    <row r="1718" spans="1:34" x14ac:dyDescent="0.25">
      <c r="A1718" s="41" t="str">
        <f t="shared" si="286"/>
        <v>研发一周期</v>
      </c>
      <c r="B1718" s="41" t="str">
        <f t="shared" si="287"/>
        <v>24115</v>
      </c>
      <c r="C1718" s="74"/>
      <c r="D1718" s="59">
        <v>1</v>
      </c>
      <c r="G1718" s="59"/>
      <c r="J1718" s="71">
        <v>1</v>
      </c>
      <c r="K1718" s="59">
        <v>1</v>
      </c>
      <c r="N1718" s="71"/>
      <c r="O1718" s="59">
        <v>1</v>
      </c>
      <c r="R1718" s="71"/>
      <c r="W1718" s="41">
        <v>1</v>
      </c>
      <c r="Z1718" s="41">
        <f t="shared" si="288"/>
        <v>285</v>
      </c>
      <c r="AA1718" s="41">
        <f t="shared" si="289"/>
        <v>38</v>
      </c>
      <c r="AB1718" s="41">
        <f t="shared" si="290"/>
        <v>38</v>
      </c>
      <c r="AC1718" s="41">
        <f t="shared" si="291"/>
        <v>38</v>
      </c>
      <c r="AD1718" s="41">
        <f t="shared" si="292"/>
        <v>35</v>
      </c>
      <c r="AE1718" s="41">
        <f t="shared" si="293"/>
        <v>7.5</v>
      </c>
      <c r="AF1718" s="41">
        <f t="shared" si="294"/>
        <v>7.5</v>
      </c>
      <c r="AG1718" s="41">
        <f t="shared" si="295"/>
        <v>7.5</v>
      </c>
      <c r="AH1718" s="41">
        <f t="shared" si="296"/>
        <v>8.1428571428571423</v>
      </c>
    </row>
    <row r="1719" spans="1:34" x14ac:dyDescent="0.25">
      <c r="A1719" s="41" t="str">
        <f t="shared" si="286"/>
        <v>研发一周期</v>
      </c>
      <c r="B1719" s="41" t="str">
        <f t="shared" si="287"/>
        <v>31135</v>
      </c>
      <c r="C1719" s="74"/>
      <c r="E1719" s="59">
        <v>1</v>
      </c>
      <c r="G1719" s="59">
        <v>1</v>
      </c>
      <c r="K1719" s="59">
        <v>1</v>
      </c>
      <c r="Q1719" s="41">
        <v>1</v>
      </c>
      <c r="W1719" s="41">
        <v>1</v>
      </c>
      <c r="Z1719" s="41">
        <f t="shared" si="288"/>
        <v>255</v>
      </c>
      <c r="AA1719" s="41">
        <f t="shared" si="289"/>
        <v>34</v>
      </c>
      <c r="AB1719" s="41">
        <f t="shared" si="290"/>
        <v>48</v>
      </c>
      <c r="AC1719" s="41">
        <f t="shared" si="291"/>
        <v>48</v>
      </c>
      <c r="AD1719" s="41">
        <f t="shared" si="292"/>
        <v>40</v>
      </c>
      <c r="AE1719" s="41">
        <f t="shared" si="293"/>
        <v>7.5</v>
      </c>
      <c r="AF1719" s="41">
        <f t="shared" si="294"/>
        <v>5.3125</v>
      </c>
      <c r="AG1719" s="41">
        <f t="shared" si="295"/>
        <v>5.3125</v>
      </c>
      <c r="AH1719" s="41">
        <f t="shared" si="296"/>
        <v>6.375</v>
      </c>
    </row>
    <row r="1720" spans="1:34" x14ac:dyDescent="0.25">
      <c r="A1720" s="41" t="str">
        <f t="shared" si="286"/>
        <v>研发一周期</v>
      </c>
      <c r="B1720" s="41" t="str">
        <f t="shared" si="287"/>
        <v>32115</v>
      </c>
      <c r="C1720" s="74"/>
      <c r="E1720" s="59">
        <v>1</v>
      </c>
      <c r="G1720" s="59"/>
      <c r="H1720" s="59">
        <v>1</v>
      </c>
      <c r="K1720" s="59">
        <v>1</v>
      </c>
      <c r="N1720" s="71"/>
      <c r="O1720" s="59">
        <v>1</v>
      </c>
      <c r="R1720" s="71"/>
      <c r="W1720" s="41">
        <v>1</v>
      </c>
      <c r="Z1720" s="41">
        <f t="shared" si="288"/>
        <v>255</v>
      </c>
      <c r="AA1720" s="41">
        <f t="shared" si="289"/>
        <v>34</v>
      </c>
      <c r="AB1720" s="41">
        <f t="shared" si="290"/>
        <v>42</v>
      </c>
      <c r="AC1720" s="41">
        <f t="shared" si="291"/>
        <v>42</v>
      </c>
      <c r="AD1720" s="41">
        <f t="shared" si="292"/>
        <v>38</v>
      </c>
      <c r="AE1720" s="41">
        <f t="shared" si="293"/>
        <v>7.5</v>
      </c>
      <c r="AF1720" s="41">
        <f t="shared" si="294"/>
        <v>6.0714285714285712</v>
      </c>
      <c r="AG1720" s="41">
        <f t="shared" si="295"/>
        <v>6.0714285714285712</v>
      </c>
      <c r="AH1720" s="41">
        <f t="shared" si="296"/>
        <v>6.7105263157894735</v>
      </c>
    </row>
    <row r="1721" spans="1:34" x14ac:dyDescent="0.25">
      <c r="A1721" s="41" t="str">
        <f t="shared" si="286"/>
        <v>研发一周期</v>
      </c>
      <c r="B1721" s="41" t="str">
        <f t="shared" si="287"/>
        <v>12146</v>
      </c>
      <c r="C1721" s="74">
        <v>1</v>
      </c>
      <c r="G1721" s="59"/>
      <c r="H1721" s="59">
        <v>1</v>
      </c>
      <c r="K1721" s="59">
        <v>1</v>
      </c>
      <c r="R1721" s="70">
        <v>1</v>
      </c>
      <c r="X1721" s="41">
        <v>1</v>
      </c>
      <c r="Z1721" s="41">
        <f t="shared" si="288"/>
        <v>255</v>
      </c>
      <c r="AA1721" s="41">
        <f t="shared" si="289"/>
        <v>34</v>
      </c>
      <c r="AB1721" s="41">
        <f t="shared" si="290"/>
        <v>32</v>
      </c>
      <c r="AC1721" s="41">
        <f t="shared" si="291"/>
        <v>32</v>
      </c>
      <c r="AD1721" s="41">
        <f t="shared" si="292"/>
        <v>36</v>
      </c>
      <c r="AE1721" s="41">
        <f t="shared" si="293"/>
        <v>7.5</v>
      </c>
      <c r="AF1721" s="41">
        <f t="shared" si="294"/>
        <v>7.96875</v>
      </c>
      <c r="AG1721" s="41">
        <f t="shared" si="295"/>
        <v>7.96875</v>
      </c>
      <c r="AH1721" s="41">
        <f t="shared" si="296"/>
        <v>7.083333333333333</v>
      </c>
    </row>
    <row r="1722" spans="1:34" x14ac:dyDescent="0.25">
      <c r="A1722" s="41" t="str">
        <f t="shared" si="286"/>
        <v>研发一周期</v>
      </c>
      <c r="B1722" s="41" t="str">
        <f t="shared" si="287"/>
        <v>13416</v>
      </c>
      <c r="C1722" s="74">
        <v>1</v>
      </c>
      <c r="G1722" s="59"/>
      <c r="I1722" s="59">
        <v>1</v>
      </c>
      <c r="N1722" s="71">
        <v>1</v>
      </c>
      <c r="O1722" s="59">
        <v>1</v>
      </c>
      <c r="R1722" s="71"/>
      <c r="X1722" s="41">
        <v>1</v>
      </c>
      <c r="Z1722" s="41">
        <f t="shared" si="288"/>
        <v>300</v>
      </c>
      <c r="AA1722" s="41">
        <f t="shared" si="289"/>
        <v>40</v>
      </c>
      <c r="AB1722" s="41">
        <f t="shared" si="290"/>
        <v>50</v>
      </c>
      <c r="AC1722" s="41">
        <f t="shared" si="291"/>
        <v>50</v>
      </c>
      <c r="AD1722" s="41">
        <f t="shared" si="292"/>
        <v>32</v>
      </c>
      <c r="AE1722" s="41">
        <f t="shared" si="293"/>
        <v>7.5</v>
      </c>
      <c r="AF1722" s="41">
        <f t="shared" si="294"/>
        <v>6</v>
      </c>
      <c r="AG1722" s="41">
        <f t="shared" si="295"/>
        <v>6</v>
      </c>
      <c r="AH1722" s="41">
        <f t="shared" si="296"/>
        <v>9.375</v>
      </c>
    </row>
    <row r="1723" spans="1:34" x14ac:dyDescent="0.25">
      <c r="A1723" s="41" t="str">
        <f t="shared" si="286"/>
        <v>研发一周期</v>
      </c>
      <c r="B1723" s="41" t="str">
        <f t="shared" si="287"/>
        <v>22136</v>
      </c>
      <c r="C1723" s="74"/>
      <c r="D1723" s="59">
        <v>1</v>
      </c>
      <c r="G1723" s="59"/>
      <c r="H1723" s="59">
        <v>1</v>
      </c>
      <c r="K1723" s="59">
        <v>1</v>
      </c>
      <c r="Q1723" s="41">
        <v>1</v>
      </c>
      <c r="X1723" s="41">
        <v>1</v>
      </c>
      <c r="Z1723" s="41">
        <f t="shared" si="288"/>
        <v>255</v>
      </c>
      <c r="AA1723" s="41">
        <f t="shared" si="289"/>
        <v>34</v>
      </c>
      <c r="AB1723" s="41">
        <f t="shared" si="290"/>
        <v>46</v>
      </c>
      <c r="AC1723" s="41">
        <f t="shared" si="291"/>
        <v>46</v>
      </c>
      <c r="AD1723" s="41">
        <f t="shared" si="292"/>
        <v>35</v>
      </c>
      <c r="AE1723" s="41">
        <f t="shared" si="293"/>
        <v>7.5</v>
      </c>
      <c r="AF1723" s="41">
        <f t="shared" si="294"/>
        <v>5.5434782608695654</v>
      </c>
      <c r="AG1723" s="41">
        <f t="shared" si="295"/>
        <v>5.5434782608695654</v>
      </c>
      <c r="AH1723" s="41">
        <f t="shared" si="296"/>
        <v>7.2857142857142856</v>
      </c>
    </row>
    <row r="1724" spans="1:34" x14ac:dyDescent="0.25">
      <c r="A1724" s="41" t="str">
        <f t="shared" si="286"/>
        <v>研发一周期</v>
      </c>
      <c r="B1724" s="41" t="str">
        <f t="shared" si="287"/>
        <v>31316</v>
      </c>
      <c r="C1724" s="74"/>
      <c r="E1724" s="59">
        <v>1</v>
      </c>
      <c r="G1724" s="59">
        <v>1</v>
      </c>
      <c r="M1724" s="59">
        <v>1</v>
      </c>
      <c r="O1724" s="59">
        <v>1</v>
      </c>
      <c r="R1724" s="71"/>
      <c r="X1724" s="41">
        <v>1</v>
      </c>
      <c r="Z1724" s="41">
        <f t="shared" si="288"/>
        <v>270</v>
      </c>
      <c r="AA1724" s="41">
        <f t="shared" si="289"/>
        <v>36</v>
      </c>
      <c r="AB1724" s="41">
        <f t="shared" si="290"/>
        <v>44</v>
      </c>
      <c r="AC1724" s="41">
        <f t="shared" si="291"/>
        <v>44</v>
      </c>
      <c r="AD1724" s="41">
        <f t="shared" si="292"/>
        <v>38</v>
      </c>
      <c r="AE1724" s="41">
        <f t="shared" si="293"/>
        <v>7.5</v>
      </c>
      <c r="AF1724" s="41">
        <f t="shared" si="294"/>
        <v>6.1363636363636367</v>
      </c>
      <c r="AG1724" s="41">
        <f t="shared" si="295"/>
        <v>6.1363636363636367</v>
      </c>
      <c r="AH1724" s="41">
        <f t="shared" si="296"/>
        <v>7.1052631578947372</v>
      </c>
    </row>
    <row r="1725" spans="1:34" x14ac:dyDescent="0.25">
      <c r="A1725" s="41" t="str">
        <f t="shared" si="286"/>
        <v>研发一周期</v>
      </c>
      <c r="B1725" s="41" t="str">
        <f t="shared" si="287"/>
        <v>33116</v>
      </c>
      <c r="C1725" s="74"/>
      <c r="E1725" s="59">
        <v>1</v>
      </c>
      <c r="G1725" s="59"/>
      <c r="I1725" s="59">
        <v>1</v>
      </c>
      <c r="K1725" s="59">
        <v>1</v>
      </c>
      <c r="N1725" s="71"/>
      <c r="O1725" s="59">
        <v>1</v>
      </c>
      <c r="R1725" s="71"/>
      <c r="X1725" s="41">
        <v>1</v>
      </c>
      <c r="Z1725" s="41">
        <f t="shared" si="288"/>
        <v>270</v>
      </c>
      <c r="AA1725" s="41">
        <f t="shared" si="289"/>
        <v>36</v>
      </c>
      <c r="AB1725" s="41">
        <f t="shared" si="290"/>
        <v>50</v>
      </c>
      <c r="AC1725" s="41">
        <f t="shared" si="291"/>
        <v>50</v>
      </c>
      <c r="AD1725" s="41">
        <f t="shared" si="292"/>
        <v>36</v>
      </c>
      <c r="AE1725" s="41">
        <f t="shared" si="293"/>
        <v>7.5</v>
      </c>
      <c r="AF1725" s="41">
        <f t="shared" si="294"/>
        <v>5.4</v>
      </c>
      <c r="AG1725" s="41">
        <f t="shared" si="295"/>
        <v>5.4</v>
      </c>
      <c r="AH1725" s="41">
        <f t="shared" si="296"/>
        <v>7.5</v>
      </c>
    </row>
    <row r="1726" spans="1:34" x14ac:dyDescent="0.25">
      <c r="A1726" s="41" t="str">
        <f t="shared" si="286"/>
        <v>研发一周期</v>
      </c>
      <c r="B1726" s="41" t="str">
        <f t="shared" si="287"/>
        <v>41216</v>
      </c>
      <c r="C1726" s="74"/>
      <c r="F1726" s="71">
        <v>1</v>
      </c>
      <c r="G1726" s="59">
        <v>1</v>
      </c>
      <c r="L1726" s="59">
        <v>1</v>
      </c>
      <c r="O1726" s="59">
        <v>1</v>
      </c>
      <c r="R1726" s="71"/>
      <c r="X1726" s="41">
        <v>1</v>
      </c>
      <c r="Z1726" s="41">
        <f t="shared" si="288"/>
        <v>255</v>
      </c>
      <c r="AA1726" s="41">
        <f t="shared" si="289"/>
        <v>34</v>
      </c>
      <c r="AB1726" s="41">
        <f t="shared" si="290"/>
        <v>36</v>
      </c>
      <c r="AC1726" s="41">
        <f t="shared" si="291"/>
        <v>36</v>
      </c>
      <c r="AD1726" s="41">
        <f t="shared" si="292"/>
        <v>36</v>
      </c>
      <c r="AE1726" s="41">
        <f t="shared" si="293"/>
        <v>7.5</v>
      </c>
      <c r="AF1726" s="41">
        <f t="shared" si="294"/>
        <v>7.083333333333333</v>
      </c>
      <c r="AG1726" s="41">
        <f t="shared" si="295"/>
        <v>7.083333333333333</v>
      </c>
      <c r="AH1726" s="41">
        <f t="shared" si="296"/>
        <v>7.083333333333333</v>
      </c>
    </row>
    <row r="1727" spans="1:34" x14ac:dyDescent="0.25">
      <c r="A1727" s="41" t="str">
        <f t="shared" si="286"/>
        <v>研发一周期</v>
      </c>
      <c r="B1727" s="41" t="str">
        <f t="shared" si="287"/>
        <v>13214</v>
      </c>
      <c r="C1727" s="74">
        <v>1</v>
      </c>
      <c r="G1727" s="59"/>
      <c r="I1727" s="59">
        <v>1</v>
      </c>
      <c r="L1727" s="59">
        <v>1</v>
      </c>
      <c r="O1727" s="59">
        <v>1</v>
      </c>
      <c r="R1727" s="71"/>
      <c r="Y1727" s="70">
        <v>1</v>
      </c>
      <c r="Z1727" s="41">
        <f t="shared" si="288"/>
        <v>270</v>
      </c>
      <c r="AA1727" s="41">
        <f t="shared" si="289"/>
        <v>36</v>
      </c>
      <c r="AB1727" s="41">
        <f t="shared" si="290"/>
        <v>50</v>
      </c>
      <c r="AC1727" s="41">
        <f t="shared" si="291"/>
        <v>50</v>
      </c>
      <c r="AD1727" s="41">
        <f t="shared" si="292"/>
        <v>38</v>
      </c>
      <c r="AE1727" s="41">
        <f t="shared" si="293"/>
        <v>7.5</v>
      </c>
      <c r="AF1727" s="41">
        <f t="shared" si="294"/>
        <v>5.4</v>
      </c>
      <c r="AG1727" s="41">
        <f t="shared" si="295"/>
        <v>5.4</v>
      </c>
      <c r="AH1727" s="41">
        <f t="shared" si="296"/>
        <v>7.1052631578947372</v>
      </c>
    </row>
    <row r="1728" spans="1:34" x14ac:dyDescent="0.25">
      <c r="A1728" s="41" t="str">
        <f t="shared" si="286"/>
        <v>研发一周期</v>
      </c>
      <c r="B1728" s="41" t="str">
        <f t="shared" si="287"/>
        <v>21324</v>
      </c>
      <c r="C1728" s="74"/>
      <c r="D1728" s="59">
        <v>1</v>
      </c>
      <c r="G1728" s="59">
        <v>1</v>
      </c>
      <c r="M1728" s="59">
        <v>1</v>
      </c>
      <c r="P1728" s="59">
        <v>1</v>
      </c>
      <c r="Y1728" s="70">
        <v>1</v>
      </c>
      <c r="Z1728" s="41">
        <f t="shared" si="288"/>
        <v>270</v>
      </c>
      <c r="AA1728" s="41">
        <f t="shared" si="289"/>
        <v>36</v>
      </c>
      <c r="AB1728" s="41">
        <f t="shared" si="290"/>
        <v>64</v>
      </c>
      <c r="AC1728" s="41">
        <f t="shared" si="291"/>
        <v>64</v>
      </c>
      <c r="AD1728" s="41">
        <f t="shared" si="292"/>
        <v>36</v>
      </c>
      <c r="AE1728" s="41">
        <f t="shared" si="293"/>
        <v>7.5</v>
      </c>
      <c r="AF1728" s="41">
        <f t="shared" si="294"/>
        <v>4.21875</v>
      </c>
      <c r="AG1728" s="41">
        <f t="shared" si="295"/>
        <v>4.21875</v>
      </c>
      <c r="AH1728" s="41">
        <f t="shared" si="296"/>
        <v>7.5</v>
      </c>
    </row>
    <row r="1729" spans="1:34" x14ac:dyDescent="0.25">
      <c r="A1729" s="41" t="str">
        <f t="shared" si="286"/>
        <v>研发一周期</v>
      </c>
      <c r="B1729" s="41" t="str">
        <f t="shared" si="287"/>
        <v>23124</v>
      </c>
      <c r="C1729" s="74"/>
      <c r="D1729" s="59">
        <v>1</v>
      </c>
      <c r="G1729" s="59"/>
      <c r="I1729" s="59">
        <v>1</v>
      </c>
      <c r="K1729" s="59">
        <v>1</v>
      </c>
      <c r="P1729" s="59">
        <v>1</v>
      </c>
      <c r="Y1729" s="70">
        <v>1</v>
      </c>
      <c r="Z1729" s="41">
        <f t="shared" si="288"/>
        <v>270</v>
      </c>
      <c r="AA1729" s="41">
        <f t="shared" si="289"/>
        <v>36</v>
      </c>
      <c r="AB1729" s="41">
        <f t="shared" si="290"/>
        <v>70</v>
      </c>
      <c r="AC1729" s="41">
        <f t="shared" si="291"/>
        <v>70</v>
      </c>
      <c r="AD1729" s="41">
        <f t="shared" si="292"/>
        <v>34</v>
      </c>
      <c r="AE1729" s="41">
        <f t="shared" si="293"/>
        <v>7.5</v>
      </c>
      <c r="AF1729" s="41">
        <f t="shared" si="294"/>
        <v>3.8571428571428572</v>
      </c>
      <c r="AG1729" s="41">
        <f t="shared" si="295"/>
        <v>3.8571428571428572</v>
      </c>
      <c r="AH1729" s="41">
        <f t="shared" si="296"/>
        <v>7.9411764705882355</v>
      </c>
    </row>
    <row r="1730" spans="1:34" x14ac:dyDescent="0.25">
      <c r="A1730" s="41" t="str">
        <f t="shared" si="286"/>
        <v>研发一周期</v>
      </c>
      <c r="B1730" s="41" t="str">
        <f t="shared" si="287"/>
        <v>21223</v>
      </c>
      <c r="C1730" s="74"/>
      <c r="D1730" s="59">
        <v>1</v>
      </c>
      <c r="G1730" s="59">
        <v>1</v>
      </c>
      <c r="L1730" s="59">
        <v>1</v>
      </c>
      <c r="P1730" s="59">
        <v>1</v>
      </c>
      <c r="U1730" s="41">
        <v>1</v>
      </c>
      <c r="Z1730" s="41">
        <f t="shared" si="288"/>
        <v>305</v>
      </c>
      <c r="AA1730" s="41">
        <f t="shared" si="289"/>
        <v>40</v>
      </c>
      <c r="AB1730" s="41">
        <f t="shared" si="290"/>
        <v>48</v>
      </c>
      <c r="AC1730" s="41">
        <f t="shared" si="291"/>
        <v>48</v>
      </c>
      <c r="AD1730" s="41">
        <f t="shared" si="292"/>
        <v>38</v>
      </c>
      <c r="AE1730" s="41">
        <f t="shared" si="293"/>
        <v>7.625</v>
      </c>
      <c r="AF1730" s="41">
        <f t="shared" si="294"/>
        <v>6.354166666666667</v>
      </c>
      <c r="AG1730" s="41">
        <f t="shared" si="295"/>
        <v>6.354166666666667</v>
      </c>
      <c r="AH1730" s="41">
        <f t="shared" si="296"/>
        <v>8.026315789473685</v>
      </c>
    </row>
    <row r="1731" spans="1:34" x14ac:dyDescent="0.25">
      <c r="A1731" s="41" t="str">
        <f t="shared" si="286"/>
        <v>研发一周期</v>
      </c>
      <c r="B1731" s="41" t="str">
        <f t="shared" si="287"/>
        <v>14316</v>
      </c>
      <c r="C1731" s="74">
        <v>1</v>
      </c>
      <c r="G1731" s="59"/>
      <c r="J1731" s="71">
        <v>1</v>
      </c>
      <c r="M1731" s="59">
        <v>1</v>
      </c>
      <c r="O1731" s="59">
        <v>1</v>
      </c>
      <c r="R1731" s="71"/>
      <c r="X1731" s="41">
        <v>1</v>
      </c>
      <c r="Z1731" s="41">
        <f t="shared" si="288"/>
        <v>305</v>
      </c>
      <c r="AA1731" s="41">
        <f t="shared" si="289"/>
        <v>40</v>
      </c>
      <c r="AB1731" s="41">
        <f t="shared" si="290"/>
        <v>40</v>
      </c>
      <c r="AC1731" s="41">
        <f t="shared" si="291"/>
        <v>40</v>
      </c>
      <c r="AD1731" s="41">
        <f t="shared" si="292"/>
        <v>34</v>
      </c>
      <c r="AE1731" s="41">
        <f t="shared" si="293"/>
        <v>7.625</v>
      </c>
      <c r="AF1731" s="41">
        <f t="shared" si="294"/>
        <v>7.625</v>
      </c>
      <c r="AG1731" s="41">
        <f t="shared" si="295"/>
        <v>7.625</v>
      </c>
      <c r="AH1731" s="41">
        <f t="shared" si="296"/>
        <v>8.9705882352941178</v>
      </c>
    </row>
    <row r="1732" spans="1:34" x14ac:dyDescent="0.25">
      <c r="A1732" s="41" t="str">
        <f t="shared" si="286"/>
        <v>研发一周期</v>
      </c>
      <c r="B1732" s="41" t="str">
        <f t="shared" si="287"/>
        <v>14135</v>
      </c>
      <c r="C1732" s="74">
        <v>1</v>
      </c>
      <c r="G1732" s="59"/>
      <c r="J1732" s="71">
        <v>1</v>
      </c>
      <c r="K1732" s="59">
        <v>1</v>
      </c>
      <c r="Q1732" s="41">
        <v>1</v>
      </c>
      <c r="W1732" s="41">
        <v>1</v>
      </c>
      <c r="Z1732" s="41">
        <f t="shared" si="288"/>
        <v>290</v>
      </c>
      <c r="AA1732" s="41">
        <f t="shared" si="289"/>
        <v>38</v>
      </c>
      <c r="AB1732" s="41">
        <f t="shared" si="290"/>
        <v>44</v>
      </c>
      <c r="AC1732" s="41">
        <f t="shared" si="291"/>
        <v>44</v>
      </c>
      <c r="AD1732" s="41">
        <f t="shared" si="292"/>
        <v>36</v>
      </c>
      <c r="AE1732" s="41">
        <f t="shared" si="293"/>
        <v>7.6315789473684212</v>
      </c>
      <c r="AF1732" s="41">
        <f t="shared" si="294"/>
        <v>6.5909090909090908</v>
      </c>
      <c r="AG1732" s="41">
        <f t="shared" si="295"/>
        <v>6.5909090909090908</v>
      </c>
      <c r="AH1732" s="41">
        <f t="shared" si="296"/>
        <v>8.0555555555555554</v>
      </c>
    </row>
    <row r="1733" spans="1:34" x14ac:dyDescent="0.25">
      <c r="A1733" s="41" t="str">
        <f t="shared" si="286"/>
        <v>研发一周期</v>
      </c>
      <c r="B1733" s="41" t="str">
        <f t="shared" si="287"/>
        <v>21425</v>
      </c>
      <c r="C1733" s="74"/>
      <c r="D1733" s="59">
        <v>1</v>
      </c>
      <c r="G1733" s="59">
        <v>1</v>
      </c>
      <c r="N1733" s="71">
        <v>1</v>
      </c>
      <c r="P1733" s="59">
        <v>1</v>
      </c>
      <c r="W1733" s="41">
        <v>1</v>
      </c>
      <c r="Z1733" s="41">
        <f t="shared" si="288"/>
        <v>290</v>
      </c>
      <c r="AA1733" s="41">
        <f t="shared" si="289"/>
        <v>38</v>
      </c>
      <c r="AB1733" s="41">
        <f t="shared" si="290"/>
        <v>62</v>
      </c>
      <c r="AC1733" s="41">
        <f t="shared" si="291"/>
        <v>62</v>
      </c>
      <c r="AD1733" s="41">
        <f t="shared" si="292"/>
        <v>32</v>
      </c>
      <c r="AE1733" s="41">
        <f t="shared" si="293"/>
        <v>7.6315789473684212</v>
      </c>
      <c r="AF1733" s="41">
        <f t="shared" si="294"/>
        <v>4.67741935483871</v>
      </c>
      <c r="AG1733" s="41">
        <f t="shared" si="295"/>
        <v>4.67741935483871</v>
      </c>
      <c r="AH1733" s="41">
        <f t="shared" si="296"/>
        <v>9.0625</v>
      </c>
    </row>
    <row r="1734" spans="1:34" x14ac:dyDescent="0.25">
      <c r="A1734" s="41" t="str">
        <f t="shared" si="286"/>
        <v>研发一周期</v>
      </c>
      <c r="B1734" s="41" t="str">
        <f t="shared" si="287"/>
        <v>1341</v>
      </c>
      <c r="C1734" s="74">
        <v>1</v>
      </c>
      <c r="G1734" s="59"/>
      <c r="I1734" s="59">
        <v>1</v>
      </c>
      <c r="N1734" s="71">
        <v>1</v>
      </c>
      <c r="O1734" s="59">
        <v>1</v>
      </c>
      <c r="R1734" s="71"/>
      <c r="Z1734" s="41">
        <f t="shared" si="288"/>
        <v>275</v>
      </c>
      <c r="AA1734" s="41">
        <f t="shared" si="289"/>
        <v>36</v>
      </c>
      <c r="AB1734" s="41">
        <f t="shared" si="290"/>
        <v>40</v>
      </c>
      <c r="AC1734" s="41">
        <f t="shared" si="291"/>
        <v>40</v>
      </c>
      <c r="AD1734" s="41">
        <f t="shared" si="292"/>
        <v>22</v>
      </c>
      <c r="AE1734" s="41">
        <f t="shared" si="293"/>
        <v>7.6388888888888893</v>
      </c>
      <c r="AF1734" s="41">
        <f t="shared" si="294"/>
        <v>6.875</v>
      </c>
      <c r="AG1734" s="41">
        <f t="shared" si="295"/>
        <v>6.875</v>
      </c>
      <c r="AH1734" s="41">
        <f t="shared" si="296"/>
        <v>12.5</v>
      </c>
    </row>
    <row r="1735" spans="1:34" x14ac:dyDescent="0.25">
      <c r="A1735" s="41" t="str">
        <f t="shared" si="286"/>
        <v>研发一周期</v>
      </c>
      <c r="B1735" s="41" t="str">
        <f t="shared" si="287"/>
        <v>12321</v>
      </c>
      <c r="C1735" s="74">
        <v>1</v>
      </c>
      <c r="G1735" s="59"/>
      <c r="H1735" s="59">
        <v>1</v>
      </c>
      <c r="M1735" s="59">
        <v>1</v>
      </c>
      <c r="P1735" s="59">
        <v>1</v>
      </c>
      <c r="S1735" s="41">
        <v>1</v>
      </c>
      <c r="Z1735" s="41">
        <f t="shared" si="288"/>
        <v>275</v>
      </c>
      <c r="AA1735" s="41">
        <f t="shared" si="289"/>
        <v>36</v>
      </c>
      <c r="AB1735" s="41">
        <f t="shared" si="290"/>
        <v>60</v>
      </c>
      <c r="AC1735" s="41">
        <f t="shared" si="291"/>
        <v>60</v>
      </c>
      <c r="AD1735" s="41">
        <f t="shared" si="292"/>
        <v>35</v>
      </c>
      <c r="AE1735" s="41">
        <f t="shared" si="293"/>
        <v>7.6388888888888893</v>
      </c>
      <c r="AF1735" s="41">
        <f t="shared" si="294"/>
        <v>4.583333333333333</v>
      </c>
      <c r="AG1735" s="41">
        <f t="shared" si="295"/>
        <v>4.583333333333333</v>
      </c>
      <c r="AH1735" s="41">
        <f t="shared" si="296"/>
        <v>7.8571428571428568</v>
      </c>
    </row>
    <row r="1736" spans="1:34" x14ac:dyDescent="0.25">
      <c r="A1736" s="41" t="str">
        <f t="shared" ref="A1736:A1799" si="297">IF(SUMPRODUCT(C1736:Y1736,$C$6:$Y$6)&lt;0.45,"不研发",IF(SUMPRODUCT(C1736:Y1736,$C$6:$Y$6)&lt;1.45,"研发一周期","研发二周期"))</f>
        <v>研发一周期</v>
      </c>
      <c r="B1736" s="41" t="str">
        <f t="shared" ref="B1736:B1799" si="298">IF(C1736=1,1,IF(D1736=1,2,IF(E1736=1,3,IF(F1736=1,4,""))))&amp;IF(G1736=1,1,IF(H1736=1,2,IF(I1736=1,3,IF(J1736=1,4,""))))&amp;IF(K1736=1,1,IF(L1736=1,2,IF(M1736=1,3,IF(N1736=1,4,""))))&amp;IF(O1736=1,1,IF(P1736=1,2,IF(Q1736=1,3,IF(R1736=1,4,""))))&amp;IF(S1736=1,1,"")&amp;IF(T1736=1,2,"")&amp;IF(U1736=1,3,"")&amp;IF(V1736=1,4,"")&amp;IF(W1736=1,5,"")&amp;IF(X1736=1,6,"")&amp;IF(Y1736=1,4,"")</f>
        <v>12322</v>
      </c>
      <c r="C1736" s="74">
        <v>1</v>
      </c>
      <c r="G1736" s="59"/>
      <c r="H1736" s="59">
        <v>1</v>
      </c>
      <c r="M1736" s="59">
        <v>1</v>
      </c>
      <c r="P1736" s="59">
        <v>1</v>
      </c>
      <c r="T1736" s="41">
        <v>1</v>
      </c>
      <c r="Z1736" s="41">
        <f t="shared" ref="Z1736:Z1799" si="299">SUMPRODUCT(C1736:Y1736,$C$1:$Y$1)</f>
        <v>275</v>
      </c>
      <c r="AA1736" s="41">
        <f t="shared" ref="AA1736:AA1799" si="300">SUMPRODUCT($C$2:$Y$2,C1736:Y1736)</f>
        <v>36</v>
      </c>
      <c r="AB1736" s="41">
        <f t="shared" ref="AB1736:AB1799" si="301">SUMPRODUCT($C$3:$Y$3,C1736:Y1736)</f>
        <v>64</v>
      </c>
      <c r="AC1736" s="41">
        <f t="shared" ref="AC1736:AC1799" si="302">SUMPRODUCT($C$3:$Y$3,C1736:Y1736)</f>
        <v>64</v>
      </c>
      <c r="AD1736" s="41">
        <f t="shared" ref="AD1736:AD1799" si="303">SUMPRODUCT($C$5:$Y$5,C1736:Y1736)</f>
        <v>35</v>
      </c>
      <c r="AE1736" s="41">
        <f t="shared" ref="AE1736:AE1799" si="304">IFERROR(Z1736/AA1736,0)</f>
        <v>7.6388888888888893</v>
      </c>
      <c r="AF1736" s="41">
        <f t="shared" ref="AF1736:AF1799" si="305">IFERROR(Z1736/AB1736,0)</f>
        <v>4.296875</v>
      </c>
      <c r="AG1736" s="41">
        <f t="shared" ref="AG1736:AG1799" si="306">IFERROR(Z1736/AC1736,0)</f>
        <v>4.296875</v>
      </c>
      <c r="AH1736" s="41">
        <f t="shared" ref="AH1736:AH1799" si="307">IFERROR(Z1736/AD1736,0)</f>
        <v>7.8571428571428568</v>
      </c>
    </row>
    <row r="1737" spans="1:34" x14ac:dyDescent="0.25">
      <c r="A1737" s="41" t="str">
        <f t="shared" si="297"/>
        <v>研发一周期</v>
      </c>
      <c r="B1737" s="41" t="str">
        <f t="shared" si="298"/>
        <v>11324</v>
      </c>
      <c r="C1737" s="74">
        <v>1</v>
      </c>
      <c r="G1737" s="59">
        <v>1</v>
      </c>
      <c r="M1737" s="59">
        <v>1</v>
      </c>
      <c r="P1737" s="59">
        <v>1</v>
      </c>
      <c r="V1737" s="41">
        <v>1</v>
      </c>
      <c r="Z1737" s="41">
        <f t="shared" si="299"/>
        <v>275</v>
      </c>
      <c r="AA1737" s="41">
        <f t="shared" si="300"/>
        <v>36</v>
      </c>
      <c r="AB1737" s="41">
        <f t="shared" si="301"/>
        <v>46</v>
      </c>
      <c r="AC1737" s="41">
        <f t="shared" si="302"/>
        <v>46</v>
      </c>
      <c r="AD1737" s="41">
        <f t="shared" si="303"/>
        <v>41</v>
      </c>
      <c r="AE1737" s="41">
        <f t="shared" si="304"/>
        <v>7.6388888888888893</v>
      </c>
      <c r="AF1737" s="41">
        <f t="shared" si="305"/>
        <v>5.9782608695652177</v>
      </c>
      <c r="AG1737" s="41">
        <f t="shared" si="306"/>
        <v>5.9782608695652177</v>
      </c>
      <c r="AH1737" s="41">
        <f t="shared" si="307"/>
        <v>6.7073170731707314</v>
      </c>
    </row>
    <row r="1738" spans="1:34" x14ac:dyDescent="0.25">
      <c r="A1738" s="41" t="str">
        <f t="shared" si="297"/>
        <v>研发一周期</v>
      </c>
      <c r="B1738" s="41" t="str">
        <f t="shared" si="298"/>
        <v>13124</v>
      </c>
      <c r="C1738" s="74">
        <v>1</v>
      </c>
      <c r="G1738" s="59"/>
      <c r="I1738" s="59">
        <v>1</v>
      </c>
      <c r="K1738" s="59">
        <v>1</v>
      </c>
      <c r="P1738" s="59">
        <v>1</v>
      </c>
      <c r="V1738" s="41">
        <v>1</v>
      </c>
      <c r="Z1738" s="41">
        <f t="shared" si="299"/>
        <v>275</v>
      </c>
      <c r="AA1738" s="41">
        <f t="shared" si="300"/>
        <v>36</v>
      </c>
      <c r="AB1738" s="41">
        <f t="shared" si="301"/>
        <v>52</v>
      </c>
      <c r="AC1738" s="41">
        <f t="shared" si="302"/>
        <v>52</v>
      </c>
      <c r="AD1738" s="41">
        <f t="shared" si="303"/>
        <v>39</v>
      </c>
      <c r="AE1738" s="41">
        <f t="shared" si="304"/>
        <v>7.6388888888888893</v>
      </c>
      <c r="AF1738" s="41">
        <f t="shared" si="305"/>
        <v>5.2884615384615383</v>
      </c>
      <c r="AG1738" s="41">
        <f t="shared" si="306"/>
        <v>5.2884615384615383</v>
      </c>
      <c r="AH1738" s="41">
        <f t="shared" si="307"/>
        <v>7.0512820512820511</v>
      </c>
    </row>
    <row r="1739" spans="1:34" x14ac:dyDescent="0.25">
      <c r="A1739" s="41" t="str">
        <f t="shared" si="297"/>
        <v>研发一周期</v>
      </c>
      <c r="B1739" s="41" t="str">
        <f t="shared" si="298"/>
        <v>12324</v>
      </c>
      <c r="C1739" s="74">
        <v>1</v>
      </c>
      <c r="G1739" s="59"/>
      <c r="H1739" s="59">
        <v>1</v>
      </c>
      <c r="M1739" s="59">
        <v>1</v>
      </c>
      <c r="P1739" s="59">
        <v>1</v>
      </c>
      <c r="Y1739" s="70">
        <v>1</v>
      </c>
      <c r="Z1739" s="41">
        <f t="shared" si="299"/>
        <v>275</v>
      </c>
      <c r="AA1739" s="41">
        <f t="shared" si="300"/>
        <v>36</v>
      </c>
      <c r="AB1739" s="41">
        <f t="shared" si="301"/>
        <v>64</v>
      </c>
      <c r="AC1739" s="41">
        <f t="shared" si="302"/>
        <v>64</v>
      </c>
      <c r="AD1739" s="41">
        <f t="shared" si="303"/>
        <v>35</v>
      </c>
      <c r="AE1739" s="41">
        <f t="shared" si="304"/>
        <v>7.6388888888888893</v>
      </c>
      <c r="AF1739" s="41">
        <f t="shared" si="305"/>
        <v>4.296875</v>
      </c>
      <c r="AG1739" s="41">
        <f t="shared" si="306"/>
        <v>4.296875</v>
      </c>
      <c r="AH1739" s="41">
        <f t="shared" si="307"/>
        <v>7.8571428571428568</v>
      </c>
    </row>
    <row r="1740" spans="1:34" x14ac:dyDescent="0.25">
      <c r="A1740" s="41" t="str">
        <f t="shared" si="297"/>
        <v>研发一周期</v>
      </c>
      <c r="B1740" s="41" t="str">
        <f t="shared" si="298"/>
        <v>31215</v>
      </c>
      <c r="C1740" s="74"/>
      <c r="E1740" s="59">
        <v>1</v>
      </c>
      <c r="G1740" s="59">
        <v>1</v>
      </c>
      <c r="L1740" s="59">
        <v>1</v>
      </c>
      <c r="O1740" s="59">
        <v>1</v>
      </c>
      <c r="R1740" s="71"/>
      <c r="W1740" s="41">
        <v>1</v>
      </c>
      <c r="Z1740" s="41">
        <f t="shared" si="299"/>
        <v>260</v>
      </c>
      <c r="AA1740" s="41">
        <f t="shared" si="300"/>
        <v>34</v>
      </c>
      <c r="AB1740" s="41">
        <f t="shared" si="301"/>
        <v>42</v>
      </c>
      <c r="AC1740" s="41">
        <f t="shared" si="302"/>
        <v>42</v>
      </c>
      <c r="AD1740" s="41">
        <f t="shared" si="303"/>
        <v>40</v>
      </c>
      <c r="AE1740" s="41">
        <f t="shared" si="304"/>
        <v>7.6470588235294121</v>
      </c>
      <c r="AF1740" s="41">
        <f t="shared" si="305"/>
        <v>6.1904761904761907</v>
      </c>
      <c r="AG1740" s="41">
        <f t="shared" si="306"/>
        <v>6.1904761904761907</v>
      </c>
      <c r="AH1740" s="41">
        <f t="shared" si="307"/>
        <v>6.5</v>
      </c>
    </row>
    <row r="1741" spans="1:34" x14ac:dyDescent="0.25">
      <c r="A1741" s="41" t="str">
        <f t="shared" si="297"/>
        <v>研发一周期</v>
      </c>
      <c r="B1741" s="41" t="str">
        <f t="shared" si="298"/>
        <v>11246</v>
      </c>
      <c r="C1741" s="74">
        <v>1</v>
      </c>
      <c r="G1741" s="59">
        <v>1</v>
      </c>
      <c r="L1741" s="59">
        <v>1</v>
      </c>
      <c r="R1741" s="70">
        <v>1</v>
      </c>
      <c r="X1741" s="41">
        <v>1</v>
      </c>
      <c r="Z1741" s="41">
        <f t="shared" si="299"/>
        <v>260</v>
      </c>
      <c r="AA1741" s="41">
        <f t="shared" si="300"/>
        <v>34</v>
      </c>
      <c r="AB1741" s="41">
        <f t="shared" si="301"/>
        <v>32</v>
      </c>
      <c r="AC1741" s="41">
        <f t="shared" si="302"/>
        <v>32</v>
      </c>
      <c r="AD1741" s="41">
        <f t="shared" si="303"/>
        <v>38</v>
      </c>
      <c r="AE1741" s="41">
        <f t="shared" si="304"/>
        <v>7.6470588235294121</v>
      </c>
      <c r="AF1741" s="41">
        <f t="shared" si="305"/>
        <v>8.125</v>
      </c>
      <c r="AG1741" s="41">
        <f t="shared" si="306"/>
        <v>8.125</v>
      </c>
      <c r="AH1741" s="41">
        <f t="shared" si="307"/>
        <v>6.8421052631578947</v>
      </c>
    </row>
    <row r="1742" spans="1:34" x14ac:dyDescent="0.25">
      <c r="A1742" s="41" t="str">
        <f t="shared" si="297"/>
        <v>研发一周期</v>
      </c>
      <c r="B1742" s="41" t="str">
        <f t="shared" si="298"/>
        <v>21236</v>
      </c>
      <c r="C1742" s="74"/>
      <c r="D1742" s="59">
        <v>1</v>
      </c>
      <c r="G1742" s="59">
        <v>1</v>
      </c>
      <c r="L1742" s="59">
        <v>1</v>
      </c>
      <c r="Q1742" s="41">
        <v>1</v>
      </c>
      <c r="X1742" s="41">
        <v>1</v>
      </c>
      <c r="Z1742" s="41">
        <f t="shared" si="299"/>
        <v>260</v>
      </c>
      <c r="AA1742" s="41">
        <f t="shared" si="300"/>
        <v>34</v>
      </c>
      <c r="AB1742" s="41">
        <f t="shared" si="301"/>
        <v>46</v>
      </c>
      <c r="AC1742" s="41">
        <f t="shared" si="302"/>
        <v>46</v>
      </c>
      <c r="AD1742" s="41">
        <f t="shared" si="303"/>
        <v>37</v>
      </c>
      <c r="AE1742" s="41">
        <f t="shared" si="304"/>
        <v>7.6470588235294121</v>
      </c>
      <c r="AF1742" s="41">
        <f t="shared" si="305"/>
        <v>5.6521739130434785</v>
      </c>
      <c r="AG1742" s="41">
        <f t="shared" si="306"/>
        <v>5.6521739130434785</v>
      </c>
      <c r="AH1742" s="41">
        <f t="shared" si="307"/>
        <v>7.0270270270270272</v>
      </c>
    </row>
    <row r="1743" spans="1:34" x14ac:dyDescent="0.25">
      <c r="A1743" s="41" t="str">
        <f t="shared" si="297"/>
        <v>研发一周期</v>
      </c>
      <c r="B1743" s="41" t="str">
        <f t="shared" si="298"/>
        <v>22216</v>
      </c>
      <c r="C1743" s="74"/>
      <c r="D1743" s="59">
        <v>1</v>
      </c>
      <c r="G1743" s="59"/>
      <c r="H1743" s="59">
        <v>1</v>
      </c>
      <c r="L1743" s="59">
        <v>1</v>
      </c>
      <c r="O1743" s="59">
        <v>1</v>
      </c>
      <c r="R1743" s="71"/>
      <c r="X1743" s="41">
        <v>1</v>
      </c>
      <c r="Z1743" s="41">
        <f t="shared" si="299"/>
        <v>260</v>
      </c>
      <c r="AA1743" s="41">
        <f t="shared" si="300"/>
        <v>34</v>
      </c>
      <c r="AB1743" s="41">
        <f t="shared" si="301"/>
        <v>40</v>
      </c>
      <c r="AC1743" s="41">
        <f t="shared" si="302"/>
        <v>40</v>
      </c>
      <c r="AD1743" s="41">
        <f t="shared" si="303"/>
        <v>35</v>
      </c>
      <c r="AE1743" s="41">
        <f t="shared" si="304"/>
        <v>7.6470588235294121</v>
      </c>
      <c r="AF1743" s="41">
        <f t="shared" si="305"/>
        <v>6.5</v>
      </c>
      <c r="AG1743" s="41">
        <f t="shared" si="306"/>
        <v>6.5</v>
      </c>
      <c r="AH1743" s="41">
        <f t="shared" si="307"/>
        <v>7.4285714285714288</v>
      </c>
    </row>
    <row r="1744" spans="1:34" x14ac:dyDescent="0.25">
      <c r="A1744" s="41" t="str">
        <f t="shared" si="297"/>
        <v>研发一周期</v>
      </c>
      <c r="B1744" s="41" t="str">
        <f t="shared" si="298"/>
        <v>42126</v>
      </c>
      <c r="C1744" s="74"/>
      <c r="F1744" s="71">
        <v>1</v>
      </c>
      <c r="G1744" s="59"/>
      <c r="H1744" s="59">
        <v>1</v>
      </c>
      <c r="K1744" s="59">
        <v>1</v>
      </c>
      <c r="P1744" s="59">
        <v>1</v>
      </c>
      <c r="X1744" s="41">
        <v>1</v>
      </c>
      <c r="Z1744" s="41">
        <f t="shared" si="299"/>
        <v>260</v>
      </c>
      <c r="AA1744" s="41">
        <f t="shared" si="300"/>
        <v>34</v>
      </c>
      <c r="AB1744" s="41">
        <f t="shared" si="301"/>
        <v>56</v>
      </c>
      <c r="AC1744" s="41">
        <f t="shared" si="302"/>
        <v>56</v>
      </c>
      <c r="AD1744" s="41">
        <f t="shared" si="303"/>
        <v>31</v>
      </c>
      <c r="AE1744" s="41">
        <f t="shared" si="304"/>
        <v>7.6470588235294121</v>
      </c>
      <c r="AF1744" s="41">
        <f t="shared" si="305"/>
        <v>4.6428571428571432</v>
      </c>
      <c r="AG1744" s="41">
        <f t="shared" si="306"/>
        <v>4.6428571428571432</v>
      </c>
      <c r="AH1744" s="41">
        <f t="shared" si="307"/>
        <v>8.387096774193548</v>
      </c>
    </row>
    <row r="1745" spans="1:34" x14ac:dyDescent="0.25">
      <c r="A1745" s="41" t="str">
        <f t="shared" si="297"/>
        <v>研发一周期</v>
      </c>
      <c r="B1745" s="41" t="str">
        <f t="shared" si="298"/>
        <v>3131</v>
      </c>
      <c r="C1745" s="74"/>
      <c r="E1745" s="59">
        <v>1</v>
      </c>
      <c r="G1745" s="59">
        <v>1</v>
      </c>
      <c r="M1745" s="59">
        <v>1</v>
      </c>
      <c r="O1745" s="59">
        <v>1</v>
      </c>
      <c r="R1745" s="71"/>
      <c r="Z1745" s="41">
        <f t="shared" si="299"/>
        <v>245</v>
      </c>
      <c r="AA1745" s="41">
        <f t="shared" si="300"/>
        <v>32</v>
      </c>
      <c r="AB1745" s="41">
        <f t="shared" si="301"/>
        <v>34</v>
      </c>
      <c r="AC1745" s="41">
        <f t="shared" si="302"/>
        <v>34</v>
      </c>
      <c r="AD1745" s="41">
        <f t="shared" si="303"/>
        <v>28</v>
      </c>
      <c r="AE1745" s="41">
        <f t="shared" si="304"/>
        <v>7.65625</v>
      </c>
      <c r="AF1745" s="41">
        <f t="shared" si="305"/>
        <v>7.2058823529411766</v>
      </c>
      <c r="AG1745" s="41">
        <f t="shared" si="306"/>
        <v>7.2058823529411766</v>
      </c>
      <c r="AH1745" s="41">
        <f t="shared" si="307"/>
        <v>8.75</v>
      </c>
    </row>
    <row r="1746" spans="1:34" x14ac:dyDescent="0.25">
      <c r="A1746" s="41" t="str">
        <f t="shared" si="297"/>
        <v>研发一周期</v>
      </c>
      <c r="B1746" s="41" t="str">
        <f t="shared" si="298"/>
        <v>3311</v>
      </c>
      <c r="C1746" s="74"/>
      <c r="E1746" s="59">
        <v>1</v>
      </c>
      <c r="G1746" s="59"/>
      <c r="I1746" s="59">
        <v>1</v>
      </c>
      <c r="K1746" s="59">
        <v>1</v>
      </c>
      <c r="N1746" s="71"/>
      <c r="O1746" s="59">
        <v>1</v>
      </c>
      <c r="R1746" s="71"/>
      <c r="Z1746" s="41">
        <f t="shared" si="299"/>
        <v>245</v>
      </c>
      <c r="AA1746" s="41">
        <f t="shared" si="300"/>
        <v>32</v>
      </c>
      <c r="AB1746" s="41">
        <f t="shared" si="301"/>
        <v>40</v>
      </c>
      <c r="AC1746" s="41">
        <f t="shared" si="302"/>
        <v>40</v>
      </c>
      <c r="AD1746" s="41">
        <f t="shared" si="303"/>
        <v>26</v>
      </c>
      <c r="AE1746" s="41">
        <f t="shared" si="304"/>
        <v>7.65625</v>
      </c>
      <c r="AF1746" s="41">
        <f t="shared" si="305"/>
        <v>6.125</v>
      </c>
      <c r="AG1746" s="41">
        <f t="shared" si="306"/>
        <v>6.125</v>
      </c>
      <c r="AH1746" s="41">
        <f t="shared" si="307"/>
        <v>9.4230769230769234</v>
      </c>
    </row>
    <row r="1747" spans="1:34" x14ac:dyDescent="0.25">
      <c r="A1747" s="41" t="str">
        <f t="shared" si="297"/>
        <v>研发一周期</v>
      </c>
      <c r="B1747" s="41" t="str">
        <f t="shared" si="298"/>
        <v>1214</v>
      </c>
      <c r="C1747" s="74">
        <v>1</v>
      </c>
      <c r="G1747" s="59"/>
      <c r="H1747" s="59">
        <v>1</v>
      </c>
      <c r="K1747" s="59">
        <v>1</v>
      </c>
      <c r="R1747" s="70">
        <v>1</v>
      </c>
      <c r="Z1747" s="41">
        <f t="shared" si="299"/>
        <v>230</v>
      </c>
      <c r="AA1747" s="41">
        <f t="shared" si="300"/>
        <v>30</v>
      </c>
      <c r="AB1747" s="41">
        <f t="shared" si="301"/>
        <v>22</v>
      </c>
      <c r="AC1747" s="41">
        <f t="shared" si="302"/>
        <v>22</v>
      </c>
      <c r="AD1747" s="41">
        <f t="shared" si="303"/>
        <v>26</v>
      </c>
      <c r="AE1747" s="41">
        <f t="shared" si="304"/>
        <v>7.666666666666667</v>
      </c>
      <c r="AF1747" s="41">
        <f t="shared" si="305"/>
        <v>10.454545454545455</v>
      </c>
      <c r="AG1747" s="41">
        <f t="shared" si="306"/>
        <v>10.454545454545455</v>
      </c>
      <c r="AH1747" s="41">
        <f t="shared" si="307"/>
        <v>8.8461538461538467</v>
      </c>
    </row>
    <row r="1748" spans="1:34" x14ac:dyDescent="0.25">
      <c r="A1748" s="41" t="str">
        <f t="shared" si="297"/>
        <v>研发一周期</v>
      </c>
      <c r="B1748" s="41" t="str">
        <f t="shared" si="298"/>
        <v>2213</v>
      </c>
      <c r="C1748" s="74"/>
      <c r="D1748" s="59">
        <v>1</v>
      </c>
      <c r="G1748" s="59"/>
      <c r="H1748" s="59">
        <v>1</v>
      </c>
      <c r="K1748" s="59">
        <v>1</v>
      </c>
      <c r="Q1748" s="41">
        <v>1</v>
      </c>
      <c r="Z1748" s="41">
        <f t="shared" si="299"/>
        <v>230</v>
      </c>
      <c r="AA1748" s="41">
        <f t="shared" si="300"/>
        <v>30</v>
      </c>
      <c r="AB1748" s="41">
        <f t="shared" si="301"/>
        <v>36</v>
      </c>
      <c r="AC1748" s="41">
        <f t="shared" si="302"/>
        <v>36</v>
      </c>
      <c r="AD1748" s="41">
        <f t="shared" si="303"/>
        <v>25</v>
      </c>
      <c r="AE1748" s="41">
        <f t="shared" si="304"/>
        <v>7.666666666666667</v>
      </c>
      <c r="AF1748" s="41">
        <f t="shared" si="305"/>
        <v>6.3888888888888893</v>
      </c>
      <c r="AG1748" s="41">
        <f t="shared" si="306"/>
        <v>6.3888888888888893</v>
      </c>
      <c r="AH1748" s="41">
        <f t="shared" si="307"/>
        <v>9.1999999999999993</v>
      </c>
    </row>
    <row r="1749" spans="1:34" x14ac:dyDescent="0.25">
      <c r="A1749" s="41" t="str">
        <f t="shared" si="297"/>
        <v>研发一周期</v>
      </c>
      <c r="B1749" s="41" t="str">
        <f t="shared" si="298"/>
        <v>4121</v>
      </c>
      <c r="C1749" s="74"/>
      <c r="F1749" s="71">
        <v>1</v>
      </c>
      <c r="G1749" s="59">
        <v>1</v>
      </c>
      <c r="L1749" s="59">
        <v>1</v>
      </c>
      <c r="O1749" s="59">
        <v>1</v>
      </c>
      <c r="R1749" s="71"/>
      <c r="Z1749" s="41">
        <f t="shared" si="299"/>
        <v>230</v>
      </c>
      <c r="AA1749" s="41">
        <f t="shared" si="300"/>
        <v>30</v>
      </c>
      <c r="AB1749" s="41">
        <f t="shared" si="301"/>
        <v>26</v>
      </c>
      <c r="AC1749" s="41">
        <f t="shared" si="302"/>
        <v>26</v>
      </c>
      <c r="AD1749" s="41">
        <f t="shared" si="303"/>
        <v>26</v>
      </c>
      <c r="AE1749" s="41">
        <f t="shared" si="304"/>
        <v>7.666666666666667</v>
      </c>
      <c r="AF1749" s="41">
        <f t="shared" si="305"/>
        <v>8.8461538461538467</v>
      </c>
      <c r="AG1749" s="41">
        <f t="shared" si="306"/>
        <v>8.8461538461538467</v>
      </c>
      <c r="AH1749" s="41">
        <f t="shared" si="307"/>
        <v>8.8461538461538467</v>
      </c>
    </row>
    <row r="1750" spans="1:34" x14ac:dyDescent="0.25">
      <c r="A1750" s="41" t="str">
        <f t="shared" si="297"/>
        <v>研发一周期</v>
      </c>
      <c r="B1750" s="41" t="str">
        <f t="shared" si="298"/>
        <v>41111</v>
      </c>
      <c r="C1750" s="74"/>
      <c r="F1750" s="71">
        <v>1</v>
      </c>
      <c r="G1750" s="59">
        <v>1</v>
      </c>
      <c r="I1750" s="59"/>
      <c r="K1750" s="59">
        <v>1</v>
      </c>
      <c r="N1750" s="71"/>
      <c r="O1750" s="59">
        <v>1</v>
      </c>
      <c r="R1750" s="71"/>
      <c r="S1750" s="41">
        <v>1</v>
      </c>
      <c r="Z1750" s="41">
        <f t="shared" si="299"/>
        <v>230</v>
      </c>
      <c r="AA1750" s="41">
        <f t="shared" si="300"/>
        <v>30</v>
      </c>
      <c r="AB1750" s="41">
        <f t="shared" si="301"/>
        <v>32</v>
      </c>
      <c r="AC1750" s="41">
        <f t="shared" si="302"/>
        <v>32</v>
      </c>
      <c r="AD1750" s="41">
        <f t="shared" si="303"/>
        <v>40</v>
      </c>
      <c r="AE1750" s="41">
        <f t="shared" si="304"/>
        <v>7.666666666666667</v>
      </c>
      <c r="AF1750" s="41">
        <f t="shared" si="305"/>
        <v>7.1875</v>
      </c>
      <c r="AG1750" s="41">
        <f t="shared" si="306"/>
        <v>7.1875</v>
      </c>
      <c r="AH1750" s="41">
        <f t="shared" si="307"/>
        <v>5.75</v>
      </c>
    </row>
    <row r="1751" spans="1:34" x14ac:dyDescent="0.25">
      <c r="A1751" s="41" t="str">
        <f t="shared" si="297"/>
        <v>研发一周期</v>
      </c>
      <c r="B1751" s="41" t="str">
        <f t="shared" si="298"/>
        <v>41112</v>
      </c>
      <c r="C1751" s="74"/>
      <c r="F1751" s="71">
        <v>1</v>
      </c>
      <c r="G1751" s="59">
        <v>1</v>
      </c>
      <c r="I1751" s="59"/>
      <c r="K1751" s="59">
        <v>1</v>
      </c>
      <c r="N1751" s="71"/>
      <c r="O1751" s="59">
        <v>1</v>
      </c>
      <c r="R1751" s="71"/>
      <c r="T1751" s="41">
        <v>1</v>
      </c>
      <c r="Z1751" s="41">
        <f t="shared" si="299"/>
        <v>230</v>
      </c>
      <c r="AA1751" s="41">
        <f t="shared" si="300"/>
        <v>30</v>
      </c>
      <c r="AB1751" s="41">
        <f t="shared" si="301"/>
        <v>36</v>
      </c>
      <c r="AC1751" s="41">
        <f t="shared" si="302"/>
        <v>36</v>
      </c>
      <c r="AD1751" s="41">
        <f t="shared" si="303"/>
        <v>40</v>
      </c>
      <c r="AE1751" s="41">
        <f t="shared" si="304"/>
        <v>7.666666666666667</v>
      </c>
      <c r="AF1751" s="41">
        <f t="shared" si="305"/>
        <v>6.3888888888888893</v>
      </c>
      <c r="AG1751" s="41">
        <f t="shared" si="306"/>
        <v>6.3888888888888893</v>
      </c>
      <c r="AH1751" s="41">
        <f t="shared" si="307"/>
        <v>5.75</v>
      </c>
    </row>
    <row r="1752" spans="1:34" x14ac:dyDescent="0.25">
      <c r="A1752" s="41" t="str">
        <f t="shared" si="297"/>
        <v>研发一周期</v>
      </c>
      <c r="B1752" s="41" t="str">
        <f t="shared" si="298"/>
        <v>41114</v>
      </c>
      <c r="C1752" s="74"/>
      <c r="F1752" s="71">
        <v>1</v>
      </c>
      <c r="G1752" s="59">
        <v>1</v>
      </c>
      <c r="I1752" s="59"/>
      <c r="K1752" s="59">
        <v>1</v>
      </c>
      <c r="N1752" s="71"/>
      <c r="O1752" s="59">
        <v>1</v>
      </c>
      <c r="R1752" s="71"/>
      <c r="Y1752" s="70">
        <v>1</v>
      </c>
      <c r="Z1752" s="41">
        <f t="shared" si="299"/>
        <v>230</v>
      </c>
      <c r="AA1752" s="41">
        <f t="shared" si="300"/>
        <v>30</v>
      </c>
      <c r="AB1752" s="41">
        <f t="shared" si="301"/>
        <v>36</v>
      </c>
      <c r="AC1752" s="41">
        <f t="shared" si="302"/>
        <v>36</v>
      </c>
      <c r="AD1752" s="41">
        <f t="shared" si="303"/>
        <v>40</v>
      </c>
      <c r="AE1752" s="41">
        <f t="shared" si="304"/>
        <v>7.666666666666667</v>
      </c>
      <c r="AF1752" s="41">
        <f t="shared" si="305"/>
        <v>6.3888888888888893</v>
      </c>
      <c r="AG1752" s="41">
        <f t="shared" si="306"/>
        <v>6.3888888888888893</v>
      </c>
      <c r="AH1752" s="41">
        <f t="shared" si="307"/>
        <v>5.75</v>
      </c>
    </row>
    <row r="1753" spans="1:34" x14ac:dyDescent="0.25">
      <c r="A1753" s="41" t="str">
        <f t="shared" si="297"/>
        <v>研发一周期</v>
      </c>
      <c r="B1753" s="41" t="str">
        <f t="shared" si="298"/>
        <v>11413</v>
      </c>
      <c r="C1753" s="74">
        <v>1</v>
      </c>
      <c r="G1753" s="59">
        <v>1</v>
      </c>
      <c r="N1753" s="71">
        <v>1</v>
      </c>
      <c r="O1753" s="59">
        <v>1</v>
      </c>
      <c r="R1753" s="71"/>
      <c r="U1753" s="41">
        <v>1</v>
      </c>
      <c r="Z1753" s="41">
        <f t="shared" si="299"/>
        <v>310</v>
      </c>
      <c r="AA1753" s="41">
        <f t="shared" si="300"/>
        <v>40</v>
      </c>
      <c r="AB1753" s="41">
        <f t="shared" si="301"/>
        <v>28</v>
      </c>
      <c r="AC1753" s="41">
        <f t="shared" si="302"/>
        <v>28</v>
      </c>
      <c r="AD1753" s="41">
        <f t="shared" si="303"/>
        <v>40</v>
      </c>
      <c r="AE1753" s="41">
        <f t="shared" si="304"/>
        <v>7.75</v>
      </c>
      <c r="AF1753" s="41">
        <f t="shared" si="305"/>
        <v>11.071428571428571</v>
      </c>
      <c r="AG1753" s="41">
        <f t="shared" si="306"/>
        <v>11.071428571428571</v>
      </c>
      <c r="AH1753" s="41">
        <f t="shared" si="307"/>
        <v>7.75</v>
      </c>
    </row>
    <row r="1754" spans="1:34" x14ac:dyDescent="0.25">
      <c r="A1754" s="41" t="str">
        <f t="shared" si="297"/>
        <v>研发一周期</v>
      </c>
      <c r="B1754" s="41" t="str">
        <f t="shared" si="298"/>
        <v>12223</v>
      </c>
      <c r="C1754" s="74">
        <v>1</v>
      </c>
      <c r="G1754" s="59"/>
      <c r="H1754" s="59">
        <v>1</v>
      </c>
      <c r="L1754" s="59">
        <v>1</v>
      </c>
      <c r="P1754" s="59">
        <v>1</v>
      </c>
      <c r="U1754" s="41">
        <v>1</v>
      </c>
      <c r="Z1754" s="41">
        <f t="shared" si="299"/>
        <v>310</v>
      </c>
      <c r="AA1754" s="41">
        <f t="shared" si="300"/>
        <v>40</v>
      </c>
      <c r="AB1754" s="41">
        <f t="shared" si="301"/>
        <v>48</v>
      </c>
      <c r="AC1754" s="41">
        <f t="shared" si="302"/>
        <v>48</v>
      </c>
      <c r="AD1754" s="41">
        <f t="shared" si="303"/>
        <v>37</v>
      </c>
      <c r="AE1754" s="41">
        <f t="shared" si="304"/>
        <v>7.75</v>
      </c>
      <c r="AF1754" s="41">
        <f t="shared" si="305"/>
        <v>6.458333333333333</v>
      </c>
      <c r="AG1754" s="41">
        <f t="shared" si="306"/>
        <v>6.458333333333333</v>
      </c>
      <c r="AH1754" s="41">
        <f t="shared" si="307"/>
        <v>8.378378378378379</v>
      </c>
    </row>
    <row r="1755" spans="1:34" x14ac:dyDescent="0.25">
      <c r="A1755" s="41" t="str">
        <f t="shared" si="297"/>
        <v>研发一周期</v>
      </c>
      <c r="B1755" s="41" t="str">
        <f t="shared" si="298"/>
        <v>13325</v>
      </c>
      <c r="C1755" s="74">
        <v>1</v>
      </c>
      <c r="G1755" s="59"/>
      <c r="I1755" s="59">
        <v>1</v>
      </c>
      <c r="M1755" s="59">
        <v>1</v>
      </c>
      <c r="P1755" s="59">
        <v>1</v>
      </c>
      <c r="W1755" s="41">
        <v>1</v>
      </c>
      <c r="Z1755" s="41">
        <f t="shared" si="299"/>
        <v>310</v>
      </c>
      <c r="AA1755" s="41">
        <f t="shared" si="300"/>
        <v>40</v>
      </c>
      <c r="AB1755" s="41">
        <f t="shared" si="301"/>
        <v>66</v>
      </c>
      <c r="AC1755" s="41">
        <f t="shared" si="302"/>
        <v>66</v>
      </c>
      <c r="AD1755" s="41">
        <f t="shared" si="303"/>
        <v>33</v>
      </c>
      <c r="AE1755" s="41">
        <f t="shared" si="304"/>
        <v>7.75</v>
      </c>
      <c r="AF1755" s="41">
        <f t="shared" si="305"/>
        <v>4.6969696969696972</v>
      </c>
      <c r="AG1755" s="41">
        <f t="shared" si="306"/>
        <v>4.6969696969696972</v>
      </c>
      <c r="AH1755" s="41">
        <f t="shared" si="307"/>
        <v>9.3939393939393945</v>
      </c>
    </row>
    <row r="1756" spans="1:34" x14ac:dyDescent="0.25">
      <c r="A1756" s="41" t="str">
        <f t="shared" si="297"/>
        <v>研发一周期</v>
      </c>
      <c r="B1756" s="41" t="str">
        <f t="shared" si="298"/>
        <v>13426</v>
      </c>
      <c r="C1756" s="74">
        <v>1</v>
      </c>
      <c r="G1756" s="59"/>
      <c r="I1756" s="59">
        <v>1</v>
      </c>
      <c r="N1756" s="71">
        <v>1</v>
      </c>
      <c r="P1756" s="59">
        <v>1</v>
      </c>
      <c r="X1756" s="41">
        <v>1</v>
      </c>
      <c r="Z1756" s="41">
        <f t="shared" si="299"/>
        <v>310</v>
      </c>
      <c r="AA1756" s="41">
        <f t="shared" si="300"/>
        <v>40</v>
      </c>
      <c r="AB1756" s="41">
        <f t="shared" si="301"/>
        <v>70</v>
      </c>
      <c r="AC1756" s="41">
        <f t="shared" si="302"/>
        <v>70</v>
      </c>
      <c r="AD1756" s="41">
        <f t="shared" si="303"/>
        <v>29</v>
      </c>
      <c r="AE1756" s="41">
        <f t="shared" si="304"/>
        <v>7.75</v>
      </c>
      <c r="AF1756" s="41">
        <f t="shared" si="305"/>
        <v>4.4285714285714288</v>
      </c>
      <c r="AG1756" s="41">
        <f t="shared" si="306"/>
        <v>4.4285714285714288</v>
      </c>
      <c r="AH1756" s="41">
        <f t="shared" si="307"/>
        <v>10.689655172413794</v>
      </c>
    </row>
    <row r="1757" spans="1:34" x14ac:dyDescent="0.25">
      <c r="A1757" s="41" t="str">
        <f t="shared" si="297"/>
        <v>研发一周期</v>
      </c>
      <c r="B1757" s="41" t="str">
        <f t="shared" si="298"/>
        <v>12425</v>
      </c>
      <c r="C1757" s="74">
        <v>1</v>
      </c>
      <c r="G1757" s="59"/>
      <c r="H1757" s="59">
        <v>1</v>
      </c>
      <c r="N1757" s="71">
        <v>1</v>
      </c>
      <c r="P1757" s="59">
        <v>1</v>
      </c>
      <c r="W1757" s="41">
        <v>1</v>
      </c>
      <c r="Z1757" s="41">
        <f t="shared" si="299"/>
        <v>295</v>
      </c>
      <c r="AA1757" s="41">
        <f t="shared" si="300"/>
        <v>38</v>
      </c>
      <c r="AB1757" s="41">
        <f t="shared" si="301"/>
        <v>62</v>
      </c>
      <c r="AC1757" s="41">
        <f t="shared" si="302"/>
        <v>62</v>
      </c>
      <c r="AD1757" s="41">
        <f t="shared" si="303"/>
        <v>31</v>
      </c>
      <c r="AE1757" s="41">
        <f t="shared" si="304"/>
        <v>7.7631578947368425</v>
      </c>
      <c r="AF1757" s="41">
        <f t="shared" si="305"/>
        <v>4.758064516129032</v>
      </c>
      <c r="AG1757" s="41">
        <f t="shared" si="306"/>
        <v>4.758064516129032</v>
      </c>
      <c r="AH1757" s="41">
        <f t="shared" si="307"/>
        <v>9.5161290322580641</v>
      </c>
    </row>
    <row r="1758" spans="1:34" x14ac:dyDescent="0.25">
      <c r="A1758" s="41" t="str">
        <f t="shared" si="297"/>
        <v>研发一周期</v>
      </c>
      <c r="B1758" s="41" t="str">
        <f t="shared" si="298"/>
        <v>14215</v>
      </c>
      <c r="C1758" s="74">
        <v>1</v>
      </c>
      <c r="G1758" s="59"/>
      <c r="J1758" s="71">
        <v>1</v>
      </c>
      <c r="L1758" s="59">
        <v>1</v>
      </c>
      <c r="O1758" s="59">
        <v>1</v>
      </c>
      <c r="R1758" s="71"/>
      <c r="W1758" s="41">
        <v>1</v>
      </c>
      <c r="Z1758" s="41">
        <f t="shared" si="299"/>
        <v>295</v>
      </c>
      <c r="AA1758" s="41">
        <f t="shared" si="300"/>
        <v>38</v>
      </c>
      <c r="AB1758" s="41">
        <f t="shared" si="301"/>
        <v>38</v>
      </c>
      <c r="AC1758" s="41">
        <f t="shared" si="302"/>
        <v>38</v>
      </c>
      <c r="AD1758" s="41">
        <f t="shared" si="303"/>
        <v>36</v>
      </c>
      <c r="AE1758" s="41">
        <f t="shared" si="304"/>
        <v>7.7631578947368425</v>
      </c>
      <c r="AF1758" s="41">
        <f t="shared" si="305"/>
        <v>7.7631578947368425</v>
      </c>
      <c r="AG1758" s="41">
        <f t="shared" si="306"/>
        <v>7.7631578947368425</v>
      </c>
      <c r="AH1758" s="41">
        <f t="shared" si="307"/>
        <v>8.1944444444444446</v>
      </c>
    </row>
    <row r="1759" spans="1:34" x14ac:dyDescent="0.25">
      <c r="A1759" s="41" t="str">
        <f t="shared" si="297"/>
        <v>研发一周期</v>
      </c>
      <c r="B1759" s="41" t="str">
        <f t="shared" si="298"/>
        <v>24125</v>
      </c>
      <c r="C1759" s="74"/>
      <c r="D1759" s="59">
        <v>1</v>
      </c>
      <c r="G1759" s="59"/>
      <c r="J1759" s="71">
        <v>1</v>
      </c>
      <c r="K1759" s="59">
        <v>1</v>
      </c>
      <c r="P1759" s="59">
        <v>1</v>
      </c>
      <c r="W1759" s="41">
        <v>1</v>
      </c>
      <c r="Z1759" s="41">
        <f t="shared" si="299"/>
        <v>295</v>
      </c>
      <c r="AA1759" s="41">
        <f t="shared" si="300"/>
        <v>38</v>
      </c>
      <c r="AB1759" s="41">
        <f t="shared" si="301"/>
        <v>58</v>
      </c>
      <c r="AC1759" s="41">
        <f t="shared" si="302"/>
        <v>58</v>
      </c>
      <c r="AD1759" s="41">
        <f t="shared" si="303"/>
        <v>32</v>
      </c>
      <c r="AE1759" s="41">
        <f t="shared" si="304"/>
        <v>7.7631578947368425</v>
      </c>
      <c r="AF1759" s="41">
        <f t="shared" si="305"/>
        <v>5.0862068965517242</v>
      </c>
      <c r="AG1759" s="41">
        <f t="shared" si="306"/>
        <v>5.0862068965517242</v>
      </c>
      <c r="AH1759" s="41">
        <f t="shared" si="307"/>
        <v>9.21875</v>
      </c>
    </row>
    <row r="1760" spans="1:34" x14ac:dyDescent="0.25">
      <c r="A1760" s="41" t="str">
        <f t="shared" si="297"/>
        <v>研发一周期</v>
      </c>
      <c r="B1760" s="41" t="str">
        <f t="shared" si="298"/>
        <v>1431</v>
      </c>
      <c r="C1760" s="74">
        <v>1</v>
      </c>
      <c r="G1760" s="59"/>
      <c r="J1760" s="71">
        <v>1</v>
      </c>
      <c r="M1760" s="59">
        <v>1</v>
      </c>
      <c r="O1760" s="59">
        <v>1</v>
      </c>
      <c r="R1760" s="71"/>
      <c r="Z1760" s="41">
        <f t="shared" si="299"/>
        <v>280</v>
      </c>
      <c r="AA1760" s="41">
        <f t="shared" si="300"/>
        <v>36</v>
      </c>
      <c r="AB1760" s="41">
        <f t="shared" si="301"/>
        <v>30</v>
      </c>
      <c r="AC1760" s="41">
        <f t="shared" si="302"/>
        <v>30</v>
      </c>
      <c r="AD1760" s="41">
        <f t="shared" si="303"/>
        <v>24</v>
      </c>
      <c r="AE1760" s="41">
        <f t="shared" si="304"/>
        <v>7.7777777777777777</v>
      </c>
      <c r="AF1760" s="41">
        <f t="shared" si="305"/>
        <v>9.3333333333333339</v>
      </c>
      <c r="AG1760" s="41">
        <f t="shared" si="306"/>
        <v>9.3333333333333339</v>
      </c>
      <c r="AH1760" s="41">
        <f t="shared" si="307"/>
        <v>11.666666666666666</v>
      </c>
    </row>
    <row r="1761" spans="1:34" x14ac:dyDescent="0.25">
      <c r="A1761" s="41" t="str">
        <f t="shared" si="297"/>
        <v>研发一周期</v>
      </c>
      <c r="B1761" s="41" t="str">
        <f t="shared" si="298"/>
        <v>13221</v>
      </c>
      <c r="C1761" s="74">
        <v>1</v>
      </c>
      <c r="G1761" s="59"/>
      <c r="I1761" s="59">
        <v>1</v>
      </c>
      <c r="L1761" s="59">
        <v>1</v>
      </c>
      <c r="P1761" s="59">
        <v>1</v>
      </c>
      <c r="S1761" s="41">
        <v>1</v>
      </c>
      <c r="Z1761" s="41">
        <f t="shared" si="299"/>
        <v>280</v>
      </c>
      <c r="AA1761" s="41">
        <f t="shared" si="300"/>
        <v>36</v>
      </c>
      <c r="AB1761" s="41">
        <f t="shared" si="301"/>
        <v>66</v>
      </c>
      <c r="AC1761" s="41">
        <f t="shared" si="302"/>
        <v>66</v>
      </c>
      <c r="AD1761" s="41">
        <f t="shared" si="303"/>
        <v>35</v>
      </c>
      <c r="AE1761" s="41">
        <f t="shared" si="304"/>
        <v>7.7777777777777777</v>
      </c>
      <c r="AF1761" s="41">
        <f t="shared" si="305"/>
        <v>4.2424242424242422</v>
      </c>
      <c r="AG1761" s="41">
        <f t="shared" si="306"/>
        <v>4.2424242424242422</v>
      </c>
      <c r="AH1761" s="41">
        <f t="shared" si="307"/>
        <v>8</v>
      </c>
    </row>
    <row r="1762" spans="1:34" x14ac:dyDescent="0.25">
      <c r="A1762" s="41" t="str">
        <f t="shared" si="297"/>
        <v>研发一周期</v>
      </c>
      <c r="B1762" s="41" t="str">
        <f t="shared" si="298"/>
        <v>13222</v>
      </c>
      <c r="C1762" s="74">
        <v>1</v>
      </c>
      <c r="G1762" s="59"/>
      <c r="I1762" s="59">
        <v>1</v>
      </c>
      <c r="L1762" s="59">
        <v>1</v>
      </c>
      <c r="P1762" s="59">
        <v>1</v>
      </c>
      <c r="T1762" s="41">
        <v>1</v>
      </c>
      <c r="Z1762" s="41">
        <f t="shared" si="299"/>
        <v>280</v>
      </c>
      <c r="AA1762" s="41">
        <f t="shared" si="300"/>
        <v>36</v>
      </c>
      <c r="AB1762" s="41">
        <f t="shared" si="301"/>
        <v>70</v>
      </c>
      <c r="AC1762" s="41">
        <f t="shared" si="302"/>
        <v>70</v>
      </c>
      <c r="AD1762" s="41">
        <f t="shared" si="303"/>
        <v>35</v>
      </c>
      <c r="AE1762" s="41">
        <f t="shared" si="304"/>
        <v>7.7777777777777777</v>
      </c>
      <c r="AF1762" s="41">
        <f t="shared" si="305"/>
        <v>4</v>
      </c>
      <c r="AG1762" s="41">
        <f t="shared" si="306"/>
        <v>4</v>
      </c>
      <c r="AH1762" s="41">
        <f t="shared" si="307"/>
        <v>8</v>
      </c>
    </row>
    <row r="1763" spans="1:34" x14ac:dyDescent="0.25">
      <c r="A1763" s="41" t="str">
        <f t="shared" si="297"/>
        <v>研发一周期</v>
      </c>
      <c r="B1763" s="41" t="str">
        <f t="shared" si="298"/>
        <v>31113</v>
      </c>
      <c r="C1763" s="74"/>
      <c r="E1763" s="59">
        <v>1</v>
      </c>
      <c r="G1763" s="59">
        <v>1</v>
      </c>
      <c r="I1763" s="59"/>
      <c r="K1763" s="59">
        <v>1</v>
      </c>
      <c r="N1763" s="71"/>
      <c r="O1763" s="59">
        <v>1</v>
      </c>
      <c r="R1763" s="71"/>
      <c r="U1763" s="41">
        <v>1</v>
      </c>
      <c r="Z1763" s="41">
        <f t="shared" si="299"/>
        <v>280</v>
      </c>
      <c r="AA1763" s="41">
        <f t="shared" si="300"/>
        <v>36</v>
      </c>
      <c r="AB1763" s="41">
        <f t="shared" si="301"/>
        <v>28</v>
      </c>
      <c r="AC1763" s="41">
        <f t="shared" si="302"/>
        <v>28</v>
      </c>
      <c r="AD1763" s="41">
        <f t="shared" si="303"/>
        <v>44</v>
      </c>
      <c r="AE1763" s="41">
        <f t="shared" si="304"/>
        <v>7.7777777777777777</v>
      </c>
      <c r="AF1763" s="41">
        <f t="shared" si="305"/>
        <v>10</v>
      </c>
      <c r="AG1763" s="41">
        <f t="shared" si="306"/>
        <v>10</v>
      </c>
      <c r="AH1763" s="41">
        <f t="shared" si="307"/>
        <v>6.3636363636363633</v>
      </c>
    </row>
    <row r="1764" spans="1:34" x14ac:dyDescent="0.25">
      <c r="A1764" s="41" t="str">
        <f t="shared" si="297"/>
        <v>研发一周期</v>
      </c>
      <c r="B1764" s="41" t="str">
        <f t="shared" si="298"/>
        <v>31326</v>
      </c>
      <c r="C1764" s="74"/>
      <c r="E1764" s="59">
        <v>1</v>
      </c>
      <c r="G1764" s="59">
        <v>1</v>
      </c>
      <c r="M1764" s="59">
        <v>1</v>
      </c>
      <c r="P1764" s="59">
        <v>1</v>
      </c>
      <c r="X1764" s="41">
        <v>1</v>
      </c>
      <c r="Z1764" s="41">
        <f t="shared" si="299"/>
        <v>280</v>
      </c>
      <c r="AA1764" s="41">
        <f t="shared" si="300"/>
        <v>36</v>
      </c>
      <c r="AB1764" s="41">
        <f t="shared" si="301"/>
        <v>64</v>
      </c>
      <c r="AC1764" s="41">
        <f t="shared" si="302"/>
        <v>64</v>
      </c>
      <c r="AD1764" s="41">
        <f t="shared" si="303"/>
        <v>35</v>
      </c>
      <c r="AE1764" s="41">
        <f t="shared" si="304"/>
        <v>7.7777777777777777</v>
      </c>
      <c r="AF1764" s="41">
        <f t="shared" si="305"/>
        <v>4.375</v>
      </c>
      <c r="AG1764" s="41">
        <f t="shared" si="306"/>
        <v>4.375</v>
      </c>
      <c r="AH1764" s="41">
        <f t="shared" si="307"/>
        <v>8</v>
      </c>
    </row>
    <row r="1765" spans="1:34" x14ac:dyDescent="0.25">
      <c r="A1765" s="41" t="str">
        <f t="shared" si="297"/>
        <v>研发一周期</v>
      </c>
      <c r="B1765" s="41" t="str">
        <f t="shared" si="298"/>
        <v>33126</v>
      </c>
      <c r="C1765" s="74"/>
      <c r="E1765" s="59">
        <v>1</v>
      </c>
      <c r="G1765" s="59"/>
      <c r="I1765" s="59">
        <v>1</v>
      </c>
      <c r="K1765" s="59">
        <v>1</v>
      </c>
      <c r="P1765" s="59">
        <v>1</v>
      </c>
      <c r="X1765" s="41">
        <v>1</v>
      </c>
      <c r="Z1765" s="41">
        <f t="shared" si="299"/>
        <v>280</v>
      </c>
      <c r="AA1765" s="41">
        <f t="shared" si="300"/>
        <v>36</v>
      </c>
      <c r="AB1765" s="41">
        <f t="shared" si="301"/>
        <v>70</v>
      </c>
      <c r="AC1765" s="41">
        <f t="shared" si="302"/>
        <v>70</v>
      </c>
      <c r="AD1765" s="41">
        <f t="shared" si="303"/>
        <v>33</v>
      </c>
      <c r="AE1765" s="41">
        <f t="shared" si="304"/>
        <v>7.7777777777777777</v>
      </c>
      <c r="AF1765" s="41">
        <f t="shared" si="305"/>
        <v>4</v>
      </c>
      <c r="AG1765" s="41">
        <f t="shared" si="306"/>
        <v>4</v>
      </c>
      <c r="AH1765" s="41">
        <f t="shared" si="307"/>
        <v>8.4848484848484844</v>
      </c>
    </row>
    <row r="1766" spans="1:34" x14ac:dyDescent="0.25">
      <c r="A1766" s="41" t="str">
        <f t="shared" si="297"/>
        <v>研发一周期</v>
      </c>
      <c r="B1766" s="41" t="str">
        <f t="shared" si="298"/>
        <v>13224</v>
      </c>
      <c r="C1766" s="74">
        <v>1</v>
      </c>
      <c r="G1766" s="59"/>
      <c r="I1766" s="59">
        <v>1</v>
      </c>
      <c r="L1766" s="59">
        <v>1</v>
      </c>
      <c r="P1766" s="59">
        <v>1</v>
      </c>
      <c r="Y1766" s="70">
        <v>1</v>
      </c>
      <c r="Z1766" s="41">
        <f t="shared" si="299"/>
        <v>280</v>
      </c>
      <c r="AA1766" s="41">
        <f t="shared" si="300"/>
        <v>36</v>
      </c>
      <c r="AB1766" s="41">
        <f t="shared" si="301"/>
        <v>70</v>
      </c>
      <c r="AC1766" s="41">
        <f t="shared" si="302"/>
        <v>70</v>
      </c>
      <c r="AD1766" s="41">
        <f t="shared" si="303"/>
        <v>35</v>
      </c>
      <c r="AE1766" s="41">
        <f t="shared" si="304"/>
        <v>7.7777777777777777</v>
      </c>
      <c r="AF1766" s="41">
        <f t="shared" si="305"/>
        <v>4</v>
      </c>
      <c r="AG1766" s="41">
        <f t="shared" si="306"/>
        <v>4</v>
      </c>
      <c r="AH1766" s="41">
        <f t="shared" si="307"/>
        <v>8</v>
      </c>
    </row>
    <row r="1767" spans="1:34" x14ac:dyDescent="0.25">
      <c r="A1767" s="41" t="str">
        <f t="shared" si="297"/>
        <v>研发一周期</v>
      </c>
      <c r="B1767" s="41" t="str">
        <f t="shared" si="298"/>
        <v>32125</v>
      </c>
      <c r="C1767" s="74"/>
      <c r="E1767" s="59">
        <v>1</v>
      </c>
      <c r="G1767" s="59"/>
      <c r="H1767" s="59">
        <v>1</v>
      </c>
      <c r="K1767" s="59">
        <v>1</v>
      </c>
      <c r="P1767" s="59">
        <v>1</v>
      </c>
      <c r="W1767" s="41">
        <v>1</v>
      </c>
      <c r="Z1767" s="41">
        <f t="shared" si="299"/>
        <v>265</v>
      </c>
      <c r="AA1767" s="41">
        <f t="shared" si="300"/>
        <v>34</v>
      </c>
      <c r="AB1767" s="41">
        <f t="shared" si="301"/>
        <v>62</v>
      </c>
      <c r="AC1767" s="41">
        <f t="shared" si="302"/>
        <v>62</v>
      </c>
      <c r="AD1767" s="41">
        <f t="shared" si="303"/>
        <v>35</v>
      </c>
      <c r="AE1767" s="41">
        <f t="shared" si="304"/>
        <v>7.7941176470588234</v>
      </c>
      <c r="AF1767" s="41">
        <f t="shared" si="305"/>
        <v>4.274193548387097</v>
      </c>
      <c r="AG1767" s="41">
        <f t="shared" si="306"/>
        <v>4.274193548387097</v>
      </c>
      <c r="AH1767" s="41">
        <f t="shared" si="307"/>
        <v>7.5714285714285712</v>
      </c>
    </row>
    <row r="1768" spans="1:34" x14ac:dyDescent="0.25">
      <c r="A1768" s="41" t="str">
        <f t="shared" si="297"/>
        <v>研发一周期</v>
      </c>
      <c r="B1768" s="41" t="str">
        <f t="shared" si="298"/>
        <v>12236</v>
      </c>
      <c r="C1768" s="74">
        <v>1</v>
      </c>
      <c r="G1768" s="59"/>
      <c r="H1768" s="59">
        <v>1</v>
      </c>
      <c r="L1768" s="59">
        <v>1</v>
      </c>
      <c r="Q1768" s="41">
        <v>1</v>
      </c>
      <c r="X1768" s="41">
        <v>1</v>
      </c>
      <c r="Z1768" s="41">
        <f t="shared" si="299"/>
        <v>265</v>
      </c>
      <c r="AA1768" s="41">
        <f t="shared" si="300"/>
        <v>34</v>
      </c>
      <c r="AB1768" s="41">
        <f t="shared" si="301"/>
        <v>46</v>
      </c>
      <c r="AC1768" s="41">
        <f t="shared" si="302"/>
        <v>46</v>
      </c>
      <c r="AD1768" s="41">
        <f t="shared" si="303"/>
        <v>36</v>
      </c>
      <c r="AE1768" s="41">
        <f t="shared" si="304"/>
        <v>7.7941176470588234</v>
      </c>
      <c r="AF1768" s="41">
        <f t="shared" si="305"/>
        <v>5.7608695652173916</v>
      </c>
      <c r="AG1768" s="41">
        <f t="shared" si="306"/>
        <v>5.7608695652173916</v>
      </c>
      <c r="AH1768" s="41">
        <f t="shared" si="307"/>
        <v>7.3611111111111107</v>
      </c>
    </row>
    <row r="1769" spans="1:34" x14ac:dyDescent="0.25">
      <c r="A1769" s="41" t="str">
        <f t="shared" si="297"/>
        <v>研发一周期</v>
      </c>
      <c r="B1769" s="41" t="str">
        <f t="shared" si="298"/>
        <v>41226</v>
      </c>
      <c r="C1769" s="74"/>
      <c r="F1769" s="71">
        <v>1</v>
      </c>
      <c r="G1769" s="59">
        <v>1</v>
      </c>
      <c r="L1769" s="59">
        <v>1</v>
      </c>
      <c r="P1769" s="59">
        <v>1</v>
      </c>
      <c r="X1769" s="41">
        <v>1</v>
      </c>
      <c r="Z1769" s="41">
        <f t="shared" si="299"/>
        <v>265</v>
      </c>
      <c r="AA1769" s="41">
        <f t="shared" si="300"/>
        <v>34</v>
      </c>
      <c r="AB1769" s="41">
        <f t="shared" si="301"/>
        <v>56</v>
      </c>
      <c r="AC1769" s="41">
        <f t="shared" si="302"/>
        <v>56</v>
      </c>
      <c r="AD1769" s="41">
        <f t="shared" si="303"/>
        <v>33</v>
      </c>
      <c r="AE1769" s="41">
        <f t="shared" si="304"/>
        <v>7.7941176470588234</v>
      </c>
      <c r="AF1769" s="41">
        <f t="shared" si="305"/>
        <v>4.7321428571428568</v>
      </c>
      <c r="AG1769" s="41">
        <f t="shared" si="306"/>
        <v>4.7321428571428568</v>
      </c>
      <c r="AH1769" s="41">
        <f t="shared" si="307"/>
        <v>8.0303030303030312</v>
      </c>
    </row>
    <row r="1770" spans="1:34" x14ac:dyDescent="0.25">
      <c r="A1770" s="41" t="str">
        <f t="shared" si="297"/>
        <v>研发一周期</v>
      </c>
      <c r="B1770" s="41" t="str">
        <f t="shared" si="298"/>
        <v>1124</v>
      </c>
      <c r="C1770" s="74">
        <v>1</v>
      </c>
      <c r="G1770" s="59">
        <v>1</v>
      </c>
      <c r="L1770" s="59">
        <v>1</v>
      </c>
      <c r="R1770" s="70">
        <v>1</v>
      </c>
      <c r="Z1770" s="41">
        <f t="shared" si="299"/>
        <v>235</v>
      </c>
      <c r="AA1770" s="41">
        <f t="shared" si="300"/>
        <v>30</v>
      </c>
      <c r="AB1770" s="41">
        <f t="shared" si="301"/>
        <v>22</v>
      </c>
      <c r="AC1770" s="41">
        <f t="shared" si="302"/>
        <v>22</v>
      </c>
      <c r="AD1770" s="41">
        <f t="shared" si="303"/>
        <v>28</v>
      </c>
      <c r="AE1770" s="41">
        <f t="shared" si="304"/>
        <v>7.833333333333333</v>
      </c>
      <c r="AF1770" s="41">
        <f t="shared" si="305"/>
        <v>10.681818181818182</v>
      </c>
      <c r="AG1770" s="41">
        <f t="shared" si="306"/>
        <v>10.681818181818182</v>
      </c>
      <c r="AH1770" s="41">
        <f t="shared" si="307"/>
        <v>8.3928571428571423</v>
      </c>
    </row>
    <row r="1771" spans="1:34" x14ac:dyDescent="0.25">
      <c r="A1771" s="41" t="str">
        <f t="shared" si="297"/>
        <v>研发一周期</v>
      </c>
      <c r="B1771" s="41" t="str">
        <f t="shared" si="298"/>
        <v>2123</v>
      </c>
      <c r="C1771" s="74"/>
      <c r="D1771" s="59">
        <v>1</v>
      </c>
      <c r="G1771" s="59">
        <v>1</v>
      </c>
      <c r="L1771" s="59">
        <v>1</v>
      </c>
      <c r="Q1771" s="41">
        <v>1</v>
      </c>
      <c r="Z1771" s="41">
        <f t="shared" si="299"/>
        <v>235</v>
      </c>
      <c r="AA1771" s="41">
        <f t="shared" si="300"/>
        <v>30</v>
      </c>
      <c r="AB1771" s="41">
        <f t="shared" si="301"/>
        <v>36</v>
      </c>
      <c r="AC1771" s="41">
        <f t="shared" si="302"/>
        <v>36</v>
      </c>
      <c r="AD1771" s="41">
        <f t="shared" si="303"/>
        <v>27</v>
      </c>
      <c r="AE1771" s="41">
        <f t="shared" si="304"/>
        <v>7.833333333333333</v>
      </c>
      <c r="AF1771" s="41">
        <f t="shared" si="305"/>
        <v>6.5277777777777777</v>
      </c>
      <c r="AG1771" s="41">
        <f t="shared" si="306"/>
        <v>6.5277777777777777</v>
      </c>
      <c r="AH1771" s="41">
        <f t="shared" si="307"/>
        <v>8.7037037037037042</v>
      </c>
    </row>
    <row r="1772" spans="1:34" x14ac:dyDescent="0.25">
      <c r="A1772" s="41" t="str">
        <f t="shared" si="297"/>
        <v>研发一周期</v>
      </c>
      <c r="B1772" s="41" t="str">
        <f t="shared" si="298"/>
        <v>2221</v>
      </c>
      <c r="C1772" s="74"/>
      <c r="D1772" s="59">
        <v>1</v>
      </c>
      <c r="G1772" s="59"/>
      <c r="H1772" s="59">
        <v>1</v>
      </c>
      <c r="L1772" s="59">
        <v>1</v>
      </c>
      <c r="O1772" s="59">
        <v>1</v>
      </c>
      <c r="R1772" s="71"/>
      <c r="Z1772" s="41">
        <f t="shared" si="299"/>
        <v>235</v>
      </c>
      <c r="AA1772" s="41">
        <f t="shared" si="300"/>
        <v>30</v>
      </c>
      <c r="AB1772" s="41">
        <f t="shared" si="301"/>
        <v>30</v>
      </c>
      <c r="AC1772" s="41">
        <f t="shared" si="302"/>
        <v>30</v>
      </c>
      <c r="AD1772" s="41">
        <f t="shared" si="303"/>
        <v>25</v>
      </c>
      <c r="AE1772" s="41">
        <f t="shared" si="304"/>
        <v>7.833333333333333</v>
      </c>
      <c r="AF1772" s="41">
        <f t="shared" si="305"/>
        <v>7.833333333333333</v>
      </c>
      <c r="AG1772" s="41">
        <f t="shared" si="306"/>
        <v>7.833333333333333</v>
      </c>
      <c r="AH1772" s="41">
        <f t="shared" si="307"/>
        <v>9.4</v>
      </c>
    </row>
    <row r="1773" spans="1:34" x14ac:dyDescent="0.25">
      <c r="A1773" s="41" t="str">
        <f t="shared" si="297"/>
        <v>研发一周期</v>
      </c>
      <c r="B1773" s="41" t="str">
        <f t="shared" si="298"/>
        <v>4212</v>
      </c>
      <c r="C1773" s="74"/>
      <c r="F1773" s="71">
        <v>1</v>
      </c>
      <c r="G1773" s="59"/>
      <c r="H1773" s="59">
        <v>1</v>
      </c>
      <c r="K1773" s="59">
        <v>1</v>
      </c>
      <c r="P1773" s="59">
        <v>1</v>
      </c>
      <c r="Z1773" s="41">
        <f t="shared" si="299"/>
        <v>235</v>
      </c>
      <c r="AA1773" s="41">
        <f t="shared" si="300"/>
        <v>30</v>
      </c>
      <c r="AB1773" s="41">
        <f t="shared" si="301"/>
        <v>46</v>
      </c>
      <c r="AC1773" s="41">
        <f t="shared" si="302"/>
        <v>46</v>
      </c>
      <c r="AD1773" s="41">
        <f t="shared" si="303"/>
        <v>21</v>
      </c>
      <c r="AE1773" s="41">
        <f t="shared" si="304"/>
        <v>7.833333333333333</v>
      </c>
      <c r="AF1773" s="41">
        <f t="shared" si="305"/>
        <v>5.1086956521739131</v>
      </c>
      <c r="AG1773" s="41">
        <f t="shared" si="306"/>
        <v>5.1086956521739131</v>
      </c>
      <c r="AH1773" s="41">
        <f t="shared" si="307"/>
        <v>11.19047619047619</v>
      </c>
    </row>
    <row r="1774" spans="1:34" x14ac:dyDescent="0.25">
      <c r="A1774" s="41" t="str">
        <f t="shared" si="297"/>
        <v>研发一周期</v>
      </c>
      <c r="B1774" s="41" t="str">
        <f t="shared" si="298"/>
        <v>11141</v>
      </c>
      <c r="C1774" s="74">
        <v>1</v>
      </c>
      <c r="G1774" s="59">
        <v>1</v>
      </c>
      <c r="K1774" s="59">
        <v>1</v>
      </c>
      <c r="R1774" s="70">
        <v>1</v>
      </c>
      <c r="S1774" s="41">
        <v>1</v>
      </c>
      <c r="Z1774" s="41">
        <f t="shared" si="299"/>
        <v>235</v>
      </c>
      <c r="AA1774" s="41">
        <f t="shared" si="300"/>
        <v>30</v>
      </c>
      <c r="AB1774" s="41">
        <f t="shared" si="301"/>
        <v>28</v>
      </c>
      <c r="AC1774" s="41">
        <f t="shared" si="302"/>
        <v>28</v>
      </c>
      <c r="AD1774" s="41">
        <f t="shared" si="303"/>
        <v>42</v>
      </c>
      <c r="AE1774" s="41">
        <f t="shared" si="304"/>
        <v>7.833333333333333</v>
      </c>
      <c r="AF1774" s="41">
        <f t="shared" si="305"/>
        <v>8.3928571428571423</v>
      </c>
      <c r="AG1774" s="41">
        <f t="shared" si="306"/>
        <v>8.3928571428571423</v>
      </c>
      <c r="AH1774" s="41">
        <f t="shared" si="307"/>
        <v>5.5952380952380949</v>
      </c>
    </row>
    <row r="1775" spans="1:34" x14ac:dyDescent="0.25">
      <c r="A1775" s="41" t="str">
        <f t="shared" si="297"/>
        <v>研发一周期</v>
      </c>
      <c r="B1775" s="41" t="str">
        <f t="shared" si="298"/>
        <v>21131</v>
      </c>
      <c r="C1775" s="74"/>
      <c r="D1775" s="59">
        <v>1</v>
      </c>
      <c r="G1775" s="59">
        <v>1</v>
      </c>
      <c r="K1775" s="59">
        <v>1</v>
      </c>
      <c r="Q1775" s="41">
        <v>1</v>
      </c>
      <c r="S1775" s="41">
        <v>1</v>
      </c>
      <c r="Z1775" s="41">
        <f t="shared" si="299"/>
        <v>235</v>
      </c>
      <c r="AA1775" s="41">
        <f t="shared" si="300"/>
        <v>30</v>
      </c>
      <c r="AB1775" s="41">
        <f t="shared" si="301"/>
        <v>42</v>
      </c>
      <c r="AC1775" s="41">
        <f t="shared" si="302"/>
        <v>42</v>
      </c>
      <c r="AD1775" s="41">
        <f t="shared" si="303"/>
        <v>41</v>
      </c>
      <c r="AE1775" s="41">
        <f t="shared" si="304"/>
        <v>7.833333333333333</v>
      </c>
      <c r="AF1775" s="41">
        <f t="shared" si="305"/>
        <v>5.5952380952380949</v>
      </c>
      <c r="AG1775" s="41">
        <f t="shared" si="306"/>
        <v>5.5952380952380949</v>
      </c>
      <c r="AH1775" s="41">
        <f t="shared" si="307"/>
        <v>5.7317073170731705</v>
      </c>
    </row>
    <row r="1776" spans="1:34" x14ac:dyDescent="0.25">
      <c r="A1776" s="41" t="str">
        <f t="shared" si="297"/>
        <v>研发一周期</v>
      </c>
      <c r="B1776" s="41" t="str">
        <f t="shared" si="298"/>
        <v>22111</v>
      </c>
      <c r="C1776" s="74"/>
      <c r="D1776" s="59">
        <v>1</v>
      </c>
      <c r="G1776" s="59"/>
      <c r="H1776" s="59">
        <v>1</v>
      </c>
      <c r="K1776" s="59">
        <v>1</v>
      </c>
      <c r="N1776" s="71"/>
      <c r="O1776" s="59">
        <v>1</v>
      </c>
      <c r="R1776" s="71"/>
      <c r="S1776" s="41">
        <v>1</v>
      </c>
      <c r="Z1776" s="41">
        <f t="shared" si="299"/>
        <v>235</v>
      </c>
      <c r="AA1776" s="41">
        <f t="shared" si="300"/>
        <v>30</v>
      </c>
      <c r="AB1776" s="41">
        <f t="shared" si="301"/>
        <v>36</v>
      </c>
      <c r="AC1776" s="41">
        <f t="shared" si="302"/>
        <v>36</v>
      </c>
      <c r="AD1776" s="41">
        <f t="shared" si="303"/>
        <v>39</v>
      </c>
      <c r="AE1776" s="41">
        <f t="shared" si="304"/>
        <v>7.833333333333333</v>
      </c>
      <c r="AF1776" s="41">
        <f t="shared" si="305"/>
        <v>6.5277777777777777</v>
      </c>
      <c r="AG1776" s="41">
        <f t="shared" si="306"/>
        <v>6.5277777777777777</v>
      </c>
      <c r="AH1776" s="41">
        <f t="shared" si="307"/>
        <v>6.0256410256410255</v>
      </c>
    </row>
    <row r="1777" spans="1:34" x14ac:dyDescent="0.25">
      <c r="A1777" s="41" t="str">
        <f t="shared" si="297"/>
        <v>研发一周期</v>
      </c>
      <c r="B1777" s="41" t="str">
        <f t="shared" si="298"/>
        <v>11142</v>
      </c>
      <c r="C1777" s="74">
        <v>1</v>
      </c>
      <c r="G1777" s="59">
        <v>1</v>
      </c>
      <c r="K1777" s="59">
        <v>1</v>
      </c>
      <c r="R1777" s="70">
        <v>1</v>
      </c>
      <c r="T1777" s="41">
        <v>1</v>
      </c>
      <c r="Z1777" s="41">
        <f t="shared" si="299"/>
        <v>235</v>
      </c>
      <c r="AA1777" s="41">
        <f t="shared" si="300"/>
        <v>30</v>
      </c>
      <c r="AB1777" s="41">
        <f t="shared" si="301"/>
        <v>32</v>
      </c>
      <c r="AC1777" s="41">
        <f t="shared" si="302"/>
        <v>32</v>
      </c>
      <c r="AD1777" s="41">
        <f t="shared" si="303"/>
        <v>42</v>
      </c>
      <c r="AE1777" s="41">
        <f t="shared" si="304"/>
        <v>7.833333333333333</v>
      </c>
      <c r="AF1777" s="41">
        <f t="shared" si="305"/>
        <v>7.34375</v>
      </c>
      <c r="AG1777" s="41">
        <f t="shared" si="306"/>
        <v>7.34375</v>
      </c>
      <c r="AH1777" s="41">
        <f t="shared" si="307"/>
        <v>5.5952380952380949</v>
      </c>
    </row>
    <row r="1778" spans="1:34" x14ac:dyDescent="0.25">
      <c r="A1778" s="41" t="str">
        <f t="shared" si="297"/>
        <v>研发一周期</v>
      </c>
      <c r="B1778" s="41" t="str">
        <f t="shared" si="298"/>
        <v>21132</v>
      </c>
      <c r="C1778" s="74"/>
      <c r="D1778" s="59">
        <v>1</v>
      </c>
      <c r="G1778" s="59">
        <v>1</v>
      </c>
      <c r="K1778" s="59">
        <v>1</v>
      </c>
      <c r="Q1778" s="41">
        <v>1</v>
      </c>
      <c r="T1778" s="41">
        <v>1</v>
      </c>
      <c r="Z1778" s="41">
        <f t="shared" si="299"/>
        <v>235</v>
      </c>
      <c r="AA1778" s="41">
        <f t="shared" si="300"/>
        <v>30</v>
      </c>
      <c r="AB1778" s="41">
        <f t="shared" si="301"/>
        <v>46</v>
      </c>
      <c r="AC1778" s="41">
        <f t="shared" si="302"/>
        <v>46</v>
      </c>
      <c r="AD1778" s="41">
        <f t="shared" si="303"/>
        <v>41</v>
      </c>
      <c r="AE1778" s="41">
        <f t="shared" si="304"/>
        <v>7.833333333333333</v>
      </c>
      <c r="AF1778" s="41">
        <f t="shared" si="305"/>
        <v>5.1086956521739131</v>
      </c>
      <c r="AG1778" s="41">
        <f t="shared" si="306"/>
        <v>5.1086956521739131</v>
      </c>
      <c r="AH1778" s="41">
        <f t="shared" si="307"/>
        <v>5.7317073170731705</v>
      </c>
    </row>
    <row r="1779" spans="1:34" x14ac:dyDescent="0.25">
      <c r="A1779" s="41" t="str">
        <f t="shared" si="297"/>
        <v>研发一周期</v>
      </c>
      <c r="B1779" s="41" t="str">
        <f t="shared" si="298"/>
        <v>22112</v>
      </c>
      <c r="C1779" s="74"/>
      <c r="D1779" s="59">
        <v>1</v>
      </c>
      <c r="G1779" s="59"/>
      <c r="H1779" s="59">
        <v>1</v>
      </c>
      <c r="K1779" s="59">
        <v>1</v>
      </c>
      <c r="N1779" s="71"/>
      <c r="O1779" s="59">
        <v>1</v>
      </c>
      <c r="R1779" s="71"/>
      <c r="T1779" s="41">
        <v>1</v>
      </c>
      <c r="Z1779" s="41">
        <f t="shared" si="299"/>
        <v>235</v>
      </c>
      <c r="AA1779" s="41">
        <f t="shared" si="300"/>
        <v>30</v>
      </c>
      <c r="AB1779" s="41">
        <f t="shared" si="301"/>
        <v>40</v>
      </c>
      <c r="AC1779" s="41">
        <f t="shared" si="302"/>
        <v>40</v>
      </c>
      <c r="AD1779" s="41">
        <f t="shared" si="303"/>
        <v>39</v>
      </c>
      <c r="AE1779" s="41">
        <f t="shared" si="304"/>
        <v>7.833333333333333</v>
      </c>
      <c r="AF1779" s="41">
        <f t="shared" si="305"/>
        <v>5.875</v>
      </c>
      <c r="AG1779" s="41">
        <f t="shared" si="306"/>
        <v>5.875</v>
      </c>
      <c r="AH1779" s="41">
        <f t="shared" si="307"/>
        <v>6.0256410256410255</v>
      </c>
    </row>
    <row r="1780" spans="1:34" x14ac:dyDescent="0.25">
      <c r="A1780" s="41" t="str">
        <f t="shared" si="297"/>
        <v>研发一周期</v>
      </c>
      <c r="B1780" s="41" t="str">
        <f t="shared" si="298"/>
        <v>21114</v>
      </c>
      <c r="C1780" s="74"/>
      <c r="D1780" s="59">
        <v>1</v>
      </c>
      <c r="G1780" s="59">
        <v>1</v>
      </c>
      <c r="I1780" s="59"/>
      <c r="K1780" s="59">
        <v>1</v>
      </c>
      <c r="N1780" s="71"/>
      <c r="O1780" s="59">
        <v>1</v>
      </c>
      <c r="R1780" s="71"/>
      <c r="V1780" s="41">
        <v>1</v>
      </c>
      <c r="Z1780" s="41">
        <f t="shared" si="299"/>
        <v>235</v>
      </c>
      <c r="AA1780" s="41">
        <f t="shared" si="300"/>
        <v>30</v>
      </c>
      <c r="AB1780" s="41">
        <f t="shared" si="301"/>
        <v>22</v>
      </c>
      <c r="AC1780" s="41">
        <f t="shared" si="302"/>
        <v>22</v>
      </c>
      <c r="AD1780" s="41">
        <f t="shared" si="303"/>
        <v>45</v>
      </c>
      <c r="AE1780" s="41">
        <f t="shared" si="304"/>
        <v>7.833333333333333</v>
      </c>
      <c r="AF1780" s="41">
        <f t="shared" si="305"/>
        <v>10.681818181818182</v>
      </c>
      <c r="AG1780" s="41">
        <f t="shared" si="306"/>
        <v>10.681818181818182</v>
      </c>
      <c r="AH1780" s="41">
        <f t="shared" si="307"/>
        <v>5.2222222222222223</v>
      </c>
    </row>
    <row r="1781" spans="1:34" x14ac:dyDescent="0.25">
      <c r="A1781" s="41" t="str">
        <f t="shared" si="297"/>
        <v>研发一周期</v>
      </c>
      <c r="B1781" s="41" t="str">
        <f t="shared" si="298"/>
        <v>11144</v>
      </c>
      <c r="C1781" s="74">
        <v>1</v>
      </c>
      <c r="G1781" s="59">
        <v>1</v>
      </c>
      <c r="K1781" s="59">
        <v>1</v>
      </c>
      <c r="R1781" s="70">
        <v>1</v>
      </c>
      <c r="Y1781" s="70">
        <v>1</v>
      </c>
      <c r="Z1781" s="41">
        <f t="shared" si="299"/>
        <v>235</v>
      </c>
      <c r="AA1781" s="41">
        <f t="shared" si="300"/>
        <v>30</v>
      </c>
      <c r="AB1781" s="41">
        <f t="shared" si="301"/>
        <v>32</v>
      </c>
      <c r="AC1781" s="41">
        <f t="shared" si="302"/>
        <v>32</v>
      </c>
      <c r="AD1781" s="41">
        <f t="shared" si="303"/>
        <v>42</v>
      </c>
      <c r="AE1781" s="41">
        <f t="shared" si="304"/>
        <v>7.833333333333333</v>
      </c>
      <c r="AF1781" s="41">
        <f t="shared" si="305"/>
        <v>7.34375</v>
      </c>
      <c r="AG1781" s="41">
        <f t="shared" si="306"/>
        <v>7.34375</v>
      </c>
      <c r="AH1781" s="41">
        <f t="shared" si="307"/>
        <v>5.5952380952380949</v>
      </c>
    </row>
    <row r="1782" spans="1:34" x14ac:dyDescent="0.25">
      <c r="A1782" s="41" t="str">
        <f t="shared" si="297"/>
        <v>研发一周期</v>
      </c>
      <c r="B1782" s="41" t="str">
        <f t="shared" si="298"/>
        <v>21134</v>
      </c>
      <c r="C1782" s="74"/>
      <c r="D1782" s="59">
        <v>1</v>
      </c>
      <c r="G1782" s="59">
        <v>1</v>
      </c>
      <c r="K1782" s="59">
        <v>1</v>
      </c>
      <c r="Q1782" s="41">
        <v>1</v>
      </c>
      <c r="Y1782" s="70">
        <v>1</v>
      </c>
      <c r="Z1782" s="41">
        <f t="shared" si="299"/>
        <v>235</v>
      </c>
      <c r="AA1782" s="41">
        <f t="shared" si="300"/>
        <v>30</v>
      </c>
      <c r="AB1782" s="41">
        <f t="shared" si="301"/>
        <v>46</v>
      </c>
      <c r="AC1782" s="41">
        <f t="shared" si="302"/>
        <v>46</v>
      </c>
      <c r="AD1782" s="41">
        <f t="shared" si="303"/>
        <v>41</v>
      </c>
      <c r="AE1782" s="41">
        <f t="shared" si="304"/>
        <v>7.833333333333333</v>
      </c>
      <c r="AF1782" s="41">
        <f t="shared" si="305"/>
        <v>5.1086956521739131</v>
      </c>
      <c r="AG1782" s="41">
        <f t="shared" si="306"/>
        <v>5.1086956521739131</v>
      </c>
      <c r="AH1782" s="41">
        <f t="shared" si="307"/>
        <v>5.7317073170731705</v>
      </c>
    </row>
    <row r="1783" spans="1:34" x14ac:dyDescent="0.25">
      <c r="A1783" s="41" t="str">
        <f t="shared" si="297"/>
        <v>研发一周期</v>
      </c>
      <c r="B1783" s="41" t="str">
        <f t="shared" si="298"/>
        <v>22114</v>
      </c>
      <c r="C1783" s="74"/>
      <c r="D1783" s="59">
        <v>1</v>
      </c>
      <c r="G1783" s="59"/>
      <c r="H1783" s="59">
        <v>1</v>
      </c>
      <c r="K1783" s="59">
        <v>1</v>
      </c>
      <c r="N1783" s="71"/>
      <c r="O1783" s="59">
        <v>1</v>
      </c>
      <c r="R1783" s="71"/>
      <c r="Y1783" s="70">
        <v>1</v>
      </c>
      <c r="Z1783" s="41">
        <f t="shared" si="299"/>
        <v>235</v>
      </c>
      <c r="AA1783" s="41">
        <f t="shared" si="300"/>
        <v>30</v>
      </c>
      <c r="AB1783" s="41">
        <f t="shared" si="301"/>
        <v>40</v>
      </c>
      <c r="AC1783" s="41">
        <f t="shared" si="302"/>
        <v>40</v>
      </c>
      <c r="AD1783" s="41">
        <f t="shared" si="303"/>
        <v>39</v>
      </c>
      <c r="AE1783" s="41">
        <f t="shared" si="304"/>
        <v>7.833333333333333</v>
      </c>
      <c r="AF1783" s="41">
        <f t="shared" si="305"/>
        <v>5.875</v>
      </c>
      <c r="AG1783" s="41">
        <f t="shared" si="306"/>
        <v>5.875</v>
      </c>
      <c r="AH1783" s="41">
        <f t="shared" si="307"/>
        <v>6.0256410256410255</v>
      </c>
    </row>
    <row r="1784" spans="1:34" x14ac:dyDescent="0.25">
      <c r="A1784" s="41" t="str">
        <f t="shared" si="297"/>
        <v>研发一周期</v>
      </c>
      <c r="B1784" s="41" t="str">
        <f t="shared" si="298"/>
        <v>14113</v>
      </c>
      <c r="C1784" s="74">
        <v>1</v>
      </c>
      <c r="G1784" s="59"/>
      <c r="J1784" s="71">
        <v>1</v>
      </c>
      <c r="K1784" s="59">
        <v>1</v>
      </c>
      <c r="N1784" s="71"/>
      <c r="O1784" s="59">
        <v>1</v>
      </c>
      <c r="R1784" s="71"/>
      <c r="U1784" s="41">
        <v>1</v>
      </c>
      <c r="Z1784" s="41">
        <f t="shared" si="299"/>
        <v>315</v>
      </c>
      <c r="AA1784" s="41">
        <f t="shared" si="300"/>
        <v>40</v>
      </c>
      <c r="AB1784" s="41">
        <f t="shared" si="301"/>
        <v>24</v>
      </c>
      <c r="AC1784" s="41">
        <f t="shared" si="302"/>
        <v>24</v>
      </c>
      <c r="AD1784" s="41">
        <f t="shared" si="303"/>
        <v>40</v>
      </c>
      <c r="AE1784" s="41">
        <f t="shared" si="304"/>
        <v>7.875</v>
      </c>
      <c r="AF1784" s="41">
        <f t="shared" si="305"/>
        <v>13.125</v>
      </c>
      <c r="AG1784" s="41">
        <f t="shared" si="306"/>
        <v>13.125</v>
      </c>
      <c r="AH1784" s="41">
        <f t="shared" si="307"/>
        <v>7.875</v>
      </c>
    </row>
    <row r="1785" spans="1:34" x14ac:dyDescent="0.25">
      <c r="A1785" s="41" t="str">
        <f t="shared" si="297"/>
        <v>研发一周期</v>
      </c>
      <c r="B1785" s="41" t="str">
        <f t="shared" si="298"/>
        <v>14326</v>
      </c>
      <c r="C1785" s="74">
        <v>1</v>
      </c>
      <c r="G1785" s="59"/>
      <c r="J1785" s="71">
        <v>1</v>
      </c>
      <c r="M1785" s="59">
        <v>1</v>
      </c>
      <c r="P1785" s="59">
        <v>1</v>
      </c>
      <c r="X1785" s="41">
        <v>1</v>
      </c>
      <c r="Z1785" s="41">
        <f t="shared" si="299"/>
        <v>315</v>
      </c>
      <c r="AA1785" s="41">
        <f t="shared" si="300"/>
        <v>40</v>
      </c>
      <c r="AB1785" s="41">
        <f t="shared" si="301"/>
        <v>60</v>
      </c>
      <c r="AC1785" s="41">
        <f t="shared" si="302"/>
        <v>60</v>
      </c>
      <c r="AD1785" s="41">
        <f t="shared" si="303"/>
        <v>31</v>
      </c>
      <c r="AE1785" s="41">
        <f t="shared" si="304"/>
        <v>7.875</v>
      </c>
      <c r="AF1785" s="41">
        <f t="shared" si="305"/>
        <v>5.25</v>
      </c>
      <c r="AG1785" s="41">
        <f t="shared" si="306"/>
        <v>5.25</v>
      </c>
      <c r="AH1785" s="41">
        <f t="shared" si="307"/>
        <v>10.161290322580646</v>
      </c>
    </row>
    <row r="1786" spans="1:34" x14ac:dyDescent="0.25">
      <c r="A1786" s="41" t="str">
        <f t="shared" si="297"/>
        <v>研发一周期</v>
      </c>
      <c r="B1786" s="41" t="str">
        <f t="shared" si="298"/>
        <v>1342</v>
      </c>
      <c r="C1786" s="74">
        <v>1</v>
      </c>
      <c r="G1786" s="59"/>
      <c r="I1786" s="59">
        <v>1</v>
      </c>
      <c r="N1786" s="71">
        <v>1</v>
      </c>
      <c r="P1786" s="59">
        <v>1</v>
      </c>
      <c r="Z1786" s="41">
        <f t="shared" si="299"/>
        <v>285</v>
      </c>
      <c r="AA1786" s="41">
        <f t="shared" si="300"/>
        <v>36</v>
      </c>
      <c r="AB1786" s="41">
        <f t="shared" si="301"/>
        <v>60</v>
      </c>
      <c r="AC1786" s="41">
        <f t="shared" si="302"/>
        <v>60</v>
      </c>
      <c r="AD1786" s="41">
        <f t="shared" si="303"/>
        <v>19</v>
      </c>
      <c r="AE1786" s="41">
        <f t="shared" si="304"/>
        <v>7.916666666666667</v>
      </c>
      <c r="AF1786" s="41">
        <f t="shared" si="305"/>
        <v>4.75</v>
      </c>
      <c r="AG1786" s="41">
        <f t="shared" si="306"/>
        <v>4.75</v>
      </c>
      <c r="AH1786" s="41">
        <f t="shared" si="307"/>
        <v>15</v>
      </c>
    </row>
    <row r="1787" spans="1:34" x14ac:dyDescent="0.25">
      <c r="A1787" s="41" t="str">
        <f t="shared" si="297"/>
        <v>研发一周期</v>
      </c>
      <c r="B1787" s="41" t="str">
        <f t="shared" si="298"/>
        <v>21315</v>
      </c>
      <c r="C1787" s="74"/>
      <c r="D1787" s="59">
        <v>1</v>
      </c>
      <c r="G1787" s="59">
        <v>1</v>
      </c>
      <c r="M1787" s="59">
        <v>1</v>
      </c>
      <c r="O1787" s="59">
        <v>1</v>
      </c>
      <c r="R1787" s="71"/>
      <c r="W1787" s="41">
        <v>1</v>
      </c>
      <c r="Z1787" s="41">
        <f t="shared" si="299"/>
        <v>270</v>
      </c>
      <c r="AA1787" s="41">
        <f t="shared" si="300"/>
        <v>34</v>
      </c>
      <c r="AB1787" s="41">
        <f t="shared" si="301"/>
        <v>36</v>
      </c>
      <c r="AC1787" s="41">
        <f t="shared" si="302"/>
        <v>36</v>
      </c>
      <c r="AD1787" s="41">
        <f t="shared" si="303"/>
        <v>39</v>
      </c>
      <c r="AE1787" s="41">
        <f t="shared" si="304"/>
        <v>7.9411764705882355</v>
      </c>
      <c r="AF1787" s="41">
        <f t="shared" si="305"/>
        <v>7.5</v>
      </c>
      <c r="AG1787" s="41">
        <f t="shared" si="306"/>
        <v>7.5</v>
      </c>
      <c r="AH1787" s="41">
        <f t="shared" si="307"/>
        <v>6.9230769230769234</v>
      </c>
    </row>
    <row r="1788" spans="1:34" x14ac:dyDescent="0.25">
      <c r="A1788" s="41" t="str">
        <f t="shared" si="297"/>
        <v>研发一周期</v>
      </c>
      <c r="B1788" s="41" t="str">
        <f t="shared" si="298"/>
        <v>23115</v>
      </c>
      <c r="C1788" s="74"/>
      <c r="D1788" s="59">
        <v>1</v>
      </c>
      <c r="G1788" s="59"/>
      <c r="I1788" s="59">
        <v>1</v>
      </c>
      <c r="K1788" s="59">
        <v>1</v>
      </c>
      <c r="N1788" s="71"/>
      <c r="O1788" s="59">
        <v>1</v>
      </c>
      <c r="R1788" s="71"/>
      <c r="W1788" s="41">
        <v>1</v>
      </c>
      <c r="Z1788" s="41">
        <f t="shared" si="299"/>
        <v>270</v>
      </c>
      <c r="AA1788" s="41">
        <f t="shared" si="300"/>
        <v>34</v>
      </c>
      <c r="AB1788" s="41">
        <f t="shared" si="301"/>
        <v>42</v>
      </c>
      <c r="AC1788" s="41">
        <f t="shared" si="302"/>
        <v>42</v>
      </c>
      <c r="AD1788" s="41">
        <f t="shared" si="303"/>
        <v>37</v>
      </c>
      <c r="AE1788" s="41">
        <f t="shared" si="304"/>
        <v>7.9411764705882355</v>
      </c>
      <c r="AF1788" s="41">
        <f t="shared" si="305"/>
        <v>6.4285714285714288</v>
      </c>
      <c r="AG1788" s="41">
        <f t="shared" si="306"/>
        <v>6.4285714285714288</v>
      </c>
      <c r="AH1788" s="41">
        <f t="shared" si="307"/>
        <v>7.2972972972972974</v>
      </c>
    </row>
    <row r="1789" spans="1:34" x14ac:dyDescent="0.25">
      <c r="A1789" s="41" t="str">
        <f t="shared" si="297"/>
        <v>研发一周期</v>
      </c>
      <c r="B1789" s="41" t="str">
        <f t="shared" si="298"/>
        <v>31225</v>
      </c>
      <c r="C1789" s="74"/>
      <c r="E1789" s="59">
        <v>1</v>
      </c>
      <c r="G1789" s="59">
        <v>1</v>
      </c>
      <c r="L1789" s="59">
        <v>1</v>
      </c>
      <c r="P1789" s="59">
        <v>1</v>
      </c>
      <c r="W1789" s="41">
        <v>1</v>
      </c>
      <c r="Z1789" s="41">
        <f t="shared" si="299"/>
        <v>270</v>
      </c>
      <c r="AA1789" s="41">
        <f t="shared" si="300"/>
        <v>34</v>
      </c>
      <c r="AB1789" s="41">
        <f t="shared" si="301"/>
        <v>62</v>
      </c>
      <c r="AC1789" s="41">
        <f t="shared" si="302"/>
        <v>62</v>
      </c>
      <c r="AD1789" s="41">
        <f t="shared" si="303"/>
        <v>37</v>
      </c>
      <c r="AE1789" s="41">
        <f t="shared" si="304"/>
        <v>7.9411764705882355</v>
      </c>
      <c r="AF1789" s="41">
        <f t="shared" si="305"/>
        <v>4.354838709677419</v>
      </c>
      <c r="AG1789" s="41">
        <f t="shared" si="306"/>
        <v>4.354838709677419</v>
      </c>
      <c r="AH1789" s="41">
        <f t="shared" si="307"/>
        <v>7.2972972972972974</v>
      </c>
    </row>
    <row r="1790" spans="1:34" x14ac:dyDescent="0.25">
      <c r="A1790" s="41" t="str">
        <f t="shared" si="297"/>
        <v>研发一周期</v>
      </c>
      <c r="B1790" s="41" t="str">
        <f t="shared" si="298"/>
        <v>21416</v>
      </c>
      <c r="C1790" s="74"/>
      <c r="D1790" s="59">
        <v>1</v>
      </c>
      <c r="G1790" s="59">
        <v>1</v>
      </c>
      <c r="N1790" s="71">
        <v>1</v>
      </c>
      <c r="O1790" s="59">
        <v>1</v>
      </c>
      <c r="R1790" s="71"/>
      <c r="X1790" s="41">
        <v>1</v>
      </c>
      <c r="Z1790" s="41">
        <f t="shared" si="299"/>
        <v>270</v>
      </c>
      <c r="AA1790" s="41">
        <f t="shared" si="300"/>
        <v>34</v>
      </c>
      <c r="AB1790" s="41">
        <f t="shared" si="301"/>
        <v>40</v>
      </c>
      <c r="AC1790" s="41">
        <f t="shared" si="302"/>
        <v>40</v>
      </c>
      <c r="AD1790" s="41">
        <f t="shared" si="303"/>
        <v>35</v>
      </c>
      <c r="AE1790" s="41">
        <f t="shared" si="304"/>
        <v>7.9411764705882355</v>
      </c>
      <c r="AF1790" s="41">
        <f t="shared" si="305"/>
        <v>6.75</v>
      </c>
      <c r="AG1790" s="41">
        <f t="shared" si="306"/>
        <v>6.75</v>
      </c>
      <c r="AH1790" s="41">
        <f t="shared" si="307"/>
        <v>7.7142857142857144</v>
      </c>
    </row>
    <row r="1791" spans="1:34" x14ac:dyDescent="0.25">
      <c r="A1791" s="41" t="str">
        <f t="shared" si="297"/>
        <v>研发一周期</v>
      </c>
      <c r="B1791" s="41" t="str">
        <f t="shared" si="298"/>
        <v>22226</v>
      </c>
      <c r="C1791" s="74"/>
      <c r="D1791" s="59">
        <v>1</v>
      </c>
      <c r="G1791" s="59"/>
      <c r="H1791" s="59">
        <v>1</v>
      </c>
      <c r="L1791" s="59">
        <v>1</v>
      </c>
      <c r="P1791" s="59">
        <v>1</v>
      </c>
      <c r="X1791" s="41">
        <v>1</v>
      </c>
      <c r="Z1791" s="41">
        <f t="shared" si="299"/>
        <v>270</v>
      </c>
      <c r="AA1791" s="41">
        <f t="shared" si="300"/>
        <v>34</v>
      </c>
      <c r="AB1791" s="41">
        <f t="shared" si="301"/>
        <v>60</v>
      </c>
      <c r="AC1791" s="41">
        <f t="shared" si="302"/>
        <v>60</v>
      </c>
      <c r="AD1791" s="41">
        <f t="shared" si="303"/>
        <v>32</v>
      </c>
      <c r="AE1791" s="41">
        <f t="shared" si="304"/>
        <v>7.9411764705882355</v>
      </c>
      <c r="AF1791" s="41">
        <f t="shared" si="305"/>
        <v>4.5</v>
      </c>
      <c r="AG1791" s="41">
        <f t="shared" si="306"/>
        <v>4.5</v>
      </c>
      <c r="AH1791" s="41">
        <f t="shared" si="307"/>
        <v>8.4375</v>
      </c>
    </row>
    <row r="1792" spans="1:34" x14ac:dyDescent="0.25">
      <c r="A1792" s="41" t="str">
        <f t="shared" si="297"/>
        <v>研发一周期</v>
      </c>
      <c r="B1792" s="41" t="str">
        <f t="shared" si="298"/>
        <v>3132</v>
      </c>
      <c r="C1792" s="74"/>
      <c r="E1792" s="59">
        <v>1</v>
      </c>
      <c r="G1792" s="59">
        <v>1</v>
      </c>
      <c r="M1792" s="59">
        <v>1</v>
      </c>
      <c r="P1792" s="59">
        <v>1</v>
      </c>
      <c r="Z1792" s="41">
        <f t="shared" si="299"/>
        <v>255</v>
      </c>
      <c r="AA1792" s="41">
        <f t="shared" si="300"/>
        <v>32</v>
      </c>
      <c r="AB1792" s="41">
        <f t="shared" si="301"/>
        <v>54</v>
      </c>
      <c r="AC1792" s="41">
        <f t="shared" si="302"/>
        <v>54</v>
      </c>
      <c r="AD1792" s="41">
        <f t="shared" si="303"/>
        <v>25</v>
      </c>
      <c r="AE1792" s="41">
        <f t="shared" si="304"/>
        <v>7.96875</v>
      </c>
      <c r="AF1792" s="41">
        <f t="shared" si="305"/>
        <v>4.7222222222222223</v>
      </c>
      <c r="AG1792" s="41">
        <f t="shared" si="306"/>
        <v>4.7222222222222223</v>
      </c>
      <c r="AH1792" s="41">
        <f t="shared" si="307"/>
        <v>10.199999999999999</v>
      </c>
    </row>
    <row r="1793" spans="1:34" x14ac:dyDescent="0.25">
      <c r="A1793" s="41" t="str">
        <f t="shared" si="297"/>
        <v>研发一周期</v>
      </c>
      <c r="B1793" s="41" t="str">
        <f t="shared" si="298"/>
        <v>3312</v>
      </c>
      <c r="C1793" s="74"/>
      <c r="E1793" s="59">
        <v>1</v>
      </c>
      <c r="G1793" s="59"/>
      <c r="I1793" s="59">
        <v>1</v>
      </c>
      <c r="K1793" s="59">
        <v>1</v>
      </c>
      <c r="P1793" s="59">
        <v>1</v>
      </c>
      <c r="Z1793" s="41">
        <f t="shared" si="299"/>
        <v>255</v>
      </c>
      <c r="AA1793" s="41">
        <f t="shared" si="300"/>
        <v>32</v>
      </c>
      <c r="AB1793" s="41">
        <f t="shared" si="301"/>
        <v>60</v>
      </c>
      <c r="AC1793" s="41">
        <f t="shared" si="302"/>
        <v>60</v>
      </c>
      <c r="AD1793" s="41">
        <f t="shared" si="303"/>
        <v>23</v>
      </c>
      <c r="AE1793" s="41">
        <f t="shared" si="304"/>
        <v>7.96875</v>
      </c>
      <c r="AF1793" s="41">
        <f t="shared" si="305"/>
        <v>4.25</v>
      </c>
      <c r="AG1793" s="41">
        <f t="shared" si="306"/>
        <v>4.25</v>
      </c>
      <c r="AH1793" s="41">
        <f t="shared" si="307"/>
        <v>11.086956521739131</v>
      </c>
    </row>
    <row r="1794" spans="1:34" x14ac:dyDescent="0.25">
      <c r="A1794" s="41" t="str">
        <f t="shared" si="297"/>
        <v>研发一周期</v>
      </c>
      <c r="B1794" s="41" t="str">
        <f t="shared" si="298"/>
        <v>1223</v>
      </c>
      <c r="C1794" s="74">
        <v>1</v>
      </c>
      <c r="G1794" s="59"/>
      <c r="H1794" s="59">
        <v>1</v>
      </c>
      <c r="L1794" s="59">
        <v>1</v>
      </c>
      <c r="Q1794" s="41">
        <v>1</v>
      </c>
      <c r="Z1794" s="41">
        <f t="shared" si="299"/>
        <v>240</v>
      </c>
      <c r="AA1794" s="41">
        <f t="shared" si="300"/>
        <v>30</v>
      </c>
      <c r="AB1794" s="41">
        <f t="shared" si="301"/>
        <v>36</v>
      </c>
      <c r="AC1794" s="41">
        <f t="shared" si="302"/>
        <v>36</v>
      </c>
      <c r="AD1794" s="41">
        <f t="shared" si="303"/>
        <v>26</v>
      </c>
      <c r="AE1794" s="41">
        <f t="shared" si="304"/>
        <v>8</v>
      </c>
      <c r="AF1794" s="41">
        <f t="shared" si="305"/>
        <v>6.666666666666667</v>
      </c>
      <c r="AG1794" s="41">
        <f t="shared" si="306"/>
        <v>6.666666666666667</v>
      </c>
      <c r="AH1794" s="41">
        <f t="shared" si="307"/>
        <v>9.2307692307692299</v>
      </c>
    </row>
    <row r="1795" spans="1:34" x14ac:dyDescent="0.25">
      <c r="A1795" s="41" t="str">
        <f t="shared" si="297"/>
        <v>研发一周期</v>
      </c>
      <c r="B1795" s="41" t="str">
        <f t="shared" si="298"/>
        <v>4122</v>
      </c>
      <c r="C1795" s="74"/>
      <c r="F1795" s="71">
        <v>1</v>
      </c>
      <c r="G1795" s="59">
        <v>1</v>
      </c>
      <c r="L1795" s="59">
        <v>1</v>
      </c>
      <c r="P1795" s="59">
        <v>1</v>
      </c>
      <c r="Z1795" s="41">
        <f t="shared" si="299"/>
        <v>240</v>
      </c>
      <c r="AA1795" s="41">
        <f t="shared" si="300"/>
        <v>30</v>
      </c>
      <c r="AB1795" s="41">
        <f t="shared" si="301"/>
        <v>46</v>
      </c>
      <c r="AC1795" s="41">
        <f t="shared" si="302"/>
        <v>46</v>
      </c>
      <c r="AD1795" s="41">
        <f t="shared" si="303"/>
        <v>23</v>
      </c>
      <c r="AE1795" s="41">
        <f t="shared" si="304"/>
        <v>8</v>
      </c>
      <c r="AF1795" s="41">
        <f t="shared" si="305"/>
        <v>5.2173913043478262</v>
      </c>
      <c r="AG1795" s="41">
        <f t="shared" si="306"/>
        <v>5.2173913043478262</v>
      </c>
      <c r="AH1795" s="41">
        <f t="shared" si="307"/>
        <v>10.434782608695652</v>
      </c>
    </row>
    <row r="1796" spans="1:34" x14ac:dyDescent="0.25">
      <c r="A1796" s="41" t="str">
        <f t="shared" si="297"/>
        <v>研发一周期</v>
      </c>
      <c r="B1796" s="41" t="str">
        <f t="shared" si="298"/>
        <v>12131</v>
      </c>
      <c r="C1796" s="74">
        <v>1</v>
      </c>
      <c r="G1796" s="59"/>
      <c r="H1796" s="59">
        <v>1</v>
      </c>
      <c r="K1796" s="59">
        <v>1</v>
      </c>
      <c r="Q1796" s="41">
        <v>1</v>
      </c>
      <c r="S1796" s="41">
        <v>1</v>
      </c>
      <c r="Z1796" s="41">
        <f t="shared" si="299"/>
        <v>240</v>
      </c>
      <c r="AA1796" s="41">
        <f t="shared" si="300"/>
        <v>30</v>
      </c>
      <c r="AB1796" s="41">
        <f t="shared" si="301"/>
        <v>42</v>
      </c>
      <c r="AC1796" s="41">
        <f t="shared" si="302"/>
        <v>42</v>
      </c>
      <c r="AD1796" s="41">
        <f t="shared" si="303"/>
        <v>40</v>
      </c>
      <c r="AE1796" s="41">
        <f t="shared" si="304"/>
        <v>8</v>
      </c>
      <c r="AF1796" s="41">
        <f t="shared" si="305"/>
        <v>5.7142857142857144</v>
      </c>
      <c r="AG1796" s="41">
        <f t="shared" si="306"/>
        <v>5.7142857142857144</v>
      </c>
      <c r="AH1796" s="41">
        <f t="shared" si="307"/>
        <v>6</v>
      </c>
    </row>
    <row r="1797" spans="1:34" x14ac:dyDescent="0.25">
      <c r="A1797" s="41" t="str">
        <f t="shared" si="297"/>
        <v>研发一周期</v>
      </c>
      <c r="B1797" s="41" t="str">
        <f t="shared" si="298"/>
        <v>21211</v>
      </c>
      <c r="C1797" s="74"/>
      <c r="D1797" s="59">
        <v>1</v>
      </c>
      <c r="G1797" s="59">
        <v>1</v>
      </c>
      <c r="L1797" s="59">
        <v>1</v>
      </c>
      <c r="O1797" s="59">
        <v>1</v>
      </c>
      <c r="R1797" s="71"/>
      <c r="S1797" s="41">
        <v>1</v>
      </c>
      <c r="Z1797" s="41">
        <f t="shared" si="299"/>
        <v>240</v>
      </c>
      <c r="AA1797" s="41">
        <f t="shared" si="300"/>
        <v>30</v>
      </c>
      <c r="AB1797" s="41">
        <f t="shared" si="301"/>
        <v>36</v>
      </c>
      <c r="AC1797" s="41">
        <f t="shared" si="302"/>
        <v>36</v>
      </c>
      <c r="AD1797" s="41">
        <f t="shared" si="303"/>
        <v>41</v>
      </c>
      <c r="AE1797" s="41">
        <f t="shared" si="304"/>
        <v>8</v>
      </c>
      <c r="AF1797" s="41">
        <f t="shared" si="305"/>
        <v>6.666666666666667</v>
      </c>
      <c r="AG1797" s="41">
        <f t="shared" si="306"/>
        <v>6.666666666666667</v>
      </c>
      <c r="AH1797" s="41">
        <f t="shared" si="307"/>
        <v>5.8536585365853657</v>
      </c>
    </row>
    <row r="1798" spans="1:34" x14ac:dyDescent="0.25">
      <c r="A1798" s="41" t="str">
        <f t="shared" si="297"/>
        <v>研发一周期</v>
      </c>
      <c r="B1798" s="41" t="str">
        <f t="shared" si="298"/>
        <v>41121</v>
      </c>
      <c r="C1798" s="74"/>
      <c r="F1798" s="71">
        <v>1</v>
      </c>
      <c r="G1798" s="59">
        <v>1</v>
      </c>
      <c r="K1798" s="59">
        <v>1</v>
      </c>
      <c r="P1798" s="59">
        <v>1</v>
      </c>
      <c r="S1798" s="41">
        <v>1</v>
      </c>
      <c r="Z1798" s="41">
        <f t="shared" si="299"/>
        <v>240</v>
      </c>
      <c r="AA1798" s="41">
        <f t="shared" si="300"/>
        <v>30</v>
      </c>
      <c r="AB1798" s="41">
        <f t="shared" si="301"/>
        <v>52</v>
      </c>
      <c r="AC1798" s="41">
        <f t="shared" si="302"/>
        <v>52</v>
      </c>
      <c r="AD1798" s="41">
        <f t="shared" si="303"/>
        <v>37</v>
      </c>
      <c r="AE1798" s="41">
        <f t="shared" si="304"/>
        <v>8</v>
      </c>
      <c r="AF1798" s="41">
        <f t="shared" si="305"/>
        <v>4.615384615384615</v>
      </c>
      <c r="AG1798" s="41">
        <f t="shared" si="306"/>
        <v>4.615384615384615</v>
      </c>
      <c r="AH1798" s="41">
        <f t="shared" si="307"/>
        <v>6.4864864864864868</v>
      </c>
    </row>
    <row r="1799" spans="1:34" x14ac:dyDescent="0.25">
      <c r="A1799" s="41" t="str">
        <f t="shared" si="297"/>
        <v>研发一周期</v>
      </c>
      <c r="B1799" s="41" t="str">
        <f t="shared" si="298"/>
        <v>12132</v>
      </c>
      <c r="C1799" s="74">
        <v>1</v>
      </c>
      <c r="G1799" s="59"/>
      <c r="H1799" s="59">
        <v>1</v>
      </c>
      <c r="K1799" s="59">
        <v>1</v>
      </c>
      <c r="Q1799" s="41">
        <v>1</v>
      </c>
      <c r="T1799" s="41">
        <v>1</v>
      </c>
      <c r="Z1799" s="41">
        <f t="shared" si="299"/>
        <v>240</v>
      </c>
      <c r="AA1799" s="41">
        <f t="shared" si="300"/>
        <v>30</v>
      </c>
      <c r="AB1799" s="41">
        <f t="shared" si="301"/>
        <v>46</v>
      </c>
      <c r="AC1799" s="41">
        <f t="shared" si="302"/>
        <v>46</v>
      </c>
      <c r="AD1799" s="41">
        <f t="shared" si="303"/>
        <v>40</v>
      </c>
      <c r="AE1799" s="41">
        <f t="shared" si="304"/>
        <v>8</v>
      </c>
      <c r="AF1799" s="41">
        <f t="shared" si="305"/>
        <v>5.2173913043478262</v>
      </c>
      <c r="AG1799" s="41">
        <f t="shared" si="306"/>
        <v>5.2173913043478262</v>
      </c>
      <c r="AH1799" s="41">
        <f t="shared" si="307"/>
        <v>6</v>
      </c>
    </row>
    <row r="1800" spans="1:34" x14ac:dyDescent="0.25">
      <c r="A1800" s="41" t="str">
        <f t="shared" ref="A1800:A1863" si="308">IF(SUMPRODUCT(C1800:Y1800,$C$6:$Y$6)&lt;0.45,"不研发",IF(SUMPRODUCT(C1800:Y1800,$C$6:$Y$6)&lt;1.45,"研发一周期","研发二周期"))</f>
        <v>研发一周期</v>
      </c>
      <c r="B1800" s="41" t="str">
        <f t="shared" ref="B1800:B1863" si="309">IF(C1800=1,1,IF(D1800=1,2,IF(E1800=1,3,IF(F1800=1,4,""))))&amp;IF(G1800=1,1,IF(H1800=1,2,IF(I1800=1,3,IF(J1800=1,4,""))))&amp;IF(K1800=1,1,IF(L1800=1,2,IF(M1800=1,3,IF(N1800=1,4,""))))&amp;IF(O1800=1,1,IF(P1800=1,2,IF(Q1800=1,3,IF(R1800=1,4,""))))&amp;IF(S1800=1,1,"")&amp;IF(T1800=1,2,"")&amp;IF(U1800=1,3,"")&amp;IF(V1800=1,4,"")&amp;IF(W1800=1,5,"")&amp;IF(X1800=1,6,"")&amp;IF(Y1800=1,4,"")</f>
        <v>21212</v>
      </c>
      <c r="C1800" s="74"/>
      <c r="D1800" s="59">
        <v>1</v>
      </c>
      <c r="G1800" s="59">
        <v>1</v>
      </c>
      <c r="L1800" s="59">
        <v>1</v>
      </c>
      <c r="O1800" s="59">
        <v>1</v>
      </c>
      <c r="R1800" s="71"/>
      <c r="T1800" s="41">
        <v>1</v>
      </c>
      <c r="Z1800" s="41">
        <f t="shared" ref="Z1800:Z1863" si="310">SUMPRODUCT(C1800:Y1800,$C$1:$Y$1)</f>
        <v>240</v>
      </c>
      <c r="AA1800" s="41">
        <f t="shared" ref="AA1800:AA1863" si="311">SUMPRODUCT($C$2:$Y$2,C1800:Y1800)</f>
        <v>30</v>
      </c>
      <c r="AB1800" s="41">
        <f t="shared" ref="AB1800:AB1863" si="312">SUMPRODUCT($C$3:$Y$3,C1800:Y1800)</f>
        <v>40</v>
      </c>
      <c r="AC1800" s="41">
        <f t="shared" ref="AC1800:AC1863" si="313">SUMPRODUCT($C$3:$Y$3,C1800:Y1800)</f>
        <v>40</v>
      </c>
      <c r="AD1800" s="41">
        <f t="shared" ref="AD1800:AD1863" si="314">SUMPRODUCT($C$5:$Y$5,C1800:Y1800)</f>
        <v>41</v>
      </c>
      <c r="AE1800" s="41">
        <f t="shared" ref="AE1800:AE1863" si="315">IFERROR(Z1800/AA1800,0)</f>
        <v>8</v>
      </c>
      <c r="AF1800" s="41">
        <f t="shared" ref="AF1800:AF1863" si="316">IFERROR(Z1800/AB1800,0)</f>
        <v>6</v>
      </c>
      <c r="AG1800" s="41">
        <f t="shared" ref="AG1800:AG1863" si="317">IFERROR(Z1800/AC1800,0)</f>
        <v>6</v>
      </c>
      <c r="AH1800" s="41">
        <f t="shared" ref="AH1800:AH1863" si="318">IFERROR(Z1800/AD1800,0)</f>
        <v>5.8536585365853657</v>
      </c>
    </row>
    <row r="1801" spans="1:34" x14ac:dyDescent="0.25">
      <c r="A1801" s="41" t="str">
        <f t="shared" si="308"/>
        <v>研发一周期</v>
      </c>
      <c r="B1801" s="41" t="str">
        <f t="shared" si="309"/>
        <v>41122</v>
      </c>
      <c r="C1801" s="74"/>
      <c r="F1801" s="71">
        <v>1</v>
      </c>
      <c r="G1801" s="59">
        <v>1</v>
      </c>
      <c r="K1801" s="59">
        <v>1</v>
      </c>
      <c r="P1801" s="59">
        <v>1</v>
      </c>
      <c r="T1801" s="41">
        <v>1</v>
      </c>
      <c r="Z1801" s="41">
        <f t="shared" si="310"/>
        <v>240</v>
      </c>
      <c r="AA1801" s="41">
        <f t="shared" si="311"/>
        <v>30</v>
      </c>
      <c r="AB1801" s="41">
        <f t="shared" si="312"/>
        <v>56</v>
      </c>
      <c r="AC1801" s="41">
        <f t="shared" si="313"/>
        <v>56</v>
      </c>
      <c r="AD1801" s="41">
        <f t="shared" si="314"/>
        <v>37</v>
      </c>
      <c r="AE1801" s="41">
        <f t="shared" si="315"/>
        <v>8</v>
      </c>
      <c r="AF1801" s="41">
        <f t="shared" si="316"/>
        <v>4.2857142857142856</v>
      </c>
      <c r="AG1801" s="41">
        <f t="shared" si="317"/>
        <v>4.2857142857142856</v>
      </c>
      <c r="AH1801" s="41">
        <f t="shared" si="318"/>
        <v>6.4864864864864868</v>
      </c>
    </row>
    <row r="1802" spans="1:34" x14ac:dyDescent="0.25">
      <c r="A1802" s="41" t="str">
        <f t="shared" si="308"/>
        <v>研发一周期</v>
      </c>
      <c r="B1802" s="41" t="str">
        <f t="shared" si="309"/>
        <v>11423</v>
      </c>
      <c r="C1802" s="74">
        <v>1</v>
      </c>
      <c r="G1802" s="59">
        <v>1</v>
      </c>
      <c r="N1802" s="71">
        <v>1</v>
      </c>
      <c r="P1802" s="59">
        <v>1</v>
      </c>
      <c r="U1802" s="41">
        <v>1</v>
      </c>
      <c r="Z1802" s="41">
        <f t="shared" si="310"/>
        <v>320</v>
      </c>
      <c r="AA1802" s="41">
        <f t="shared" si="311"/>
        <v>40</v>
      </c>
      <c r="AB1802" s="41">
        <f t="shared" si="312"/>
        <v>48</v>
      </c>
      <c r="AC1802" s="41">
        <f t="shared" si="313"/>
        <v>48</v>
      </c>
      <c r="AD1802" s="41">
        <f t="shared" si="314"/>
        <v>37</v>
      </c>
      <c r="AE1802" s="41">
        <f t="shared" si="315"/>
        <v>8</v>
      </c>
      <c r="AF1802" s="41">
        <f t="shared" si="316"/>
        <v>6.666666666666667</v>
      </c>
      <c r="AG1802" s="41">
        <f t="shared" si="317"/>
        <v>6.666666666666667</v>
      </c>
      <c r="AH1802" s="41">
        <f t="shared" si="318"/>
        <v>8.6486486486486491</v>
      </c>
    </row>
    <row r="1803" spans="1:34" x14ac:dyDescent="0.25">
      <c r="A1803" s="41" t="str">
        <f t="shared" si="308"/>
        <v>研发一周期</v>
      </c>
      <c r="B1803" s="41" t="str">
        <f t="shared" si="309"/>
        <v>11134</v>
      </c>
      <c r="C1803" s="74">
        <v>1</v>
      </c>
      <c r="G1803" s="59">
        <v>1</v>
      </c>
      <c r="K1803" s="59">
        <v>1</v>
      </c>
      <c r="Q1803" s="41">
        <v>1</v>
      </c>
      <c r="V1803" s="41">
        <v>1</v>
      </c>
      <c r="Z1803" s="41">
        <f t="shared" si="310"/>
        <v>240</v>
      </c>
      <c r="AA1803" s="41">
        <f t="shared" si="311"/>
        <v>30</v>
      </c>
      <c r="AB1803" s="41">
        <f t="shared" si="312"/>
        <v>28</v>
      </c>
      <c r="AC1803" s="41">
        <f t="shared" si="313"/>
        <v>28</v>
      </c>
      <c r="AD1803" s="41">
        <f t="shared" si="314"/>
        <v>46</v>
      </c>
      <c r="AE1803" s="41">
        <f t="shared" si="315"/>
        <v>8</v>
      </c>
      <c r="AF1803" s="41">
        <f t="shared" si="316"/>
        <v>8.5714285714285712</v>
      </c>
      <c r="AG1803" s="41">
        <f t="shared" si="317"/>
        <v>8.5714285714285712</v>
      </c>
      <c r="AH1803" s="41">
        <f t="shared" si="318"/>
        <v>5.2173913043478262</v>
      </c>
    </row>
    <row r="1804" spans="1:34" x14ac:dyDescent="0.25">
      <c r="A1804" s="41" t="str">
        <f t="shared" si="308"/>
        <v>研发一周期</v>
      </c>
      <c r="B1804" s="41" t="str">
        <f t="shared" si="309"/>
        <v>12114</v>
      </c>
      <c r="C1804" s="74">
        <v>1</v>
      </c>
      <c r="G1804" s="59"/>
      <c r="H1804" s="59">
        <v>1</v>
      </c>
      <c r="K1804" s="59">
        <v>1</v>
      </c>
      <c r="N1804" s="71"/>
      <c r="O1804" s="59">
        <v>1</v>
      </c>
      <c r="R1804" s="71"/>
      <c r="V1804" s="41">
        <v>1</v>
      </c>
      <c r="Z1804" s="41">
        <f t="shared" si="310"/>
        <v>240</v>
      </c>
      <c r="AA1804" s="41">
        <f t="shared" si="311"/>
        <v>30</v>
      </c>
      <c r="AB1804" s="41">
        <f t="shared" si="312"/>
        <v>22</v>
      </c>
      <c r="AC1804" s="41">
        <f t="shared" si="313"/>
        <v>22</v>
      </c>
      <c r="AD1804" s="41">
        <f t="shared" si="314"/>
        <v>44</v>
      </c>
      <c r="AE1804" s="41">
        <f t="shared" si="315"/>
        <v>8</v>
      </c>
      <c r="AF1804" s="41">
        <f t="shared" si="316"/>
        <v>10.909090909090908</v>
      </c>
      <c r="AG1804" s="41">
        <f t="shared" si="317"/>
        <v>10.909090909090908</v>
      </c>
      <c r="AH1804" s="41">
        <f t="shared" si="318"/>
        <v>5.4545454545454541</v>
      </c>
    </row>
    <row r="1805" spans="1:34" x14ac:dyDescent="0.25">
      <c r="A1805" s="41" t="str">
        <f t="shared" si="308"/>
        <v>研发一周期</v>
      </c>
      <c r="B1805" s="41" t="str">
        <f t="shared" si="309"/>
        <v>12134</v>
      </c>
      <c r="C1805" s="74">
        <v>1</v>
      </c>
      <c r="G1805" s="59"/>
      <c r="H1805" s="59">
        <v>1</v>
      </c>
      <c r="K1805" s="59">
        <v>1</v>
      </c>
      <c r="Q1805" s="41">
        <v>1</v>
      </c>
      <c r="Y1805" s="70">
        <v>1</v>
      </c>
      <c r="Z1805" s="41">
        <f t="shared" si="310"/>
        <v>240</v>
      </c>
      <c r="AA1805" s="41">
        <f t="shared" si="311"/>
        <v>30</v>
      </c>
      <c r="AB1805" s="41">
        <f t="shared" si="312"/>
        <v>46</v>
      </c>
      <c r="AC1805" s="41">
        <f t="shared" si="313"/>
        <v>46</v>
      </c>
      <c r="AD1805" s="41">
        <f t="shared" si="314"/>
        <v>40</v>
      </c>
      <c r="AE1805" s="41">
        <f t="shared" si="315"/>
        <v>8</v>
      </c>
      <c r="AF1805" s="41">
        <f t="shared" si="316"/>
        <v>5.2173913043478262</v>
      </c>
      <c r="AG1805" s="41">
        <f t="shared" si="317"/>
        <v>5.2173913043478262</v>
      </c>
      <c r="AH1805" s="41">
        <f t="shared" si="318"/>
        <v>6</v>
      </c>
    </row>
    <row r="1806" spans="1:34" x14ac:dyDescent="0.25">
      <c r="A1806" s="41" t="str">
        <f t="shared" si="308"/>
        <v>研发一周期</v>
      </c>
      <c r="B1806" s="41" t="str">
        <f t="shared" si="309"/>
        <v>21214</v>
      </c>
      <c r="C1806" s="74"/>
      <c r="D1806" s="59">
        <v>1</v>
      </c>
      <c r="G1806" s="59">
        <v>1</v>
      </c>
      <c r="L1806" s="59">
        <v>1</v>
      </c>
      <c r="O1806" s="59">
        <v>1</v>
      </c>
      <c r="R1806" s="71"/>
      <c r="Y1806" s="70">
        <v>1</v>
      </c>
      <c r="Z1806" s="41">
        <f t="shared" si="310"/>
        <v>240</v>
      </c>
      <c r="AA1806" s="41">
        <f t="shared" si="311"/>
        <v>30</v>
      </c>
      <c r="AB1806" s="41">
        <f t="shared" si="312"/>
        <v>40</v>
      </c>
      <c r="AC1806" s="41">
        <f t="shared" si="313"/>
        <v>40</v>
      </c>
      <c r="AD1806" s="41">
        <f t="shared" si="314"/>
        <v>41</v>
      </c>
      <c r="AE1806" s="41">
        <f t="shared" si="315"/>
        <v>8</v>
      </c>
      <c r="AF1806" s="41">
        <f t="shared" si="316"/>
        <v>6</v>
      </c>
      <c r="AG1806" s="41">
        <f t="shared" si="317"/>
        <v>6</v>
      </c>
      <c r="AH1806" s="41">
        <f t="shared" si="318"/>
        <v>5.8536585365853657</v>
      </c>
    </row>
    <row r="1807" spans="1:34" x14ac:dyDescent="0.25">
      <c r="A1807" s="41" t="str">
        <f t="shared" si="308"/>
        <v>研发一周期</v>
      </c>
      <c r="B1807" s="41" t="str">
        <f t="shared" si="309"/>
        <v>41124</v>
      </c>
      <c r="C1807" s="74"/>
      <c r="F1807" s="71">
        <v>1</v>
      </c>
      <c r="G1807" s="59">
        <v>1</v>
      </c>
      <c r="K1807" s="59">
        <v>1</v>
      </c>
      <c r="P1807" s="59">
        <v>1</v>
      </c>
      <c r="Y1807" s="70">
        <v>1</v>
      </c>
      <c r="Z1807" s="41">
        <f t="shared" si="310"/>
        <v>240</v>
      </c>
      <c r="AA1807" s="41">
        <f t="shared" si="311"/>
        <v>30</v>
      </c>
      <c r="AB1807" s="41">
        <f t="shared" si="312"/>
        <v>56</v>
      </c>
      <c r="AC1807" s="41">
        <f t="shared" si="313"/>
        <v>56</v>
      </c>
      <c r="AD1807" s="41">
        <f t="shared" si="314"/>
        <v>37</v>
      </c>
      <c r="AE1807" s="41">
        <f t="shared" si="315"/>
        <v>8</v>
      </c>
      <c r="AF1807" s="41">
        <f t="shared" si="316"/>
        <v>4.2857142857142856</v>
      </c>
      <c r="AG1807" s="41">
        <f t="shared" si="317"/>
        <v>4.2857142857142856</v>
      </c>
      <c r="AH1807" s="41">
        <f t="shared" si="318"/>
        <v>6.4864864864864868</v>
      </c>
    </row>
    <row r="1808" spans="1:34" x14ac:dyDescent="0.25">
      <c r="A1808" s="41" t="str">
        <f t="shared" si="308"/>
        <v>研发一周期</v>
      </c>
      <c r="B1808" s="41" t="str">
        <f t="shared" si="309"/>
        <v>14225</v>
      </c>
      <c r="C1808" s="74">
        <v>1</v>
      </c>
      <c r="G1808" s="59"/>
      <c r="J1808" s="71">
        <v>1</v>
      </c>
      <c r="L1808" s="59">
        <v>1</v>
      </c>
      <c r="P1808" s="59">
        <v>1</v>
      </c>
      <c r="W1808" s="41">
        <v>1</v>
      </c>
      <c r="Z1808" s="41">
        <f t="shared" si="310"/>
        <v>305</v>
      </c>
      <c r="AA1808" s="41">
        <f t="shared" si="311"/>
        <v>38</v>
      </c>
      <c r="AB1808" s="41">
        <f t="shared" si="312"/>
        <v>58</v>
      </c>
      <c r="AC1808" s="41">
        <f t="shared" si="313"/>
        <v>58</v>
      </c>
      <c r="AD1808" s="41">
        <f t="shared" si="314"/>
        <v>33</v>
      </c>
      <c r="AE1808" s="41">
        <f t="shared" si="315"/>
        <v>8.026315789473685</v>
      </c>
      <c r="AF1808" s="41">
        <f t="shared" si="316"/>
        <v>5.2586206896551726</v>
      </c>
      <c r="AG1808" s="41">
        <f t="shared" si="317"/>
        <v>5.2586206896551726</v>
      </c>
      <c r="AH1808" s="41">
        <f t="shared" si="318"/>
        <v>9.2424242424242422</v>
      </c>
    </row>
    <row r="1809" spans="1:34" x14ac:dyDescent="0.25">
      <c r="A1809" s="41" t="str">
        <f t="shared" si="308"/>
        <v>研发一周期</v>
      </c>
      <c r="B1809" s="41" t="str">
        <f t="shared" si="309"/>
        <v>1432</v>
      </c>
      <c r="C1809" s="74">
        <v>1</v>
      </c>
      <c r="G1809" s="59"/>
      <c r="J1809" s="71">
        <v>1</v>
      </c>
      <c r="M1809" s="59">
        <v>1</v>
      </c>
      <c r="P1809" s="59">
        <v>1</v>
      </c>
      <c r="Z1809" s="41">
        <f t="shared" si="310"/>
        <v>290</v>
      </c>
      <c r="AA1809" s="41">
        <f t="shared" si="311"/>
        <v>36</v>
      </c>
      <c r="AB1809" s="41">
        <f t="shared" si="312"/>
        <v>50</v>
      </c>
      <c r="AC1809" s="41">
        <f t="shared" si="313"/>
        <v>50</v>
      </c>
      <c r="AD1809" s="41">
        <f t="shared" si="314"/>
        <v>21</v>
      </c>
      <c r="AE1809" s="41">
        <f t="shared" si="315"/>
        <v>8.0555555555555554</v>
      </c>
      <c r="AF1809" s="41">
        <f t="shared" si="316"/>
        <v>5.8</v>
      </c>
      <c r="AG1809" s="41">
        <f t="shared" si="317"/>
        <v>5.8</v>
      </c>
      <c r="AH1809" s="41">
        <f t="shared" si="318"/>
        <v>13.80952380952381</v>
      </c>
    </row>
    <row r="1810" spans="1:34" x14ac:dyDescent="0.25">
      <c r="A1810" s="41" t="str">
        <f t="shared" si="308"/>
        <v>研发一周期</v>
      </c>
      <c r="B1810" s="41" t="str">
        <f t="shared" si="309"/>
        <v>31123</v>
      </c>
      <c r="C1810" s="74"/>
      <c r="E1810" s="59">
        <v>1</v>
      </c>
      <c r="G1810" s="59">
        <v>1</v>
      </c>
      <c r="K1810" s="59">
        <v>1</v>
      </c>
      <c r="P1810" s="59">
        <v>1</v>
      </c>
      <c r="U1810" s="41">
        <v>1</v>
      </c>
      <c r="Z1810" s="41">
        <f t="shared" si="310"/>
        <v>290</v>
      </c>
      <c r="AA1810" s="41">
        <f t="shared" si="311"/>
        <v>36</v>
      </c>
      <c r="AB1810" s="41">
        <f t="shared" si="312"/>
        <v>48</v>
      </c>
      <c r="AC1810" s="41">
        <f t="shared" si="313"/>
        <v>48</v>
      </c>
      <c r="AD1810" s="41">
        <f t="shared" si="314"/>
        <v>41</v>
      </c>
      <c r="AE1810" s="41">
        <f t="shared" si="315"/>
        <v>8.0555555555555554</v>
      </c>
      <c r="AF1810" s="41">
        <f t="shared" si="316"/>
        <v>6.041666666666667</v>
      </c>
      <c r="AG1810" s="41">
        <f t="shared" si="317"/>
        <v>6.041666666666667</v>
      </c>
      <c r="AH1810" s="41">
        <f t="shared" si="318"/>
        <v>7.0731707317073171</v>
      </c>
    </row>
    <row r="1811" spans="1:34" x14ac:dyDescent="0.25">
      <c r="A1811" s="41" t="str">
        <f t="shared" si="308"/>
        <v>研发一周期</v>
      </c>
      <c r="B1811" s="41" t="str">
        <f t="shared" si="309"/>
        <v>13316</v>
      </c>
      <c r="C1811" s="74">
        <v>1</v>
      </c>
      <c r="G1811" s="59"/>
      <c r="I1811" s="59">
        <v>1</v>
      </c>
      <c r="M1811" s="59">
        <v>1</v>
      </c>
      <c r="O1811" s="59">
        <v>1</v>
      </c>
      <c r="R1811" s="71"/>
      <c r="X1811" s="41">
        <v>1</v>
      </c>
      <c r="Z1811" s="41">
        <f t="shared" si="310"/>
        <v>290</v>
      </c>
      <c r="AA1811" s="41">
        <f t="shared" si="311"/>
        <v>36</v>
      </c>
      <c r="AB1811" s="41">
        <f t="shared" si="312"/>
        <v>44</v>
      </c>
      <c r="AC1811" s="41">
        <f t="shared" si="313"/>
        <v>44</v>
      </c>
      <c r="AD1811" s="41">
        <f t="shared" si="314"/>
        <v>36</v>
      </c>
      <c r="AE1811" s="41">
        <f t="shared" si="315"/>
        <v>8.0555555555555554</v>
      </c>
      <c r="AF1811" s="41">
        <f t="shared" si="316"/>
        <v>6.5909090909090908</v>
      </c>
      <c r="AG1811" s="41">
        <f t="shared" si="317"/>
        <v>6.5909090909090908</v>
      </c>
      <c r="AH1811" s="41">
        <f t="shared" si="318"/>
        <v>8.0555555555555554</v>
      </c>
    </row>
    <row r="1812" spans="1:34" x14ac:dyDescent="0.25">
      <c r="A1812" s="41" t="str">
        <f t="shared" si="308"/>
        <v>研发一周期</v>
      </c>
      <c r="B1812" s="41" t="str">
        <f t="shared" si="309"/>
        <v>11335</v>
      </c>
      <c r="C1812" s="74">
        <v>1</v>
      </c>
      <c r="G1812" s="59">
        <v>1</v>
      </c>
      <c r="M1812" s="59">
        <v>1</v>
      </c>
      <c r="Q1812" s="41">
        <v>1</v>
      </c>
      <c r="W1812" s="41">
        <v>1</v>
      </c>
      <c r="Z1812" s="41">
        <f t="shared" si="310"/>
        <v>275</v>
      </c>
      <c r="AA1812" s="41">
        <f t="shared" si="311"/>
        <v>34</v>
      </c>
      <c r="AB1812" s="41">
        <f t="shared" si="312"/>
        <v>42</v>
      </c>
      <c r="AC1812" s="41">
        <f t="shared" si="313"/>
        <v>42</v>
      </c>
      <c r="AD1812" s="41">
        <f t="shared" si="314"/>
        <v>40</v>
      </c>
      <c r="AE1812" s="41">
        <f t="shared" si="315"/>
        <v>8.0882352941176467</v>
      </c>
      <c r="AF1812" s="41">
        <f t="shared" si="316"/>
        <v>6.5476190476190474</v>
      </c>
      <c r="AG1812" s="41">
        <f t="shared" si="317"/>
        <v>6.5476190476190474</v>
      </c>
      <c r="AH1812" s="41">
        <f t="shared" si="318"/>
        <v>6.875</v>
      </c>
    </row>
    <row r="1813" spans="1:34" x14ac:dyDescent="0.25">
      <c r="A1813" s="41" t="str">
        <f t="shared" si="308"/>
        <v>研发一周期</v>
      </c>
      <c r="B1813" s="41" t="str">
        <f t="shared" si="309"/>
        <v>12315</v>
      </c>
      <c r="C1813" s="74">
        <v>1</v>
      </c>
      <c r="G1813" s="59"/>
      <c r="H1813" s="59">
        <v>1</v>
      </c>
      <c r="M1813" s="59">
        <v>1</v>
      </c>
      <c r="O1813" s="59">
        <v>1</v>
      </c>
      <c r="R1813" s="71"/>
      <c r="W1813" s="41">
        <v>1</v>
      </c>
      <c r="Z1813" s="41">
        <f t="shared" si="310"/>
        <v>275</v>
      </c>
      <c r="AA1813" s="41">
        <f t="shared" si="311"/>
        <v>34</v>
      </c>
      <c r="AB1813" s="41">
        <f t="shared" si="312"/>
        <v>36</v>
      </c>
      <c r="AC1813" s="41">
        <f t="shared" si="313"/>
        <v>36</v>
      </c>
      <c r="AD1813" s="41">
        <f t="shared" si="314"/>
        <v>38</v>
      </c>
      <c r="AE1813" s="41">
        <f t="shared" si="315"/>
        <v>8.0882352941176467</v>
      </c>
      <c r="AF1813" s="41">
        <f t="shared" si="316"/>
        <v>7.6388888888888893</v>
      </c>
      <c r="AG1813" s="41">
        <f t="shared" si="317"/>
        <v>7.6388888888888893</v>
      </c>
      <c r="AH1813" s="41">
        <f t="shared" si="318"/>
        <v>7.2368421052631575</v>
      </c>
    </row>
    <row r="1814" spans="1:34" x14ac:dyDescent="0.25">
      <c r="A1814" s="41" t="str">
        <f t="shared" si="308"/>
        <v>研发一周期</v>
      </c>
      <c r="B1814" s="41" t="str">
        <f t="shared" si="309"/>
        <v>13135</v>
      </c>
      <c r="C1814" s="74">
        <v>1</v>
      </c>
      <c r="G1814" s="59"/>
      <c r="I1814" s="59">
        <v>1</v>
      </c>
      <c r="K1814" s="59">
        <v>1</v>
      </c>
      <c r="Q1814" s="41">
        <v>1</v>
      </c>
      <c r="W1814" s="41">
        <v>1</v>
      </c>
      <c r="Z1814" s="41">
        <f t="shared" si="310"/>
        <v>275</v>
      </c>
      <c r="AA1814" s="41">
        <f t="shared" si="311"/>
        <v>34</v>
      </c>
      <c r="AB1814" s="41">
        <f t="shared" si="312"/>
        <v>48</v>
      </c>
      <c r="AC1814" s="41">
        <f t="shared" si="313"/>
        <v>48</v>
      </c>
      <c r="AD1814" s="41">
        <f t="shared" si="314"/>
        <v>38</v>
      </c>
      <c r="AE1814" s="41">
        <f t="shared" si="315"/>
        <v>8.0882352941176467</v>
      </c>
      <c r="AF1814" s="41">
        <f t="shared" si="316"/>
        <v>5.729166666666667</v>
      </c>
      <c r="AG1814" s="41">
        <f t="shared" si="317"/>
        <v>5.729166666666667</v>
      </c>
      <c r="AH1814" s="41">
        <f t="shared" si="318"/>
        <v>7.2368421052631575</v>
      </c>
    </row>
    <row r="1815" spans="1:34" x14ac:dyDescent="0.25">
      <c r="A1815" s="41" t="str">
        <f t="shared" si="308"/>
        <v>研发一周期</v>
      </c>
      <c r="B1815" s="41" t="str">
        <f t="shared" si="309"/>
        <v>11436</v>
      </c>
      <c r="C1815" s="74">
        <v>1</v>
      </c>
      <c r="G1815" s="59">
        <v>1</v>
      </c>
      <c r="N1815" s="71">
        <v>1</v>
      </c>
      <c r="Q1815" s="41">
        <v>1</v>
      </c>
      <c r="X1815" s="41">
        <v>1</v>
      </c>
      <c r="Z1815" s="41">
        <f t="shared" si="310"/>
        <v>275</v>
      </c>
      <c r="AA1815" s="41">
        <f t="shared" si="311"/>
        <v>34</v>
      </c>
      <c r="AB1815" s="41">
        <f t="shared" si="312"/>
        <v>46</v>
      </c>
      <c r="AC1815" s="41">
        <f t="shared" si="313"/>
        <v>46</v>
      </c>
      <c r="AD1815" s="41">
        <f t="shared" si="314"/>
        <v>36</v>
      </c>
      <c r="AE1815" s="41">
        <f t="shared" si="315"/>
        <v>8.0882352941176467</v>
      </c>
      <c r="AF1815" s="41">
        <f t="shared" si="316"/>
        <v>5.9782608695652177</v>
      </c>
      <c r="AG1815" s="41">
        <f t="shared" si="317"/>
        <v>5.9782608695652177</v>
      </c>
      <c r="AH1815" s="41">
        <f t="shared" si="318"/>
        <v>7.6388888888888893</v>
      </c>
    </row>
    <row r="1816" spans="1:34" x14ac:dyDescent="0.25">
      <c r="A1816" s="41" t="str">
        <f t="shared" si="308"/>
        <v>研发一周期</v>
      </c>
      <c r="B1816" s="41" t="str">
        <f t="shared" si="309"/>
        <v>12416</v>
      </c>
      <c r="C1816" s="74">
        <v>1</v>
      </c>
      <c r="G1816" s="59"/>
      <c r="H1816" s="59">
        <v>1</v>
      </c>
      <c r="N1816" s="71">
        <v>1</v>
      </c>
      <c r="O1816" s="59">
        <v>1</v>
      </c>
      <c r="R1816" s="71"/>
      <c r="X1816" s="41">
        <v>1</v>
      </c>
      <c r="Z1816" s="41">
        <f t="shared" si="310"/>
        <v>275</v>
      </c>
      <c r="AA1816" s="41">
        <f t="shared" si="311"/>
        <v>34</v>
      </c>
      <c r="AB1816" s="41">
        <f t="shared" si="312"/>
        <v>40</v>
      </c>
      <c r="AC1816" s="41">
        <f t="shared" si="313"/>
        <v>40</v>
      </c>
      <c r="AD1816" s="41">
        <f t="shared" si="314"/>
        <v>34</v>
      </c>
      <c r="AE1816" s="41">
        <f t="shared" si="315"/>
        <v>8.0882352941176467</v>
      </c>
      <c r="AF1816" s="41">
        <f t="shared" si="316"/>
        <v>6.875</v>
      </c>
      <c r="AG1816" s="41">
        <f t="shared" si="317"/>
        <v>6.875</v>
      </c>
      <c r="AH1816" s="41">
        <f t="shared" si="318"/>
        <v>8.0882352941176467</v>
      </c>
    </row>
    <row r="1817" spans="1:34" x14ac:dyDescent="0.25">
      <c r="A1817" s="41" t="str">
        <f t="shared" si="308"/>
        <v>研发一周期</v>
      </c>
      <c r="B1817" s="41" t="str">
        <f t="shared" si="309"/>
        <v>24116</v>
      </c>
      <c r="C1817" s="74"/>
      <c r="D1817" s="59">
        <v>1</v>
      </c>
      <c r="G1817" s="59"/>
      <c r="J1817" s="71">
        <v>1</v>
      </c>
      <c r="K1817" s="59">
        <v>1</v>
      </c>
      <c r="N1817" s="71"/>
      <c r="O1817" s="59">
        <v>1</v>
      </c>
      <c r="R1817" s="71"/>
      <c r="X1817" s="41">
        <v>1</v>
      </c>
      <c r="Z1817" s="41">
        <f t="shared" si="310"/>
        <v>275</v>
      </c>
      <c r="AA1817" s="41">
        <f t="shared" si="311"/>
        <v>34</v>
      </c>
      <c r="AB1817" s="41">
        <f t="shared" si="312"/>
        <v>36</v>
      </c>
      <c r="AC1817" s="41">
        <f t="shared" si="313"/>
        <v>36</v>
      </c>
      <c r="AD1817" s="41">
        <f t="shared" si="314"/>
        <v>35</v>
      </c>
      <c r="AE1817" s="41">
        <f t="shared" si="315"/>
        <v>8.0882352941176467</v>
      </c>
      <c r="AF1817" s="41">
        <f t="shared" si="316"/>
        <v>7.6388888888888893</v>
      </c>
      <c r="AG1817" s="41">
        <f t="shared" si="317"/>
        <v>7.6388888888888893</v>
      </c>
      <c r="AH1817" s="41">
        <f t="shared" si="318"/>
        <v>7.8571428571428568</v>
      </c>
    </row>
    <row r="1818" spans="1:34" x14ac:dyDescent="0.25">
      <c r="A1818" s="41" t="str">
        <f t="shared" si="308"/>
        <v>研发一周期</v>
      </c>
      <c r="B1818" s="41" t="str">
        <f t="shared" si="309"/>
        <v>14123</v>
      </c>
      <c r="C1818" s="74">
        <v>1</v>
      </c>
      <c r="G1818" s="59"/>
      <c r="J1818" s="71">
        <v>1</v>
      </c>
      <c r="K1818" s="59">
        <v>1</v>
      </c>
      <c r="P1818" s="59">
        <v>1</v>
      </c>
      <c r="U1818" s="41">
        <v>1</v>
      </c>
      <c r="Z1818" s="41">
        <f t="shared" si="310"/>
        <v>325</v>
      </c>
      <c r="AA1818" s="41">
        <f t="shared" si="311"/>
        <v>40</v>
      </c>
      <c r="AB1818" s="41">
        <f t="shared" si="312"/>
        <v>44</v>
      </c>
      <c r="AC1818" s="41">
        <f t="shared" si="313"/>
        <v>44</v>
      </c>
      <c r="AD1818" s="41">
        <f t="shared" si="314"/>
        <v>37</v>
      </c>
      <c r="AE1818" s="41">
        <f t="shared" si="315"/>
        <v>8.125</v>
      </c>
      <c r="AF1818" s="41">
        <f t="shared" si="316"/>
        <v>7.3863636363636367</v>
      </c>
      <c r="AG1818" s="41">
        <f t="shared" si="317"/>
        <v>7.3863636363636367</v>
      </c>
      <c r="AH1818" s="41">
        <f t="shared" si="318"/>
        <v>8.7837837837837842</v>
      </c>
    </row>
    <row r="1819" spans="1:34" x14ac:dyDescent="0.25">
      <c r="A1819" s="41" t="str">
        <f t="shared" si="308"/>
        <v>研发一周期</v>
      </c>
      <c r="B1819" s="41" t="str">
        <f t="shared" si="309"/>
        <v>2141</v>
      </c>
      <c r="C1819" s="74"/>
      <c r="D1819" s="59">
        <v>1</v>
      </c>
      <c r="G1819" s="59">
        <v>1</v>
      </c>
      <c r="N1819" s="71">
        <v>1</v>
      </c>
      <c r="O1819" s="59">
        <v>1</v>
      </c>
      <c r="R1819" s="71"/>
      <c r="Z1819" s="41">
        <f t="shared" si="310"/>
        <v>245</v>
      </c>
      <c r="AA1819" s="41">
        <f t="shared" si="311"/>
        <v>30</v>
      </c>
      <c r="AB1819" s="41">
        <f t="shared" si="312"/>
        <v>30</v>
      </c>
      <c r="AC1819" s="41">
        <f t="shared" si="313"/>
        <v>30</v>
      </c>
      <c r="AD1819" s="41">
        <f t="shared" si="314"/>
        <v>25</v>
      </c>
      <c r="AE1819" s="41">
        <f t="shared" si="315"/>
        <v>8.1666666666666661</v>
      </c>
      <c r="AF1819" s="41">
        <f t="shared" si="316"/>
        <v>8.1666666666666661</v>
      </c>
      <c r="AG1819" s="41">
        <f t="shared" si="317"/>
        <v>8.1666666666666661</v>
      </c>
      <c r="AH1819" s="41">
        <f t="shared" si="318"/>
        <v>9.8000000000000007</v>
      </c>
    </row>
    <row r="1820" spans="1:34" x14ac:dyDescent="0.25">
      <c r="A1820" s="41" t="str">
        <f t="shared" si="308"/>
        <v>研发一周期</v>
      </c>
      <c r="B1820" s="41" t="str">
        <f t="shared" si="309"/>
        <v>2222</v>
      </c>
      <c r="C1820" s="74"/>
      <c r="D1820" s="59">
        <v>1</v>
      </c>
      <c r="G1820" s="59"/>
      <c r="H1820" s="59">
        <v>1</v>
      </c>
      <c r="L1820" s="59">
        <v>1</v>
      </c>
      <c r="P1820" s="59">
        <v>1</v>
      </c>
      <c r="Z1820" s="41">
        <f t="shared" si="310"/>
        <v>245</v>
      </c>
      <c r="AA1820" s="41">
        <f t="shared" si="311"/>
        <v>30</v>
      </c>
      <c r="AB1820" s="41">
        <f t="shared" si="312"/>
        <v>50</v>
      </c>
      <c r="AC1820" s="41">
        <f t="shared" si="313"/>
        <v>50</v>
      </c>
      <c r="AD1820" s="41">
        <f t="shared" si="314"/>
        <v>22</v>
      </c>
      <c r="AE1820" s="41">
        <f t="shared" si="315"/>
        <v>8.1666666666666661</v>
      </c>
      <c r="AF1820" s="41">
        <f t="shared" si="316"/>
        <v>4.9000000000000004</v>
      </c>
      <c r="AG1820" s="41">
        <f t="shared" si="317"/>
        <v>4.9000000000000004</v>
      </c>
      <c r="AH1820" s="41">
        <f t="shared" si="318"/>
        <v>11.136363636363637</v>
      </c>
    </row>
    <row r="1821" spans="1:34" x14ac:dyDescent="0.25">
      <c r="A1821" s="41" t="str">
        <f t="shared" si="308"/>
        <v>研发一周期</v>
      </c>
      <c r="B1821" s="41" t="str">
        <f t="shared" si="309"/>
        <v>11231</v>
      </c>
      <c r="C1821" s="74">
        <v>1</v>
      </c>
      <c r="G1821" s="59">
        <v>1</v>
      </c>
      <c r="L1821" s="59">
        <v>1</v>
      </c>
      <c r="Q1821" s="41">
        <v>1</v>
      </c>
      <c r="S1821" s="41">
        <v>1</v>
      </c>
      <c r="Z1821" s="41">
        <f t="shared" si="310"/>
        <v>245</v>
      </c>
      <c r="AA1821" s="41">
        <f t="shared" si="311"/>
        <v>30</v>
      </c>
      <c r="AB1821" s="41">
        <f t="shared" si="312"/>
        <v>42</v>
      </c>
      <c r="AC1821" s="41">
        <f t="shared" si="313"/>
        <v>42</v>
      </c>
      <c r="AD1821" s="41">
        <f t="shared" si="314"/>
        <v>42</v>
      </c>
      <c r="AE1821" s="41">
        <f t="shared" si="315"/>
        <v>8.1666666666666661</v>
      </c>
      <c r="AF1821" s="41">
        <f t="shared" si="316"/>
        <v>5.833333333333333</v>
      </c>
      <c r="AG1821" s="41">
        <f t="shared" si="317"/>
        <v>5.833333333333333</v>
      </c>
      <c r="AH1821" s="41">
        <f t="shared" si="318"/>
        <v>5.833333333333333</v>
      </c>
    </row>
    <row r="1822" spans="1:34" x14ac:dyDescent="0.25">
      <c r="A1822" s="41" t="str">
        <f t="shared" si="308"/>
        <v>研发一周期</v>
      </c>
      <c r="B1822" s="41" t="str">
        <f t="shared" si="309"/>
        <v>12211</v>
      </c>
      <c r="C1822" s="74">
        <v>1</v>
      </c>
      <c r="G1822" s="59"/>
      <c r="H1822" s="59">
        <v>1</v>
      </c>
      <c r="L1822" s="59">
        <v>1</v>
      </c>
      <c r="O1822" s="59">
        <v>1</v>
      </c>
      <c r="R1822" s="71"/>
      <c r="S1822" s="41">
        <v>1</v>
      </c>
      <c r="Z1822" s="41">
        <f t="shared" si="310"/>
        <v>245</v>
      </c>
      <c r="AA1822" s="41">
        <f t="shared" si="311"/>
        <v>30</v>
      </c>
      <c r="AB1822" s="41">
        <f t="shared" si="312"/>
        <v>36</v>
      </c>
      <c r="AC1822" s="41">
        <f t="shared" si="313"/>
        <v>36</v>
      </c>
      <c r="AD1822" s="41">
        <f t="shared" si="314"/>
        <v>40</v>
      </c>
      <c r="AE1822" s="41">
        <f t="shared" si="315"/>
        <v>8.1666666666666661</v>
      </c>
      <c r="AF1822" s="41">
        <f t="shared" si="316"/>
        <v>6.8055555555555554</v>
      </c>
      <c r="AG1822" s="41">
        <f t="shared" si="317"/>
        <v>6.8055555555555554</v>
      </c>
      <c r="AH1822" s="41">
        <f t="shared" si="318"/>
        <v>6.125</v>
      </c>
    </row>
    <row r="1823" spans="1:34" x14ac:dyDescent="0.25">
      <c r="A1823" s="41" t="str">
        <f t="shared" si="308"/>
        <v>研发一周期</v>
      </c>
      <c r="B1823" s="41" t="str">
        <f t="shared" si="309"/>
        <v>22121</v>
      </c>
      <c r="C1823" s="74"/>
      <c r="D1823" s="59">
        <v>1</v>
      </c>
      <c r="G1823" s="59"/>
      <c r="H1823" s="59">
        <v>1</v>
      </c>
      <c r="K1823" s="59">
        <v>1</v>
      </c>
      <c r="P1823" s="59">
        <v>1</v>
      </c>
      <c r="S1823" s="41">
        <v>1</v>
      </c>
      <c r="Z1823" s="41">
        <f t="shared" si="310"/>
        <v>245</v>
      </c>
      <c r="AA1823" s="41">
        <f t="shared" si="311"/>
        <v>30</v>
      </c>
      <c r="AB1823" s="41">
        <f t="shared" si="312"/>
        <v>56</v>
      </c>
      <c r="AC1823" s="41">
        <f t="shared" si="313"/>
        <v>56</v>
      </c>
      <c r="AD1823" s="41">
        <f t="shared" si="314"/>
        <v>36</v>
      </c>
      <c r="AE1823" s="41">
        <f t="shared" si="315"/>
        <v>8.1666666666666661</v>
      </c>
      <c r="AF1823" s="41">
        <f t="shared" si="316"/>
        <v>4.375</v>
      </c>
      <c r="AG1823" s="41">
        <f t="shared" si="317"/>
        <v>4.375</v>
      </c>
      <c r="AH1823" s="41">
        <f t="shared" si="318"/>
        <v>6.8055555555555554</v>
      </c>
    </row>
    <row r="1824" spans="1:34" x14ac:dyDescent="0.25">
      <c r="A1824" s="41" t="str">
        <f t="shared" si="308"/>
        <v>研发一周期</v>
      </c>
      <c r="B1824" s="41" t="str">
        <f t="shared" si="309"/>
        <v>11232</v>
      </c>
      <c r="C1824" s="74">
        <v>1</v>
      </c>
      <c r="G1824" s="59">
        <v>1</v>
      </c>
      <c r="L1824" s="59">
        <v>1</v>
      </c>
      <c r="Q1824" s="41">
        <v>1</v>
      </c>
      <c r="T1824" s="41">
        <v>1</v>
      </c>
      <c r="Z1824" s="41">
        <f t="shared" si="310"/>
        <v>245</v>
      </c>
      <c r="AA1824" s="41">
        <f t="shared" si="311"/>
        <v>30</v>
      </c>
      <c r="AB1824" s="41">
        <f t="shared" si="312"/>
        <v>46</v>
      </c>
      <c r="AC1824" s="41">
        <f t="shared" si="313"/>
        <v>46</v>
      </c>
      <c r="AD1824" s="41">
        <f t="shared" si="314"/>
        <v>42</v>
      </c>
      <c r="AE1824" s="41">
        <f t="shared" si="315"/>
        <v>8.1666666666666661</v>
      </c>
      <c r="AF1824" s="41">
        <f t="shared" si="316"/>
        <v>5.3260869565217392</v>
      </c>
      <c r="AG1824" s="41">
        <f t="shared" si="317"/>
        <v>5.3260869565217392</v>
      </c>
      <c r="AH1824" s="41">
        <f t="shared" si="318"/>
        <v>5.833333333333333</v>
      </c>
    </row>
    <row r="1825" spans="1:34" x14ac:dyDescent="0.25">
      <c r="A1825" s="41" t="str">
        <f t="shared" si="308"/>
        <v>研发一周期</v>
      </c>
      <c r="B1825" s="41" t="str">
        <f t="shared" si="309"/>
        <v>12212</v>
      </c>
      <c r="C1825" s="74">
        <v>1</v>
      </c>
      <c r="G1825" s="59"/>
      <c r="H1825" s="59">
        <v>1</v>
      </c>
      <c r="L1825" s="59">
        <v>1</v>
      </c>
      <c r="O1825" s="59">
        <v>1</v>
      </c>
      <c r="R1825" s="71"/>
      <c r="T1825" s="41">
        <v>1</v>
      </c>
      <c r="Z1825" s="41">
        <f t="shared" si="310"/>
        <v>245</v>
      </c>
      <c r="AA1825" s="41">
        <f t="shared" si="311"/>
        <v>30</v>
      </c>
      <c r="AB1825" s="41">
        <f t="shared" si="312"/>
        <v>40</v>
      </c>
      <c r="AC1825" s="41">
        <f t="shared" si="313"/>
        <v>40</v>
      </c>
      <c r="AD1825" s="41">
        <f t="shared" si="314"/>
        <v>40</v>
      </c>
      <c r="AE1825" s="41">
        <f t="shared" si="315"/>
        <v>8.1666666666666661</v>
      </c>
      <c r="AF1825" s="41">
        <f t="shared" si="316"/>
        <v>6.125</v>
      </c>
      <c r="AG1825" s="41">
        <f t="shared" si="317"/>
        <v>6.125</v>
      </c>
      <c r="AH1825" s="41">
        <f t="shared" si="318"/>
        <v>6.125</v>
      </c>
    </row>
    <row r="1826" spans="1:34" x14ac:dyDescent="0.25">
      <c r="A1826" s="41" t="str">
        <f t="shared" si="308"/>
        <v>研发一周期</v>
      </c>
      <c r="B1826" s="41" t="str">
        <f t="shared" si="309"/>
        <v>22122</v>
      </c>
      <c r="C1826" s="74"/>
      <c r="D1826" s="59">
        <v>1</v>
      </c>
      <c r="G1826" s="59"/>
      <c r="H1826" s="59">
        <v>1</v>
      </c>
      <c r="K1826" s="59">
        <v>1</v>
      </c>
      <c r="P1826" s="59">
        <v>1</v>
      </c>
      <c r="T1826" s="41">
        <v>1</v>
      </c>
      <c r="Z1826" s="41">
        <f t="shared" si="310"/>
        <v>245</v>
      </c>
      <c r="AA1826" s="41">
        <f t="shared" si="311"/>
        <v>30</v>
      </c>
      <c r="AB1826" s="41">
        <f t="shared" si="312"/>
        <v>60</v>
      </c>
      <c r="AC1826" s="41">
        <f t="shared" si="313"/>
        <v>60</v>
      </c>
      <c r="AD1826" s="41">
        <f t="shared" si="314"/>
        <v>36</v>
      </c>
      <c r="AE1826" s="41">
        <f t="shared" si="315"/>
        <v>8.1666666666666661</v>
      </c>
      <c r="AF1826" s="41">
        <f t="shared" si="316"/>
        <v>4.083333333333333</v>
      </c>
      <c r="AG1826" s="41">
        <f t="shared" si="317"/>
        <v>4.083333333333333</v>
      </c>
      <c r="AH1826" s="41">
        <f t="shared" si="318"/>
        <v>6.8055555555555554</v>
      </c>
    </row>
    <row r="1827" spans="1:34" x14ac:dyDescent="0.25">
      <c r="A1827" s="41" t="str">
        <f t="shared" si="308"/>
        <v>研发一周期</v>
      </c>
      <c r="B1827" s="41" t="str">
        <f t="shared" si="309"/>
        <v>11214</v>
      </c>
      <c r="C1827" s="74">
        <v>1</v>
      </c>
      <c r="G1827" s="59">
        <v>1</v>
      </c>
      <c r="L1827" s="59">
        <v>1</v>
      </c>
      <c r="O1827" s="59">
        <v>1</v>
      </c>
      <c r="R1827" s="71"/>
      <c r="V1827" s="41">
        <v>1</v>
      </c>
      <c r="Z1827" s="41">
        <f t="shared" si="310"/>
        <v>245</v>
      </c>
      <c r="AA1827" s="41">
        <f t="shared" si="311"/>
        <v>30</v>
      </c>
      <c r="AB1827" s="41">
        <f t="shared" si="312"/>
        <v>22</v>
      </c>
      <c r="AC1827" s="41">
        <f t="shared" si="313"/>
        <v>22</v>
      </c>
      <c r="AD1827" s="41">
        <f t="shared" si="314"/>
        <v>46</v>
      </c>
      <c r="AE1827" s="41">
        <f t="shared" si="315"/>
        <v>8.1666666666666661</v>
      </c>
      <c r="AF1827" s="41">
        <f t="shared" si="316"/>
        <v>11.136363636363637</v>
      </c>
      <c r="AG1827" s="41">
        <f t="shared" si="317"/>
        <v>11.136363636363637</v>
      </c>
      <c r="AH1827" s="41">
        <f t="shared" si="318"/>
        <v>5.3260869565217392</v>
      </c>
    </row>
    <row r="1828" spans="1:34" x14ac:dyDescent="0.25">
      <c r="A1828" s="41" t="str">
        <f t="shared" si="308"/>
        <v>研发一周期</v>
      </c>
      <c r="B1828" s="41" t="str">
        <f t="shared" si="309"/>
        <v>21124</v>
      </c>
      <c r="C1828" s="74"/>
      <c r="D1828" s="59">
        <v>1</v>
      </c>
      <c r="G1828" s="59">
        <v>1</v>
      </c>
      <c r="K1828" s="59">
        <v>1</v>
      </c>
      <c r="P1828" s="59">
        <v>1</v>
      </c>
      <c r="V1828" s="41">
        <v>1</v>
      </c>
      <c r="Z1828" s="41">
        <f t="shared" si="310"/>
        <v>245</v>
      </c>
      <c r="AA1828" s="41">
        <f t="shared" si="311"/>
        <v>30</v>
      </c>
      <c r="AB1828" s="41">
        <f t="shared" si="312"/>
        <v>42</v>
      </c>
      <c r="AC1828" s="41">
        <f t="shared" si="313"/>
        <v>42</v>
      </c>
      <c r="AD1828" s="41">
        <f t="shared" si="314"/>
        <v>42</v>
      </c>
      <c r="AE1828" s="41">
        <f t="shared" si="315"/>
        <v>8.1666666666666661</v>
      </c>
      <c r="AF1828" s="41">
        <f t="shared" si="316"/>
        <v>5.833333333333333</v>
      </c>
      <c r="AG1828" s="41">
        <f t="shared" si="317"/>
        <v>5.833333333333333</v>
      </c>
      <c r="AH1828" s="41">
        <f t="shared" si="318"/>
        <v>5.833333333333333</v>
      </c>
    </row>
    <row r="1829" spans="1:34" x14ac:dyDescent="0.25">
      <c r="A1829" s="41" t="str">
        <f t="shared" si="308"/>
        <v>研发一周期</v>
      </c>
      <c r="B1829" s="41" t="str">
        <f t="shared" si="309"/>
        <v>31136</v>
      </c>
      <c r="C1829" s="74"/>
      <c r="E1829" s="59">
        <v>1</v>
      </c>
      <c r="G1829" s="59">
        <v>1</v>
      </c>
      <c r="K1829" s="59">
        <v>1</v>
      </c>
      <c r="Q1829" s="41">
        <v>1</v>
      </c>
      <c r="X1829" s="41">
        <v>1</v>
      </c>
      <c r="Z1829" s="41">
        <f t="shared" si="310"/>
        <v>245</v>
      </c>
      <c r="AA1829" s="41">
        <f t="shared" si="311"/>
        <v>30</v>
      </c>
      <c r="AB1829" s="41">
        <f t="shared" si="312"/>
        <v>46</v>
      </c>
      <c r="AC1829" s="41">
        <f t="shared" si="313"/>
        <v>46</v>
      </c>
      <c r="AD1829" s="41">
        <f t="shared" si="314"/>
        <v>40</v>
      </c>
      <c r="AE1829" s="41">
        <f t="shared" si="315"/>
        <v>8.1666666666666661</v>
      </c>
      <c r="AF1829" s="41">
        <f t="shared" si="316"/>
        <v>5.3260869565217392</v>
      </c>
      <c r="AG1829" s="41">
        <f t="shared" si="317"/>
        <v>5.3260869565217392</v>
      </c>
      <c r="AH1829" s="41">
        <f t="shared" si="318"/>
        <v>6.125</v>
      </c>
    </row>
    <row r="1830" spans="1:34" x14ac:dyDescent="0.25">
      <c r="A1830" s="41" t="str">
        <f t="shared" si="308"/>
        <v>研发一周期</v>
      </c>
      <c r="B1830" s="41" t="str">
        <f t="shared" si="309"/>
        <v>32116</v>
      </c>
      <c r="C1830" s="74"/>
      <c r="E1830" s="59">
        <v>1</v>
      </c>
      <c r="G1830" s="59"/>
      <c r="H1830" s="59">
        <v>1</v>
      </c>
      <c r="K1830" s="59">
        <v>1</v>
      </c>
      <c r="N1830" s="71"/>
      <c r="O1830" s="59">
        <v>1</v>
      </c>
      <c r="R1830" s="71"/>
      <c r="X1830" s="41">
        <v>1</v>
      </c>
      <c r="Z1830" s="41">
        <f t="shared" si="310"/>
        <v>245</v>
      </c>
      <c r="AA1830" s="41">
        <f t="shared" si="311"/>
        <v>30</v>
      </c>
      <c r="AB1830" s="41">
        <f t="shared" si="312"/>
        <v>40</v>
      </c>
      <c r="AC1830" s="41">
        <f t="shared" si="313"/>
        <v>40</v>
      </c>
      <c r="AD1830" s="41">
        <f t="shared" si="314"/>
        <v>38</v>
      </c>
      <c r="AE1830" s="41">
        <f t="shared" si="315"/>
        <v>8.1666666666666661</v>
      </c>
      <c r="AF1830" s="41">
        <f t="shared" si="316"/>
        <v>6.125</v>
      </c>
      <c r="AG1830" s="41">
        <f t="shared" si="317"/>
        <v>6.125</v>
      </c>
      <c r="AH1830" s="41">
        <f t="shared" si="318"/>
        <v>6.4473684210526319</v>
      </c>
    </row>
    <row r="1831" spans="1:34" x14ac:dyDescent="0.25">
      <c r="A1831" s="41" t="str">
        <f t="shared" si="308"/>
        <v>研发一周期</v>
      </c>
      <c r="B1831" s="41" t="str">
        <f t="shared" si="309"/>
        <v>11234</v>
      </c>
      <c r="C1831" s="74">
        <v>1</v>
      </c>
      <c r="G1831" s="59">
        <v>1</v>
      </c>
      <c r="L1831" s="59">
        <v>1</v>
      </c>
      <c r="Q1831" s="41">
        <v>1</v>
      </c>
      <c r="Y1831" s="70">
        <v>1</v>
      </c>
      <c r="Z1831" s="41">
        <f t="shared" si="310"/>
        <v>245</v>
      </c>
      <c r="AA1831" s="41">
        <f t="shared" si="311"/>
        <v>30</v>
      </c>
      <c r="AB1831" s="41">
        <f t="shared" si="312"/>
        <v>46</v>
      </c>
      <c r="AC1831" s="41">
        <f t="shared" si="313"/>
        <v>46</v>
      </c>
      <c r="AD1831" s="41">
        <f t="shared" si="314"/>
        <v>42</v>
      </c>
      <c r="AE1831" s="41">
        <f t="shared" si="315"/>
        <v>8.1666666666666661</v>
      </c>
      <c r="AF1831" s="41">
        <f t="shared" si="316"/>
        <v>5.3260869565217392</v>
      </c>
      <c r="AG1831" s="41">
        <f t="shared" si="317"/>
        <v>5.3260869565217392</v>
      </c>
      <c r="AH1831" s="41">
        <f t="shared" si="318"/>
        <v>5.833333333333333</v>
      </c>
    </row>
    <row r="1832" spans="1:34" x14ac:dyDescent="0.25">
      <c r="A1832" s="41" t="str">
        <f t="shared" si="308"/>
        <v>研发一周期</v>
      </c>
      <c r="B1832" s="41" t="str">
        <f t="shared" si="309"/>
        <v>12214</v>
      </c>
      <c r="C1832" s="74">
        <v>1</v>
      </c>
      <c r="G1832" s="59"/>
      <c r="H1832" s="59">
        <v>1</v>
      </c>
      <c r="L1832" s="59">
        <v>1</v>
      </c>
      <c r="O1832" s="59">
        <v>1</v>
      </c>
      <c r="R1832" s="71"/>
      <c r="Y1832" s="70">
        <v>1</v>
      </c>
      <c r="Z1832" s="41">
        <f t="shared" si="310"/>
        <v>245</v>
      </c>
      <c r="AA1832" s="41">
        <f t="shared" si="311"/>
        <v>30</v>
      </c>
      <c r="AB1832" s="41">
        <f t="shared" si="312"/>
        <v>40</v>
      </c>
      <c r="AC1832" s="41">
        <f t="shared" si="313"/>
        <v>40</v>
      </c>
      <c r="AD1832" s="41">
        <f t="shared" si="314"/>
        <v>40</v>
      </c>
      <c r="AE1832" s="41">
        <f t="shared" si="315"/>
        <v>8.1666666666666661</v>
      </c>
      <c r="AF1832" s="41">
        <f t="shared" si="316"/>
        <v>6.125</v>
      </c>
      <c r="AG1832" s="41">
        <f t="shared" si="317"/>
        <v>6.125</v>
      </c>
      <c r="AH1832" s="41">
        <f t="shared" si="318"/>
        <v>6.125</v>
      </c>
    </row>
    <row r="1833" spans="1:34" x14ac:dyDescent="0.25">
      <c r="A1833" s="41" t="str">
        <f t="shared" si="308"/>
        <v>研发一周期</v>
      </c>
      <c r="B1833" s="41" t="str">
        <f t="shared" si="309"/>
        <v>22124</v>
      </c>
      <c r="C1833" s="74"/>
      <c r="D1833" s="59">
        <v>1</v>
      </c>
      <c r="G1833" s="59"/>
      <c r="H1833" s="59">
        <v>1</v>
      </c>
      <c r="K1833" s="59">
        <v>1</v>
      </c>
      <c r="P1833" s="59">
        <v>1</v>
      </c>
      <c r="Y1833" s="70">
        <v>1</v>
      </c>
      <c r="Z1833" s="41">
        <f t="shared" si="310"/>
        <v>245</v>
      </c>
      <c r="AA1833" s="41">
        <f t="shared" si="311"/>
        <v>30</v>
      </c>
      <c r="AB1833" s="41">
        <f t="shared" si="312"/>
        <v>60</v>
      </c>
      <c r="AC1833" s="41">
        <f t="shared" si="313"/>
        <v>60</v>
      </c>
      <c r="AD1833" s="41">
        <f t="shared" si="314"/>
        <v>36</v>
      </c>
      <c r="AE1833" s="41">
        <f t="shared" si="315"/>
        <v>8.1666666666666661</v>
      </c>
      <c r="AF1833" s="41">
        <f t="shared" si="316"/>
        <v>4.083333333333333</v>
      </c>
      <c r="AG1833" s="41">
        <f t="shared" si="317"/>
        <v>4.083333333333333</v>
      </c>
      <c r="AH1833" s="41">
        <f t="shared" si="318"/>
        <v>6.8055555555555554</v>
      </c>
    </row>
    <row r="1834" spans="1:34" x14ac:dyDescent="0.25">
      <c r="A1834" s="41" t="str">
        <f t="shared" si="308"/>
        <v>研发一周期</v>
      </c>
      <c r="B1834" s="41" t="str">
        <f t="shared" si="309"/>
        <v>13215</v>
      </c>
      <c r="C1834" s="74">
        <v>1</v>
      </c>
      <c r="G1834" s="59"/>
      <c r="I1834" s="59">
        <v>1</v>
      </c>
      <c r="L1834" s="59">
        <v>1</v>
      </c>
      <c r="O1834" s="59">
        <v>1</v>
      </c>
      <c r="R1834" s="71"/>
      <c r="W1834" s="41">
        <v>1</v>
      </c>
      <c r="Z1834" s="41">
        <f t="shared" si="310"/>
        <v>280</v>
      </c>
      <c r="AA1834" s="41">
        <f t="shared" si="311"/>
        <v>34</v>
      </c>
      <c r="AB1834" s="41">
        <f t="shared" si="312"/>
        <v>42</v>
      </c>
      <c r="AC1834" s="41">
        <f t="shared" si="313"/>
        <v>42</v>
      </c>
      <c r="AD1834" s="41">
        <f t="shared" si="314"/>
        <v>38</v>
      </c>
      <c r="AE1834" s="41">
        <f t="shared" si="315"/>
        <v>8.235294117647058</v>
      </c>
      <c r="AF1834" s="41">
        <f t="shared" si="316"/>
        <v>6.666666666666667</v>
      </c>
      <c r="AG1834" s="41">
        <f t="shared" si="317"/>
        <v>6.666666666666667</v>
      </c>
      <c r="AH1834" s="41">
        <f t="shared" si="318"/>
        <v>7.3684210526315788</v>
      </c>
    </row>
    <row r="1835" spans="1:34" x14ac:dyDescent="0.25">
      <c r="A1835" s="41" t="str">
        <f t="shared" si="308"/>
        <v>研发一周期</v>
      </c>
      <c r="B1835" s="41" t="str">
        <f t="shared" si="309"/>
        <v>21325</v>
      </c>
      <c r="C1835" s="74"/>
      <c r="D1835" s="59">
        <v>1</v>
      </c>
      <c r="G1835" s="59">
        <v>1</v>
      </c>
      <c r="M1835" s="59">
        <v>1</v>
      </c>
      <c r="P1835" s="59">
        <v>1</v>
      </c>
      <c r="W1835" s="41">
        <v>1</v>
      </c>
      <c r="Z1835" s="41">
        <f t="shared" si="310"/>
        <v>280</v>
      </c>
      <c r="AA1835" s="41">
        <f t="shared" si="311"/>
        <v>34</v>
      </c>
      <c r="AB1835" s="41">
        <f t="shared" si="312"/>
        <v>56</v>
      </c>
      <c r="AC1835" s="41">
        <f t="shared" si="313"/>
        <v>56</v>
      </c>
      <c r="AD1835" s="41">
        <f t="shared" si="314"/>
        <v>36</v>
      </c>
      <c r="AE1835" s="41">
        <f t="shared" si="315"/>
        <v>8.235294117647058</v>
      </c>
      <c r="AF1835" s="41">
        <f t="shared" si="316"/>
        <v>5</v>
      </c>
      <c r="AG1835" s="41">
        <f t="shared" si="317"/>
        <v>5</v>
      </c>
      <c r="AH1835" s="41">
        <f t="shared" si="318"/>
        <v>7.7777777777777777</v>
      </c>
    </row>
    <row r="1836" spans="1:34" x14ac:dyDescent="0.25">
      <c r="A1836" s="41" t="str">
        <f t="shared" si="308"/>
        <v>研发一周期</v>
      </c>
      <c r="B1836" s="41" t="str">
        <f t="shared" si="309"/>
        <v>23125</v>
      </c>
      <c r="C1836" s="74"/>
      <c r="D1836" s="59">
        <v>1</v>
      </c>
      <c r="G1836" s="59"/>
      <c r="I1836" s="59">
        <v>1</v>
      </c>
      <c r="K1836" s="59">
        <v>1</v>
      </c>
      <c r="P1836" s="59">
        <v>1</v>
      </c>
      <c r="W1836" s="41">
        <v>1</v>
      </c>
      <c r="Z1836" s="41">
        <f t="shared" si="310"/>
        <v>280</v>
      </c>
      <c r="AA1836" s="41">
        <f t="shared" si="311"/>
        <v>34</v>
      </c>
      <c r="AB1836" s="41">
        <f t="shared" si="312"/>
        <v>62</v>
      </c>
      <c r="AC1836" s="41">
        <f t="shared" si="313"/>
        <v>62</v>
      </c>
      <c r="AD1836" s="41">
        <f t="shared" si="314"/>
        <v>34</v>
      </c>
      <c r="AE1836" s="41">
        <f t="shared" si="315"/>
        <v>8.235294117647058</v>
      </c>
      <c r="AF1836" s="41">
        <f t="shared" si="316"/>
        <v>4.5161290322580649</v>
      </c>
      <c r="AG1836" s="41">
        <f t="shared" si="317"/>
        <v>4.5161290322580649</v>
      </c>
      <c r="AH1836" s="41">
        <f t="shared" si="318"/>
        <v>8.235294117647058</v>
      </c>
    </row>
    <row r="1837" spans="1:34" x14ac:dyDescent="0.25">
      <c r="A1837" s="41" t="str">
        <f t="shared" si="308"/>
        <v>研发一周期</v>
      </c>
      <c r="B1837" s="41" t="str">
        <f t="shared" si="309"/>
        <v>14136</v>
      </c>
      <c r="C1837" s="74">
        <v>1</v>
      </c>
      <c r="G1837" s="59"/>
      <c r="J1837" s="71">
        <v>1</v>
      </c>
      <c r="K1837" s="59">
        <v>1</v>
      </c>
      <c r="Q1837" s="41">
        <v>1</v>
      </c>
      <c r="X1837" s="41">
        <v>1</v>
      </c>
      <c r="Z1837" s="41">
        <f t="shared" si="310"/>
        <v>280</v>
      </c>
      <c r="AA1837" s="41">
        <f t="shared" si="311"/>
        <v>34</v>
      </c>
      <c r="AB1837" s="41">
        <f t="shared" si="312"/>
        <v>42</v>
      </c>
      <c r="AC1837" s="41">
        <f t="shared" si="313"/>
        <v>42</v>
      </c>
      <c r="AD1837" s="41">
        <f t="shared" si="314"/>
        <v>36</v>
      </c>
      <c r="AE1837" s="41">
        <f t="shared" si="315"/>
        <v>8.235294117647058</v>
      </c>
      <c r="AF1837" s="41">
        <f t="shared" si="316"/>
        <v>6.666666666666667</v>
      </c>
      <c r="AG1837" s="41">
        <f t="shared" si="317"/>
        <v>6.666666666666667</v>
      </c>
      <c r="AH1837" s="41">
        <f t="shared" si="318"/>
        <v>7.7777777777777777</v>
      </c>
    </row>
    <row r="1838" spans="1:34" x14ac:dyDescent="0.25">
      <c r="A1838" s="41" t="str">
        <f t="shared" si="308"/>
        <v>研发一周期</v>
      </c>
      <c r="B1838" s="41" t="str">
        <f t="shared" si="309"/>
        <v>21426</v>
      </c>
      <c r="C1838" s="74"/>
      <c r="D1838" s="59">
        <v>1</v>
      </c>
      <c r="G1838" s="59">
        <v>1</v>
      </c>
      <c r="N1838" s="71">
        <v>1</v>
      </c>
      <c r="P1838" s="59">
        <v>1</v>
      </c>
      <c r="X1838" s="41">
        <v>1</v>
      </c>
      <c r="Z1838" s="41">
        <f t="shared" si="310"/>
        <v>280</v>
      </c>
      <c r="AA1838" s="41">
        <f t="shared" si="311"/>
        <v>34</v>
      </c>
      <c r="AB1838" s="41">
        <f t="shared" si="312"/>
        <v>60</v>
      </c>
      <c r="AC1838" s="41">
        <f t="shared" si="313"/>
        <v>60</v>
      </c>
      <c r="AD1838" s="41">
        <f t="shared" si="314"/>
        <v>32</v>
      </c>
      <c r="AE1838" s="41">
        <f t="shared" si="315"/>
        <v>8.235294117647058</v>
      </c>
      <c r="AF1838" s="41">
        <f t="shared" si="316"/>
        <v>4.666666666666667</v>
      </c>
      <c r="AG1838" s="41">
        <f t="shared" si="317"/>
        <v>4.666666666666667</v>
      </c>
      <c r="AH1838" s="41">
        <f t="shared" si="318"/>
        <v>8.75</v>
      </c>
    </row>
    <row r="1839" spans="1:34" x14ac:dyDescent="0.25">
      <c r="A1839" s="41" t="str">
        <f t="shared" si="308"/>
        <v>研发一周期</v>
      </c>
      <c r="B1839" s="41" t="str">
        <f t="shared" si="309"/>
        <v>1331</v>
      </c>
      <c r="C1839" s="74">
        <v>1</v>
      </c>
      <c r="G1839" s="59"/>
      <c r="I1839" s="59">
        <v>1</v>
      </c>
      <c r="M1839" s="59">
        <v>1</v>
      </c>
      <c r="O1839" s="59">
        <v>1</v>
      </c>
      <c r="R1839" s="71"/>
      <c r="Z1839" s="41">
        <f t="shared" si="310"/>
        <v>265</v>
      </c>
      <c r="AA1839" s="41">
        <f t="shared" si="311"/>
        <v>32</v>
      </c>
      <c r="AB1839" s="41">
        <f t="shared" si="312"/>
        <v>34</v>
      </c>
      <c r="AC1839" s="41">
        <f t="shared" si="313"/>
        <v>34</v>
      </c>
      <c r="AD1839" s="41">
        <f t="shared" si="314"/>
        <v>26</v>
      </c>
      <c r="AE1839" s="41">
        <f t="shared" si="315"/>
        <v>8.28125</v>
      </c>
      <c r="AF1839" s="41">
        <f t="shared" si="316"/>
        <v>7.7941176470588234</v>
      </c>
      <c r="AG1839" s="41">
        <f t="shared" si="317"/>
        <v>7.7941176470588234</v>
      </c>
      <c r="AH1839" s="41">
        <f t="shared" si="318"/>
        <v>10.192307692307692</v>
      </c>
    </row>
    <row r="1840" spans="1:34" x14ac:dyDescent="0.25">
      <c r="A1840" s="41" t="str">
        <f t="shared" si="308"/>
        <v>研发一周期</v>
      </c>
      <c r="B1840" s="41" t="str">
        <f t="shared" si="309"/>
        <v>1143</v>
      </c>
      <c r="C1840" s="74">
        <v>1</v>
      </c>
      <c r="G1840" s="59">
        <v>1</v>
      </c>
      <c r="N1840" s="71">
        <v>1</v>
      </c>
      <c r="Q1840" s="41">
        <v>1</v>
      </c>
      <c r="Z1840" s="41">
        <f t="shared" si="310"/>
        <v>250</v>
      </c>
      <c r="AA1840" s="41">
        <f t="shared" si="311"/>
        <v>30</v>
      </c>
      <c r="AB1840" s="41">
        <f t="shared" si="312"/>
        <v>36</v>
      </c>
      <c r="AC1840" s="41">
        <f t="shared" si="313"/>
        <v>36</v>
      </c>
      <c r="AD1840" s="41">
        <f t="shared" si="314"/>
        <v>26</v>
      </c>
      <c r="AE1840" s="41">
        <f t="shared" si="315"/>
        <v>8.3333333333333339</v>
      </c>
      <c r="AF1840" s="41">
        <f t="shared" si="316"/>
        <v>6.9444444444444446</v>
      </c>
      <c r="AG1840" s="41">
        <f t="shared" si="317"/>
        <v>6.9444444444444446</v>
      </c>
      <c r="AH1840" s="41">
        <f t="shared" si="318"/>
        <v>9.615384615384615</v>
      </c>
    </row>
    <row r="1841" spans="1:34" x14ac:dyDescent="0.25">
      <c r="A1841" s="41" t="str">
        <f t="shared" si="308"/>
        <v>研发一周期</v>
      </c>
      <c r="B1841" s="41" t="str">
        <f t="shared" si="309"/>
        <v>1241</v>
      </c>
      <c r="C1841" s="74">
        <v>1</v>
      </c>
      <c r="G1841" s="59"/>
      <c r="H1841" s="59">
        <v>1</v>
      </c>
      <c r="N1841" s="71">
        <v>1</v>
      </c>
      <c r="O1841" s="59">
        <v>1</v>
      </c>
      <c r="R1841" s="71"/>
      <c r="Z1841" s="41">
        <f t="shared" si="310"/>
        <v>250</v>
      </c>
      <c r="AA1841" s="41">
        <f t="shared" si="311"/>
        <v>30</v>
      </c>
      <c r="AB1841" s="41">
        <f t="shared" si="312"/>
        <v>30</v>
      </c>
      <c r="AC1841" s="41">
        <f t="shared" si="313"/>
        <v>30</v>
      </c>
      <c r="AD1841" s="41">
        <f t="shared" si="314"/>
        <v>24</v>
      </c>
      <c r="AE1841" s="41">
        <f t="shared" si="315"/>
        <v>8.3333333333333339</v>
      </c>
      <c r="AF1841" s="41">
        <f t="shared" si="316"/>
        <v>8.3333333333333339</v>
      </c>
      <c r="AG1841" s="41">
        <f t="shared" si="317"/>
        <v>8.3333333333333339</v>
      </c>
      <c r="AH1841" s="41">
        <f t="shared" si="318"/>
        <v>10.416666666666666</v>
      </c>
    </row>
    <row r="1842" spans="1:34" x14ac:dyDescent="0.25">
      <c r="A1842" s="41" t="str">
        <f t="shared" si="308"/>
        <v>研发一周期</v>
      </c>
      <c r="B1842" s="41" t="str">
        <f t="shared" si="309"/>
        <v>2411</v>
      </c>
      <c r="C1842" s="74"/>
      <c r="D1842" s="59">
        <v>1</v>
      </c>
      <c r="G1842" s="59"/>
      <c r="J1842" s="71">
        <v>1</v>
      </c>
      <c r="K1842" s="59">
        <v>1</v>
      </c>
      <c r="N1842" s="71"/>
      <c r="O1842" s="59">
        <v>1</v>
      </c>
      <c r="R1842" s="71"/>
      <c r="Z1842" s="41">
        <f t="shared" si="310"/>
        <v>250</v>
      </c>
      <c r="AA1842" s="41">
        <f t="shared" si="311"/>
        <v>30</v>
      </c>
      <c r="AB1842" s="41">
        <f t="shared" si="312"/>
        <v>26</v>
      </c>
      <c r="AC1842" s="41">
        <f t="shared" si="313"/>
        <v>26</v>
      </c>
      <c r="AD1842" s="41">
        <f t="shared" si="314"/>
        <v>25</v>
      </c>
      <c r="AE1842" s="41">
        <f t="shared" si="315"/>
        <v>8.3333333333333339</v>
      </c>
      <c r="AF1842" s="41">
        <f t="shared" si="316"/>
        <v>9.615384615384615</v>
      </c>
      <c r="AG1842" s="41">
        <f t="shared" si="317"/>
        <v>9.615384615384615</v>
      </c>
      <c r="AH1842" s="41">
        <f t="shared" si="318"/>
        <v>10</v>
      </c>
    </row>
    <row r="1843" spans="1:34" x14ac:dyDescent="0.25">
      <c r="A1843" s="41" t="str">
        <f t="shared" si="308"/>
        <v>研发一周期</v>
      </c>
      <c r="B1843" s="41" t="str">
        <f t="shared" si="309"/>
        <v>21221</v>
      </c>
      <c r="C1843" s="74"/>
      <c r="D1843" s="59">
        <v>1</v>
      </c>
      <c r="G1843" s="59">
        <v>1</v>
      </c>
      <c r="L1843" s="59">
        <v>1</v>
      </c>
      <c r="P1843" s="59">
        <v>1</v>
      </c>
      <c r="S1843" s="41">
        <v>1</v>
      </c>
      <c r="Z1843" s="41">
        <f t="shared" si="310"/>
        <v>250</v>
      </c>
      <c r="AA1843" s="41">
        <f t="shared" si="311"/>
        <v>30</v>
      </c>
      <c r="AB1843" s="41">
        <f t="shared" si="312"/>
        <v>56</v>
      </c>
      <c r="AC1843" s="41">
        <f t="shared" si="313"/>
        <v>56</v>
      </c>
      <c r="AD1843" s="41">
        <f t="shared" si="314"/>
        <v>38</v>
      </c>
      <c r="AE1843" s="41">
        <f t="shared" si="315"/>
        <v>8.3333333333333339</v>
      </c>
      <c r="AF1843" s="41">
        <f t="shared" si="316"/>
        <v>4.4642857142857144</v>
      </c>
      <c r="AG1843" s="41">
        <f t="shared" si="317"/>
        <v>4.4642857142857144</v>
      </c>
      <c r="AH1843" s="41">
        <f t="shared" si="318"/>
        <v>6.5789473684210522</v>
      </c>
    </row>
    <row r="1844" spans="1:34" x14ac:dyDescent="0.25">
      <c r="A1844" s="41" t="str">
        <f t="shared" si="308"/>
        <v>研发一周期</v>
      </c>
      <c r="B1844" s="41" t="str">
        <f t="shared" si="309"/>
        <v>21222</v>
      </c>
      <c r="C1844" s="74"/>
      <c r="D1844" s="59">
        <v>1</v>
      </c>
      <c r="G1844" s="59">
        <v>1</v>
      </c>
      <c r="L1844" s="59">
        <v>1</v>
      </c>
      <c r="P1844" s="59">
        <v>1</v>
      </c>
      <c r="T1844" s="41">
        <v>1</v>
      </c>
      <c r="Z1844" s="41">
        <f t="shared" si="310"/>
        <v>250</v>
      </c>
      <c r="AA1844" s="41">
        <f t="shared" si="311"/>
        <v>30</v>
      </c>
      <c r="AB1844" s="41">
        <f t="shared" si="312"/>
        <v>60</v>
      </c>
      <c r="AC1844" s="41">
        <f t="shared" si="313"/>
        <v>60</v>
      </c>
      <c r="AD1844" s="41">
        <f t="shared" si="314"/>
        <v>38</v>
      </c>
      <c r="AE1844" s="41">
        <f t="shared" si="315"/>
        <v>8.3333333333333339</v>
      </c>
      <c r="AF1844" s="41">
        <f t="shared" si="316"/>
        <v>4.166666666666667</v>
      </c>
      <c r="AG1844" s="41">
        <f t="shared" si="317"/>
        <v>4.166666666666667</v>
      </c>
      <c r="AH1844" s="41">
        <f t="shared" si="318"/>
        <v>6.5789473684210522</v>
      </c>
    </row>
    <row r="1845" spans="1:34" x14ac:dyDescent="0.25">
      <c r="A1845" s="41" t="str">
        <f t="shared" si="308"/>
        <v>研发一周期</v>
      </c>
      <c r="B1845" s="41" t="str">
        <f t="shared" si="309"/>
        <v>11313</v>
      </c>
      <c r="C1845" s="74">
        <v>1</v>
      </c>
      <c r="G1845" s="59">
        <v>1</v>
      </c>
      <c r="M1845" s="59">
        <v>1</v>
      </c>
      <c r="O1845" s="59">
        <v>1</v>
      </c>
      <c r="R1845" s="71"/>
      <c r="U1845" s="41">
        <v>1</v>
      </c>
      <c r="Z1845" s="41">
        <f t="shared" si="310"/>
        <v>300</v>
      </c>
      <c r="AA1845" s="41">
        <f t="shared" si="311"/>
        <v>36</v>
      </c>
      <c r="AB1845" s="41">
        <f t="shared" si="312"/>
        <v>22</v>
      </c>
      <c r="AC1845" s="41">
        <f t="shared" si="313"/>
        <v>22</v>
      </c>
      <c r="AD1845" s="41">
        <f t="shared" si="314"/>
        <v>44</v>
      </c>
      <c r="AE1845" s="41">
        <f t="shared" si="315"/>
        <v>8.3333333333333339</v>
      </c>
      <c r="AF1845" s="41">
        <f t="shared" si="316"/>
        <v>13.636363636363637</v>
      </c>
      <c r="AG1845" s="41">
        <f t="shared" si="317"/>
        <v>13.636363636363637</v>
      </c>
      <c r="AH1845" s="41">
        <f t="shared" si="318"/>
        <v>6.8181818181818183</v>
      </c>
    </row>
    <row r="1846" spans="1:34" x14ac:dyDescent="0.25">
      <c r="A1846" s="41" t="str">
        <f t="shared" si="308"/>
        <v>研发一周期</v>
      </c>
      <c r="B1846" s="41" t="str">
        <f t="shared" si="309"/>
        <v>13113</v>
      </c>
      <c r="C1846" s="74">
        <v>1</v>
      </c>
      <c r="G1846" s="59"/>
      <c r="I1846" s="59">
        <v>1</v>
      </c>
      <c r="K1846" s="59">
        <v>1</v>
      </c>
      <c r="N1846" s="71"/>
      <c r="O1846" s="59">
        <v>1</v>
      </c>
      <c r="R1846" s="71"/>
      <c r="U1846" s="41">
        <v>1</v>
      </c>
      <c r="Z1846" s="41">
        <f t="shared" si="310"/>
        <v>300</v>
      </c>
      <c r="AA1846" s="41">
        <f t="shared" si="311"/>
        <v>36</v>
      </c>
      <c r="AB1846" s="41">
        <f t="shared" si="312"/>
        <v>28</v>
      </c>
      <c r="AC1846" s="41">
        <f t="shared" si="313"/>
        <v>28</v>
      </c>
      <c r="AD1846" s="41">
        <f t="shared" si="314"/>
        <v>42</v>
      </c>
      <c r="AE1846" s="41">
        <f t="shared" si="315"/>
        <v>8.3333333333333339</v>
      </c>
      <c r="AF1846" s="41">
        <f t="shared" si="316"/>
        <v>10.714285714285714</v>
      </c>
      <c r="AG1846" s="41">
        <f t="shared" si="317"/>
        <v>10.714285714285714</v>
      </c>
      <c r="AH1846" s="41">
        <f t="shared" si="318"/>
        <v>7.1428571428571432</v>
      </c>
    </row>
    <row r="1847" spans="1:34" x14ac:dyDescent="0.25">
      <c r="A1847" s="41" t="str">
        <f t="shared" si="308"/>
        <v>研发一周期</v>
      </c>
      <c r="B1847" s="41" t="str">
        <f t="shared" si="309"/>
        <v>12124</v>
      </c>
      <c r="C1847" s="74">
        <v>1</v>
      </c>
      <c r="G1847" s="59"/>
      <c r="H1847" s="59">
        <v>1</v>
      </c>
      <c r="K1847" s="59">
        <v>1</v>
      </c>
      <c r="P1847" s="59">
        <v>1</v>
      </c>
      <c r="V1847" s="41">
        <v>1</v>
      </c>
      <c r="Z1847" s="41">
        <f t="shared" si="310"/>
        <v>250</v>
      </c>
      <c r="AA1847" s="41">
        <f t="shared" si="311"/>
        <v>30</v>
      </c>
      <c r="AB1847" s="41">
        <f t="shared" si="312"/>
        <v>42</v>
      </c>
      <c r="AC1847" s="41">
        <f t="shared" si="313"/>
        <v>42</v>
      </c>
      <c r="AD1847" s="41">
        <f t="shared" si="314"/>
        <v>41</v>
      </c>
      <c r="AE1847" s="41">
        <f t="shared" si="315"/>
        <v>8.3333333333333339</v>
      </c>
      <c r="AF1847" s="41">
        <f t="shared" si="316"/>
        <v>5.9523809523809526</v>
      </c>
      <c r="AG1847" s="41">
        <f t="shared" si="317"/>
        <v>5.9523809523809526</v>
      </c>
      <c r="AH1847" s="41">
        <f t="shared" si="318"/>
        <v>6.0975609756097562</v>
      </c>
    </row>
    <row r="1848" spans="1:34" x14ac:dyDescent="0.25">
      <c r="A1848" s="41" t="str">
        <f t="shared" si="308"/>
        <v>研发一周期</v>
      </c>
      <c r="B1848" s="41" t="str">
        <f t="shared" si="309"/>
        <v>13326</v>
      </c>
      <c r="C1848" s="74">
        <v>1</v>
      </c>
      <c r="G1848" s="59"/>
      <c r="I1848" s="59">
        <v>1</v>
      </c>
      <c r="M1848" s="59">
        <v>1</v>
      </c>
      <c r="P1848" s="59">
        <v>1</v>
      </c>
      <c r="X1848" s="41">
        <v>1</v>
      </c>
      <c r="Z1848" s="41">
        <f t="shared" si="310"/>
        <v>300</v>
      </c>
      <c r="AA1848" s="41">
        <f t="shared" si="311"/>
        <v>36</v>
      </c>
      <c r="AB1848" s="41">
        <f t="shared" si="312"/>
        <v>64</v>
      </c>
      <c r="AC1848" s="41">
        <f t="shared" si="313"/>
        <v>64</v>
      </c>
      <c r="AD1848" s="41">
        <f t="shared" si="314"/>
        <v>33</v>
      </c>
      <c r="AE1848" s="41">
        <f t="shared" si="315"/>
        <v>8.3333333333333339</v>
      </c>
      <c r="AF1848" s="41">
        <f t="shared" si="316"/>
        <v>4.6875</v>
      </c>
      <c r="AG1848" s="41">
        <f t="shared" si="317"/>
        <v>4.6875</v>
      </c>
      <c r="AH1848" s="41">
        <f t="shared" si="318"/>
        <v>9.0909090909090917</v>
      </c>
    </row>
    <row r="1849" spans="1:34" x14ac:dyDescent="0.25">
      <c r="A1849" s="41" t="str">
        <f t="shared" si="308"/>
        <v>研发一周期</v>
      </c>
      <c r="B1849" s="41" t="str">
        <f t="shared" si="309"/>
        <v>31216</v>
      </c>
      <c r="C1849" s="74"/>
      <c r="E1849" s="59">
        <v>1</v>
      </c>
      <c r="G1849" s="59">
        <v>1</v>
      </c>
      <c r="L1849" s="59">
        <v>1</v>
      </c>
      <c r="O1849" s="59">
        <v>1</v>
      </c>
      <c r="R1849" s="71"/>
      <c r="X1849" s="41">
        <v>1</v>
      </c>
      <c r="Z1849" s="41">
        <f t="shared" si="310"/>
        <v>250</v>
      </c>
      <c r="AA1849" s="41">
        <f t="shared" si="311"/>
        <v>30</v>
      </c>
      <c r="AB1849" s="41">
        <f t="shared" si="312"/>
        <v>40</v>
      </c>
      <c r="AC1849" s="41">
        <f t="shared" si="313"/>
        <v>40</v>
      </c>
      <c r="AD1849" s="41">
        <f t="shared" si="314"/>
        <v>40</v>
      </c>
      <c r="AE1849" s="41">
        <f t="shared" si="315"/>
        <v>8.3333333333333339</v>
      </c>
      <c r="AF1849" s="41">
        <f t="shared" si="316"/>
        <v>6.25</v>
      </c>
      <c r="AG1849" s="41">
        <f t="shared" si="317"/>
        <v>6.25</v>
      </c>
      <c r="AH1849" s="41">
        <f t="shared" si="318"/>
        <v>6.25</v>
      </c>
    </row>
    <row r="1850" spans="1:34" x14ac:dyDescent="0.25">
      <c r="A1850" s="41" t="str">
        <f t="shared" si="308"/>
        <v>研发一周期</v>
      </c>
      <c r="B1850" s="41" t="str">
        <f t="shared" si="309"/>
        <v>21224</v>
      </c>
      <c r="C1850" s="74"/>
      <c r="D1850" s="59">
        <v>1</v>
      </c>
      <c r="G1850" s="59">
        <v>1</v>
      </c>
      <c r="L1850" s="59">
        <v>1</v>
      </c>
      <c r="P1850" s="59">
        <v>1</v>
      </c>
      <c r="Y1850" s="70">
        <v>1</v>
      </c>
      <c r="Z1850" s="41">
        <f t="shared" si="310"/>
        <v>250</v>
      </c>
      <c r="AA1850" s="41">
        <f t="shared" si="311"/>
        <v>30</v>
      </c>
      <c r="AB1850" s="41">
        <f t="shared" si="312"/>
        <v>60</v>
      </c>
      <c r="AC1850" s="41">
        <f t="shared" si="313"/>
        <v>60</v>
      </c>
      <c r="AD1850" s="41">
        <f t="shared" si="314"/>
        <v>38</v>
      </c>
      <c r="AE1850" s="41">
        <f t="shared" si="315"/>
        <v>8.3333333333333339</v>
      </c>
      <c r="AF1850" s="41">
        <f t="shared" si="316"/>
        <v>4.166666666666667</v>
      </c>
      <c r="AG1850" s="41">
        <f t="shared" si="317"/>
        <v>4.166666666666667</v>
      </c>
      <c r="AH1850" s="41">
        <f t="shared" si="318"/>
        <v>6.5789473684210522</v>
      </c>
    </row>
    <row r="1851" spans="1:34" x14ac:dyDescent="0.25">
      <c r="A1851" s="41" t="str">
        <f t="shared" si="308"/>
        <v>研发一周期</v>
      </c>
      <c r="B1851" s="41" t="str">
        <f t="shared" si="309"/>
        <v>12325</v>
      </c>
      <c r="C1851" s="74">
        <v>1</v>
      </c>
      <c r="G1851" s="59"/>
      <c r="H1851" s="59">
        <v>1</v>
      </c>
      <c r="M1851" s="59">
        <v>1</v>
      </c>
      <c r="P1851" s="59">
        <v>1</v>
      </c>
      <c r="W1851" s="41">
        <v>1</v>
      </c>
      <c r="Z1851" s="41">
        <f t="shared" si="310"/>
        <v>285</v>
      </c>
      <c r="AA1851" s="41">
        <f t="shared" si="311"/>
        <v>34</v>
      </c>
      <c r="AB1851" s="41">
        <f t="shared" si="312"/>
        <v>56</v>
      </c>
      <c r="AC1851" s="41">
        <f t="shared" si="313"/>
        <v>56</v>
      </c>
      <c r="AD1851" s="41">
        <f t="shared" si="314"/>
        <v>35</v>
      </c>
      <c r="AE1851" s="41">
        <f t="shared" si="315"/>
        <v>8.382352941176471</v>
      </c>
      <c r="AF1851" s="41">
        <f t="shared" si="316"/>
        <v>5.0892857142857144</v>
      </c>
      <c r="AG1851" s="41">
        <f t="shared" si="317"/>
        <v>5.0892857142857144</v>
      </c>
      <c r="AH1851" s="41">
        <f t="shared" si="318"/>
        <v>8.1428571428571423</v>
      </c>
    </row>
    <row r="1852" spans="1:34" x14ac:dyDescent="0.25">
      <c r="A1852" s="41" t="str">
        <f t="shared" si="308"/>
        <v>研发一周期</v>
      </c>
      <c r="B1852" s="41" t="str">
        <f t="shared" si="309"/>
        <v>12426</v>
      </c>
      <c r="C1852" s="74">
        <v>1</v>
      </c>
      <c r="G1852" s="59"/>
      <c r="H1852" s="59">
        <v>1</v>
      </c>
      <c r="N1852" s="71">
        <v>1</v>
      </c>
      <c r="P1852" s="59">
        <v>1</v>
      </c>
      <c r="X1852" s="41">
        <v>1</v>
      </c>
      <c r="Z1852" s="41">
        <f t="shared" si="310"/>
        <v>285</v>
      </c>
      <c r="AA1852" s="41">
        <f t="shared" si="311"/>
        <v>34</v>
      </c>
      <c r="AB1852" s="41">
        <f t="shared" si="312"/>
        <v>60</v>
      </c>
      <c r="AC1852" s="41">
        <f t="shared" si="313"/>
        <v>60</v>
      </c>
      <c r="AD1852" s="41">
        <f t="shared" si="314"/>
        <v>31</v>
      </c>
      <c r="AE1852" s="41">
        <f t="shared" si="315"/>
        <v>8.382352941176471</v>
      </c>
      <c r="AF1852" s="41">
        <f t="shared" si="316"/>
        <v>4.75</v>
      </c>
      <c r="AG1852" s="41">
        <f t="shared" si="317"/>
        <v>4.75</v>
      </c>
      <c r="AH1852" s="41">
        <f t="shared" si="318"/>
        <v>9.193548387096774</v>
      </c>
    </row>
    <row r="1853" spans="1:34" x14ac:dyDescent="0.25">
      <c r="A1853" s="41" t="str">
        <f t="shared" si="308"/>
        <v>研发一周期</v>
      </c>
      <c r="B1853" s="41" t="str">
        <f t="shared" si="309"/>
        <v>14216</v>
      </c>
      <c r="C1853" s="74">
        <v>1</v>
      </c>
      <c r="G1853" s="59"/>
      <c r="J1853" s="71">
        <v>1</v>
      </c>
      <c r="L1853" s="59">
        <v>1</v>
      </c>
      <c r="O1853" s="59">
        <v>1</v>
      </c>
      <c r="R1853" s="71"/>
      <c r="X1853" s="41">
        <v>1</v>
      </c>
      <c r="Z1853" s="41">
        <f t="shared" si="310"/>
        <v>285</v>
      </c>
      <c r="AA1853" s="41">
        <f t="shared" si="311"/>
        <v>34</v>
      </c>
      <c r="AB1853" s="41">
        <f t="shared" si="312"/>
        <v>36</v>
      </c>
      <c r="AC1853" s="41">
        <f t="shared" si="313"/>
        <v>36</v>
      </c>
      <c r="AD1853" s="41">
        <f t="shared" si="314"/>
        <v>36</v>
      </c>
      <c r="AE1853" s="41">
        <f t="shared" si="315"/>
        <v>8.382352941176471</v>
      </c>
      <c r="AF1853" s="41">
        <f t="shared" si="316"/>
        <v>7.916666666666667</v>
      </c>
      <c r="AG1853" s="41">
        <f t="shared" si="317"/>
        <v>7.916666666666667</v>
      </c>
      <c r="AH1853" s="41">
        <f t="shared" si="318"/>
        <v>7.916666666666667</v>
      </c>
    </row>
    <row r="1854" spans="1:34" x14ac:dyDescent="0.25">
      <c r="A1854" s="41" t="str">
        <f t="shared" si="308"/>
        <v>研发一周期</v>
      </c>
      <c r="B1854" s="41" t="str">
        <f t="shared" si="309"/>
        <v>24126</v>
      </c>
      <c r="C1854" s="74"/>
      <c r="D1854" s="59">
        <v>1</v>
      </c>
      <c r="G1854" s="59"/>
      <c r="J1854" s="71">
        <v>1</v>
      </c>
      <c r="K1854" s="59">
        <v>1</v>
      </c>
      <c r="P1854" s="59">
        <v>1</v>
      </c>
      <c r="X1854" s="41">
        <v>1</v>
      </c>
      <c r="Z1854" s="41">
        <f t="shared" si="310"/>
        <v>285</v>
      </c>
      <c r="AA1854" s="41">
        <f t="shared" si="311"/>
        <v>34</v>
      </c>
      <c r="AB1854" s="41">
        <f t="shared" si="312"/>
        <v>56</v>
      </c>
      <c r="AC1854" s="41">
        <f t="shared" si="313"/>
        <v>56</v>
      </c>
      <c r="AD1854" s="41">
        <f t="shared" si="314"/>
        <v>32</v>
      </c>
      <c r="AE1854" s="41">
        <f t="shared" si="315"/>
        <v>8.382352941176471</v>
      </c>
      <c r="AF1854" s="41">
        <f t="shared" si="316"/>
        <v>5.0892857142857144</v>
      </c>
      <c r="AG1854" s="41">
        <f t="shared" si="317"/>
        <v>5.0892857142857144</v>
      </c>
      <c r="AH1854" s="41">
        <f t="shared" si="318"/>
        <v>8.90625</v>
      </c>
    </row>
    <row r="1855" spans="1:34" x14ac:dyDescent="0.25">
      <c r="A1855" s="41" t="str">
        <f t="shared" si="308"/>
        <v>研发一周期</v>
      </c>
      <c r="B1855" s="41" t="str">
        <f t="shared" si="309"/>
        <v>3113</v>
      </c>
      <c r="C1855" s="74"/>
      <c r="E1855" s="59">
        <v>1</v>
      </c>
      <c r="G1855" s="59">
        <v>1</v>
      </c>
      <c r="K1855" s="59">
        <v>1</v>
      </c>
      <c r="Q1855" s="41">
        <v>1</v>
      </c>
      <c r="Z1855" s="41">
        <f t="shared" si="310"/>
        <v>220</v>
      </c>
      <c r="AA1855" s="41">
        <f t="shared" si="311"/>
        <v>26</v>
      </c>
      <c r="AB1855" s="41">
        <f t="shared" si="312"/>
        <v>36</v>
      </c>
      <c r="AC1855" s="41">
        <f t="shared" si="313"/>
        <v>36</v>
      </c>
      <c r="AD1855" s="41">
        <f t="shared" si="314"/>
        <v>30</v>
      </c>
      <c r="AE1855" s="41">
        <f t="shared" si="315"/>
        <v>8.4615384615384617</v>
      </c>
      <c r="AF1855" s="41">
        <f t="shared" si="316"/>
        <v>6.1111111111111107</v>
      </c>
      <c r="AG1855" s="41">
        <f t="shared" si="317"/>
        <v>6.1111111111111107</v>
      </c>
      <c r="AH1855" s="41">
        <f t="shared" si="318"/>
        <v>7.333333333333333</v>
      </c>
    </row>
    <row r="1856" spans="1:34" x14ac:dyDescent="0.25">
      <c r="A1856" s="41" t="str">
        <f t="shared" si="308"/>
        <v>研发一周期</v>
      </c>
      <c r="B1856" s="41" t="str">
        <f t="shared" si="309"/>
        <v>3211</v>
      </c>
      <c r="C1856" s="74"/>
      <c r="E1856" s="59">
        <v>1</v>
      </c>
      <c r="G1856" s="59"/>
      <c r="H1856" s="59">
        <v>1</v>
      </c>
      <c r="K1856" s="59">
        <v>1</v>
      </c>
      <c r="N1856" s="71"/>
      <c r="O1856" s="59">
        <v>1</v>
      </c>
      <c r="R1856" s="71"/>
      <c r="Z1856" s="41">
        <f t="shared" si="310"/>
        <v>220</v>
      </c>
      <c r="AA1856" s="41">
        <f t="shared" si="311"/>
        <v>26</v>
      </c>
      <c r="AB1856" s="41">
        <f t="shared" si="312"/>
        <v>30</v>
      </c>
      <c r="AC1856" s="41">
        <f t="shared" si="313"/>
        <v>30</v>
      </c>
      <c r="AD1856" s="41">
        <f t="shared" si="314"/>
        <v>28</v>
      </c>
      <c r="AE1856" s="41">
        <f t="shared" si="315"/>
        <v>8.4615384615384617</v>
      </c>
      <c r="AF1856" s="41">
        <f t="shared" si="316"/>
        <v>7.333333333333333</v>
      </c>
      <c r="AG1856" s="41">
        <f t="shared" si="317"/>
        <v>7.333333333333333</v>
      </c>
      <c r="AH1856" s="41">
        <f t="shared" si="318"/>
        <v>7.8571428571428568</v>
      </c>
    </row>
    <row r="1857" spans="1:34" x14ac:dyDescent="0.25">
      <c r="A1857" s="41" t="str">
        <f t="shared" si="308"/>
        <v>研发一周期</v>
      </c>
      <c r="B1857" s="41" t="str">
        <f t="shared" si="309"/>
        <v>1413</v>
      </c>
      <c r="C1857" s="74">
        <v>1</v>
      </c>
      <c r="G1857" s="59"/>
      <c r="J1857" s="71">
        <v>1</v>
      </c>
      <c r="K1857" s="59">
        <v>1</v>
      </c>
      <c r="Q1857" s="41">
        <v>1</v>
      </c>
      <c r="Z1857" s="41">
        <f t="shared" si="310"/>
        <v>255</v>
      </c>
      <c r="AA1857" s="41">
        <f t="shared" si="311"/>
        <v>30</v>
      </c>
      <c r="AB1857" s="41">
        <f t="shared" si="312"/>
        <v>32</v>
      </c>
      <c r="AC1857" s="41">
        <f t="shared" si="313"/>
        <v>32</v>
      </c>
      <c r="AD1857" s="41">
        <f t="shared" si="314"/>
        <v>26</v>
      </c>
      <c r="AE1857" s="41">
        <f t="shared" si="315"/>
        <v>8.5</v>
      </c>
      <c r="AF1857" s="41">
        <f t="shared" si="316"/>
        <v>7.96875</v>
      </c>
      <c r="AG1857" s="41">
        <f t="shared" si="317"/>
        <v>7.96875</v>
      </c>
      <c r="AH1857" s="41">
        <f t="shared" si="318"/>
        <v>9.8076923076923084</v>
      </c>
    </row>
    <row r="1858" spans="1:34" x14ac:dyDescent="0.25">
      <c r="A1858" s="41" t="str">
        <f t="shared" si="308"/>
        <v>研发一周期</v>
      </c>
      <c r="B1858" s="41" t="str">
        <f t="shared" si="309"/>
        <v>2142</v>
      </c>
      <c r="C1858" s="74"/>
      <c r="D1858" s="59">
        <v>1</v>
      </c>
      <c r="G1858" s="59">
        <v>1</v>
      </c>
      <c r="N1858" s="71">
        <v>1</v>
      </c>
      <c r="P1858" s="59">
        <v>1</v>
      </c>
      <c r="Z1858" s="41">
        <f t="shared" si="310"/>
        <v>255</v>
      </c>
      <c r="AA1858" s="41">
        <f t="shared" si="311"/>
        <v>30</v>
      </c>
      <c r="AB1858" s="41">
        <f t="shared" si="312"/>
        <v>50</v>
      </c>
      <c r="AC1858" s="41">
        <f t="shared" si="313"/>
        <v>50</v>
      </c>
      <c r="AD1858" s="41">
        <f t="shared" si="314"/>
        <v>22</v>
      </c>
      <c r="AE1858" s="41">
        <f t="shared" si="315"/>
        <v>8.5</v>
      </c>
      <c r="AF1858" s="41">
        <f t="shared" si="316"/>
        <v>5.0999999999999996</v>
      </c>
      <c r="AG1858" s="41">
        <f t="shared" si="317"/>
        <v>5.0999999999999996</v>
      </c>
      <c r="AH1858" s="41">
        <f t="shared" si="318"/>
        <v>11.590909090909092</v>
      </c>
    </row>
    <row r="1859" spans="1:34" x14ac:dyDescent="0.25">
      <c r="A1859" s="41" t="str">
        <f t="shared" si="308"/>
        <v>研发一周期</v>
      </c>
      <c r="B1859" s="41" t="str">
        <f t="shared" si="309"/>
        <v>11411</v>
      </c>
      <c r="C1859" s="74">
        <v>1</v>
      </c>
      <c r="G1859" s="59">
        <v>1</v>
      </c>
      <c r="N1859" s="71">
        <v>1</v>
      </c>
      <c r="O1859" s="59">
        <v>1</v>
      </c>
      <c r="R1859" s="71"/>
      <c r="S1859" s="41">
        <v>1</v>
      </c>
      <c r="Z1859" s="41">
        <f t="shared" si="310"/>
        <v>255</v>
      </c>
      <c r="AA1859" s="41">
        <f t="shared" si="311"/>
        <v>30</v>
      </c>
      <c r="AB1859" s="41">
        <f t="shared" si="312"/>
        <v>36</v>
      </c>
      <c r="AC1859" s="41">
        <f t="shared" si="313"/>
        <v>36</v>
      </c>
      <c r="AD1859" s="41">
        <f t="shared" si="314"/>
        <v>40</v>
      </c>
      <c r="AE1859" s="41">
        <f t="shared" si="315"/>
        <v>8.5</v>
      </c>
      <c r="AF1859" s="41">
        <f t="shared" si="316"/>
        <v>7.083333333333333</v>
      </c>
      <c r="AG1859" s="41">
        <f t="shared" si="317"/>
        <v>7.083333333333333</v>
      </c>
      <c r="AH1859" s="41">
        <f t="shared" si="318"/>
        <v>6.375</v>
      </c>
    </row>
    <row r="1860" spans="1:34" x14ac:dyDescent="0.25">
      <c r="A1860" s="41" t="str">
        <f t="shared" si="308"/>
        <v>研发一周期</v>
      </c>
      <c r="B1860" s="41" t="str">
        <f t="shared" si="309"/>
        <v>12221</v>
      </c>
      <c r="C1860" s="74">
        <v>1</v>
      </c>
      <c r="G1860" s="59"/>
      <c r="H1860" s="59">
        <v>1</v>
      </c>
      <c r="L1860" s="59">
        <v>1</v>
      </c>
      <c r="P1860" s="59">
        <v>1</v>
      </c>
      <c r="S1860" s="41">
        <v>1</v>
      </c>
      <c r="Z1860" s="41">
        <f t="shared" si="310"/>
        <v>255</v>
      </c>
      <c r="AA1860" s="41">
        <f t="shared" si="311"/>
        <v>30</v>
      </c>
      <c r="AB1860" s="41">
        <f t="shared" si="312"/>
        <v>56</v>
      </c>
      <c r="AC1860" s="41">
        <f t="shared" si="313"/>
        <v>56</v>
      </c>
      <c r="AD1860" s="41">
        <f t="shared" si="314"/>
        <v>37</v>
      </c>
      <c r="AE1860" s="41">
        <f t="shared" si="315"/>
        <v>8.5</v>
      </c>
      <c r="AF1860" s="41">
        <f t="shared" si="316"/>
        <v>4.5535714285714288</v>
      </c>
      <c r="AG1860" s="41">
        <f t="shared" si="317"/>
        <v>4.5535714285714288</v>
      </c>
      <c r="AH1860" s="41">
        <f t="shared" si="318"/>
        <v>6.8918918918918921</v>
      </c>
    </row>
    <row r="1861" spans="1:34" x14ac:dyDescent="0.25">
      <c r="A1861" s="41" t="str">
        <f t="shared" si="308"/>
        <v>研发一周期</v>
      </c>
      <c r="B1861" s="41" t="str">
        <f t="shared" si="309"/>
        <v>11412</v>
      </c>
      <c r="C1861" s="74">
        <v>1</v>
      </c>
      <c r="G1861" s="59">
        <v>1</v>
      </c>
      <c r="N1861" s="71">
        <v>1</v>
      </c>
      <c r="O1861" s="59">
        <v>1</v>
      </c>
      <c r="R1861" s="71"/>
      <c r="T1861" s="41">
        <v>1</v>
      </c>
      <c r="Z1861" s="41">
        <f t="shared" si="310"/>
        <v>255</v>
      </c>
      <c r="AA1861" s="41">
        <f t="shared" si="311"/>
        <v>30</v>
      </c>
      <c r="AB1861" s="41">
        <f t="shared" si="312"/>
        <v>40</v>
      </c>
      <c r="AC1861" s="41">
        <f t="shared" si="313"/>
        <v>40</v>
      </c>
      <c r="AD1861" s="41">
        <f t="shared" si="314"/>
        <v>40</v>
      </c>
      <c r="AE1861" s="41">
        <f t="shared" si="315"/>
        <v>8.5</v>
      </c>
      <c r="AF1861" s="41">
        <f t="shared" si="316"/>
        <v>6.375</v>
      </c>
      <c r="AG1861" s="41">
        <f t="shared" si="317"/>
        <v>6.375</v>
      </c>
      <c r="AH1861" s="41">
        <f t="shared" si="318"/>
        <v>6.375</v>
      </c>
    </row>
    <row r="1862" spans="1:34" x14ac:dyDescent="0.25">
      <c r="A1862" s="41" t="str">
        <f t="shared" si="308"/>
        <v>研发一周期</v>
      </c>
      <c r="B1862" s="41" t="str">
        <f t="shared" si="309"/>
        <v>12222</v>
      </c>
      <c r="C1862" s="74">
        <v>1</v>
      </c>
      <c r="G1862" s="59"/>
      <c r="H1862" s="59">
        <v>1</v>
      </c>
      <c r="L1862" s="59">
        <v>1</v>
      </c>
      <c r="P1862" s="59">
        <v>1</v>
      </c>
      <c r="T1862" s="41">
        <v>1</v>
      </c>
      <c r="Z1862" s="41">
        <f t="shared" si="310"/>
        <v>255</v>
      </c>
      <c r="AA1862" s="41">
        <f t="shared" si="311"/>
        <v>30</v>
      </c>
      <c r="AB1862" s="41">
        <f t="shared" si="312"/>
        <v>60</v>
      </c>
      <c r="AC1862" s="41">
        <f t="shared" si="313"/>
        <v>60</v>
      </c>
      <c r="AD1862" s="41">
        <f t="shared" si="314"/>
        <v>37</v>
      </c>
      <c r="AE1862" s="41">
        <f t="shared" si="315"/>
        <v>8.5</v>
      </c>
      <c r="AF1862" s="41">
        <f t="shared" si="316"/>
        <v>4.25</v>
      </c>
      <c r="AG1862" s="41">
        <f t="shared" si="317"/>
        <v>4.25</v>
      </c>
      <c r="AH1862" s="41">
        <f t="shared" si="318"/>
        <v>6.8918918918918921</v>
      </c>
    </row>
    <row r="1863" spans="1:34" x14ac:dyDescent="0.25">
      <c r="A1863" s="41" t="str">
        <f t="shared" si="308"/>
        <v>研发一周期</v>
      </c>
      <c r="B1863" s="41" t="str">
        <f t="shared" si="309"/>
        <v>11224</v>
      </c>
      <c r="C1863" s="74">
        <v>1</v>
      </c>
      <c r="G1863" s="59">
        <v>1</v>
      </c>
      <c r="L1863" s="59">
        <v>1</v>
      </c>
      <c r="P1863" s="59">
        <v>1</v>
      </c>
      <c r="V1863" s="41">
        <v>1</v>
      </c>
      <c r="Z1863" s="41">
        <f t="shared" si="310"/>
        <v>255</v>
      </c>
      <c r="AA1863" s="41">
        <f t="shared" si="311"/>
        <v>30</v>
      </c>
      <c r="AB1863" s="41">
        <f t="shared" si="312"/>
        <v>42</v>
      </c>
      <c r="AC1863" s="41">
        <f t="shared" si="313"/>
        <v>42</v>
      </c>
      <c r="AD1863" s="41">
        <f t="shared" si="314"/>
        <v>43</v>
      </c>
      <c r="AE1863" s="41">
        <f t="shared" si="315"/>
        <v>8.5</v>
      </c>
      <c r="AF1863" s="41">
        <f t="shared" si="316"/>
        <v>6.0714285714285712</v>
      </c>
      <c r="AG1863" s="41">
        <f t="shared" si="317"/>
        <v>6.0714285714285712</v>
      </c>
      <c r="AH1863" s="41">
        <f t="shared" si="318"/>
        <v>5.9302325581395348</v>
      </c>
    </row>
    <row r="1864" spans="1:34" x14ac:dyDescent="0.25">
      <c r="A1864" s="41" t="str">
        <f t="shared" ref="A1864:A1927" si="319">IF(SUMPRODUCT(C1864:Y1864,$C$6:$Y$6)&lt;0.45,"不研发",IF(SUMPRODUCT(C1864:Y1864,$C$6:$Y$6)&lt;1.45,"研发一周期","研发二周期"))</f>
        <v>研发一周期</v>
      </c>
      <c r="B1864" s="41" t="str">
        <f t="shared" ref="B1864:B1927" si="320">IF(C1864=1,1,IF(D1864=1,2,IF(E1864=1,3,IF(F1864=1,4,""))))&amp;IF(G1864=1,1,IF(H1864=1,2,IF(I1864=1,3,IF(J1864=1,4,""))))&amp;IF(K1864=1,1,IF(L1864=1,2,IF(M1864=1,3,IF(N1864=1,4,""))))&amp;IF(O1864=1,1,IF(P1864=1,2,IF(Q1864=1,3,IF(R1864=1,4,""))))&amp;IF(S1864=1,1,"")&amp;IF(T1864=1,2,"")&amp;IF(U1864=1,3,"")&amp;IF(V1864=1,4,"")&amp;IF(W1864=1,5,"")&amp;IF(X1864=1,6,"")&amp;IF(Y1864=1,4,"")</f>
        <v>32126</v>
      </c>
      <c r="C1864" s="74"/>
      <c r="E1864" s="59">
        <v>1</v>
      </c>
      <c r="G1864" s="59"/>
      <c r="H1864" s="59">
        <v>1</v>
      </c>
      <c r="K1864" s="59">
        <v>1</v>
      </c>
      <c r="P1864" s="59">
        <v>1</v>
      </c>
      <c r="X1864" s="41">
        <v>1</v>
      </c>
      <c r="Z1864" s="41">
        <f t="shared" ref="Z1864:Z1927" si="321">SUMPRODUCT(C1864:Y1864,$C$1:$Y$1)</f>
        <v>255</v>
      </c>
      <c r="AA1864" s="41">
        <f t="shared" ref="AA1864:AA1927" si="322">SUMPRODUCT($C$2:$Y$2,C1864:Y1864)</f>
        <v>30</v>
      </c>
      <c r="AB1864" s="41">
        <f t="shared" ref="AB1864:AB1927" si="323">SUMPRODUCT($C$3:$Y$3,C1864:Y1864)</f>
        <v>60</v>
      </c>
      <c r="AC1864" s="41">
        <f t="shared" ref="AC1864:AC1927" si="324">SUMPRODUCT($C$3:$Y$3,C1864:Y1864)</f>
        <v>60</v>
      </c>
      <c r="AD1864" s="41">
        <f t="shared" ref="AD1864:AD1927" si="325">SUMPRODUCT($C$5:$Y$5,C1864:Y1864)</f>
        <v>35</v>
      </c>
      <c r="AE1864" s="41">
        <f t="shared" ref="AE1864:AE1927" si="326">IFERROR(Z1864/AA1864,0)</f>
        <v>8.5</v>
      </c>
      <c r="AF1864" s="41">
        <f t="shared" ref="AF1864:AF1927" si="327">IFERROR(Z1864/AB1864,0)</f>
        <v>4.25</v>
      </c>
      <c r="AG1864" s="41">
        <f t="shared" ref="AG1864:AG1927" si="328">IFERROR(Z1864/AC1864,0)</f>
        <v>4.25</v>
      </c>
      <c r="AH1864" s="41">
        <f t="shared" ref="AH1864:AH1927" si="329">IFERROR(Z1864/AD1864,0)</f>
        <v>7.2857142857142856</v>
      </c>
    </row>
    <row r="1865" spans="1:34" x14ac:dyDescent="0.25">
      <c r="A1865" s="41" t="str">
        <f t="shared" si="319"/>
        <v>研发一周期</v>
      </c>
      <c r="B1865" s="41" t="str">
        <f t="shared" si="320"/>
        <v>11414</v>
      </c>
      <c r="C1865" s="74">
        <v>1</v>
      </c>
      <c r="G1865" s="59">
        <v>1</v>
      </c>
      <c r="N1865" s="71">
        <v>1</v>
      </c>
      <c r="O1865" s="59">
        <v>1</v>
      </c>
      <c r="R1865" s="71"/>
      <c r="Y1865" s="70">
        <v>1</v>
      </c>
      <c r="Z1865" s="41">
        <f t="shared" si="321"/>
        <v>255</v>
      </c>
      <c r="AA1865" s="41">
        <f t="shared" si="322"/>
        <v>30</v>
      </c>
      <c r="AB1865" s="41">
        <f t="shared" si="323"/>
        <v>40</v>
      </c>
      <c r="AC1865" s="41">
        <f t="shared" si="324"/>
        <v>40</v>
      </c>
      <c r="AD1865" s="41">
        <f t="shared" si="325"/>
        <v>40</v>
      </c>
      <c r="AE1865" s="41">
        <f t="shared" si="326"/>
        <v>8.5</v>
      </c>
      <c r="AF1865" s="41">
        <f t="shared" si="327"/>
        <v>6.375</v>
      </c>
      <c r="AG1865" s="41">
        <f t="shared" si="328"/>
        <v>6.375</v>
      </c>
      <c r="AH1865" s="41">
        <f t="shared" si="329"/>
        <v>6.375</v>
      </c>
    </row>
    <row r="1866" spans="1:34" x14ac:dyDescent="0.25">
      <c r="A1866" s="41" t="str">
        <f t="shared" si="319"/>
        <v>研发一周期</v>
      </c>
      <c r="B1866" s="41" t="str">
        <f t="shared" si="320"/>
        <v>12224</v>
      </c>
      <c r="C1866" s="74">
        <v>1</v>
      </c>
      <c r="G1866" s="59"/>
      <c r="H1866" s="59">
        <v>1</v>
      </c>
      <c r="L1866" s="59">
        <v>1</v>
      </c>
      <c r="P1866" s="59">
        <v>1</v>
      </c>
      <c r="Y1866" s="70">
        <v>1</v>
      </c>
      <c r="Z1866" s="41">
        <f t="shared" si="321"/>
        <v>255</v>
      </c>
      <c r="AA1866" s="41">
        <f t="shared" si="322"/>
        <v>30</v>
      </c>
      <c r="AB1866" s="41">
        <f t="shared" si="323"/>
        <v>60</v>
      </c>
      <c r="AC1866" s="41">
        <f t="shared" si="324"/>
        <v>60</v>
      </c>
      <c r="AD1866" s="41">
        <f t="shared" si="325"/>
        <v>37</v>
      </c>
      <c r="AE1866" s="41">
        <f t="shared" si="326"/>
        <v>8.5</v>
      </c>
      <c r="AF1866" s="41">
        <f t="shared" si="327"/>
        <v>4.25</v>
      </c>
      <c r="AG1866" s="41">
        <f t="shared" si="328"/>
        <v>4.25</v>
      </c>
      <c r="AH1866" s="41">
        <f t="shared" si="329"/>
        <v>6.8918918918918921</v>
      </c>
    </row>
    <row r="1867" spans="1:34" x14ac:dyDescent="0.25">
      <c r="A1867" s="41" t="str">
        <f t="shared" si="319"/>
        <v>研发一周期</v>
      </c>
      <c r="B1867" s="41" t="str">
        <f t="shared" si="320"/>
        <v>13225</v>
      </c>
      <c r="C1867" s="74">
        <v>1</v>
      </c>
      <c r="G1867" s="59"/>
      <c r="I1867" s="59">
        <v>1</v>
      </c>
      <c r="L1867" s="59">
        <v>1</v>
      </c>
      <c r="P1867" s="59">
        <v>1</v>
      </c>
      <c r="W1867" s="41">
        <v>1</v>
      </c>
      <c r="Z1867" s="41">
        <f t="shared" si="321"/>
        <v>290</v>
      </c>
      <c r="AA1867" s="41">
        <f t="shared" si="322"/>
        <v>34</v>
      </c>
      <c r="AB1867" s="41">
        <f t="shared" si="323"/>
        <v>62</v>
      </c>
      <c r="AC1867" s="41">
        <f t="shared" si="324"/>
        <v>62</v>
      </c>
      <c r="AD1867" s="41">
        <f t="shared" si="325"/>
        <v>35</v>
      </c>
      <c r="AE1867" s="41">
        <f t="shared" si="326"/>
        <v>8.5294117647058822</v>
      </c>
      <c r="AF1867" s="41">
        <f t="shared" si="327"/>
        <v>4.67741935483871</v>
      </c>
      <c r="AG1867" s="41">
        <f t="shared" si="328"/>
        <v>4.67741935483871</v>
      </c>
      <c r="AH1867" s="41">
        <f t="shared" si="329"/>
        <v>8.2857142857142865</v>
      </c>
    </row>
    <row r="1868" spans="1:34" x14ac:dyDescent="0.25">
      <c r="A1868" s="41" t="str">
        <f t="shared" si="319"/>
        <v>研发一周期</v>
      </c>
      <c r="B1868" s="41" t="str">
        <f t="shared" si="320"/>
        <v>41115</v>
      </c>
      <c r="C1868" s="74"/>
      <c r="F1868" s="71">
        <v>1</v>
      </c>
      <c r="G1868" s="59">
        <v>1</v>
      </c>
      <c r="I1868" s="59"/>
      <c r="K1868" s="59">
        <v>1</v>
      </c>
      <c r="N1868" s="71"/>
      <c r="O1868" s="59">
        <v>1</v>
      </c>
      <c r="R1868" s="71"/>
      <c r="W1868" s="41">
        <v>1</v>
      </c>
      <c r="Z1868" s="41">
        <f t="shared" si="321"/>
        <v>240</v>
      </c>
      <c r="AA1868" s="41">
        <f t="shared" si="322"/>
        <v>28</v>
      </c>
      <c r="AB1868" s="41">
        <f t="shared" si="323"/>
        <v>28</v>
      </c>
      <c r="AC1868" s="41">
        <f t="shared" si="324"/>
        <v>28</v>
      </c>
      <c r="AD1868" s="41">
        <f t="shared" si="325"/>
        <v>40</v>
      </c>
      <c r="AE1868" s="41">
        <f t="shared" si="326"/>
        <v>8.5714285714285712</v>
      </c>
      <c r="AF1868" s="41">
        <f t="shared" si="327"/>
        <v>8.5714285714285712</v>
      </c>
      <c r="AG1868" s="41">
        <f t="shared" si="328"/>
        <v>8.5714285714285712</v>
      </c>
      <c r="AH1868" s="41">
        <f t="shared" si="329"/>
        <v>6</v>
      </c>
    </row>
    <row r="1869" spans="1:34" x14ac:dyDescent="0.25">
      <c r="A1869" s="41" t="str">
        <f t="shared" si="319"/>
        <v>研发一周期</v>
      </c>
      <c r="B1869" s="41" t="str">
        <f t="shared" si="320"/>
        <v>1332</v>
      </c>
      <c r="C1869" s="74">
        <v>1</v>
      </c>
      <c r="G1869" s="59"/>
      <c r="I1869" s="59">
        <v>1</v>
      </c>
      <c r="M1869" s="59">
        <v>1</v>
      </c>
      <c r="P1869" s="59">
        <v>1</v>
      </c>
      <c r="Z1869" s="41">
        <f t="shared" si="321"/>
        <v>275</v>
      </c>
      <c r="AA1869" s="41">
        <f t="shared" si="322"/>
        <v>32</v>
      </c>
      <c r="AB1869" s="41">
        <f t="shared" si="323"/>
        <v>54</v>
      </c>
      <c r="AC1869" s="41">
        <f t="shared" si="324"/>
        <v>54</v>
      </c>
      <c r="AD1869" s="41">
        <f t="shared" si="325"/>
        <v>23</v>
      </c>
      <c r="AE1869" s="41">
        <f t="shared" si="326"/>
        <v>8.59375</v>
      </c>
      <c r="AF1869" s="41">
        <f t="shared" si="327"/>
        <v>5.0925925925925926</v>
      </c>
      <c r="AG1869" s="41">
        <f t="shared" si="328"/>
        <v>5.0925925925925926</v>
      </c>
      <c r="AH1869" s="41">
        <f t="shared" si="329"/>
        <v>11.956521739130435</v>
      </c>
    </row>
    <row r="1870" spans="1:34" x14ac:dyDescent="0.25">
      <c r="A1870" s="41" t="str">
        <f t="shared" si="319"/>
        <v>研发一周期</v>
      </c>
      <c r="B1870" s="41" t="str">
        <f t="shared" si="320"/>
        <v>11323</v>
      </c>
      <c r="C1870" s="74">
        <v>1</v>
      </c>
      <c r="G1870" s="59">
        <v>1</v>
      </c>
      <c r="M1870" s="59">
        <v>1</v>
      </c>
      <c r="P1870" s="59">
        <v>1</v>
      </c>
      <c r="U1870" s="41">
        <v>1</v>
      </c>
      <c r="Z1870" s="41">
        <f t="shared" si="321"/>
        <v>310</v>
      </c>
      <c r="AA1870" s="41">
        <f t="shared" si="322"/>
        <v>36</v>
      </c>
      <c r="AB1870" s="41">
        <f t="shared" si="323"/>
        <v>42</v>
      </c>
      <c r="AC1870" s="41">
        <f t="shared" si="324"/>
        <v>42</v>
      </c>
      <c r="AD1870" s="41">
        <f t="shared" si="325"/>
        <v>41</v>
      </c>
      <c r="AE1870" s="41">
        <f t="shared" si="326"/>
        <v>8.6111111111111107</v>
      </c>
      <c r="AF1870" s="41">
        <f t="shared" si="327"/>
        <v>7.3809523809523814</v>
      </c>
      <c r="AG1870" s="41">
        <f t="shared" si="328"/>
        <v>7.3809523809523814</v>
      </c>
      <c r="AH1870" s="41">
        <f t="shared" si="329"/>
        <v>7.5609756097560972</v>
      </c>
    </row>
    <row r="1871" spans="1:34" x14ac:dyDescent="0.25">
      <c r="A1871" s="41" t="str">
        <f t="shared" si="319"/>
        <v>研发一周期</v>
      </c>
      <c r="B1871" s="41" t="str">
        <f t="shared" si="320"/>
        <v>13123</v>
      </c>
      <c r="C1871" s="74">
        <v>1</v>
      </c>
      <c r="G1871" s="59"/>
      <c r="I1871" s="59">
        <v>1</v>
      </c>
      <c r="K1871" s="59">
        <v>1</v>
      </c>
      <c r="P1871" s="59">
        <v>1</v>
      </c>
      <c r="U1871" s="41">
        <v>1</v>
      </c>
      <c r="Z1871" s="41">
        <f t="shared" si="321"/>
        <v>310</v>
      </c>
      <c r="AA1871" s="41">
        <f t="shared" si="322"/>
        <v>36</v>
      </c>
      <c r="AB1871" s="41">
        <f t="shared" si="323"/>
        <v>48</v>
      </c>
      <c r="AC1871" s="41">
        <f t="shared" si="324"/>
        <v>48</v>
      </c>
      <c r="AD1871" s="41">
        <f t="shared" si="325"/>
        <v>39</v>
      </c>
      <c r="AE1871" s="41">
        <f t="shared" si="326"/>
        <v>8.6111111111111107</v>
      </c>
      <c r="AF1871" s="41">
        <f t="shared" si="327"/>
        <v>6.458333333333333</v>
      </c>
      <c r="AG1871" s="41">
        <f t="shared" si="328"/>
        <v>6.458333333333333</v>
      </c>
      <c r="AH1871" s="41">
        <f t="shared" si="329"/>
        <v>7.9487179487179489</v>
      </c>
    </row>
    <row r="1872" spans="1:34" x14ac:dyDescent="0.25">
      <c r="A1872" s="41" t="str">
        <f t="shared" si="319"/>
        <v>研发一周期</v>
      </c>
      <c r="B1872" s="41" t="str">
        <f t="shared" si="320"/>
        <v>3121</v>
      </c>
      <c r="C1872" s="74"/>
      <c r="E1872" s="59">
        <v>1</v>
      </c>
      <c r="G1872" s="59">
        <v>1</v>
      </c>
      <c r="L1872" s="59">
        <v>1</v>
      </c>
      <c r="O1872" s="59">
        <v>1</v>
      </c>
      <c r="R1872" s="71"/>
      <c r="Z1872" s="41">
        <f t="shared" si="321"/>
        <v>225</v>
      </c>
      <c r="AA1872" s="41">
        <f t="shared" si="322"/>
        <v>26</v>
      </c>
      <c r="AB1872" s="41">
        <f t="shared" si="323"/>
        <v>30</v>
      </c>
      <c r="AC1872" s="41">
        <f t="shared" si="324"/>
        <v>30</v>
      </c>
      <c r="AD1872" s="41">
        <f t="shared" si="325"/>
        <v>30</v>
      </c>
      <c r="AE1872" s="41">
        <f t="shared" si="326"/>
        <v>8.6538461538461533</v>
      </c>
      <c r="AF1872" s="41">
        <f t="shared" si="327"/>
        <v>7.5</v>
      </c>
      <c r="AG1872" s="41">
        <f t="shared" si="328"/>
        <v>7.5</v>
      </c>
      <c r="AH1872" s="41">
        <f t="shared" si="329"/>
        <v>7.5</v>
      </c>
    </row>
    <row r="1873" spans="1:34" x14ac:dyDescent="0.25">
      <c r="A1873" s="41" t="str">
        <f t="shared" si="319"/>
        <v>研发一周期</v>
      </c>
      <c r="B1873" s="41" t="str">
        <f t="shared" si="320"/>
        <v>31111</v>
      </c>
      <c r="C1873" s="74"/>
      <c r="E1873" s="59">
        <v>1</v>
      </c>
      <c r="G1873" s="59">
        <v>1</v>
      </c>
      <c r="I1873" s="59"/>
      <c r="K1873" s="59">
        <v>1</v>
      </c>
      <c r="N1873" s="71"/>
      <c r="O1873" s="59">
        <v>1</v>
      </c>
      <c r="R1873" s="71"/>
      <c r="S1873" s="41">
        <v>1</v>
      </c>
      <c r="Z1873" s="41">
        <f t="shared" si="321"/>
        <v>225</v>
      </c>
      <c r="AA1873" s="41">
        <f t="shared" si="322"/>
        <v>26</v>
      </c>
      <c r="AB1873" s="41">
        <f t="shared" si="323"/>
        <v>36</v>
      </c>
      <c r="AC1873" s="41">
        <f t="shared" si="324"/>
        <v>36</v>
      </c>
      <c r="AD1873" s="41">
        <f t="shared" si="325"/>
        <v>44</v>
      </c>
      <c r="AE1873" s="41">
        <f t="shared" si="326"/>
        <v>8.6538461538461533</v>
      </c>
      <c r="AF1873" s="41">
        <f t="shared" si="327"/>
        <v>6.25</v>
      </c>
      <c r="AG1873" s="41">
        <f t="shared" si="328"/>
        <v>6.25</v>
      </c>
      <c r="AH1873" s="41">
        <f t="shared" si="329"/>
        <v>5.1136363636363633</v>
      </c>
    </row>
    <row r="1874" spans="1:34" x14ac:dyDescent="0.25">
      <c r="A1874" s="41" t="str">
        <f t="shared" si="319"/>
        <v>研发一周期</v>
      </c>
      <c r="B1874" s="41" t="str">
        <f t="shared" si="320"/>
        <v>31112</v>
      </c>
      <c r="C1874" s="74"/>
      <c r="E1874" s="59">
        <v>1</v>
      </c>
      <c r="G1874" s="59">
        <v>1</v>
      </c>
      <c r="I1874" s="59"/>
      <c r="K1874" s="59">
        <v>1</v>
      </c>
      <c r="N1874" s="71"/>
      <c r="O1874" s="59">
        <v>1</v>
      </c>
      <c r="R1874" s="71"/>
      <c r="T1874" s="41">
        <v>1</v>
      </c>
      <c r="Z1874" s="41">
        <f t="shared" si="321"/>
        <v>225</v>
      </c>
      <c r="AA1874" s="41">
        <f t="shared" si="322"/>
        <v>26</v>
      </c>
      <c r="AB1874" s="41">
        <f t="shared" si="323"/>
        <v>40</v>
      </c>
      <c r="AC1874" s="41">
        <f t="shared" si="324"/>
        <v>40</v>
      </c>
      <c r="AD1874" s="41">
        <f t="shared" si="325"/>
        <v>44</v>
      </c>
      <c r="AE1874" s="41">
        <f t="shared" si="326"/>
        <v>8.6538461538461533</v>
      </c>
      <c r="AF1874" s="41">
        <f t="shared" si="327"/>
        <v>5.625</v>
      </c>
      <c r="AG1874" s="41">
        <f t="shared" si="328"/>
        <v>5.625</v>
      </c>
      <c r="AH1874" s="41">
        <f t="shared" si="329"/>
        <v>5.1136363636363633</v>
      </c>
    </row>
    <row r="1875" spans="1:34" x14ac:dyDescent="0.25">
      <c r="A1875" s="41" t="str">
        <f t="shared" si="319"/>
        <v>研发一周期</v>
      </c>
      <c r="B1875" s="41" t="str">
        <f t="shared" si="320"/>
        <v>31114</v>
      </c>
      <c r="C1875" s="74"/>
      <c r="E1875" s="59">
        <v>1</v>
      </c>
      <c r="G1875" s="59">
        <v>1</v>
      </c>
      <c r="I1875" s="59"/>
      <c r="K1875" s="59">
        <v>1</v>
      </c>
      <c r="N1875" s="71"/>
      <c r="O1875" s="59">
        <v>1</v>
      </c>
      <c r="R1875" s="71"/>
      <c r="Y1875" s="70">
        <v>1</v>
      </c>
      <c r="Z1875" s="41">
        <f t="shared" si="321"/>
        <v>225</v>
      </c>
      <c r="AA1875" s="41">
        <f t="shared" si="322"/>
        <v>26</v>
      </c>
      <c r="AB1875" s="41">
        <f t="shared" si="323"/>
        <v>40</v>
      </c>
      <c r="AC1875" s="41">
        <f t="shared" si="324"/>
        <v>40</v>
      </c>
      <c r="AD1875" s="41">
        <f t="shared" si="325"/>
        <v>44</v>
      </c>
      <c r="AE1875" s="41">
        <f t="shared" si="326"/>
        <v>8.6538461538461533</v>
      </c>
      <c r="AF1875" s="41">
        <f t="shared" si="327"/>
        <v>5.625</v>
      </c>
      <c r="AG1875" s="41">
        <f t="shared" si="328"/>
        <v>5.625</v>
      </c>
      <c r="AH1875" s="41">
        <f t="shared" si="329"/>
        <v>5.1136363636363633</v>
      </c>
    </row>
    <row r="1876" spans="1:34" x14ac:dyDescent="0.25">
      <c r="A1876" s="41" t="str">
        <f t="shared" si="319"/>
        <v>研发一周期</v>
      </c>
      <c r="B1876" s="41" t="str">
        <f t="shared" si="320"/>
        <v>1242</v>
      </c>
      <c r="C1876" s="74">
        <v>1</v>
      </c>
      <c r="G1876" s="59"/>
      <c r="H1876" s="59">
        <v>1</v>
      </c>
      <c r="N1876" s="71">
        <v>1</v>
      </c>
      <c r="P1876" s="59">
        <v>1</v>
      </c>
      <c r="Z1876" s="41">
        <f t="shared" si="321"/>
        <v>260</v>
      </c>
      <c r="AA1876" s="41">
        <f t="shared" si="322"/>
        <v>30</v>
      </c>
      <c r="AB1876" s="41">
        <f t="shared" si="323"/>
        <v>50</v>
      </c>
      <c r="AC1876" s="41">
        <f t="shared" si="324"/>
        <v>50</v>
      </c>
      <c r="AD1876" s="41">
        <f t="shared" si="325"/>
        <v>21</v>
      </c>
      <c r="AE1876" s="41">
        <f t="shared" si="326"/>
        <v>8.6666666666666661</v>
      </c>
      <c r="AF1876" s="41">
        <f t="shared" si="327"/>
        <v>5.2</v>
      </c>
      <c r="AG1876" s="41">
        <f t="shared" si="328"/>
        <v>5.2</v>
      </c>
      <c r="AH1876" s="41">
        <f t="shared" si="329"/>
        <v>12.380952380952381</v>
      </c>
    </row>
    <row r="1877" spans="1:34" x14ac:dyDescent="0.25">
      <c r="A1877" s="41" t="str">
        <f t="shared" si="319"/>
        <v>研发一周期</v>
      </c>
      <c r="B1877" s="41" t="str">
        <f t="shared" si="320"/>
        <v>1421</v>
      </c>
      <c r="C1877" s="74">
        <v>1</v>
      </c>
      <c r="G1877" s="59"/>
      <c r="J1877" s="71">
        <v>1</v>
      </c>
      <c r="L1877" s="59">
        <v>1</v>
      </c>
      <c r="O1877" s="59">
        <v>1</v>
      </c>
      <c r="R1877" s="71"/>
      <c r="Z1877" s="41">
        <f t="shared" si="321"/>
        <v>260</v>
      </c>
      <c r="AA1877" s="41">
        <f t="shared" si="322"/>
        <v>30</v>
      </c>
      <c r="AB1877" s="41">
        <f t="shared" si="323"/>
        <v>26</v>
      </c>
      <c r="AC1877" s="41">
        <f t="shared" si="324"/>
        <v>26</v>
      </c>
      <c r="AD1877" s="41">
        <f t="shared" si="325"/>
        <v>26</v>
      </c>
      <c r="AE1877" s="41">
        <f t="shared" si="326"/>
        <v>8.6666666666666661</v>
      </c>
      <c r="AF1877" s="41">
        <f t="shared" si="327"/>
        <v>10</v>
      </c>
      <c r="AG1877" s="41">
        <f t="shared" si="328"/>
        <v>10</v>
      </c>
      <c r="AH1877" s="41">
        <f t="shared" si="329"/>
        <v>10</v>
      </c>
    </row>
    <row r="1878" spans="1:34" x14ac:dyDescent="0.25">
      <c r="A1878" s="41" t="str">
        <f t="shared" si="319"/>
        <v>研发一周期</v>
      </c>
      <c r="B1878" s="41" t="str">
        <f t="shared" si="320"/>
        <v>2412</v>
      </c>
      <c r="C1878" s="74"/>
      <c r="D1878" s="59">
        <v>1</v>
      </c>
      <c r="G1878" s="59"/>
      <c r="J1878" s="71">
        <v>1</v>
      </c>
      <c r="K1878" s="59">
        <v>1</v>
      </c>
      <c r="P1878" s="59">
        <v>1</v>
      </c>
      <c r="Z1878" s="41">
        <f t="shared" si="321"/>
        <v>260</v>
      </c>
      <c r="AA1878" s="41">
        <f t="shared" si="322"/>
        <v>30</v>
      </c>
      <c r="AB1878" s="41">
        <f t="shared" si="323"/>
        <v>46</v>
      </c>
      <c r="AC1878" s="41">
        <f t="shared" si="324"/>
        <v>46</v>
      </c>
      <c r="AD1878" s="41">
        <f t="shared" si="325"/>
        <v>22</v>
      </c>
      <c r="AE1878" s="41">
        <f t="shared" si="326"/>
        <v>8.6666666666666661</v>
      </c>
      <c r="AF1878" s="41">
        <f t="shared" si="327"/>
        <v>5.6521739130434785</v>
      </c>
      <c r="AG1878" s="41">
        <f t="shared" si="328"/>
        <v>5.6521739130434785</v>
      </c>
      <c r="AH1878" s="41">
        <f t="shared" si="329"/>
        <v>11.818181818181818</v>
      </c>
    </row>
    <row r="1879" spans="1:34" x14ac:dyDescent="0.25">
      <c r="A1879" s="41" t="str">
        <f t="shared" si="319"/>
        <v>研发一周期</v>
      </c>
      <c r="B1879" s="41" t="str">
        <f t="shared" si="320"/>
        <v>14111</v>
      </c>
      <c r="C1879" s="74">
        <v>1</v>
      </c>
      <c r="G1879" s="59"/>
      <c r="J1879" s="71">
        <v>1</v>
      </c>
      <c r="K1879" s="59">
        <v>1</v>
      </c>
      <c r="N1879" s="71"/>
      <c r="O1879" s="59">
        <v>1</v>
      </c>
      <c r="R1879" s="71"/>
      <c r="S1879" s="41">
        <v>1</v>
      </c>
      <c r="Z1879" s="41">
        <f t="shared" si="321"/>
        <v>260</v>
      </c>
      <c r="AA1879" s="41">
        <f t="shared" si="322"/>
        <v>30</v>
      </c>
      <c r="AB1879" s="41">
        <f t="shared" si="323"/>
        <v>32</v>
      </c>
      <c r="AC1879" s="41">
        <f t="shared" si="324"/>
        <v>32</v>
      </c>
      <c r="AD1879" s="41">
        <f t="shared" si="325"/>
        <v>40</v>
      </c>
      <c r="AE1879" s="41">
        <f t="shared" si="326"/>
        <v>8.6666666666666661</v>
      </c>
      <c r="AF1879" s="41">
        <f t="shared" si="327"/>
        <v>8.125</v>
      </c>
      <c r="AG1879" s="41">
        <f t="shared" si="328"/>
        <v>8.125</v>
      </c>
      <c r="AH1879" s="41">
        <f t="shared" si="329"/>
        <v>6.5</v>
      </c>
    </row>
    <row r="1880" spans="1:34" x14ac:dyDescent="0.25">
      <c r="A1880" s="41" t="str">
        <f t="shared" si="319"/>
        <v>研发一周期</v>
      </c>
      <c r="B1880" s="41" t="str">
        <f t="shared" si="320"/>
        <v>14112</v>
      </c>
      <c r="C1880" s="74">
        <v>1</v>
      </c>
      <c r="G1880" s="59"/>
      <c r="J1880" s="71">
        <v>1</v>
      </c>
      <c r="K1880" s="59">
        <v>1</v>
      </c>
      <c r="N1880" s="71"/>
      <c r="O1880" s="59">
        <v>1</v>
      </c>
      <c r="R1880" s="71"/>
      <c r="T1880" s="41">
        <v>1</v>
      </c>
      <c r="Z1880" s="41">
        <f t="shared" si="321"/>
        <v>260</v>
      </c>
      <c r="AA1880" s="41">
        <f t="shared" si="322"/>
        <v>30</v>
      </c>
      <c r="AB1880" s="41">
        <f t="shared" si="323"/>
        <v>36</v>
      </c>
      <c r="AC1880" s="41">
        <f t="shared" si="324"/>
        <v>36</v>
      </c>
      <c r="AD1880" s="41">
        <f t="shared" si="325"/>
        <v>40</v>
      </c>
      <c r="AE1880" s="41">
        <f t="shared" si="326"/>
        <v>8.6666666666666661</v>
      </c>
      <c r="AF1880" s="41">
        <f t="shared" si="327"/>
        <v>7.2222222222222223</v>
      </c>
      <c r="AG1880" s="41">
        <f t="shared" si="328"/>
        <v>7.2222222222222223</v>
      </c>
      <c r="AH1880" s="41">
        <f t="shared" si="329"/>
        <v>6.5</v>
      </c>
    </row>
    <row r="1881" spans="1:34" x14ac:dyDescent="0.25">
      <c r="A1881" s="41" t="str">
        <f t="shared" si="319"/>
        <v>研发一周期</v>
      </c>
      <c r="B1881" s="41" t="str">
        <f t="shared" si="320"/>
        <v>21316</v>
      </c>
      <c r="C1881" s="74"/>
      <c r="D1881" s="59">
        <v>1</v>
      </c>
      <c r="G1881" s="59">
        <v>1</v>
      </c>
      <c r="M1881" s="59">
        <v>1</v>
      </c>
      <c r="O1881" s="59">
        <v>1</v>
      </c>
      <c r="R1881" s="71"/>
      <c r="X1881" s="41">
        <v>1</v>
      </c>
      <c r="Z1881" s="41">
        <f t="shared" si="321"/>
        <v>260</v>
      </c>
      <c r="AA1881" s="41">
        <f t="shared" si="322"/>
        <v>30</v>
      </c>
      <c r="AB1881" s="41">
        <f t="shared" si="323"/>
        <v>34</v>
      </c>
      <c r="AC1881" s="41">
        <f t="shared" si="324"/>
        <v>34</v>
      </c>
      <c r="AD1881" s="41">
        <f t="shared" si="325"/>
        <v>39</v>
      </c>
      <c r="AE1881" s="41">
        <f t="shared" si="326"/>
        <v>8.6666666666666661</v>
      </c>
      <c r="AF1881" s="41">
        <f t="shared" si="327"/>
        <v>7.6470588235294121</v>
      </c>
      <c r="AG1881" s="41">
        <f t="shared" si="328"/>
        <v>7.6470588235294121</v>
      </c>
      <c r="AH1881" s="41">
        <f t="shared" si="329"/>
        <v>6.666666666666667</v>
      </c>
    </row>
    <row r="1882" spans="1:34" x14ac:dyDescent="0.25">
      <c r="A1882" s="41" t="str">
        <f t="shared" si="319"/>
        <v>研发一周期</v>
      </c>
      <c r="B1882" s="41" t="str">
        <f t="shared" si="320"/>
        <v>23116</v>
      </c>
      <c r="C1882" s="74"/>
      <c r="D1882" s="59">
        <v>1</v>
      </c>
      <c r="G1882" s="59"/>
      <c r="I1882" s="59">
        <v>1</v>
      </c>
      <c r="K1882" s="59">
        <v>1</v>
      </c>
      <c r="N1882" s="71"/>
      <c r="O1882" s="59">
        <v>1</v>
      </c>
      <c r="R1882" s="71"/>
      <c r="X1882" s="41">
        <v>1</v>
      </c>
      <c r="Z1882" s="41">
        <f t="shared" si="321"/>
        <v>260</v>
      </c>
      <c r="AA1882" s="41">
        <f t="shared" si="322"/>
        <v>30</v>
      </c>
      <c r="AB1882" s="41">
        <f t="shared" si="323"/>
        <v>40</v>
      </c>
      <c r="AC1882" s="41">
        <f t="shared" si="324"/>
        <v>40</v>
      </c>
      <c r="AD1882" s="41">
        <f t="shared" si="325"/>
        <v>37</v>
      </c>
      <c r="AE1882" s="41">
        <f t="shared" si="326"/>
        <v>8.6666666666666661</v>
      </c>
      <c r="AF1882" s="41">
        <f t="shared" si="327"/>
        <v>6.5</v>
      </c>
      <c r="AG1882" s="41">
        <f t="shared" si="328"/>
        <v>6.5</v>
      </c>
      <c r="AH1882" s="41">
        <f t="shared" si="329"/>
        <v>7.0270270270270272</v>
      </c>
    </row>
    <row r="1883" spans="1:34" x14ac:dyDescent="0.25">
      <c r="A1883" s="41" t="str">
        <f t="shared" si="319"/>
        <v>研发一周期</v>
      </c>
      <c r="B1883" s="41" t="str">
        <f t="shared" si="320"/>
        <v>31226</v>
      </c>
      <c r="C1883" s="74"/>
      <c r="E1883" s="59">
        <v>1</v>
      </c>
      <c r="G1883" s="59">
        <v>1</v>
      </c>
      <c r="L1883" s="59">
        <v>1</v>
      </c>
      <c r="P1883" s="59">
        <v>1</v>
      </c>
      <c r="X1883" s="41">
        <v>1</v>
      </c>
      <c r="Z1883" s="41">
        <f t="shared" si="321"/>
        <v>260</v>
      </c>
      <c r="AA1883" s="41">
        <f t="shared" si="322"/>
        <v>30</v>
      </c>
      <c r="AB1883" s="41">
        <f t="shared" si="323"/>
        <v>60</v>
      </c>
      <c r="AC1883" s="41">
        <f t="shared" si="324"/>
        <v>60</v>
      </c>
      <c r="AD1883" s="41">
        <f t="shared" si="325"/>
        <v>37</v>
      </c>
      <c r="AE1883" s="41">
        <f t="shared" si="326"/>
        <v>8.6666666666666661</v>
      </c>
      <c r="AF1883" s="41">
        <f t="shared" si="327"/>
        <v>4.333333333333333</v>
      </c>
      <c r="AG1883" s="41">
        <f t="shared" si="328"/>
        <v>4.333333333333333</v>
      </c>
      <c r="AH1883" s="41">
        <f t="shared" si="329"/>
        <v>7.0270270270270272</v>
      </c>
    </row>
    <row r="1884" spans="1:34" x14ac:dyDescent="0.25">
      <c r="A1884" s="41" t="str">
        <f t="shared" si="319"/>
        <v>研发一周期</v>
      </c>
      <c r="B1884" s="41" t="str">
        <f t="shared" si="320"/>
        <v>14114</v>
      </c>
      <c r="C1884" s="74">
        <v>1</v>
      </c>
      <c r="G1884" s="59"/>
      <c r="J1884" s="71">
        <v>1</v>
      </c>
      <c r="K1884" s="59">
        <v>1</v>
      </c>
      <c r="N1884" s="71"/>
      <c r="O1884" s="59">
        <v>1</v>
      </c>
      <c r="R1884" s="71"/>
      <c r="Y1884" s="70">
        <v>1</v>
      </c>
      <c r="Z1884" s="41">
        <f t="shared" si="321"/>
        <v>260</v>
      </c>
      <c r="AA1884" s="41">
        <f t="shared" si="322"/>
        <v>30</v>
      </c>
      <c r="AB1884" s="41">
        <f t="shared" si="323"/>
        <v>36</v>
      </c>
      <c r="AC1884" s="41">
        <f t="shared" si="324"/>
        <v>36</v>
      </c>
      <c r="AD1884" s="41">
        <f t="shared" si="325"/>
        <v>40</v>
      </c>
      <c r="AE1884" s="41">
        <f t="shared" si="326"/>
        <v>8.6666666666666661</v>
      </c>
      <c r="AF1884" s="41">
        <f t="shared" si="327"/>
        <v>7.2222222222222223</v>
      </c>
      <c r="AG1884" s="41">
        <f t="shared" si="328"/>
        <v>7.2222222222222223</v>
      </c>
      <c r="AH1884" s="41">
        <f t="shared" si="329"/>
        <v>6.5</v>
      </c>
    </row>
    <row r="1885" spans="1:34" x14ac:dyDescent="0.25">
      <c r="A1885" s="41" t="str">
        <f t="shared" si="319"/>
        <v>研发一周期</v>
      </c>
      <c r="B1885" s="41" t="str">
        <f t="shared" si="320"/>
        <v>14226</v>
      </c>
      <c r="C1885" s="74">
        <v>1</v>
      </c>
      <c r="G1885" s="59"/>
      <c r="J1885" s="71">
        <v>1</v>
      </c>
      <c r="L1885" s="59">
        <v>1</v>
      </c>
      <c r="P1885" s="59">
        <v>1</v>
      </c>
      <c r="X1885" s="41">
        <v>1</v>
      </c>
      <c r="Z1885" s="41">
        <f t="shared" si="321"/>
        <v>295</v>
      </c>
      <c r="AA1885" s="41">
        <f t="shared" si="322"/>
        <v>34</v>
      </c>
      <c r="AB1885" s="41">
        <f t="shared" si="323"/>
        <v>56</v>
      </c>
      <c r="AC1885" s="41">
        <f t="shared" si="324"/>
        <v>56</v>
      </c>
      <c r="AD1885" s="41">
        <f t="shared" si="325"/>
        <v>33</v>
      </c>
      <c r="AE1885" s="41">
        <f t="shared" si="326"/>
        <v>8.6764705882352935</v>
      </c>
      <c r="AF1885" s="41">
        <f t="shared" si="327"/>
        <v>5.2678571428571432</v>
      </c>
      <c r="AG1885" s="41">
        <f t="shared" si="328"/>
        <v>5.2678571428571432</v>
      </c>
      <c r="AH1885" s="41">
        <f t="shared" si="329"/>
        <v>8.9393939393939394</v>
      </c>
    </row>
    <row r="1886" spans="1:34" x14ac:dyDescent="0.25">
      <c r="A1886" s="41" t="str">
        <f t="shared" si="319"/>
        <v>研发一周期</v>
      </c>
      <c r="B1886" s="41" t="str">
        <f t="shared" si="320"/>
        <v>11145</v>
      </c>
      <c r="C1886" s="74">
        <v>1</v>
      </c>
      <c r="G1886" s="59">
        <v>1</v>
      </c>
      <c r="K1886" s="59">
        <v>1</v>
      </c>
      <c r="R1886" s="70">
        <v>1</v>
      </c>
      <c r="W1886" s="41">
        <v>1</v>
      </c>
      <c r="Z1886" s="41">
        <f t="shared" si="321"/>
        <v>245</v>
      </c>
      <c r="AA1886" s="41">
        <f t="shared" si="322"/>
        <v>28</v>
      </c>
      <c r="AB1886" s="41">
        <f t="shared" si="323"/>
        <v>24</v>
      </c>
      <c r="AC1886" s="41">
        <f t="shared" si="324"/>
        <v>24</v>
      </c>
      <c r="AD1886" s="41">
        <f t="shared" si="325"/>
        <v>42</v>
      </c>
      <c r="AE1886" s="41">
        <f t="shared" si="326"/>
        <v>8.75</v>
      </c>
      <c r="AF1886" s="41">
        <f t="shared" si="327"/>
        <v>10.208333333333334</v>
      </c>
      <c r="AG1886" s="41">
        <f t="shared" si="328"/>
        <v>10.208333333333334</v>
      </c>
      <c r="AH1886" s="41">
        <f t="shared" si="329"/>
        <v>5.833333333333333</v>
      </c>
    </row>
    <row r="1887" spans="1:34" x14ac:dyDescent="0.25">
      <c r="A1887" s="41" t="str">
        <f t="shared" si="319"/>
        <v>研发一周期</v>
      </c>
      <c r="B1887" s="41" t="str">
        <f t="shared" si="320"/>
        <v>21135</v>
      </c>
      <c r="C1887" s="74"/>
      <c r="D1887" s="59">
        <v>1</v>
      </c>
      <c r="G1887" s="59">
        <v>1</v>
      </c>
      <c r="K1887" s="59">
        <v>1</v>
      </c>
      <c r="Q1887" s="41">
        <v>1</v>
      </c>
      <c r="W1887" s="41">
        <v>1</v>
      </c>
      <c r="Z1887" s="41">
        <f t="shared" si="321"/>
        <v>245</v>
      </c>
      <c r="AA1887" s="41">
        <f t="shared" si="322"/>
        <v>28</v>
      </c>
      <c r="AB1887" s="41">
        <f t="shared" si="323"/>
        <v>38</v>
      </c>
      <c r="AC1887" s="41">
        <f t="shared" si="324"/>
        <v>38</v>
      </c>
      <c r="AD1887" s="41">
        <f t="shared" si="325"/>
        <v>41</v>
      </c>
      <c r="AE1887" s="41">
        <f t="shared" si="326"/>
        <v>8.75</v>
      </c>
      <c r="AF1887" s="41">
        <f t="shared" si="327"/>
        <v>6.4473684210526319</v>
      </c>
      <c r="AG1887" s="41">
        <f t="shared" si="328"/>
        <v>6.4473684210526319</v>
      </c>
      <c r="AH1887" s="41">
        <f t="shared" si="329"/>
        <v>5.975609756097561</v>
      </c>
    </row>
    <row r="1888" spans="1:34" x14ac:dyDescent="0.25">
      <c r="A1888" s="41" t="str">
        <f t="shared" si="319"/>
        <v>研发一周期</v>
      </c>
      <c r="B1888" s="41" t="str">
        <f t="shared" si="320"/>
        <v>22115</v>
      </c>
      <c r="C1888" s="74"/>
      <c r="D1888" s="59">
        <v>1</v>
      </c>
      <c r="G1888" s="59"/>
      <c r="H1888" s="59">
        <v>1</v>
      </c>
      <c r="K1888" s="59">
        <v>1</v>
      </c>
      <c r="N1888" s="71"/>
      <c r="O1888" s="59">
        <v>1</v>
      </c>
      <c r="R1888" s="71"/>
      <c r="W1888" s="41">
        <v>1</v>
      </c>
      <c r="Z1888" s="41">
        <f t="shared" si="321"/>
        <v>245</v>
      </c>
      <c r="AA1888" s="41">
        <f t="shared" si="322"/>
        <v>28</v>
      </c>
      <c r="AB1888" s="41">
        <f t="shared" si="323"/>
        <v>32</v>
      </c>
      <c r="AC1888" s="41">
        <f t="shared" si="324"/>
        <v>32</v>
      </c>
      <c r="AD1888" s="41">
        <f t="shared" si="325"/>
        <v>39</v>
      </c>
      <c r="AE1888" s="41">
        <f t="shared" si="326"/>
        <v>8.75</v>
      </c>
      <c r="AF1888" s="41">
        <f t="shared" si="327"/>
        <v>7.65625</v>
      </c>
      <c r="AG1888" s="41">
        <f t="shared" si="328"/>
        <v>7.65625</v>
      </c>
      <c r="AH1888" s="41">
        <f t="shared" si="329"/>
        <v>6.2820512820512819</v>
      </c>
    </row>
    <row r="1889" spans="1:34" x14ac:dyDescent="0.25">
      <c r="A1889" s="41" t="str">
        <f t="shared" si="319"/>
        <v>研发一周期</v>
      </c>
      <c r="B1889" s="41" t="str">
        <f t="shared" si="320"/>
        <v>11421</v>
      </c>
      <c r="C1889" s="74">
        <v>1</v>
      </c>
      <c r="G1889" s="59">
        <v>1</v>
      </c>
      <c r="N1889" s="71">
        <v>1</v>
      </c>
      <c r="P1889" s="59">
        <v>1</v>
      </c>
      <c r="S1889" s="41">
        <v>1</v>
      </c>
      <c r="Z1889" s="41">
        <f t="shared" si="321"/>
        <v>265</v>
      </c>
      <c r="AA1889" s="41">
        <f t="shared" si="322"/>
        <v>30</v>
      </c>
      <c r="AB1889" s="41">
        <f t="shared" si="323"/>
        <v>56</v>
      </c>
      <c r="AC1889" s="41">
        <f t="shared" si="324"/>
        <v>56</v>
      </c>
      <c r="AD1889" s="41">
        <f t="shared" si="325"/>
        <v>37</v>
      </c>
      <c r="AE1889" s="41">
        <f t="shared" si="326"/>
        <v>8.8333333333333339</v>
      </c>
      <c r="AF1889" s="41">
        <f t="shared" si="327"/>
        <v>4.7321428571428568</v>
      </c>
      <c r="AG1889" s="41">
        <f t="shared" si="328"/>
        <v>4.7321428571428568</v>
      </c>
      <c r="AH1889" s="41">
        <f t="shared" si="329"/>
        <v>7.1621621621621623</v>
      </c>
    </row>
    <row r="1890" spans="1:34" x14ac:dyDescent="0.25">
      <c r="A1890" s="41" t="str">
        <f t="shared" si="319"/>
        <v>研发一周期</v>
      </c>
      <c r="B1890" s="41" t="str">
        <f t="shared" si="320"/>
        <v>11422</v>
      </c>
      <c r="C1890" s="74">
        <v>1</v>
      </c>
      <c r="G1890" s="59">
        <v>1</v>
      </c>
      <c r="N1890" s="71">
        <v>1</v>
      </c>
      <c r="P1890" s="59">
        <v>1</v>
      </c>
      <c r="T1890" s="41">
        <v>1</v>
      </c>
      <c r="Z1890" s="41">
        <f t="shared" si="321"/>
        <v>265</v>
      </c>
      <c r="AA1890" s="41">
        <f t="shared" si="322"/>
        <v>30</v>
      </c>
      <c r="AB1890" s="41">
        <f t="shared" si="323"/>
        <v>60</v>
      </c>
      <c r="AC1890" s="41">
        <f t="shared" si="324"/>
        <v>60</v>
      </c>
      <c r="AD1890" s="41">
        <f t="shared" si="325"/>
        <v>37</v>
      </c>
      <c r="AE1890" s="41">
        <f t="shared" si="326"/>
        <v>8.8333333333333339</v>
      </c>
      <c r="AF1890" s="41">
        <f t="shared" si="327"/>
        <v>4.416666666666667</v>
      </c>
      <c r="AG1890" s="41">
        <f t="shared" si="328"/>
        <v>4.416666666666667</v>
      </c>
      <c r="AH1890" s="41">
        <f t="shared" si="329"/>
        <v>7.1621621621621623</v>
      </c>
    </row>
    <row r="1891" spans="1:34" x14ac:dyDescent="0.25">
      <c r="A1891" s="41" t="str">
        <f t="shared" si="319"/>
        <v>研发一周期</v>
      </c>
      <c r="B1891" s="41" t="str">
        <f t="shared" si="320"/>
        <v>11336</v>
      </c>
      <c r="C1891" s="74">
        <v>1</v>
      </c>
      <c r="G1891" s="59">
        <v>1</v>
      </c>
      <c r="M1891" s="59">
        <v>1</v>
      </c>
      <c r="Q1891" s="41">
        <v>1</v>
      </c>
      <c r="X1891" s="41">
        <v>1</v>
      </c>
      <c r="Z1891" s="41">
        <f t="shared" si="321"/>
        <v>265</v>
      </c>
      <c r="AA1891" s="41">
        <f t="shared" si="322"/>
        <v>30</v>
      </c>
      <c r="AB1891" s="41">
        <f t="shared" si="323"/>
        <v>40</v>
      </c>
      <c r="AC1891" s="41">
        <f t="shared" si="324"/>
        <v>40</v>
      </c>
      <c r="AD1891" s="41">
        <f t="shared" si="325"/>
        <v>40</v>
      </c>
      <c r="AE1891" s="41">
        <f t="shared" si="326"/>
        <v>8.8333333333333339</v>
      </c>
      <c r="AF1891" s="41">
        <f t="shared" si="327"/>
        <v>6.625</v>
      </c>
      <c r="AG1891" s="41">
        <f t="shared" si="328"/>
        <v>6.625</v>
      </c>
      <c r="AH1891" s="41">
        <f t="shared" si="329"/>
        <v>6.625</v>
      </c>
    </row>
    <row r="1892" spans="1:34" x14ac:dyDescent="0.25">
      <c r="A1892" s="41" t="str">
        <f t="shared" si="319"/>
        <v>研发一周期</v>
      </c>
      <c r="B1892" s="41" t="str">
        <f t="shared" si="320"/>
        <v>12316</v>
      </c>
      <c r="C1892" s="74">
        <v>1</v>
      </c>
      <c r="G1892" s="59"/>
      <c r="H1892" s="59">
        <v>1</v>
      </c>
      <c r="M1892" s="59">
        <v>1</v>
      </c>
      <c r="O1892" s="59">
        <v>1</v>
      </c>
      <c r="R1892" s="71"/>
      <c r="X1892" s="41">
        <v>1</v>
      </c>
      <c r="Z1892" s="41">
        <f t="shared" si="321"/>
        <v>265</v>
      </c>
      <c r="AA1892" s="41">
        <f t="shared" si="322"/>
        <v>30</v>
      </c>
      <c r="AB1892" s="41">
        <f t="shared" si="323"/>
        <v>34</v>
      </c>
      <c r="AC1892" s="41">
        <f t="shared" si="324"/>
        <v>34</v>
      </c>
      <c r="AD1892" s="41">
        <f t="shared" si="325"/>
        <v>38</v>
      </c>
      <c r="AE1892" s="41">
        <f t="shared" si="326"/>
        <v>8.8333333333333339</v>
      </c>
      <c r="AF1892" s="41">
        <f t="shared" si="327"/>
        <v>7.7941176470588234</v>
      </c>
      <c r="AG1892" s="41">
        <f t="shared" si="328"/>
        <v>7.7941176470588234</v>
      </c>
      <c r="AH1892" s="41">
        <f t="shared" si="329"/>
        <v>6.9736842105263159</v>
      </c>
    </row>
    <row r="1893" spans="1:34" x14ac:dyDescent="0.25">
      <c r="A1893" s="41" t="str">
        <f t="shared" si="319"/>
        <v>研发一周期</v>
      </c>
      <c r="B1893" s="41" t="str">
        <f t="shared" si="320"/>
        <v>13136</v>
      </c>
      <c r="C1893" s="74">
        <v>1</v>
      </c>
      <c r="G1893" s="59"/>
      <c r="I1893" s="59">
        <v>1</v>
      </c>
      <c r="K1893" s="59">
        <v>1</v>
      </c>
      <c r="Q1893" s="41">
        <v>1</v>
      </c>
      <c r="X1893" s="41">
        <v>1</v>
      </c>
      <c r="Z1893" s="41">
        <f t="shared" si="321"/>
        <v>265</v>
      </c>
      <c r="AA1893" s="41">
        <f t="shared" si="322"/>
        <v>30</v>
      </c>
      <c r="AB1893" s="41">
        <f t="shared" si="323"/>
        <v>46</v>
      </c>
      <c r="AC1893" s="41">
        <f t="shared" si="324"/>
        <v>46</v>
      </c>
      <c r="AD1893" s="41">
        <f t="shared" si="325"/>
        <v>38</v>
      </c>
      <c r="AE1893" s="41">
        <f t="shared" si="326"/>
        <v>8.8333333333333339</v>
      </c>
      <c r="AF1893" s="41">
        <f t="shared" si="327"/>
        <v>5.7608695652173916</v>
      </c>
      <c r="AG1893" s="41">
        <f t="shared" si="328"/>
        <v>5.7608695652173916</v>
      </c>
      <c r="AH1893" s="41">
        <f t="shared" si="329"/>
        <v>6.9736842105263159</v>
      </c>
    </row>
    <row r="1894" spans="1:34" x14ac:dyDescent="0.25">
      <c r="A1894" s="41" t="str">
        <f t="shared" si="319"/>
        <v>研发一周期</v>
      </c>
      <c r="B1894" s="41" t="str">
        <f t="shared" si="320"/>
        <v>11424</v>
      </c>
      <c r="C1894" s="74">
        <v>1</v>
      </c>
      <c r="G1894" s="59">
        <v>1</v>
      </c>
      <c r="N1894" s="71">
        <v>1</v>
      </c>
      <c r="P1894" s="59">
        <v>1</v>
      </c>
      <c r="Y1894" s="70">
        <v>1</v>
      </c>
      <c r="Z1894" s="41">
        <f t="shared" si="321"/>
        <v>265</v>
      </c>
      <c r="AA1894" s="41">
        <f t="shared" si="322"/>
        <v>30</v>
      </c>
      <c r="AB1894" s="41">
        <f t="shared" si="323"/>
        <v>60</v>
      </c>
      <c r="AC1894" s="41">
        <f t="shared" si="324"/>
        <v>60</v>
      </c>
      <c r="AD1894" s="41">
        <f t="shared" si="325"/>
        <v>37</v>
      </c>
      <c r="AE1894" s="41">
        <f t="shared" si="326"/>
        <v>8.8333333333333339</v>
      </c>
      <c r="AF1894" s="41">
        <f t="shared" si="327"/>
        <v>4.416666666666667</v>
      </c>
      <c r="AG1894" s="41">
        <f t="shared" si="328"/>
        <v>4.416666666666667</v>
      </c>
      <c r="AH1894" s="41">
        <f t="shared" si="329"/>
        <v>7.1621621621621623</v>
      </c>
    </row>
    <row r="1895" spans="1:34" x14ac:dyDescent="0.25">
      <c r="A1895" s="41" t="str">
        <f t="shared" si="319"/>
        <v>研发一周期</v>
      </c>
      <c r="B1895" s="41" t="str">
        <f t="shared" si="320"/>
        <v>3212</v>
      </c>
      <c r="C1895" s="74"/>
      <c r="E1895" s="59">
        <v>1</v>
      </c>
      <c r="G1895" s="59"/>
      <c r="H1895" s="59">
        <v>1</v>
      </c>
      <c r="K1895" s="59">
        <v>1</v>
      </c>
      <c r="P1895" s="59">
        <v>1</v>
      </c>
      <c r="Z1895" s="41">
        <f t="shared" si="321"/>
        <v>230</v>
      </c>
      <c r="AA1895" s="41">
        <f t="shared" si="322"/>
        <v>26</v>
      </c>
      <c r="AB1895" s="41">
        <f t="shared" si="323"/>
        <v>50</v>
      </c>
      <c r="AC1895" s="41">
        <f t="shared" si="324"/>
        <v>50</v>
      </c>
      <c r="AD1895" s="41">
        <f t="shared" si="325"/>
        <v>25</v>
      </c>
      <c r="AE1895" s="41">
        <f t="shared" si="326"/>
        <v>8.8461538461538467</v>
      </c>
      <c r="AF1895" s="41">
        <f t="shared" si="327"/>
        <v>4.5999999999999996</v>
      </c>
      <c r="AG1895" s="41">
        <f t="shared" si="328"/>
        <v>4.5999999999999996</v>
      </c>
      <c r="AH1895" s="41">
        <f t="shared" si="329"/>
        <v>9.1999999999999993</v>
      </c>
    </row>
    <row r="1896" spans="1:34" x14ac:dyDescent="0.25">
      <c r="A1896" s="41" t="str">
        <f t="shared" si="319"/>
        <v>研发一周期</v>
      </c>
      <c r="B1896" s="41" t="str">
        <f t="shared" si="320"/>
        <v>12135</v>
      </c>
      <c r="C1896" s="74">
        <v>1</v>
      </c>
      <c r="G1896" s="59"/>
      <c r="H1896" s="59">
        <v>1</v>
      </c>
      <c r="K1896" s="59">
        <v>1</v>
      </c>
      <c r="Q1896" s="41">
        <v>1</v>
      </c>
      <c r="W1896" s="41">
        <v>1</v>
      </c>
      <c r="Z1896" s="41">
        <f t="shared" si="321"/>
        <v>250</v>
      </c>
      <c r="AA1896" s="41">
        <f t="shared" si="322"/>
        <v>28</v>
      </c>
      <c r="AB1896" s="41">
        <f t="shared" si="323"/>
        <v>38</v>
      </c>
      <c r="AC1896" s="41">
        <f t="shared" si="324"/>
        <v>38</v>
      </c>
      <c r="AD1896" s="41">
        <f t="shared" si="325"/>
        <v>40</v>
      </c>
      <c r="AE1896" s="41">
        <f t="shared" si="326"/>
        <v>8.9285714285714288</v>
      </c>
      <c r="AF1896" s="41">
        <f t="shared" si="327"/>
        <v>6.5789473684210522</v>
      </c>
      <c r="AG1896" s="41">
        <f t="shared" si="328"/>
        <v>6.5789473684210522</v>
      </c>
      <c r="AH1896" s="41">
        <f t="shared" si="329"/>
        <v>6.25</v>
      </c>
    </row>
    <row r="1897" spans="1:34" x14ac:dyDescent="0.25">
      <c r="A1897" s="41" t="str">
        <f t="shared" si="319"/>
        <v>研发一周期</v>
      </c>
      <c r="B1897" s="41" t="str">
        <f t="shared" si="320"/>
        <v>21215</v>
      </c>
      <c r="C1897" s="74"/>
      <c r="D1897" s="59">
        <v>1</v>
      </c>
      <c r="G1897" s="59">
        <v>1</v>
      </c>
      <c r="L1897" s="59">
        <v>1</v>
      </c>
      <c r="O1897" s="59">
        <v>1</v>
      </c>
      <c r="R1897" s="71"/>
      <c r="W1897" s="41">
        <v>1</v>
      </c>
      <c r="Z1897" s="41">
        <f t="shared" si="321"/>
        <v>250</v>
      </c>
      <c r="AA1897" s="41">
        <f t="shared" si="322"/>
        <v>28</v>
      </c>
      <c r="AB1897" s="41">
        <f t="shared" si="323"/>
        <v>32</v>
      </c>
      <c r="AC1897" s="41">
        <f t="shared" si="324"/>
        <v>32</v>
      </c>
      <c r="AD1897" s="41">
        <f t="shared" si="325"/>
        <v>41</v>
      </c>
      <c r="AE1897" s="41">
        <f t="shared" si="326"/>
        <v>8.9285714285714288</v>
      </c>
      <c r="AF1897" s="41">
        <f t="shared" si="327"/>
        <v>7.8125</v>
      </c>
      <c r="AG1897" s="41">
        <f t="shared" si="328"/>
        <v>7.8125</v>
      </c>
      <c r="AH1897" s="41">
        <f t="shared" si="329"/>
        <v>6.0975609756097562</v>
      </c>
    </row>
    <row r="1898" spans="1:34" x14ac:dyDescent="0.25">
      <c r="A1898" s="41" t="str">
        <f t="shared" si="319"/>
        <v>研发一周期</v>
      </c>
      <c r="B1898" s="41" t="str">
        <f t="shared" si="320"/>
        <v>41125</v>
      </c>
      <c r="C1898" s="74"/>
      <c r="F1898" s="71">
        <v>1</v>
      </c>
      <c r="G1898" s="59">
        <v>1</v>
      </c>
      <c r="K1898" s="59">
        <v>1</v>
      </c>
      <c r="P1898" s="59">
        <v>1</v>
      </c>
      <c r="W1898" s="41">
        <v>1</v>
      </c>
      <c r="Z1898" s="41">
        <f t="shared" si="321"/>
        <v>250</v>
      </c>
      <c r="AA1898" s="41">
        <f t="shared" si="322"/>
        <v>28</v>
      </c>
      <c r="AB1898" s="41">
        <f t="shared" si="323"/>
        <v>48</v>
      </c>
      <c r="AC1898" s="41">
        <f t="shared" si="324"/>
        <v>48</v>
      </c>
      <c r="AD1898" s="41">
        <f t="shared" si="325"/>
        <v>37</v>
      </c>
      <c r="AE1898" s="41">
        <f t="shared" si="326"/>
        <v>8.9285714285714288</v>
      </c>
      <c r="AF1898" s="41">
        <f t="shared" si="327"/>
        <v>5.208333333333333</v>
      </c>
      <c r="AG1898" s="41">
        <f t="shared" si="328"/>
        <v>5.208333333333333</v>
      </c>
      <c r="AH1898" s="41">
        <f t="shared" si="329"/>
        <v>6.756756756756757</v>
      </c>
    </row>
    <row r="1899" spans="1:34" x14ac:dyDescent="0.25">
      <c r="A1899" s="41" t="str">
        <f t="shared" si="319"/>
        <v>研发一周期</v>
      </c>
      <c r="B1899" s="41" t="str">
        <f t="shared" si="320"/>
        <v>1422</v>
      </c>
      <c r="C1899" s="74">
        <v>1</v>
      </c>
      <c r="G1899" s="59"/>
      <c r="J1899" s="71">
        <v>1</v>
      </c>
      <c r="L1899" s="59">
        <v>1</v>
      </c>
      <c r="P1899" s="59">
        <v>1</v>
      </c>
      <c r="Z1899" s="41">
        <f t="shared" si="321"/>
        <v>270</v>
      </c>
      <c r="AA1899" s="41">
        <f t="shared" si="322"/>
        <v>30</v>
      </c>
      <c r="AB1899" s="41">
        <f t="shared" si="323"/>
        <v>46</v>
      </c>
      <c r="AC1899" s="41">
        <f t="shared" si="324"/>
        <v>46</v>
      </c>
      <c r="AD1899" s="41">
        <f t="shared" si="325"/>
        <v>23</v>
      </c>
      <c r="AE1899" s="41">
        <f t="shared" si="326"/>
        <v>9</v>
      </c>
      <c r="AF1899" s="41">
        <f t="shared" si="327"/>
        <v>5.8695652173913047</v>
      </c>
      <c r="AG1899" s="41">
        <f t="shared" si="328"/>
        <v>5.8695652173913047</v>
      </c>
      <c r="AH1899" s="41">
        <f t="shared" si="329"/>
        <v>11.739130434782609</v>
      </c>
    </row>
    <row r="1900" spans="1:34" x14ac:dyDescent="0.25">
      <c r="A1900" s="41" t="str">
        <f t="shared" si="319"/>
        <v>研发一周期</v>
      </c>
      <c r="B1900" s="41" t="str">
        <f t="shared" si="320"/>
        <v>14121</v>
      </c>
      <c r="C1900" s="74">
        <v>1</v>
      </c>
      <c r="G1900" s="59"/>
      <c r="J1900" s="71">
        <v>1</v>
      </c>
      <c r="K1900" s="59">
        <v>1</v>
      </c>
      <c r="P1900" s="59">
        <v>1</v>
      </c>
      <c r="S1900" s="41">
        <v>1</v>
      </c>
      <c r="Z1900" s="41">
        <f t="shared" si="321"/>
        <v>270</v>
      </c>
      <c r="AA1900" s="41">
        <f t="shared" si="322"/>
        <v>30</v>
      </c>
      <c r="AB1900" s="41">
        <f t="shared" si="323"/>
        <v>52</v>
      </c>
      <c r="AC1900" s="41">
        <f t="shared" si="324"/>
        <v>52</v>
      </c>
      <c r="AD1900" s="41">
        <f t="shared" si="325"/>
        <v>37</v>
      </c>
      <c r="AE1900" s="41">
        <f t="shared" si="326"/>
        <v>9</v>
      </c>
      <c r="AF1900" s="41">
        <f t="shared" si="327"/>
        <v>5.1923076923076925</v>
      </c>
      <c r="AG1900" s="41">
        <f t="shared" si="328"/>
        <v>5.1923076923076925</v>
      </c>
      <c r="AH1900" s="41">
        <f t="shared" si="329"/>
        <v>7.2972972972972974</v>
      </c>
    </row>
    <row r="1901" spans="1:34" x14ac:dyDescent="0.25">
      <c r="A1901" s="41" t="str">
        <f t="shared" si="319"/>
        <v>研发一周期</v>
      </c>
      <c r="B1901" s="41" t="str">
        <f t="shared" si="320"/>
        <v>14122</v>
      </c>
      <c r="C1901" s="74">
        <v>1</v>
      </c>
      <c r="G1901" s="59"/>
      <c r="J1901" s="71">
        <v>1</v>
      </c>
      <c r="K1901" s="59">
        <v>1</v>
      </c>
      <c r="P1901" s="59">
        <v>1</v>
      </c>
      <c r="T1901" s="41">
        <v>1</v>
      </c>
      <c r="Z1901" s="41">
        <f t="shared" si="321"/>
        <v>270</v>
      </c>
      <c r="AA1901" s="41">
        <f t="shared" si="322"/>
        <v>30</v>
      </c>
      <c r="AB1901" s="41">
        <f t="shared" si="323"/>
        <v>56</v>
      </c>
      <c r="AC1901" s="41">
        <f t="shared" si="324"/>
        <v>56</v>
      </c>
      <c r="AD1901" s="41">
        <f t="shared" si="325"/>
        <v>37</v>
      </c>
      <c r="AE1901" s="41">
        <f t="shared" si="326"/>
        <v>9</v>
      </c>
      <c r="AF1901" s="41">
        <f t="shared" si="327"/>
        <v>4.8214285714285712</v>
      </c>
      <c r="AG1901" s="41">
        <f t="shared" si="328"/>
        <v>4.8214285714285712</v>
      </c>
      <c r="AH1901" s="41">
        <f t="shared" si="329"/>
        <v>7.2972972972972974</v>
      </c>
    </row>
    <row r="1902" spans="1:34" x14ac:dyDescent="0.25">
      <c r="A1902" s="41" t="str">
        <f t="shared" si="319"/>
        <v>研发一周期</v>
      </c>
      <c r="B1902" s="41" t="str">
        <f t="shared" si="320"/>
        <v>21113</v>
      </c>
      <c r="C1902" s="74"/>
      <c r="D1902" s="59">
        <v>1</v>
      </c>
      <c r="G1902" s="59">
        <v>1</v>
      </c>
      <c r="I1902" s="59"/>
      <c r="K1902" s="59">
        <v>1</v>
      </c>
      <c r="N1902" s="71"/>
      <c r="O1902" s="59">
        <v>1</v>
      </c>
      <c r="R1902" s="71"/>
      <c r="U1902" s="41">
        <v>1</v>
      </c>
      <c r="Z1902" s="41">
        <f t="shared" si="321"/>
        <v>270</v>
      </c>
      <c r="AA1902" s="41">
        <f t="shared" si="322"/>
        <v>30</v>
      </c>
      <c r="AB1902" s="41">
        <f t="shared" si="323"/>
        <v>18</v>
      </c>
      <c r="AC1902" s="41">
        <f t="shared" si="324"/>
        <v>18</v>
      </c>
      <c r="AD1902" s="41">
        <f t="shared" si="325"/>
        <v>45</v>
      </c>
      <c r="AE1902" s="41">
        <f t="shared" si="326"/>
        <v>9</v>
      </c>
      <c r="AF1902" s="41">
        <f t="shared" si="327"/>
        <v>15</v>
      </c>
      <c r="AG1902" s="41">
        <f t="shared" si="328"/>
        <v>15</v>
      </c>
      <c r="AH1902" s="41">
        <f t="shared" si="329"/>
        <v>6</v>
      </c>
    </row>
    <row r="1903" spans="1:34" x14ac:dyDescent="0.25">
      <c r="A1903" s="41" t="str">
        <f t="shared" si="319"/>
        <v>研发一周期</v>
      </c>
      <c r="B1903" s="41" t="str">
        <f t="shared" si="320"/>
        <v>13216</v>
      </c>
      <c r="C1903" s="74">
        <v>1</v>
      </c>
      <c r="G1903" s="59"/>
      <c r="I1903" s="59">
        <v>1</v>
      </c>
      <c r="L1903" s="59">
        <v>1</v>
      </c>
      <c r="O1903" s="59">
        <v>1</v>
      </c>
      <c r="R1903" s="71"/>
      <c r="X1903" s="41">
        <v>1</v>
      </c>
      <c r="Z1903" s="41">
        <f t="shared" si="321"/>
        <v>270</v>
      </c>
      <c r="AA1903" s="41">
        <f t="shared" si="322"/>
        <v>30</v>
      </c>
      <c r="AB1903" s="41">
        <f t="shared" si="323"/>
        <v>40</v>
      </c>
      <c r="AC1903" s="41">
        <f t="shared" si="324"/>
        <v>40</v>
      </c>
      <c r="AD1903" s="41">
        <f t="shared" si="325"/>
        <v>38</v>
      </c>
      <c r="AE1903" s="41">
        <f t="shared" si="326"/>
        <v>9</v>
      </c>
      <c r="AF1903" s="41">
        <f t="shared" si="327"/>
        <v>6.75</v>
      </c>
      <c r="AG1903" s="41">
        <f t="shared" si="328"/>
        <v>6.75</v>
      </c>
      <c r="AH1903" s="41">
        <f t="shared" si="329"/>
        <v>7.1052631578947372</v>
      </c>
    </row>
    <row r="1904" spans="1:34" x14ac:dyDescent="0.25">
      <c r="A1904" s="41" t="str">
        <f t="shared" si="319"/>
        <v>研发一周期</v>
      </c>
      <c r="B1904" s="41" t="str">
        <f t="shared" si="320"/>
        <v>21326</v>
      </c>
      <c r="C1904" s="74"/>
      <c r="D1904" s="59">
        <v>1</v>
      </c>
      <c r="G1904" s="59">
        <v>1</v>
      </c>
      <c r="M1904" s="59">
        <v>1</v>
      </c>
      <c r="P1904" s="59">
        <v>1</v>
      </c>
      <c r="X1904" s="41">
        <v>1</v>
      </c>
      <c r="Z1904" s="41">
        <f t="shared" si="321"/>
        <v>270</v>
      </c>
      <c r="AA1904" s="41">
        <f t="shared" si="322"/>
        <v>30</v>
      </c>
      <c r="AB1904" s="41">
        <f t="shared" si="323"/>
        <v>54</v>
      </c>
      <c r="AC1904" s="41">
        <f t="shared" si="324"/>
        <v>54</v>
      </c>
      <c r="AD1904" s="41">
        <f t="shared" si="325"/>
        <v>36</v>
      </c>
      <c r="AE1904" s="41">
        <f t="shared" si="326"/>
        <v>9</v>
      </c>
      <c r="AF1904" s="41">
        <f t="shared" si="327"/>
        <v>5</v>
      </c>
      <c r="AG1904" s="41">
        <f t="shared" si="328"/>
        <v>5</v>
      </c>
      <c r="AH1904" s="41">
        <f t="shared" si="329"/>
        <v>7.5</v>
      </c>
    </row>
    <row r="1905" spans="1:34" x14ac:dyDescent="0.25">
      <c r="A1905" s="41" t="str">
        <f t="shared" si="319"/>
        <v>研发一周期</v>
      </c>
      <c r="B1905" s="41" t="str">
        <f t="shared" si="320"/>
        <v>23126</v>
      </c>
      <c r="C1905" s="74"/>
      <c r="D1905" s="59">
        <v>1</v>
      </c>
      <c r="G1905" s="59"/>
      <c r="I1905" s="59">
        <v>1</v>
      </c>
      <c r="K1905" s="59">
        <v>1</v>
      </c>
      <c r="P1905" s="59">
        <v>1</v>
      </c>
      <c r="X1905" s="41">
        <v>1</v>
      </c>
      <c r="Z1905" s="41">
        <f t="shared" si="321"/>
        <v>270</v>
      </c>
      <c r="AA1905" s="41">
        <f t="shared" si="322"/>
        <v>30</v>
      </c>
      <c r="AB1905" s="41">
        <f t="shared" si="323"/>
        <v>60</v>
      </c>
      <c r="AC1905" s="41">
        <f t="shared" si="324"/>
        <v>60</v>
      </c>
      <c r="AD1905" s="41">
        <f t="shared" si="325"/>
        <v>34</v>
      </c>
      <c r="AE1905" s="41">
        <f t="shared" si="326"/>
        <v>9</v>
      </c>
      <c r="AF1905" s="41">
        <f t="shared" si="327"/>
        <v>4.5</v>
      </c>
      <c r="AG1905" s="41">
        <f t="shared" si="328"/>
        <v>4.5</v>
      </c>
      <c r="AH1905" s="41">
        <f t="shared" si="329"/>
        <v>7.9411764705882355</v>
      </c>
    </row>
    <row r="1906" spans="1:34" x14ac:dyDescent="0.25">
      <c r="A1906" s="41" t="str">
        <f t="shared" si="319"/>
        <v>研发一周期</v>
      </c>
      <c r="B1906" s="41" t="str">
        <f t="shared" si="320"/>
        <v>14124</v>
      </c>
      <c r="C1906" s="74">
        <v>1</v>
      </c>
      <c r="G1906" s="59"/>
      <c r="J1906" s="71">
        <v>1</v>
      </c>
      <c r="K1906" s="59">
        <v>1</v>
      </c>
      <c r="P1906" s="59">
        <v>1</v>
      </c>
      <c r="Y1906" s="70">
        <v>1</v>
      </c>
      <c r="Z1906" s="41">
        <f t="shared" si="321"/>
        <v>270</v>
      </c>
      <c r="AA1906" s="41">
        <f t="shared" si="322"/>
        <v>30</v>
      </c>
      <c r="AB1906" s="41">
        <f t="shared" si="323"/>
        <v>56</v>
      </c>
      <c r="AC1906" s="41">
        <f t="shared" si="324"/>
        <v>56</v>
      </c>
      <c r="AD1906" s="41">
        <f t="shared" si="325"/>
        <v>37</v>
      </c>
      <c r="AE1906" s="41">
        <f t="shared" si="326"/>
        <v>9</v>
      </c>
      <c r="AF1906" s="41">
        <f t="shared" si="327"/>
        <v>4.8214285714285712</v>
      </c>
      <c r="AG1906" s="41">
        <f t="shared" si="328"/>
        <v>4.8214285714285712</v>
      </c>
      <c r="AH1906" s="41">
        <f t="shared" si="329"/>
        <v>7.2972972972972974</v>
      </c>
    </row>
    <row r="1907" spans="1:34" x14ac:dyDescent="0.25">
      <c r="A1907" s="41" t="str">
        <f t="shared" si="319"/>
        <v>研发一周期</v>
      </c>
      <c r="B1907" s="41" t="str">
        <f t="shared" si="320"/>
        <v>2131</v>
      </c>
      <c r="C1907" s="74"/>
      <c r="D1907" s="59">
        <v>1</v>
      </c>
      <c r="G1907" s="59">
        <v>1</v>
      </c>
      <c r="M1907" s="59">
        <v>1</v>
      </c>
      <c r="O1907" s="59">
        <v>1</v>
      </c>
      <c r="R1907" s="71"/>
      <c r="Z1907" s="41">
        <f t="shared" si="321"/>
        <v>235</v>
      </c>
      <c r="AA1907" s="41">
        <f t="shared" si="322"/>
        <v>26</v>
      </c>
      <c r="AB1907" s="41">
        <f t="shared" si="323"/>
        <v>24</v>
      </c>
      <c r="AC1907" s="41">
        <f t="shared" si="324"/>
        <v>24</v>
      </c>
      <c r="AD1907" s="41">
        <f t="shared" si="325"/>
        <v>29</v>
      </c>
      <c r="AE1907" s="41">
        <f t="shared" si="326"/>
        <v>9.0384615384615383</v>
      </c>
      <c r="AF1907" s="41">
        <f t="shared" si="327"/>
        <v>9.7916666666666661</v>
      </c>
      <c r="AG1907" s="41">
        <f t="shared" si="328"/>
        <v>9.7916666666666661</v>
      </c>
      <c r="AH1907" s="41">
        <f t="shared" si="329"/>
        <v>8.1034482758620694</v>
      </c>
    </row>
    <row r="1908" spans="1:34" x14ac:dyDescent="0.25">
      <c r="A1908" s="41" t="str">
        <f t="shared" si="319"/>
        <v>研发一周期</v>
      </c>
      <c r="B1908" s="41" t="str">
        <f t="shared" si="320"/>
        <v>2311</v>
      </c>
      <c r="C1908" s="74"/>
      <c r="D1908" s="59">
        <v>1</v>
      </c>
      <c r="G1908" s="59"/>
      <c r="I1908" s="59">
        <v>1</v>
      </c>
      <c r="K1908" s="59">
        <v>1</v>
      </c>
      <c r="N1908" s="71"/>
      <c r="O1908" s="59">
        <v>1</v>
      </c>
      <c r="R1908" s="71"/>
      <c r="Z1908" s="41">
        <f t="shared" si="321"/>
        <v>235</v>
      </c>
      <c r="AA1908" s="41">
        <f t="shared" si="322"/>
        <v>26</v>
      </c>
      <c r="AB1908" s="41">
        <f t="shared" si="323"/>
        <v>30</v>
      </c>
      <c r="AC1908" s="41">
        <f t="shared" si="324"/>
        <v>30</v>
      </c>
      <c r="AD1908" s="41">
        <f t="shared" si="325"/>
        <v>27</v>
      </c>
      <c r="AE1908" s="41">
        <f t="shared" si="326"/>
        <v>9.0384615384615383</v>
      </c>
      <c r="AF1908" s="41">
        <f t="shared" si="327"/>
        <v>7.833333333333333</v>
      </c>
      <c r="AG1908" s="41">
        <f t="shared" si="328"/>
        <v>7.833333333333333</v>
      </c>
      <c r="AH1908" s="41">
        <f t="shared" si="329"/>
        <v>8.7037037037037042</v>
      </c>
    </row>
    <row r="1909" spans="1:34" x14ac:dyDescent="0.25">
      <c r="A1909" s="41" t="str">
        <f t="shared" si="319"/>
        <v>研发一周期</v>
      </c>
      <c r="B1909" s="41" t="str">
        <f t="shared" si="320"/>
        <v>3122</v>
      </c>
      <c r="C1909" s="74"/>
      <c r="E1909" s="59">
        <v>1</v>
      </c>
      <c r="G1909" s="59">
        <v>1</v>
      </c>
      <c r="L1909" s="59">
        <v>1</v>
      </c>
      <c r="P1909" s="59">
        <v>1</v>
      </c>
      <c r="Z1909" s="41">
        <f t="shared" si="321"/>
        <v>235</v>
      </c>
      <c r="AA1909" s="41">
        <f t="shared" si="322"/>
        <v>26</v>
      </c>
      <c r="AB1909" s="41">
        <f t="shared" si="323"/>
        <v>50</v>
      </c>
      <c r="AC1909" s="41">
        <f t="shared" si="324"/>
        <v>50</v>
      </c>
      <c r="AD1909" s="41">
        <f t="shared" si="325"/>
        <v>27</v>
      </c>
      <c r="AE1909" s="41">
        <f t="shared" si="326"/>
        <v>9.0384615384615383</v>
      </c>
      <c r="AF1909" s="41">
        <f t="shared" si="327"/>
        <v>4.7</v>
      </c>
      <c r="AG1909" s="41">
        <f t="shared" si="328"/>
        <v>4.7</v>
      </c>
      <c r="AH1909" s="41">
        <f t="shared" si="329"/>
        <v>8.7037037037037042</v>
      </c>
    </row>
    <row r="1910" spans="1:34" x14ac:dyDescent="0.25">
      <c r="A1910" s="41" t="str">
        <f t="shared" si="319"/>
        <v>研发一周期</v>
      </c>
      <c r="B1910" s="41" t="str">
        <f t="shared" si="320"/>
        <v>31121</v>
      </c>
      <c r="C1910" s="74"/>
      <c r="E1910" s="59">
        <v>1</v>
      </c>
      <c r="G1910" s="59">
        <v>1</v>
      </c>
      <c r="K1910" s="59">
        <v>1</v>
      </c>
      <c r="P1910" s="59">
        <v>1</v>
      </c>
      <c r="S1910" s="41">
        <v>1</v>
      </c>
      <c r="Z1910" s="41">
        <f t="shared" si="321"/>
        <v>235</v>
      </c>
      <c r="AA1910" s="41">
        <f t="shared" si="322"/>
        <v>26</v>
      </c>
      <c r="AB1910" s="41">
        <f t="shared" si="323"/>
        <v>56</v>
      </c>
      <c r="AC1910" s="41">
        <f t="shared" si="324"/>
        <v>56</v>
      </c>
      <c r="AD1910" s="41">
        <f t="shared" si="325"/>
        <v>41</v>
      </c>
      <c r="AE1910" s="41">
        <f t="shared" si="326"/>
        <v>9.0384615384615383</v>
      </c>
      <c r="AF1910" s="41">
        <f t="shared" si="327"/>
        <v>4.1964285714285712</v>
      </c>
      <c r="AG1910" s="41">
        <f t="shared" si="328"/>
        <v>4.1964285714285712</v>
      </c>
      <c r="AH1910" s="41">
        <f t="shared" si="329"/>
        <v>5.7317073170731705</v>
      </c>
    </row>
    <row r="1911" spans="1:34" x14ac:dyDescent="0.25">
      <c r="A1911" s="41" t="str">
        <f t="shared" si="319"/>
        <v>研发一周期</v>
      </c>
      <c r="B1911" s="41" t="str">
        <f t="shared" si="320"/>
        <v>31122</v>
      </c>
      <c r="C1911" s="74"/>
      <c r="E1911" s="59">
        <v>1</v>
      </c>
      <c r="G1911" s="59">
        <v>1</v>
      </c>
      <c r="K1911" s="59">
        <v>1</v>
      </c>
      <c r="P1911" s="59">
        <v>1</v>
      </c>
      <c r="T1911" s="41">
        <v>1</v>
      </c>
      <c r="Z1911" s="41">
        <f t="shared" si="321"/>
        <v>235</v>
      </c>
      <c r="AA1911" s="41">
        <f t="shared" si="322"/>
        <v>26</v>
      </c>
      <c r="AB1911" s="41">
        <f t="shared" si="323"/>
        <v>60</v>
      </c>
      <c r="AC1911" s="41">
        <f t="shared" si="324"/>
        <v>60</v>
      </c>
      <c r="AD1911" s="41">
        <f t="shared" si="325"/>
        <v>41</v>
      </c>
      <c r="AE1911" s="41">
        <f t="shared" si="326"/>
        <v>9.0384615384615383</v>
      </c>
      <c r="AF1911" s="41">
        <f t="shared" si="327"/>
        <v>3.9166666666666665</v>
      </c>
      <c r="AG1911" s="41">
        <f t="shared" si="328"/>
        <v>3.9166666666666665</v>
      </c>
      <c r="AH1911" s="41">
        <f t="shared" si="329"/>
        <v>5.7317073170731705</v>
      </c>
    </row>
    <row r="1912" spans="1:34" x14ac:dyDescent="0.25">
      <c r="A1912" s="41" t="str">
        <f t="shared" si="319"/>
        <v>研发一周期</v>
      </c>
      <c r="B1912" s="41" t="str">
        <f t="shared" si="320"/>
        <v>31124</v>
      </c>
      <c r="C1912" s="74"/>
      <c r="E1912" s="59">
        <v>1</v>
      </c>
      <c r="G1912" s="59">
        <v>1</v>
      </c>
      <c r="K1912" s="59">
        <v>1</v>
      </c>
      <c r="P1912" s="59">
        <v>1</v>
      </c>
      <c r="Y1912" s="70">
        <v>1</v>
      </c>
      <c r="Z1912" s="41">
        <f t="shared" si="321"/>
        <v>235</v>
      </c>
      <c r="AA1912" s="41">
        <f t="shared" si="322"/>
        <v>26</v>
      </c>
      <c r="AB1912" s="41">
        <f t="shared" si="323"/>
        <v>60</v>
      </c>
      <c r="AC1912" s="41">
        <f t="shared" si="324"/>
        <v>60</v>
      </c>
      <c r="AD1912" s="41">
        <f t="shared" si="325"/>
        <v>41</v>
      </c>
      <c r="AE1912" s="41">
        <f t="shared" si="326"/>
        <v>9.0384615384615383</v>
      </c>
      <c r="AF1912" s="41">
        <f t="shared" si="327"/>
        <v>3.9166666666666665</v>
      </c>
      <c r="AG1912" s="41">
        <f t="shared" si="328"/>
        <v>3.9166666666666665</v>
      </c>
      <c r="AH1912" s="41">
        <f t="shared" si="329"/>
        <v>5.7317073170731705</v>
      </c>
    </row>
    <row r="1913" spans="1:34" x14ac:dyDescent="0.25">
      <c r="A1913" s="41" t="str">
        <f t="shared" si="319"/>
        <v>研发一周期</v>
      </c>
      <c r="B1913" s="41" t="str">
        <f t="shared" si="320"/>
        <v>11235</v>
      </c>
      <c r="C1913" s="74">
        <v>1</v>
      </c>
      <c r="G1913" s="59">
        <v>1</v>
      </c>
      <c r="L1913" s="59">
        <v>1</v>
      </c>
      <c r="Q1913" s="41">
        <v>1</v>
      </c>
      <c r="W1913" s="41">
        <v>1</v>
      </c>
      <c r="Z1913" s="41">
        <f t="shared" si="321"/>
        <v>255</v>
      </c>
      <c r="AA1913" s="41">
        <f t="shared" si="322"/>
        <v>28</v>
      </c>
      <c r="AB1913" s="41">
        <f t="shared" si="323"/>
        <v>38</v>
      </c>
      <c r="AC1913" s="41">
        <f t="shared" si="324"/>
        <v>38</v>
      </c>
      <c r="AD1913" s="41">
        <f t="shared" si="325"/>
        <v>42</v>
      </c>
      <c r="AE1913" s="41">
        <f t="shared" si="326"/>
        <v>9.1071428571428577</v>
      </c>
      <c r="AF1913" s="41">
        <f t="shared" si="327"/>
        <v>6.7105263157894735</v>
      </c>
      <c r="AG1913" s="41">
        <f t="shared" si="328"/>
        <v>6.7105263157894735</v>
      </c>
      <c r="AH1913" s="41">
        <f t="shared" si="329"/>
        <v>6.0714285714285712</v>
      </c>
    </row>
    <row r="1914" spans="1:34" x14ac:dyDescent="0.25">
      <c r="A1914" s="41" t="str">
        <f t="shared" si="319"/>
        <v>研发一周期</v>
      </c>
      <c r="B1914" s="41" t="str">
        <f t="shared" si="320"/>
        <v>12215</v>
      </c>
      <c r="C1914" s="74">
        <v>1</v>
      </c>
      <c r="G1914" s="59"/>
      <c r="H1914" s="59">
        <v>1</v>
      </c>
      <c r="L1914" s="59">
        <v>1</v>
      </c>
      <c r="O1914" s="59">
        <v>1</v>
      </c>
      <c r="R1914" s="71"/>
      <c r="W1914" s="41">
        <v>1</v>
      </c>
      <c r="Z1914" s="41">
        <f t="shared" si="321"/>
        <v>255</v>
      </c>
      <c r="AA1914" s="41">
        <f t="shared" si="322"/>
        <v>28</v>
      </c>
      <c r="AB1914" s="41">
        <f t="shared" si="323"/>
        <v>32</v>
      </c>
      <c r="AC1914" s="41">
        <f t="shared" si="324"/>
        <v>32</v>
      </c>
      <c r="AD1914" s="41">
        <f t="shared" si="325"/>
        <v>40</v>
      </c>
      <c r="AE1914" s="41">
        <f t="shared" si="326"/>
        <v>9.1071428571428577</v>
      </c>
      <c r="AF1914" s="41">
        <f t="shared" si="327"/>
        <v>7.96875</v>
      </c>
      <c r="AG1914" s="41">
        <f t="shared" si="328"/>
        <v>7.96875</v>
      </c>
      <c r="AH1914" s="41">
        <f t="shared" si="329"/>
        <v>6.375</v>
      </c>
    </row>
    <row r="1915" spans="1:34" x14ac:dyDescent="0.25">
      <c r="A1915" s="41" t="str">
        <f t="shared" si="319"/>
        <v>研发一周期</v>
      </c>
      <c r="B1915" s="41" t="str">
        <f t="shared" si="320"/>
        <v>22125</v>
      </c>
      <c r="C1915" s="74"/>
      <c r="D1915" s="59">
        <v>1</v>
      </c>
      <c r="G1915" s="59"/>
      <c r="H1915" s="59">
        <v>1</v>
      </c>
      <c r="K1915" s="59">
        <v>1</v>
      </c>
      <c r="P1915" s="59">
        <v>1</v>
      </c>
      <c r="W1915" s="41">
        <v>1</v>
      </c>
      <c r="Z1915" s="41">
        <f t="shared" si="321"/>
        <v>255</v>
      </c>
      <c r="AA1915" s="41">
        <f t="shared" si="322"/>
        <v>28</v>
      </c>
      <c r="AB1915" s="41">
        <f t="shared" si="323"/>
        <v>52</v>
      </c>
      <c r="AC1915" s="41">
        <f t="shared" si="324"/>
        <v>52</v>
      </c>
      <c r="AD1915" s="41">
        <f t="shared" si="325"/>
        <v>36</v>
      </c>
      <c r="AE1915" s="41">
        <f t="shared" si="326"/>
        <v>9.1071428571428577</v>
      </c>
      <c r="AF1915" s="41">
        <f t="shared" si="327"/>
        <v>4.9038461538461542</v>
      </c>
      <c r="AG1915" s="41">
        <f t="shared" si="328"/>
        <v>4.9038461538461542</v>
      </c>
      <c r="AH1915" s="41">
        <f t="shared" si="329"/>
        <v>7.083333333333333</v>
      </c>
    </row>
    <row r="1916" spans="1:34" x14ac:dyDescent="0.25">
      <c r="A1916" s="41" t="str">
        <f t="shared" si="319"/>
        <v>研发一周期</v>
      </c>
      <c r="B1916" s="41" t="str">
        <f t="shared" si="320"/>
        <v>11133</v>
      </c>
      <c r="C1916" s="74">
        <v>1</v>
      </c>
      <c r="G1916" s="59">
        <v>1</v>
      </c>
      <c r="K1916" s="59">
        <v>1</v>
      </c>
      <c r="Q1916" s="41">
        <v>1</v>
      </c>
      <c r="U1916" s="41">
        <v>1</v>
      </c>
      <c r="Z1916" s="41">
        <f t="shared" si="321"/>
        <v>275</v>
      </c>
      <c r="AA1916" s="41">
        <f t="shared" si="322"/>
        <v>30</v>
      </c>
      <c r="AB1916" s="41">
        <f t="shared" si="323"/>
        <v>24</v>
      </c>
      <c r="AC1916" s="41">
        <f t="shared" si="324"/>
        <v>24</v>
      </c>
      <c r="AD1916" s="41">
        <f t="shared" si="325"/>
        <v>46</v>
      </c>
      <c r="AE1916" s="41">
        <f t="shared" si="326"/>
        <v>9.1666666666666661</v>
      </c>
      <c r="AF1916" s="41">
        <f t="shared" si="327"/>
        <v>11.458333333333334</v>
      </c>
      <c r="AG1916" s="41">
        <f t="shared" si="328"/>
        <v>11.458333333333334</v>
      </c>
      <c r="AH1916" s="41">
        <f t="shared" si="329"/>
        <v>5.9782608695652177</v>
      </c>
    </row>
    <row r="1917" spans="1:34" x14ac:dyDescent="0.25">
      <c r="A1917" s="41" t="str">
        <f t="shared" si="319"/>
        <v>研发一周期</v>
      </c>
      <c r="B1917" s="41" t="str">
        <f t="shared" si="320"/>
        <v>12113</v>
      </c>
      <c r="C1917" s="74">
        <v>1</v>
      </c>
      <c r="G1917" s="59"/>
      <c r="H1917" s="59">
        <v>1</v>
      </c>
      <c r="K1917" s="59">
        <v>1</v>
      </c>
      <c r="N1917" s="71"/>
      <c r="O1917" s="59">
        <v>1</v>
      </c>
      <c r="R1917" s="71"/>
      <c r="U1917" s="41">
        <v>1</v>
      </c>
      <c r="Z1917" s="41">
        <f t="shared" si="321"/>
        <v>275</v>
      </c>
      <c r="AA1917" s="41">
        <f t="shared" si="322"/>
        <v>30</v>
      </c>
      <c r="AB1917" s="41">
        <f t="shared" si="323"/>
        <v>18</v>
      </c>
      <c r="AC1917" s="41">
        <f t="shared" si="324"/>
        <v>18</v>
      </c>
      <c r="AD1917" s="41">
        <f t="shared" si="325"/>
        <v>44</v>
      </c>
      <c r="AE1917" s="41">
        <f t="shared" si="326"/>
        <v>9.1666666666666661</v>
      </c>
      <c r="AF1917" s="41">
        <f t="shared" si="327"/>
        <v>15.277777777777779</v>
      </c>
      <c r="AG1917" s="41">
        <f t="shared" si="328"/>
        <v>15.277777777777779</v>
      </c>
      <c r="AH1917" s="41">
        <f t="shared" si="329"/>
        <v>6.25</v>
      </c>
    </row>
    <row r="1918" spans="1:34" x14ac:dyDescent="0.25">
      <c r="A1918" s="41" t="str">
        <f t="shared" si="319"/>
        <v>研发一周期</v>
      </c>
      <c r="B1918" s="41" t="str">
        <f t="shared" si="320"/>
        <v>12326</v>
      </c>
      <c r="C1918" s="74">
        <v>1</v>
      </c>
      <c r="G1918" s="59"/>
      <c r="H1918" s="59">
        <v>1</v>
      </c>
      <c r="M1918" s="59">
        <v>1</v>
      </c>
      <c r="P1918" s="59">
        <v>1</v>
      </c>
      <c r="X1918" s="41">
        <v>1</v>
      </c>
      <c r="Z1918" s="41">
        <f t="shared" si="321"/>
        <v>275</v>
      </c>
      <c r="AA1918" s="41">
        <f t="shared" si="322"/>
        <v>30</v>
      </c>
      <c r="AB1918" s="41">
        <f t="shared" si="323"/>
        <v>54</v>
      </c>
      <c r="AC1918" s="41">
        <f t="shared" si="324"/>
        <v>54</v>
      </c>
      <c r="AD1918" s="41">
        <f t="shared" si="325"/>
        <v>35</v>
      </c>
      <c r="AE1918" s="41">
        <f t="shared" si="326"/>
        <v>9.1666666666666661</v>
      </c>
      <c r="AF1918" s="41">
        <f t="shared" si="327"/>
        <v>5.0925925925925926</v>
      </c>
      <c r="AG1918" s="41">
        <f t="shared" si="328"/>
        <v>5.0925925925925926</v>
      </c>
      <c r="AH1918" s="41">
        <f t="shared" si="329"/>
        <v>7.8571428571428568</v>
      </c>
    </row>
    <row r="1919" spans="1:34" x14ac:dyDescent="0.25">
      <c r="A1919" s="41" t="str">
        <f t="shared" si="319"/>
        <v>研发一周期</v>
      </c>
      <c r="B1919" s="41" t="str">
        <f t="shared" si="320"/>
        <v>1133</v>
      </c>
      <c r="C1919" s="74">
        <v>1</v>
      </c>
      <c r="G1919" s="59">
        <v>1</v>
      </c>
      <c r="M1919" s="59">
        <v>1</v>
      </c>
      <c r="Q1919" s="41">
        <v>1</v>
      </c>
      <c r="Z1919" s="41">
        <f t="shared" si="321"/>
        <v>240</v>
      </c>
      <c r="AA1919" s="41">
        <f t="shared" si="322"/>
        <v>26</v>
      </c>
      <c r="AB1919" s="41">
        <f t="shared" si="323"/>
        <v>30</v>
      </c>
      <c r="AC1919" s="41">
        <f t="shared" si="324"/>
        <v>30</v>
      </c>
      <c r="AD1919" s="41">
        <f t="shared" si="325"/>
        <v>30</v>
      </c>
      <c r="AE1919" s="41">
        <f t="shared" si="326"/>
        <v>9.2307692307692299</v>
      </c>
      <c r="AF1919" s="41">
        <f t="shared" si="327"/>
        <v>8</v>
      </c>
      <c r="AG1919" s="41">
        <f t="shared" si="328"/>
        <v>8</v>
      </c>
      <c r="AH1919" s="41">
        <f t="shared" si="329"/>
        <v>8</v>
      </c>
    </row>
    <row r="1920" spans="1:34" x14ac:dyDescent="0.25">
      <c r="A1920" s="41" t="str">
        <f t="shared" si="319"/>
        <v>研发一周期</v>
      </c>
      <c r="B1920" s="41" t="str">
        <f t="shared" si="320"/>
        <v>1231</v>
      </c>
      <c r="C1920" s="74">
        <v>1</v>
      </c>
      <c r="G1920" s="59"/>
      <c r="H1920" s="59">
        <v>1</v>
      </c>
      <c r="M1920" s="59">
        <v>1</v>
      </c>
      <c r="O1920" s="59">
        <v>1</v>
      </c>
      <c r="R1920" s="71"/>
      <c r="Z1920" s="41">
        <f t="shared" si="321"/>
        <v>240</v>
      </c>
      <c r="AA1920" s="41">
        <f t="shared" si="322"/>
        <v>26</v>
      </c>
      <c r="AB1920" s="41">
        <f t="shared" si="323"/>
        <v>24</v>
      </c>
      <c r="AC1920" s="41">
        <f t="shared" si="324"/>
        <v>24</v>
      </c>
      <c r="AD1920" s="41">
        <f t="shared" si="325"/>
        <v>28</v>
      </c>
      <c r="AE1920" s="41">
        <f t="shared" si="326"/>
        <v>9.2307692307692299</v>
      </c>
      <c r="AF1920" s="41">
        <f t="shared" si="327"/>
        <v>10</v>
      </c>
      <c r="AG1920" s="41">
        <f t="shared" si="328"/>
        <v>10</v>
      </c>
      <c r="AH1920" s="41">
        <f t="shared" si="329"/>
        <v>8.5714285714285712</v>
      </c>
    </row>
    <row r="1921" spans="1:34" x14ac:dyDescent="0.25">
      <c r="A1921" s="41" t="str">
        <f t="shared" si="319"/>
        <v>研发一周期</v>
      </c>
      <c r="B1921" s="41" t="str">
        <f t="shared" si="320"/>
        <v>1313</v>
      </c>
      <c r="C1921" s="74">
        <v>1</v>
      </c>
      <c r="G1921" s="59"/>
      <c r="I1921" s="59">
        <v>1</v>
      </c>
      <c r="K1921" s="59">
        <v>1</v>
      </c>
      <c r="Q1921" s="41">
        <v>1</v>
      </c>
      <c r="Z1921" s="41">
        <f t="shared" si="321"/>
        <v>240</v>
      </c>
      <c r="AA1921" s="41">
        <f t="shared" si="322"/>
        <v>26</v>
      </c>
      <c r="AB1921" s="41">
        <f t="shared" si="323"/>
        <v>36</v>
      </c>
      <c r="AC1921" s="41">
        <f t="shared" si="324"/>
        <v>36</v>
      </c>
      <c r="AD1921" s="41">
        <f t="shared" si="325"/>
        <v>28</v>
      </c>
      <c r="AE1921" s="41">
        <f t="shared" si="326"/>
        <v>9.2307692307692299</v>
      </c>
      <c r="AF1921" s="41">
        <f t="shared" si="327"/>
        <v>6.666666666666667</v>
      </c>
      <c r="AG1921" s="41">
        <f t="shared" si="328"/>
        <v>6.666666666666667</v>
      </c>
      <c r="AH1921" s="41">
        <f t="shared" si="329"/>
        <v>8.5714285714285712</v>
      </c>
    </row>
    <row r="1922" spans="1:34" x14ac:dyDescent="0.25">
      <c r="A1922" s="41" t="str">
        <f t="shared" si="319"/>
        <v>研发一周期</v>
      </c>
      <c r="B1922" s="41" t="str">
        <f t="shared" si="320"/>
        <v>21225</v>
      </c>
      <c r="C1922" s="74"/>
      <c r="D1922" s="59">
        <v>1</v>
      </c>
      <c r="G1922" s="59">
        <v>1</v>
      </c>
      <c r="L1922" s="59">
        <v>1</v>
      </c>
      <c r="P1922" s="59">
        <v>1</v>
      </c>
      <c r="W1922" s="41">
        <v>1</v>
      </c>
      <c r="Z1922" s="41">
        <f t="shared" si="321"/>
        <v>260</v>
      </c>
      <c r="AA1922" s="41">
        <f t="shared" si="322"/>
        <v>28</v>
      </c>
      <c r="AB1922" s="41">
        <f t="shared" si="323"/>
        <v>52</v>
      </c>
      <c r="AC1922" s="41">
        <f t="shared" si="324"/>
        <v>52</v>
      </c>
      <c r="AD1922" s="41">
        <f t="shared" si="325"/>
        <v>38</v>
      </c>
      <c r="AE1922" s="41">
        <f t="shared" si="326"/>
        <v>9.2857142857142865</v>
      </c>
      <c r="AF1922" s="41">
        <f t="shared" si="327"/>
        <v>5</v>
      </c>
      <c r="AG1922" s="41">
        <f t="shared" si="328"/>
        <v>5</v>
      </c>
      <c r="AH1922" s="41">
        <f t="shared" si="329"/>
        <v>6.8421052631578947</v>
      </c>
    </row>
    <row r="1923" spans="1:34" x14ac:dyDescent="0.25">
      <c r="A1923" s="41" t="str">
        <f t="shared" si="319"/>
        <v>研发一周期</v>
      </c>
      <c r="B1923" s="41" t="str">
        <f t="shared" si="320"/>
        <v>11213</v>
      </c>
      <c r="C1923" s="74">
        <v>1</v>
      </c>
      <c r="G1923" s="59">
        <v>1</v>
      </c>
      <c r="L1923" s="59">
        <v>1</v>
      </c>
      <c r="O1923" s="59">
        <v>1</v>
      </c>
      <c r="R1923" s="71"/>
      <c r="U1923" s="41">
        <v>1</v>
      </c>
      <c r="Z1923" s="41">
        <f t="shared" si="321"/>
        <v>280</v>
      </c>
      <c r="AA1923" s="41">
        <f t="shared" si="322"/>
        <v>30</v>
      </c>
      <c r="AB1923" s="41">
        <f t="shared" si="323"/>
        <v>18</v>
      </c>
      <c r="AC1923" s="41">
        <f t="shared" si="324"/>
        <v>18</v>
      </c>
      <c r="AD1923" s="41">
        <f t="shared" si="325"/>
        <v>46</v>
      </c>
      <c r="AE1923" s="41">
        <f t="shared" si="326"/>
        <v>9.3333333333333339</v>
      </c>
      <c r="AF1923" s="41">
        <f t="shared" si="327"/>
        <v>15.555555555555555</v>
      </c>
      <c r="AG1923" s="41">
        <f t="shared" si="328"/>
        <v>15.555555555555555</v>
      </c>
      <c r="AH1923" s="41">
        <f t="shared" si="329"/>
        <v>6.0869565217391308</v>
      </c>
    </row>
    <row r="1924" spans="1:34" x14ac:dyDescent="0.25">
      <c r="A1924" s="41" t="str">
        <f t="shared" si="319"/>
        <v>研发一周期</v>
      </c>
      <c r="B1924" s="41" t="str">
        <f t="shared" si="320"/>
        <v>21123</v>
      </c>
      <c r="C1924" s="74"/>
      <c r="D1924" s="59">
        <v>1</v>
      </c>
      <c r="G1924" s="59">
        <v>1</v>
      </c>
      <c r="K1924" s="59">
        <v>1</v>
      </c>
      <c r="P1924" s="59">
        <v>1</v>
      </c>
      <c r="U1924" s="41">
        <v>1</v>
      </c>
      <c r="Z1924" s="41">
        <f t="shared" si="321"/>
        <v>280</v>
      </c>
      <c r="AA1924" s="41">
        <f t="shared" si="322"/>
        <v>30</v>
      </c>
      <c r="AB1924" s="41">
        <f t="shared" si="323"/>
        <v>38</v>
      </c>
      <c r="AC1924" s="41">
        <f t="shared" si="324"/>
        <v>38</v>
      </c>
      <c r="AD1924" s="41">
        <f t="shared" si="325"/>
        <v>42</v>
      </c>
      <c r="AE1924" s="41">
        <f t="shared" si="326"/>
        <v>9.3333333333333339</v>
      </c>
      <c r="AF1924" s="41">
        <f t="shared" si="327"/>
        <v>7.3684210526315788</v>
      </c>
      <c r="AG1924" s="41">
        <f t="shared" si="328"/>
        <v>7.3684210526315788</v>
      </c>
      <c r="AH1924" s="41">
        <f t="shared" si="329"/>
        <v>6.666666666666667</v>
      </c>
    </row>
    <row r="1925" spans="1:34" x14ac:dyDescent="0.25">
      <c r="A1925" s="41" t="str">
        <f t="shared" si="319"/>
        <v>研发一周期</v>
      </c>
      <c r="B1925" s="41" t="str">
        <f t="shared" si="320"/>
        <v>13226</v>
      </c>
      <c r="C1925" s="74">
        <v>1</v>
      </c>
      <c r="G1925" s="59"/>
      <c r="I1925" s="59">
        <v>1</v>
      </c>
      <c r="L1925" s="59">
        <v>1</v>
      </c>
      <c r="P1925" s="59">
        <v>1</v>
      </c>
      <c r="X1925" s="41">
        <v>1</v>
      </c>
      <c r="Z1925" s="41">
        <f t="shared" si="321"/>
        <v>280</v>
      </c>
      <c r="AA1925" s="41">
        <f t="shared" si="322"/>
        <v>30</v>
      </c>
      <c r="AB1925" s="41">
        <f t="shared" si="323"/>
        <v>60</v>
      </c>
      <c r="AC1925" s="41">
        <f t="shared" si="324"/>
        <v>60</v>
      </c>
      <c r="AD1925" s="41">
        <f t="shared" si="325"/>
        <v>35</v>
      </c>
      <c r="AE1925" s="41">
        <f t="shared" si="326"/>
        <v>9.3333333333333339</v>
      </c>
      <c r="AF1925" s="41">
        <f t="shared" si="327"/>
        <v>4.666666666666667</v>
      </c>
      <c r="AG1925" s="41">
        <f t="shared" si="328"/>
        <v>4.666666666666667</v>
      </c>
      <c r="AH1925" s="41">
        <f t="shared" si="329"/>
        <v>8</v>
      </c>
    </row>
    <row r="1926" spans="1:34" x14ac:dyDescent="0.25">
      <c r="A1926" s="41" t="str">
        <f t="shared" si="319"/>
        <v>研发一周期</v>
      </c>
      <c r="B1926" s="41" t="str">
        <f t="shared" si="320"/>
        <v>1321</v>
      </c>
      <c r="C1926" s="74">
        <v>1</v>
      </c>
      <c r="G1926" s="59"/>
      <c r="I1926" s="59">
        <v>1</v>
      </c>
      <c r="L1926" s="59">
        <v>1</v>
      </c>
      <c r="O1926" s="59">
        <v>1</v>
      </c>
      <c r="R1926" s="71"/>
      <c r="Z1926" s="41">
        <f t="shared" si="321"/>
        <v>245</v>
      </c>
      <c r="AA1926" s="41">
        <f t="shared" si="322"/>
        <v>26</v>
      </c>
      <c r="AB1926" s="41">
        <f t="shared" si="323"/>
        <v>30</v>
      </c>
      <c r="AC1926" s="41">
        <f t="shared" si="324"/>
        <v>30</v>
      </c>
      <c r="AD1926" s="41">
        <f t="shared" si="325"/>
        <v>28</v>
      </c>
      <c r="AE1926" s="41">
        <f t="shared" si="326"/>
        <v>9.4230769230769234</v>
      </c>
      <c r="AF1926" s="41">
        <f t="shared" si="327"/>
        <v>8.1666666666666661</v>
      </c>
      <c r="AG1926" s="41">
        <f t="shared" si="328"/>
        <v>8.1666666666666661</v>
      </c>
      <c r="AH1926" s="41">
        <f t="shared" si="329"/>
        <v>8.75</v>
      </c>
    </row>
    <row r="1927" spans="1:34" x14ac:dyDescent="0.25">
      <c r="A1927" s="41" t="str">
        <f t="shared" si="319"/>
        <v>研发一周期</v>
      </c>
      <c r="B1927" s="41" t="str">
        <f t="shared" si="320"/>
        <v>2132</v>
      </c>
      <c r="C1927" s="74"/>
      <c r="D1927" s="59">
        <v>1</v>
      </c>
      <c r="G1927" s="59">
        <v>1</v>
      </c>
      <c r="M1927" s="59">
        <v>1</v>
      </c>
      <c r="P1927" s="59">
        <v>1</v>
      </c>
      <c r="Z1927" s="41">
        <f t="shared" si="321"/>
        <v>245</v>
      </c>
      <c r="AA1927" s="41">
        <f t="shared" si="322"/>
        <v>26</v>
      </c>
      <c r="AB1927" s="41">
        <f t="shared" si="323"/>
        <v>44</v>
      </c>
      <c r="AC1927" s="41">
        <f t="shared" si="324"/>
        <v>44</v>
      </c>
      <c r="AD1927" s="41">
        <f t="shared" si="325"/>
        <v>26</v>
      </c>
      <c r="AE1927" s="41">
        <f t="shared" si="326"/>
        <v>9.4230769230769234</v>
      </c>
      <c r="AF1927" s="41">
        <f t="shared" si="327"/>
        <v>5.5681818181818183</v>
      </c>
      <c r="AG1927" s="41">
        <f t="shared" si="328"/>
        <v>5.5681818181818183</v>
      </c>
      <c r="AH1927" s="41">
        <f t="shared" si="329"/>
        <v>9.4230769230769234</v>
      </c>
    </row>
    <row r="1928" spans="1:34" x14ac:dyDescent="0.25">
      <c r="A1928" s="41" t="str">
        <f t="shared" ref="A1928:A1991" si="330">IF(SUMPRODUCT(C1928:Y1928,$C$6:$Y$6)&lt;0.45,"不研发",IF(SUMPRODUCT(C1928:Y1928,$C$6:$Y$6)&lt;1.45,"研发一周期","研发二周期"))</f>
        <v>研发一周期</v>
      </c>
      <c r="B1928" s="41" t="str">
        <f t="shared" ref="B1928:B1991" si="331">IF(C1928=1,1,IF(D1928=1,2,IF(E1928=1,3,IF(F1928=1,4,""))))&amp;IF(G1928=1,1,IF(H1928=1,2,IF(I1928=1,3,IF(J1928=1,4,""))))&amp;IF(K1928=1,1,IF(L1928=1,2,IF(M1928=1,3,IF(N1928=1,4,""))))&amp;IF(O1928=1,1,IF(P1928=1,2,IF(Q1928=1,3,IF(R1928=1,4,""))))&amp;IF(S1928=1,1,"")&amp;IF(T1928=1,2,"")&amp;IF(U1928=1,3,"")&amp;IF(V1928=1,4,"")&amp;IF(W1928=1,5,"")&amp;IF(X1928=1,6,"")&amp;IF(Y1928=1,4,"")</f>
        <v>2312</v>
      </c>
      <c r="C1928" s="74"/>
      <c r="D1928" s="59">
        <v>1</v>
      </c>
      <c r="G1928" s="59"/>
      <c r="I1928" s="59">
        <v>1</v>
      </c>
      <c r="K1928" s="59">
        <v>1</v>
      </c>
      <c r="P1928" s="59">
        <v>1</v>
      </c>
      <c r="Z1928" s="41">
        <f t="shared" ref="Z1928:Z1991" si="332">SUMPRODUCT(C1928:Y1928,$C$1:$Y$1)</f>
        <v>245</v>
      </c>
      <c r="AA1928" s="41">
        <f t="shared" ref="AA1928:AA1991" si="333">SUMPRODUCT($C$2:$Y$2,C1928:Y1928)</f>
        <v>26</v>
      </c>
      <c r="AB1928" s="41">
        <f t="shared" ref="AB1928:AB1991" si="334">SUMPRODUCT($C$3:$Y$3,C1928:Y1928)</f>
        <v>50</v>
      </c>
      <c r="AC1928" s="41">
        <f t="shared" ref="AC1928:AC1991" si="335">SUMPRODUCT($C$3:$Y$3,C1928:Y1928)</f>
        <v>50</v>
      </c>
      <c r="AD1928" s="41">
        <f t="shared" ref="AD1928:AD1991" si="336">SUMPRODUCT($C$5:$Y$5,C1928:Y1928)</f>
        <v>24</v>
      </c>
      <c r="AE1928" s="41">
        <f t="shared" ref="AE1928:AE1991" si="337">IFERROR(Z1928/AA1928,0)</f>
        <v>9.4230769230769234</v>
      </c>
      <c r="AF1928" s="41">
        <f t="shared" ref="AF1928:AF1991" si="338">IFERROR(Z1928/AB1928,0)</f>
        <v>4.9000000000000004</v>
      </c>
      <c r="AG1928" s="41">
        <f t="shared" ref="AG1928:AG1991" si="339">IFERROR(Z1928/AC1928,0)</f>
        <v>4.9000000000000004</v>
      </c>
      <c r="AH1928" s="41">
        <f t="shared" ref="AH1928:AH1991" si="340">IFERROR(Z1928/AD1928,0)</f>
        <v>10.208333333333334</v>
      </c>
    </row>
    <row r="1929" spans="1:34" x14ac:dyDescent="0.25">
      <c r="A1929" s="41" t="str">
        <f t="shared" si="330"/>
        <v>研发一周期</v>
      </c>
      <c r="B1929" s="41" t="str">
        <f t="shared" si="331"/>
        <v>11311</v>
      </c>
      <c r="C1929" s="74">
        <v>1</v>
      </c>
      <c r="G1929" s="59">
        <v>1</v>
      </c>
      <c r="M1929" s="59">
        <v>1</v>
      </c>
      <c r="O1929" s="59">
        <v>1</v>
      </c>
      <c r="R1929" s="71"/>
      <c r="S1929" s="41">
        <v>1</v>
      </c>
      <c r="Z1929" s="41">
        <f t="shared" si="332"/>
        <v>245</v>
      </c>
      <c r="AA1929" s="41">
        <f t="shared" si="333"/>
        <v>26</v>
      </c>
      <c r="AB1929" s="41">
        <f t="shared" si="334"/>
        <v>30</v>
      </c>
      <c r="AC1929" s="41">
        <f t="shared" si="335"/>
        <v>30</v>
      </c>
      <c r="AD1929" s="41">
        <f t="shared" si="336"/>
        <v>44</v>
      </c>
      <c r="AE1929" s="41">
        <f t="shared" si="337"/>
        <v>9.4230769230769234</v>
      </c>
      <c r="AF1929" s="41">
        <f t="shared" si="338"/>
        <v>8.1666666666666661</v>
      </c>
      <c r="AG1929" s="41">
        <f t="shared" si="339"/>
        <v>8.1666666666666661</v>
      </c>
      <c r="AH1929" s="41">
        <f t="shared" si="340"/>
        <v>5.5681818181818183</v>
      </c>
    </row>
    <row r="1930" spans="1:34" x14ac:dyDescent="0.25">
      <c r="A1930" s="41" t="str">
        <f t="shared" si="330"/>
        <v>研发一周期</v>
      </c>
      <c r="B1930" s="41" t="str">
        <f t="shared" si="331"/>
        <v>13111</v>
      </c>
      <c r="C1930" s="74">
        <v>1</v>
      </c>
      <c r="G1930" s="59"/>
      <c r="I1930" s="59">
        <v>1</v>
      </c>
      <c r="K1930" s="59">
        <v>1</v>
      </c>
      <c r="N1930" s="71"/>
      <c r="O1930" s="59">
        <v>1</v>
      </c>
      <c r="R1930" s="71"/>
      <c r="S1930" s="41">
        <v>1</v>
      </c>
      <c r="Z1930" s="41">
        <f t="shared" si="332"/>
        <v>245</v>
      </c>
      <c r="AA1930" s="41">
        <f t="shared" si="333"/>
        <v>26</v>
      </c>
      <c r="AB1930" s="41">
        <f t="shared" si="334"/>
        <v>36</v>
      </c>
      <c r="AC1930" s="41">
        <f t="shared" si="335"/>
        <v>36</v>
      </c>
      <c r="AD1930" s="41">
        <f t="shared" si="336"/>
        <v>42</v>
      </c>
      <c r="AE1930" s="41">
        <f t="shared" si="337"/>
        <v>9.4230769230769234</v>
      </c>
      <c r="AF1930" s="41">
        <f t="shared" si="338"/>
        <v>6.8055555555555554</v>
      </c>
      <c r="AG1930" s="41">
        <f t="shared" si="339"/>
        <v>6.8055555555555554</v>
      </c>
      <c r="AH1930" s="41">
        <f t="shared" si="340"/>
        <v>5.833333333333333</v>
      </c>
    </row>
    <row r="1931" spans="1:34" x14ac:dyDescent="0.25">
      <c r="A1931" s="41" t="str">
        <f t="shared" si="330"/>
        <v>研发一周期</v>
      </c>
      <c r="B1931" s="41" t="str">
        <f t="shared" si="331"/>
        <v>11312</v>
      </c>
      <c r="C1931" s="74">
        <v>1</v>
      </c>
      <c r="G1931" s="59">
        <v>1</v>
      </c>
      <c r="M1931" s="59">
        <v>1</v>
      </c>
      <c r="O1931" s="59">
        <v>1</v>
      </c>
      <c r="R1931" s="71"/>
      <c r="T1931" s="41">
        <v>1</v>
      </c>
      <c r="Z1931" s="41">
        <f t="shared" si="332"/>
        <v>245</v>
      </c>
      <c r="AA1931" s="41">
        <f t="shared" si="333"/>
        <v>26</v>
      </c>
      <c r="AB1931" s="41">
        <f t="shared" si="334"/>
        <v>34</v>
      </c>
      <c r="AC1931" s="41">
        <f t="shared" si="335"/>
        <v>34</v>
      </c>
      <c r="AD1931" s="41">
        <f t="shared" si="336"/>
        <v>44</v>
      </c>
      <c r="AE1931" s="41">
        <f t="shared" si="337"/>
        <v>9.4230769230769234</v>
      </c>
      <c r="AF1931" s="41">
        <f t="shared" si="338"/>
        <v>7.2058823529411766</v>
      </c>
      <c r="AG1931" s="41">
        <f t="shared" si="339"/>
        <v>7.2058823529411766</v>
      </c>
      <c r="AH1931" s="41">
        <f t="shared" si="340"/>
        <v>5.5681818181818183</v>
      </c>
    </row>
    <row r="1932" spans="1:34" x14ac:dyDescent="0.25">
      <c r="A1932" s="41" t="str">
        <f t="shared" si="330"/>
        <v>研发一周期</v>
      </c>
      <c r="B1932" s="41" t="str">
        <f t="shared" si="331"/>
        <v>13112</v>
      </c>
      <c r="C1932" s="74">
        <v>1</v>
      </c>
      <c r="G1932" s="59"/>
      <c r="I1932" s="59">
        <v>1</v>
      </c>
      <c r="K1932" s="59">
        <v>1</v>
      </c>
      <c r="N1932" s="71"/>
      <c r="O1932" s="59">
        <v>1</v>
      </c>
      <c r="R1932" s="71"/>
      <c r="T1932" s="41">
        <v>1</v>
      </c>
      <c r="Z1932" s="41">
        <f t="shared" si="332"/>
        <v>245</v>
      </c>
      <c r="AA1932" s="41">
        <f t="shared" si="333"/>
        <v>26</v>
      </c>
      <c r="AB1932" s="41">
        <f t="shared" si="334"/>
        <v>40</v>
      </c>
      <c r="AC1932" s="41">
        <f t="shared" si="335"/>
        <v>40</v>
      </c>
      <c r="AD1932" s="41">
        <f t="shared" si="336"/>
        <v>42</v>
      </c>
      <c r="AE1932" s="41">
        <f t="shared" si="337"/>
        <v>9.4230769230769234</v>
      </c>
      <c r="AF1932" s="41">
        <f t="shared" si="338"/>
        <v>6.125</v>
      </c>
      <c r="AG1932" s="41">
        <f t="shared" si="339"/>
        <v>6.125</v>
      </c>
      <c r="AH1932" s="41">
        <f t="shared" si="340"/>
        <v>5.833333333333333</v>
      </c>
    </row>
    <row r="1933" spans="1:34" x14ac:dyDescent="0.25">
      <c r="A1933" s="41" t="str">
        <f t="shared" si="330"/>
        <v>研发一周期</v>
      </c>
      <c r="B1933" s="41" t="str">
        <f t="shared" si="331"/>
        <v>11314</v>
      </c>
      <c r="C1933" s="74">
        <v>1</v>
      </c>
      <c r="G1933" s="59">
        <v>1</v>
      </c>
      <c r="M1933" s="59">
        <v>1</v>
      </c>
      <c r="O1933" s="59">
        <v>1</v>
      </c>
      <c r="R1933" s="71"/>
      <c r="Y1933" s="70">
        <v>1</v>
      </c>
      <c r="Z1933" s="41">
        <f t="shared" si="332"/>
        <v>245</v>
      </c>
      <c r="AA1933" s="41">
        <f t="shared" si="333"/>
        <v>26</v>
      </c>
      <c r="AB1933" s="41">
        <f t="shared" si="334"/>
        <v>34</v>
      </c>
      <c r="AC1933" s="41">
        <f t="shared" si="335"/>
        <v>34</v>
      </c>
      <c r="AD1933" s="41">
        <f t="shared" si="336"/>
        <v>44</v>
      </c>
      <c r="AE1933" s="41">
        <f t="shared" si="337"/>
        <v>9.4230769230769234</v>
      </c>
      <c r="AF1933" s="41">
        <f t="shared" si="338"/>
        <v>7.2058823529411766</v>
      </c>
      <c r="AG1933" s="41">
        <f t="shared" si="339"/>
        <v>7.2058823529411766</v>
      </c>
      <c r="AH1933" s="41">
        <f t="shared" si="340"/>
        <v>5.5681818181818183</v>
      </c>
    </row>
    <row r="1934" spans="1:34" x14ac:dyDescent="0.25">
      <c r="A1934" s="41" t="str">
        <f t="shared" si="330"/>
        <v>研发一周期</v>
      </c>
      <c r="B1934" s="41" t="str">
        <f t="shared" si="331"/>
        <v>13114</v>
      </c>
      <c r="C1934" s="74">
        <v>1</v>
      </c>
      <c r="G1934" s="59"/>
      <c r="I1934" s="59">
        <v>1</v>
      </c>
      <c r="K1934" s="59">
        <v>1</v>
      </c>
      <c r="N1934" s="71"/>
      <c r="O1934" s="59">
        <v>1</v>
      </c>
      <c r="R1934" s="71"/>
      <c r="Y1934" s="70">
        <v>1</v>
      </c>
      <c r="Z1934" s="41">
        <f t="shared" si="332"/>
        <v>245</v>
      </c>
      <c r="AA1934" s="41">
        <f t="shared" si="333"/>
        <v>26</v>
      </c>
      <c r="AB1934" s="41">
        <f t="shared" si="334"/>
        <v>40</v>
      </c>
      <c r="AC1934" s="41">
        <f t="shared" si="335"/>
        <v>40</v>
      </c>
      <c r="AD1934" s="41">
        <f t="shared" si="336"/>
        <v>42</v>
      </c>
      <c r="AE1934" s="41">
        <f t="shared" si="337"/>
        <v>9.4230769230769234</v>
      </c>
      <c r="AF1934" s="41">
        <f t="shared" si="338"/>
        <v>6.125</v>
      </c>
      <c r="AG1934" s="41">
        <f t="shared" si="339"/>
        <v>6.125</v>
      </c>
      <c r="AH1934" s="41">
        <f t="shared" si="340"/>
        <v>5.833333333333333</v>
      </c>
    </row>
    <row r="1935" spans="1:34" x14ac:dyDescent="0.25">
      <c r="A1935" s="41" t="str">
        <f t="shared" si="330"/>
        <v>研发一周期</v>
      </c>
      <c r="B1935" s="41" t="str">
        <f t="shared" si="331"/>
        <v>11415</v>
      </c>
      <c r="C1935" s="74">
        <v>1</v>
      </c>
      <c r="G1935" s="59">
        <v>1</v>
      </c>
      <c r="N1935" s="71">
        <v>1</v>
      </c>
      <c r="O1935" s="59">
        <v>1</v>
      </c>
      <c r="R1935" s="71"/>
      <c r="W1935" s="41">
        <v>1</v>
      </c>
      <c r="Z1935" s="41">
        <f t="shared" si="332"/>
        <v>265</v>
      </c>
      <c r="AA1935" s="41">
        <f t="shared" si="333"/>
        <v>28</v>
      </c>
      <c r="AB1935" s="41">
        <f t="shared" si="334"/>
        <v>32</v>
      </c>
      <c r="AC1935" s="41">
        <f t="shared" si="335"/>
        <v>32</v>
      </c>
      <c r="AD1935" s="41">
        <f t="shared" si="336"/>
        <v>40</v>
      </c>
      <c r="AE1935" s="41">
        <f t="shared" si="337"/>
        <v>9.4642857142857135</v>
      </c>
      <c r="AF1935" s="41">
        <f t="shared" si="338"/>
        <v>8.28125</v>
      </c>
      <c r="AG1935" s="41">
        <f t="shared" si="339"/>
        <v>8.28125</v>
      </c>
      <c r="AH1935" s="41">
        <f t="shared" si="340"/>
        <v>6.625</v>
      </c>
    </row>
    <row r="1936" spans="1:34" x14ac:dyDescent="0.25">
      <c r="A1936" s="41" t="str">
        <f t="shared" si="330"/>
        <v>研发一周期</v>
      </c>
      <c r="B1936" s="41" t="str">
        <f t="shared" si="331"/>
        <v>12225</v>
      </c>
      <c r="C1936" s="74">
        <v>1</v>
      </c>
      <c r="G1936" s="59"/>
      <c r="H1936" s="59">
        <v>1</v>
      </c>
      <c r="L1936" s="59">
        <v>1</v>
      </c>
      <c r="P1936" s="59">
        <v>1</v>
      </c>
      <c r="W1936" s="41">
        <v>1</v>
      </c>
      <c r="Z1936" s="41">
        <f t="shared" si="332"/>
        <v>265</v>
      </c>
      <c r="AA1936" s="41">
        <f t="shared" si="333"/>
        <v>28</v>
      </c>
      <c r="AB1936" s="41">
        <f t="shared" si="334"/>
        <v>52</v>
      </c>
      <c r="AC1936" s="41">
        <f t="shared" si="335"/>
        <v>52</v>
      </c>
      <c r="AD1936" s="41">
        <f t="shared" si="336"/>
        <v>37</v>
      </c>
      <c r="AE1936" s="41">
        <f t="shared" si="337"/>
        <v>9.4642857142857135</v>
      </c>
      <c r="AF1936" s="41">
        <f t="shared" si="338"/>
        <v>5.0961538461538458</v>
      </c>
      <c r="AG1936" s="41">
        <f t="shared" si="339"/>
        <v>5.0961538461538458</v>
      </c>
      <c r="AH1936" s="41">
        <f t="shared" si="340"/>
        <v>7.1621621621621623</v>
      </c>
    </row>
    <row r="1937" spans="1:34" x14ac:dyDescent="0.25">
      <c r="A1937" s="41" t="str">
        <f t="shared" si="330"/>
        <v>研发一周期</v>
      </c>
      <c r="B1937" s="41" t="str">
        <f t="shared" si="331"/>
        <v>12123</v>
      </c>
      <c r="C1937" s="74">
        <v>1</v>
      </c>
      <c r="G1937" s="59"/>
      <c r="H1937" s="59">
        <v>1</v>
      </c>
      <c r="K1937" s="59">
        <v>1</v>
      </c>
      <c r="P1937" s="59">
        <v>1</v>
      </c>
      <c r="U1937" s="41">
        <v>1</v>
      </c>
      <c r="Z1937" s="41">
        <f t="shared" si="332"/>
        <v>285</v>
      </c>
      <c r="AA1937" s="41">
        <f t="shared" si="333"/>
        <v>30</v>
      </c>
      <c r="AB1937" s="41">
        <f t="shared" si="334"/>
        <v>38</v>
      </c>
      <c r="AC1937" s="41">
        <f t="shared" si="335"/>
        <v>38</v>
      </c>
      <c r="AD1937" s="41">
        <f t="shared" si="336"/>
        <v>41</v>
      </c>
      <c r="AE1937" s="41">
        <f t="shared" si="337"/>
        <v>9.5</v>
      </c>
      <c r="AF1937" s="41">
        <f t="shared" si="338"/>
        <v>7.5</v>
      </c>
      <c r="AG1937" s="41">
        <f t="shared" si="339"/>
        <v>7.5</v>
      </c>
      <c r="AH1937" s="41">
        <f t="shared" si="340"/>
        <v>6.9512195121951219</v>
      </c>
    </row>
    <row r="1938" spans="1:34" x14ac:dyDescent="0.25">
      <c r="A1938" s="41" t="str">
        <f t="shared" si="330"/>
        <v>研发一周期</v>
      </c>
      <c r="B1938" s="41" t="str">
        <f t="shared" si="331"/>
        <v>41116</v>
      </c>
      <c r="C1938" s="74"/>
      <c r="F1938" s="71">
        <v>1</v>
      </c>
      <c r="G1938" s="59">
        <v>1</v>
      </c>
      <c r="I1938" s="59"/>
      <c r="K1938" s="59">
        <v>1</v>
      </c>
      <c r="N1938" s="71"/>
      <c r="O1938" s="59">
        <v>1</v>
      </c>
      <c r="R1938" s="71"/>
      <c r="X1938" s="41">
        <v>1</v>
      </c>
      <c r="Z1938" s="41">
        <f t="shared" si="332"/>
        <v>230</v>
      </c>
      <c r="AA1938" s="41">
        <f t="shared" si="333"/>
        <v>24</v>
      </c>
      <c r="AB1938" s="41">
        <f t="shared" si="334"/>
        <v>26</v>
      </c>
      <c r="AC1938" s="41">
        <f t="shared" si="335"/>
        <v>26</v>
      </c>
      <c r="AD1938" s="41">
        <f t="shared" si="336"/>
        <v>40</v>
      </c>
      <c r="AE1938" s="41">
        <f t="shared" si="337"/>
        <v>9.5833333333333339</v>
      </c>
      <c r="AF1938" s="41">
        <f t="shared" si="338"/>
        <v>8.8461538461538467</v>
      </c>
      <c r="AG1938" s="41">
        <f t="shared" si="339"/>
        <v>8.8461538461538467</v>
      </c>
      <c r="AH1938" s="41">
        <f t="shared" si="340"/>
        <v>5.75</v>
      </c>
    </row>
    <row r="1939" spans="1:34" x14ac:dyDescent="0.25">
      <c r="A1939" s="41" t="str">
        <f t="shared" si="330"/>
        <v>研发一周期</v>
      </c>
      <c r="B1939" s="41" t="str">
        <f t="shared" si="331"/>
        <v>1232</v>
      </c>
      <c r="C1939" s="74">
        <v>1</v>
      </c>
      <c r="G1939" s="59"/>
      <c r="H1939" s="59">
        <v>1</v>
      </c>
      <c r="M1939" s="59">
        <v>1</v>
      </c>
      <c r="P1939" s="59">
        <v>1</v>
      </c>
      <c r="Z1939" s="41">
        <f t="shared" si="332"/>
        <v>250</v>
      </c>
      <c r="AA1939" s="41">
        <f t="shared" si="333"/>
        <v>26</v>
      </c>
      <c r="AB1939" s="41">
        <f t="shared" si="334"/>
        <v>44</v>
      </c>
      <c r="AC1939" s="41">
        <f t="shared" si="335"/>
        <v>44</v>
      </c>
      <c r="AD1939" s="41">
        <f t="shared" si="336"/>
        <v>25</v>
      </c>
      <c r="AE1939" s="41">
        <f t="shared" si="337"/>
        <v>9.615384615384615</v>
      </c>
      <c r="AF1939" s="41">
        <f t="shared" si="338"/>
        <v>5.6818181818181817</v>
      </c>
      <c r="AG1939" s="41">
        <f t="shared" si="339"/>
        <v>5.6818181818181817</v>
      </c>
      <c r="AH1939" s="41">
        <f t="shared" si="340"/>
        <v>10</v>
      </c>
    </row>
    <row r="1940" spans="1:34" x14ac:dyDescent="0.25">
      <c r="A1940" s="41" t="str">
        <f t="shared" si="330"/>
        <v>研发一周期</v>
      </c>
      <c r="B1940" s="41" t="str">
        <f t="shared" si="331"/>
        <v>14115</v>
      </c>
      <c r="C1940" s="74">
        <v>1</v>
      </c>
      <c r="G1940" s="59"/>
      <c r="J1940" s="71">
        <v>1</v>
      </c>
      <c r="K1940" s="59">
        <v>1</v>
      </c>
      <c r="N1940" s="71"/>
      <c r="O1940" s="59">
        <v>1</v>
      </c>
      <c r="R1940" s="71"/>
      <c r="W1940" s="41">
        <v>1</v>
      </c>
      <c r="Z1940" s="41">
        <f t="shared" si="332"/>
        <v>270</v>
      </c>
      <c r="AA1940" s="41">
        <f t="shared" si="333"/>
        <v>28</v>
      </c>
      <c r="AB1940" s="41">
        <f t="shared" si="334"/>
        <v>28</v>
      </c>
      <c r="AC1940" s="41">
        <f t="shared" si="335"/>
        <v>28</v>
      </c>
      <c r="AD1940" s="41">
        <f t="shared" si="336"/>
        <v>40</v>
      </c>
      <c r="AE1940" s="41">
        <f t="shared" si="337"/>
        <v>9.6428571428571423</v>
      </c>
      <c r="AF1940" s="41">
        <f t="shared" si="338"/>
        <v>9.6428571428571423</v>
      </c>
      <c r="AG1940" s="41">
        <f t="shared" si="339"/>
        <v>9.6428571428571423</v>
      </c>
      <c r="AH1940" s="41">
        <f t="shared" si="340"/>
        <v>6.75</v>
      </c>
    </row>
    <row r="1941" spans="1:34" x14ac:dyDescent="0.25">
      <c r="A1941" s="41" t="str">
        <f t="shared" si="330"/>
        <v>研发一周期</v>
      </c>
      <c r="B1941" s="41" t="str">
        <f t="shared" si="331"/>
        <v>11223</v>
      </c>
      <c r="C1941" s="74">
        <v>1</v>
      </c>
      <c r="G1941" s="59">
        <v>1</v>
      </c>
      <c r="L1941" s="59">
        <v>1</v>
      </c>
      <c r="P1941" s="59">
        <v>1</v>
      </c>
      <c r="U1941" s="41">
        <v>1</v>
      </c>
      <c r="Z1941" s="41">
        <f t="shared" si="332"/>
        <v>290</v>
      </c>
      <c r="AA1941" s="41">
        <f t="shared" si="333"/>
        <v>30</v>
      </c>
      <c r="AB1941" s="41">
        <f t="shared" si="334"/>
        <v>38</v>
      </c>
      <c r="AC1941" s="41">
        <f t="shared" si="335"/>
        <v>38</v>
      </c>
      <c r="AD1941" s="41">
        <f t="shared" si="336"/>
        <v>43</v>
      </c>
      <c r="AE1941" s="41">
        <f t="shared" si="337"/>
        <v>9.6666666666666661</v>
      </c>
      <c r="AF1941" s="41">
        <f t="shared" si="338"/>
        <v>7.6315789473684212</v>
      </c>
      <c r="AG1941" s="41">
        <f t="shared" si="339"/>
        <v>7.6315789473684212</v>
      </c>
      <c r="AH1941" s="41">
        <f t="shared" si="340"/>
        <v>6.7441860465116283</v>
      </c>
    </row>
    <row r="1942" spans="1:34" x14ac:dyDescent="0.25">
      <c r="A1942" s="41" t="str">
        <f t="shared" si="330"/>
        <v>研发一周期</v>
      </c>
      <c r="B1942" s="41" t="str">
        <f t="shared" si="331"/>
        <v>31115</v>
      </c>
      <c r="C1942" s="74"/>
      <c r="E1942" s="59">
        <v>1</v>
      </c>
      <c r="G1942" s="59">
        <v>1</v>
      </c>
      <c r="I1942" s="59"/>
      <c r="K1942" s="59">
        <v>1</v>
      </c>
      <c r="N1942" s="71"/>
      <c r="O1942" s="59">
        <v>1</v>
      </c>
      <c r="R1942" s="71"/>
      <c r="W1942" s="41">
        <v>1</v>
      </c>
      <c r="Z1942" s="41">
        <f t="shared" si="332"/>
        <v>235</v>
      </c>
      <c r="AA1942" s="41">
        <f t="shared" si="333"/>
        <v>24</v>
      </c>
      <c r="AB1942" s="41">
        <f t="shared" si="334"/>
        <v>32</v>
      </c>
      <c r="AC1942" s="41">
        <f t="shared" si="335"/>
        <v>32</v>
      </c>
      <c r="AD1942" s="41">
        <f t="shared" si="336"/>
        <v>44</v>
      </c>
      <c r="AE1942" s="41">
        <f t="shared" si="337"/>
        <v>9.7916666666666661</v>
      </c>
      <c r="AF1942" s="41">
        <f t="shared" si="338"/>
        <v>7.34375</v>
      </c>
      <c r="AG1942" s="41">
        <f t="shared" si="339"/>
        <v>7.34375</v>
      </c>
      <c r="AH1942" s="41">
        <f t="shared" si="340"/>
        <v>5.3409090909090908</v>
      </c>
    </row>
    <row r="1943" spans="1:34" x14ac:dyDescent="0.25">
      <c r="A1943" s="41" t="str">
        <f t="shared" si="330"/>
        <v>研发一周期</v>
      </c>
      <c r="B1943" s="41" t="str">
        <f t="shared" si="331"/>
        <v>11146</v>
      </c>
      <c r="C1943" s="74">
        <v>1</v>
      </c>
      <c r="G1943" s="59">
        <v>1</v>
      </c>
      <c r="K1943" s="59">
        <v>1</v>
      </c>
      <c r="R1943" s="70">
        <v>1</v>
      </c>
      <c r="X1943" s="41">
        <v>1</v>
      </c>
      <c r="Z1943" s="41">
        <f t="shared" si="332"/>
        <v>235</v>
      </c>
      <c r="AA1943" s="41">
        <f t="shared" si="333"/>
        <v>24</v>
      </c>
      <c r="AB1943" s="41">
        <f t="shared" si="334"/>
        <v>22</v>
      </c>
      <c r="AC1943" s="41">
        <f t="shared" si="335"/>
        <v>22</v>
      </c>
      <c r="AD1943" s="41">
        <f t="shared" si="336"/>
        <v>42</v>
      </c>
      <c r="AE1943" s="41">
        <f t="shared" si="337"/>
        <v>9.7916666666666661</v>
      </c>
      <c r="AF1943" s="41">
        <f t="shared" si="338"/>
        <v>10.681818181818182</v>
      </c>
      <c r="AG1943" s="41">
        <f t="shared" si="339"/>
        <v>10.681818181818182</v>
      </c>
      <c r="AH1943" s="41">
        <f t="shared" si="340"/>
        <v>5.5952380952380949</v>
      </c>
    </row>
    <row r="1944" spans="1:34" x14ac:dyDescent="0.25">
      <c r="A1944" s="41" t="str">
        <f t="shared" si="330"/>
        <v>研发一周期</v>
      </c>
      <c r="B1944" s="41" t="str">
        <f t="shared" si="331"/>
        <v>21136</v>
      </c>
      <c r="C1944" s="74"/>
      <c r="D1944" s="59">
        <v>1</v>
      </c>
      <c r="G1944" s="59">
        <v>1</v>
      </c>
      <c r="K1944" s="59">
        <v>1</v>
      </c>
      <c r="Q1944" s="41">
        <v>1</v>
      </c>
      <c r="X1944" s="41">
        <v>1</v>
      </c>
      <c r="Z1944" s="41">
        <f t="shared" si="332"/>
        <v>235</v>
      </c>
      <c r="AA1944" s="41">
        <f t="shared" si="333"/>
        <v>24</v>
      </c>
      <c r="AB1944" s="41">
        <f t="shared" si="334"/>
        <v>36</v>
      </c>
      <c r="AC1944" s="41">
        <f t="shared" si="335"/>
        <v>36</v>
      </c>
      <c r="AD1944" s="41">
        <f t="shared" si="336"/>
        <v>41</v>
      </c>
      <c r="AE1944" s="41">
        <f t="shared" si="337"/>
        <v>9.7916666666666661</v>
      </c>
      <c r="AF1944" s="41">
        <f t="shared" si="338"/>
        <v>6.5277777777777777</v>
      </c>
      <c r="AG1944" s="41">
        <f t="shared" si="339"/>
        <v>6.5277777777777777</v>
      </c>
      <c r="AH1944" s="41">
        <f t="shared" si="340"/>
        <v>5.7317073170731705</v>
      </c>
    </row>
    <row r="1945" spans="1:34" x14ac:dyDescent="0.25">
      <c r="A1945" s="41" t="str">
        <f t="shared" si="330"/>
        <v>研发一周期</v>
      </c>
      <c r="B1945" s="41" t="str">
        <f t="shared" si="331"/>
        <v>22116</v>
      </c>
      <c r="C1945" s="74"/>
      <c r="D1945" s="59">
        <v>1</v>
      </c>
      <c r="G1945" s="59"/>
      <c r="H1945" s="59">
        <v>1</v>
      </c>
      <c r="K1945" s="59">
        <v>1</v>
      </c>
      <c r="N1945" s="71"/>
      <c r="O1945" s="59">
        <v>1</v>
      </c>
      <c r="R1945" s="71"/>
      <c r="X1945" s="41">
        <v>1</v>
      </c>
      <c r="Z1945" s="41">
        <f t="shared" si="332"/>
        <v>235</v>
      </c>
      <c r="AA1945" s="41">
        <f t="shared" si="333"/>
        <v>24</v>
      </c>
      <c r="AB1945" s="41">
        <f t="shared" si="334"/>
        <v>30</v>
      </c>
      <c r="AC1945" s="41">
        <f t="shared" si="335"/>
        <v>30</v>
      </c>
      <c r="AD1945" s="41">
        <f t="shared" si="336"/>
        <v>39</v>
      </c>
      <c r="AE1945" s="41">
        <f t="shared" si="337"/>
        <v>9.7916666666666661</v>
      </c>
      <c r="AF1945" s="41">
        <f t="shared" si="338"/>
        <v>7.833333333333333</v>
      </c>
      <c r="AG1945" s="41">
        <f t="shared" si="339"/>
        <v>7.833333333333333</v>
      </c>
      <c r="AH1945" s="41">
        <f t="shared" si="340"/>
        <v>6.0256410256410255</v>
      </c>
    </row>
    <row r="1946" spans="1:34" x14ac:dyDescent="0.25">
      <c r="A1946" s="41" t="str">
        <f t="shared" si="330"/>
        <v>研发一周期</v>
      </c>
      <c r="B1946" s="41" t="str">
        <f t="shared" si="331"/>
        <v>1322</v>
      </c>
      <c r="C1946" s="74">
        <v>1</v>
      </c>
      <c r="G1946" s="59"/>
      <c r="I1946" s="59">
        <v>1</v>
      </c>
      <c r="L1946" s="59">
        <v>1</v>
      </c>
      <c r="P1946" s="59">
        <v>1</v>
      </c>
      <c r="Z1946" s="41">
        <f t="shared" si="332"/>
        <v>255</v>
      </c>
      <c r="AA1946" s="41">
        <f t="shared" si="333"/>
        <v>26</v>
      </c>
      <c r="AB1946" s="41">
        <f t="shared" si="334"/>
        <v>50</v>
      </c>
      <c r="AC1946" s="41">
        <f t="shared" si="335"/>
        <v>50</v>
      </c>
      <c r="AD1946" s="41">
        <f t="shared" si="336"/>
        <v>25</v>
      </c>
      <c r="AE1946" s="41">
        <f t="shared" si="337"/>
        <v>9.8076923076923084</v>
      </c>
      <c r="AF1946" s="41">
        <f t="shared" si="338"/>
        <v>5.0999999999999996</v>
      </c>
      <c r="AG1946" s="41">
        <f t="shared" si="339"/>
        <v>5.0999999999999996</v>
      </c>
      <c r="AH1946" s="41">
        <f t="shared" si="340"/>
        <v>10.199999999999999</v>
      </c>
    </row>
    <row r="1947" spans="1:34" x14ac:dyDescent="0.25">
      <c r="A1947" s="41" t="str">
        <f t="shared" si="330"/>
        <v>研发一周期</v>
      </c>
      <c r="B1947" s="41" t="str">
        <f t="shared" si="331"/>
        <v>11321</v>
      </c>
      <c r="C1947" s="74">
        <v>1</v>
      </c>
      <c r="G1947" s="59">
        <v>1</v>
      </c>
      <c r="M1947" s="59">
        <v>1</v>
      </c>
      <c r="P1947" s="59">
        <v>1</v>
      </c>
      <c r="S1947" s="41">
        <v>1</v>
      </c>
      <c r="Z1947" s="41">
        <f t="shared" si="332"/>
        <v>255</v>
      </c>
      <c r="AA1947" s="41">
        <f t="shared" si="333"/>
        <v>26</v>
      </c>
      <c r="AB1947" s="41">
        <f t="shared" si="334"/>
        <v>50</v>
      </c>
      <c r="AC1947" s="41">
        <f t="shared" si="335"/>
        <v>50</v>
      </c>
      <c r="AD1947" s="41">
        <f t="shared" si="336"/>
        <v>41</v>
      </c>
      <c r="AE1947" s="41">
        <f t="shared" si="337"/>
        <v>9.8076923076923084</v>
      </c>
      <c r="AF1947" s="41">
        <f t="shared" si="338"/>
        <v>5.0999999999999996</v>
      </c>
      <c r="AG1947" s="41">
        <f t="shared" si="339"/>
        <v>5.0999999999999996</v>
      </c>
      <c r="AH1947" s="41">
        <f t="shared" si="340"/>
        <v>6.2195121951219514</v>
      </c>
    </row>
    <row r="1948" spans="1:34" x14ac:dyDescent="0.25">
      <c r="A1948" s="41" t="str">
        <f t="shared" si="330"/>
        <v>研发一周期</v>
      </c>
      <c r="B1948" s="41" t="str">
        <f t="shared" si="331"/>
        <v>13121</v>
      </c>
      <c r="C1948" s="74">
        <v>1</v>
      </c>
      <c r="G1948" s="59"/>
      <c r="I1948" s="59">
        <v>1</v>
      </c>
      <c r="K1948" s="59">
        <v>1</v>
      </c>
      <c r="P1948" s="59">
        <v>1</v>
      </c>
      <c r="S1948" s="41">
        <v>1</v>
      </c>
      <c r="Z1948" s="41">
        <f t="shared" si="332"/>
        <v>255</v>
      </c>
      <c r="AA1948" s="41">
        <f t="shared" si="333"/>
        <v>26</v>
      </c>
      <c r="AB1948" s="41">
        <f t="shared" si="334"/>
        <v>56</v>
      </c>
      <c r="AC1948" s="41">
        <f t="shared" si="335"/>
        <v>56</v>
      </c>
      <c r="AD1948" s="41">
        <f t="shared" si="336"/>
        <v>39</v>
      </c>
      <c r="AE1948" s="41">
        <f t="shared" si="337"/>
        <v>9.8076923076923084</v>
      </c>
      <c r="AF1948" s="41">
        <f t="shared" si="338"/>
        <v>4.5535714285714288</v>
      </c>
      <c r="AG1948" s="41">
        <f t="shared" si="339"/>
        <v>4.5535714285714288</v>
      </c>
      <c r="AH1948" s="41">
        <f t="shared" si="340"/>
        <v>6.5384615384615383</v>
      </c>
    </row>
    <row r="1949" spans="1:34" x14ac:dyDescent="0.25">
      <c r="A1949" s="41" t="str">
        <f t="shared" si="330"/>
        <v>研发一周期</v>
      </c>
      <c r="B1949" s="41" t="str">
        <f t="shared" si="331"/>
        <v>11322</v>
      </c>
      <c r="C1949" s="74">
        <v>1</v>
      </c>
      <c r="G1949" s="59">
        <v>1</v>
      </c>
      <c r="M1949" s="59">
        <v>1</v>
      </c>
      <c r="P1949" s="59">
        <v>1</v>
      </c>
      <c r="T1949" s="41">
        <v>1</v>
      </c>
      <c r="Z1949" s="41">
        <f t="shared" si="332"/>
        <v>255</v>
      </c>
      <c r="AA1949" s="41">
        <f t="shared" si="333"/>
        <v>26</v>
      </c>
      <c r="AB1949" s="41">
        <f t="shared" si="334"/>
        <v>54</v>
      </c>
      <c r="AC1949" s="41">
        <f t="shared" si="335"/>
        <v>54</v>
      </c>
      <c r="AD1949" s="41">
        <f t="shared" si="336"/>
        <v>41</v>
      </c>
      <c r="AE1949" s="41">
        <f t="shared" si="337"/>
        <v>9.8076923076923084</v>
      </c>
      <c r="AF1949" s="41">
        <f t="shared" si="338"/>
        <v>4.7222222222222223</v>
      </c>
      <c r="AG1949" s="41">
        <f t="shared" si="339"/>
        <v>4.7222222222222223</v>
      </c>
      <c r="AH1949" s="41">
        <f t="shared" si="340"/>
        <v>6.2195121951219514</v>
      </c>
    </row>
    <row r="1950" spans="1:34" x14ac:dyDescent="0.25">
      <c r="A1950" s="41" t="str">
        <f t="shared" si="330"/>
        <v>研发一周期</v>
      </c>
      <c r="B1950" s="41" t="str">
        <f t="shared" si="331"/>
        <v>13122</v>
      </c>
      <c r="C1950" s="74">
        <v>1</v>
      </c>
      <c r="G1950" s="59"/>
      <c r="I1950" s="59">
        <v>1</v>
      </c>
      <c r="K1950" s="59">
        <v>1</v>
      </c>
      <c r="P1950" s="59">
        <v>1</v>
      </c>
      <c r="T1950" s="41">
        <v>1</v>
      </c>
      <c r="Z1950" s="41">
        <f t="shared" si="332"/>
        <v>255</v>
      </c>
      <c r="AA1950" s="41">
        <f t="shared" si="333"/>
        <v>26</v>
      </c>
      <c r="AB1950" s="41">
        <f t="shared" si="334"/>
        <v>60</v>
      </c>
      <c r="AC1950" s="41">
        <f t="shared" si="335"/>
        <v>60</v>
      </c>
      <c r="AD1950" s="41">
        <f t="shared" si="336"/>
        <v>39</v>
      </c>
      <c r="AE1950" s="41">
        <f t="shared" si="337"/>
        <v>9.8076923076923084</v>
      </c>
      <c r="AF1950" s="41">
        <f t="shared" si="338"/>
        <v>4.25</v>
      </c>
      <c r="AG1950" s="41">
        <f t="shared" si="339"/>
        <v>4.25</v>
      </c>
      <c r="AH1950" s="41">
        <f t="shared" si="340"/>
        <v>6.5384615384615383</v>
      </c>
    </row>
    <row r="1951" spans="1:34" x14ac:dyDescent="0.25">
      <c r="A1951" s="41" t="str">
        <f t="shared" si="330"/>
        <v>研发一周期</v>
      </c>
      <c r="B1951" s="41" t="str">
        <f t="shared" si="331"/>
        <v>11324</v>
      </c>
      <c r="C1951" s="74">
        <v>1</v>
      </c>
      <c r="G1951" s="59">
        <v>1</v>
      </c>
      <c r="M1951" s="59">
        <v>1</v>
      </c>
      <c r="P1951" s="59">
        <v>1</v>
      </c>
      <c r="Y1951" s="70">
        <v>1</v>
      </c>
      <c r="Z1951" s="41">
        <f t="shared" si="332"/>
        <v>255</v>
      </c>
      <c r="AA1951" s="41">
        <f t="shared" si="333"/>
        <v>26</v>
      </c>
      <c r="AB1951" s="41">
        <f t="shared" si="334"/>
        <v>54</v>
      </c>
      <c r="AC1951" s="41">
        <f t="shared" si="335"/>
        <v>54</v>
      </c>
      <c r="AD1951" s="41">
        <f t="shared" si="336"/>
        <v>41</v>
      </c>
      <c r="AE1951" s="41">
        <f t="shared" si="337"/>
        <v>9.8076923076923084</v>
      </c>
      <c r="AF1951" s="41">
        <f t="shared" si="338"/>
        <v>4.7222222222222223</v>
      </c>
      <c r="AG1951" s="41">
        <f t="shared" si="339"/>
        <v>4.7222222222222223</v>
      </c>
      <c r="AH1951" s="41">
        <f t="shared" si="340"/>
        <v>6.2195121951219514</v>
      </c>
    </row>
    <row r="1952" spans="1:34" x14ac:dyDescent="0.25">
      <c r="A1952" s="41" t="str">
        <f t="shared" si="330"/>
        <v>研发一周期</v>
      </c>
      <c r="B1952" s="41" t="str">
        <f t="shared" si="331"/>
        <v>13124</v>
      </c>
      <c r="C1952" s="74">
        <v>1</v>
      </c>
      <c r="G1952" s="59"/>
      <c r="I1952" s="59">
        <v>1</v>
      </c>
      <c r="K1952" s="59">
        <v>1</v>
      </c>
      <c r="P1952" s="59">
        <v>1</v>
      </c>
      <c r="Y1952" s="70">
        <v>1</v>
      </c>
      <c r="Z1952" s="41">
        <f t="shared" si="332"/>
        <v>255</v>
      </c>
      <c r="AA1952" s="41">
        <f t="shared" si="333"/>
        <v>26</v>
      </c>
      <c r="AB1952" s="41">
        <f t="shared" si="334"/>
        <v>60</v>
      </c>
      <c r="AC1952" s="41">
        <f t="shared" si="335"/>
        <v>60</v>
      </c>
      <c r="AD1952" s="41">
        <f t="shared" si="336"/>
        <v>39</v>
      </c>
      <c r="AE1952" s="41">
        <f t="shared" si="337"/>
        <v>9.8076923076923084</v>
      </c>
      <c r="AF1952" s="41">
        <f t="shared" si="338"/>
        <v>4.25</v>
      </c>
      <c r="AG1952" s="41">
        <f t="shared" si="339"/>
        <v>4.25</v>
      </c>
      <c r="AH1952" s="41">
        <f t="shared" si="340"/>
        <v>6.5384615384615383</v>
      </c>
    </row>
    <row r="1953" spans="1:34" x14ac:dyDescent="0.25">
      <c r="A1953" s="41" t="str">
        <f t="shared" si="330"/>
        <v>研发一周期</v>
      </c>
      <c r="B1953" s="41" t="str">
        <f t="shared" si="331"/>
        <v>11425</v>
      </c>
      <c r="C1953" s="74">
        <v>1</v>
      </c>
      <c r="G1953" s="59">
        <v>1</v>
      </c>
      <c r="N1953" s="71">
        <v>1</v>
      </c>
      <c r="P1953" s="59">
        <v>1</v>
      </c>
      <c r="W1953" s="41">
        <v>1</v>
      </c>
      <c r="Z1953" s="41">
        <f t="shared" si="332"/>
        <v>275</v>
      </c>
      <c r="AA1953" s="41">
        <f t="shared" si="333"/>
        <v>28</v>
      </c>
      <c r="AB1953" s="41">
        <f t="shared" si="334"/>
        <v>52</v>
      </c>
      <c r="AC1953" s="41">
        <f t="shared" si="335"/>
        <v>52</v>
      </c>
      <c r="AD1953" s="41">
        <f t="shared" si="336"/>
        <v>37</v>
      </c>
      <c r="AE1953" s="41">
        <f t="shared" si="337"/>
        <v>9.8214285714285712</v>
      </c>
      <c r="AF1953" s="41">
        <f t="shared" si="338"/>
        <v>5.2884615384615383</v>
      </c>
      <c r="AG1953" s="41">
        <f t="shared" si="339"/>
        <v>5.2884615384615383</v>
      </c>
      <c r="AH1953" s="41">
        <f t="shared" si="340"/>
        <v>7.4324324324324325</v>
      </c>
    </row>
    <row r="1954" spans="1:34" x14ac:dyDescent="0.25">
      <c r="A1954" s="41" t="str">
        <f t="shared" si="330"/>
        <v>研发一周期</v>
      </c>
      <c r="B1954" s="41" t="str">
        <f t="shared" si="331"/>
        <v>14125</v>
      </c>
      <c r="C1954" s="74">
        <v>1</v>
      </c>
      <c r="G1954" s="59"/>
      <c r="J1954" s="71">
        <v>1</v>
      </c>
      <c r="K1954" s="59">
        <v>1</v>
      </c>
      <c r="P1954" s="59">
        <v>1</v>
      </c>
      <c r="W1954" s="41">
        <v>1</v>
      </c>
      <c r="Z1954" s="41">
        <f t="shared" si="332"/>
        <v>280</v>
      </c>
      <c r="AA1954" s="41">
        <f t="shared" si="333"/>
        <v>28</v>
      </c>
      <c r="AB1954" s="41">
        <f t="shared" si="334"/>
        <v>48</v>
      </c>
      <c r="AC1954" s="41">
        <f t="shared" si="335"/>
        <v>48</v>
      </c>
      <c r="AD1954" s="41">
        <f t="shared" si="336"/>
        <v>37</v>
      </c>
      <c r="AE1954" s="41">
        <f t="shared" si="337"/>
        <v>10</v>
      </c>
      <c r="AF1954" s="41">
        <f t="shared" si="338"/>
        <v>5.833333333333333</v>
      </c>
      <c r="AG1954" s="41">
        <f t="shared" si="339"/>
        <v>5.833333333333333</v>
      </c>
      <c r="AH1954" s="41">
        <f t="shared" si="340"/>
        <v>7.5675675675675675</v>
      </c>
    </row>
    <row r="1955" spans="1:34" x14ac:dyDescent="0.25">
      <c r="A1955" s="41" t="str">
        <f t="shared" si="330"/>
        <v>研发一周期</v>
      </c>
      <c r="B1955" s="41" t="str">
        <f t="shared" si="331"/>
        <v>12136</v>
      </c>
      <c r="C1955" s="74">
        <v>1</v>
      </c>
      <c r="G1955" s="59"/>
      <c r="H1955" s="59">
        <v>1</v>
      </c>
      <c r="K1955" s="59">
        <v>1</v>
      </c>
      <c r="Q1955" s="41">
        <v>1</v>
      </c>
      <c r="X1955" s="41">
        <v>1</v>
      </c>
      <c r="Z1955" s="41">
        <f t="shared" si="332"/>
        <v>240</v>
      </c>
      <c r="AA1955" s="41">
        <f t="shared" si="333"/>
        <v>24</v>
      </c>
      <c r="AB1955" s="41">
        <f t="shared" si="334"/>
        <v>36</v>
      </c>
      <c r="AC1955" s="41">
        <f t="shared" si="335"/>
        <v>36</v>
      </c>
      <c r="AD1955" s="41">
        <f t="shared" si="336"/>
        <v>40</v>
      </c>
      <c r="AE1955" s="41">
        <f t="shared" si="337"/>
        <v>10</v>
      </c>
      <c r="AF1955" s="41">
        <f t="shared" si="338"/>
        <v>6.666666666666667</v>
      </c>
      <c r="AG1955" s="41">
        <f t="shared" si="339"/>
        <v>6.666666666666667</v>
      </c>
      <c r="AH1955" s="41">
        <f t="shared" si="340"/>
        <v>6</v>
      </c>
    </row>
    <row r="1956" spans="1:34" x14ac:dyDescent="0.25">
      <c r="A1956" s="41" t="str">
        <f t="shared" si="330"/>
        <v>研发一周期</v>
      </c>
      <c r="B1956" s="41" t="str">
        <f t="shared" si="331"/>
        <v>21216</v>
      </c>
      <c r="C1956" s="74"/>
      <c r="D1956" s="59">
        <v>1</v>
      </c>
      <c r="G1956" s="59">
        <v>1</v>
      </c>
      <c r="L1956" s="59">
        <v>1</v>
      </c>
      <c r="O1956" s="59">
        <v>1</v>
      </c>
      <c r="R1956" s="71"/>
      <c r="X1956" s="41">
        <v>1</v>
      </c>
      <c r="Z1956" s="41">
        <f t="shared" si="332"/>
        <v>240</v>
      </c>
      <c r="AA1956" s="41">
        <f t="shared" si="333"/>
        <v>24</v>
      </c>
      <c r="AB1956" s="41">
        <f t="shared" si="334"/>
        <v>30</v>
      </c>
      <c r="AC1956" s="41">
        <f t="shared" si="335"/>
        <v>30</v>
      </c>
      <c r="AD1956" s="41">
        <f t="shared" si="336"/>
        <v>41</v>
      </c>
      <c r="AE1956" s="41">
        <f t="shared" si="337"/>
        <v>10</v>
      </c>
      <c r="AF1956" s="41">
        <f t="shared" si="338"/>
        <v>8</v>
      </c>
      <c r="AG1956" s="41">
        <f t="shared" si="339"/>
        <v>8</v>
      </c>
      <c r="AH1956" s="41">
        <f t="shared" si="340"/>
        <v>5.8536585365853657</v>
      </c>
    </row>
    <row r="1957" spans="1:34" x14ac:dyDescent="0.25">
      <c r="A1957" s="41" t="str">
        <f t="shared" si="330"/>
        <v>研发一周期</v>
      </c>
      <c r="B1957" s="41" t="str">
        <f t="shared" si="331"/>
        <v>41126</v>
      </c>
      <c r="C1957" s="74"/>
      <c r="F1957" s="71">
        <v>1</v>
      </c>
      <c r="G1957" s="59">
        <v>1</v>
      </c>
      <c r="K1957" s="59">
        <v>1</v>
      </c>
      <c r="P1957" s="59">
        <v>1</v>
      </c>
      <c r="X1957" s="41">
        <v>1</v>
      </c>
      <c r="Z1957" s="41">
        <f t="shared" si="332"/>
        <v>240</v>
      </c>
      <c r="AA1957" s="41">
        <f t="shared" si="333"/>
        <v>24</v>
      </c>
      <c r="AB1957" s="41">
        <f t="shared" si="334"/>
        <v>46</v>
      </c>
      <c r="AC1957" s="41">
        <f t="shared" si="335"/>
        <v>46</v>
      </c>
      <c r="AD1957" s="41">
        <f t="shared" si="336"/>
        <v>37</v>
      </c>
      <c r="AE1957" s="41">
        <f t="shared" si="337"/>
        <v>10</v>
      </c>
      <c r="AF1957" s="41">
        <f t="shared" si="338"/>
        <v>5.2173913043478262</v>
      </c>
      <c r="AG1957" s="41">
        <f t="shared" si="339"/>
        <v>5.2173913043478262</v>
      </c>
      <c r="AH1957" s="41">
        <f t="shared" si="340"/>
        <v>6.4864864864864868</v>
      </c>
    </row>
    <row r="1958" spans="1:34" x14ac:dyDescent="0.25">
      <c r="A1958" s="41" t="str">
        <f t="shared" si="330"/>
        <v>研发一周期</v>
      </c>
      <c r="B1958" s="41" t="str">
        <f t="shared" si="331"/>
        <v>31125</v>
      </c>
      <c r="C1958" s="74"/>
      <c r="E1958" s="59">
        <v>1</v>
      </c>
      <c r="G1958" s="59">
        <v>1</v>
      </c>
      <c r="K1958" s="59">
        <v>1</v>
      </c>
      <c r="P1958" s="59">
        <v>1</v>
      </c>
      <c r="W1958" s="41">
        <v>1</v>
      </c>
      <c r="Z1958" s="41">
        <f t="shared" si="332"/>
        <v>245</v>
      </c>
      <c r="AA1958" s="41">
        <f t="shared" si="333"/>
        <v>24</v>
      </c>
      <c r="AB1958" s="41">
        <f t="shared" si="334"/>
        <v>52</v>
      </c>
      <c r="AC1958" s="41">
        <f t="shared" si="335"/>
        <v>52</v>
      </c>
      <c r="AD1958" s="41">
        <f t="shared" si="336"/>
        <v>41</v>
      </c>
      <c r="AE1958" s="41">
        <f t="shared" si="337"/>
        <v>10.208333333333334</v>
      </c>
      <c r="AF1958" s="41">
        <f t="shared" si="338"/>
        <v>4.7115384615384617</v>
      </c>
      <c r="AG1958" s="41">
        <f t="shared" si="339"/>
        <v>4.7115384615384617</v>
      </c>
      <c r="AH1958" s="41">
        <f t="shared" si="340"/>
        <v>5.975609756097561</v>
      </c>
    </row>
    <row r="1959" spans="1:34" x14ac:dyDescent="0.25">
      <c r="A1959" s="41" t="str">
        <f t="shared" si="330"/>
        <v>研发一周期</v>
      </c>
      <c r="B1959" s="41" t="str">
        <f t="shared" si="331"/>
        <v>11236</v>
      </c>
      <c r="C1959" s="74">
        <v>1</v>
      </c>
      <c r="G1959" s="59">
        <v>1</v>
      </c>
      <c r="L1959" s="59">
        <v>1</v>
      </c>
      <c r="Q1959" s="41">
        <v>1</v>
      </c>
      <c r="X1959" s="41">
        <v>1</v>
      </c>
      <c r="Z1959" s="41">
        <f t="shared" si="332"/>
        <v>245</v>
      </c>
      <c r="AA1959" s="41">
        <f t="shared" si="333"/>
        <v>24</v>
      </c>
      <c r="AB1959" s="41">
        <f t="shared" si="334"/>
        <v>36</v>
      </c>
      <c r="AC1959" s="41">
        <f t="shared" si="335"/>
        <v>36</v>
      </c>
      <c r="AD1959" s="41">
        <f t="shared" si="336"/>
        <v>42</v>
      </c>
      <c r="AE1959" s="41">
        <f t="shared" si="337"/>
        <v>10.208333333333334</v>
      </c>
      <c r="AF1959" s="41">
        <f t="shared" si="338"/>
        <v>6.8055555555555554</v>
      </c>
      <c r="AG1959" s="41">
        <f t="shared" si="339"/>
        <v>6.8055555555555554</v>
      </c>
      <c r="AH1959" s="41">
        <f t="shared" si="340"/>
        <v>5.833333333333333</v>
      </c>
    </row>
    <row r="1960" spans="1:34" x14ac:dyDescent="0.25">
      <c r="A1960" s="41" t="str">
        <f t="shared" si="330"/>
        <v>研发一周期</v>
      </c>
      <c r="B1960" s="41" t="str">
        <f t="shared" si="331"/>
        <v>12216</v>
      </c>
      <c r="C1960" s="74">
        <v>1</v>
      </c>
      <c r="G1960" s="59"/>
      <c r="H1960" s="59">
        <v>1</v>
      </c>
      <c r="L1960" s="59">
        <v>1</v>
      </c>
      <c r="O1960" s="59">
        <v>1</v>
      </c>
      <c r="R1960" s="71"/>
      <c r="X1960" s="41">
        <v>1</v>
      </c>
      <c r="Z1960" s="41">
        <f t="shared" si="332"/>
        <v>245</v>
      </c>
      <c r="AA1960" s="41">
        <f t="shared" si="333"/>
        <v>24</v>
      </c>
      <c r="AB1960" s="41">
        <f t="shared" si="334"/>
        <v>30</v>
      </c>
      <c r="AC1960" s="41">
        <f t="shared" si="335"/>
        <v>30</v>
      </c>
      <c r="AD1960" s="41">
        <f t="shared" si="336"/>
        <v>40</v>
      </c>
      <c r="AE1960" s="41">
        <f t="shared" si="337"/>
        <v>10.208333333333334</v>
      </c>
      <c r="AF1960" s="41">
        <f t="shared" si="338"/>
        <v>8.1666666666666661</v>
      </c>
      <c r="AG1960" s="41">
        <f t="shared" si="339"/>
        <v>8.1666666666666661</v>
      </c>
      <c r="AH1960" s="41">
        <f t="shared" si="340"/>
        <v>6.125</v>
      </c>
    </row>
    <row r="1961" spans="1:34" x14ac:dyDescent="0.25">
      <c r="A1961" s="41" t="str">
        <f t="shared" si="330"/>
        <v>研发一周期</v>
      </c>
      <c r="B1961" s="41" t="str">
        <f t="shared" si="331"/>
        <v>22126</v>
      </c>
      <c r="C1961" s="74"/>
      <c r="D1961" s="59">
        <v>1</v>
      </c>
      <c r="G1961" s="59"/>
      <c r="H1961" s="59">
        <v>1</v>
      </c>
      <c r="K1961" s="59">
        <v>1</v>
      </c>
      <c r="P1961" s="59">
        <v>1</v>
      </c>
      <c r="X1961" s="41">
        <v>1</v>
      </c>
      <c r="Z1961" s="41">
        <f t="shared" si="332"/>
        <v>245</v>
      </c>
      <c r="AA1961" s="41">
        <f t="shared" si="333"/>
        <v>24</v>
      </c>
      <c r="AB1961" s="41">
        <f t="shared" si="334"/>
        <v>50</v>
      </c>
      <c r="AC1961" s="41">
        <f t="shared" si="335"/>
        <v>50</v>
      </c>
      <c r="AD1961" s="41">
        <f t="shared" si="336"/>
        <v>36</v>
      </c>
      <c r="AE1961" s="41">
        <f t="shared" si="337"/>
        <v>10.208333333333334</v>
      </c>
      <c r="AF1961" s="41">
        <f t="shared" si="338"/>
        <v>4.9000000000000004</v>
      </c>
      <c r="AG1961" s="41">
        <f t="shared" si="339"/>
        <v>4.9000000000000004</v>
      </c>
      <c r="AH1961" s="41">
        <f t="shared" si="340"/>
        <v>6.8055555555555554</v>
      </c>
    </row>
    <row r="1962" spans="1:34" x14ac:dyDescent="0.25">
      <c r="A1962" s="41" t="str">
        <f t="shared" si="330"/>
        <v>研发一周期</v>
      </c>
      <c r="B1962" s="41" t="str">
        <f t="shared" si="331"/>
        <v>4111</v>
      </c>
      <c r="C1962" s="74"/>
      <c r="F1962" s="71">
        <v>1</v>
      </c>
      <c r="G1962" s="59">
        <v>1</v>
      </c>
      <c r="I1962" s="59"/>
      <c r="K1962" s="59">
        <v>1</v>
      </c>
      <c r="N1962" s="71"/>
      <c r="O1962" s="59">
        <v>1</v>
      </c>
      <c r="R1962" s="71"/>
      <c r="Z1962" s="41">
        <f t="shared" si="332"/>
        <v>205</v>
      </c>
      <c r="AA1962" s="41">
        <f t="shared" si="333"/>
        <v>20</v>
      </c>
      <c r="AB1962" s="41">
        <f t="shared" si="334"/>
        <v>16</v>
      </c>
      <c r="AC1962" s="41">
        <f t="shared" si="335"/>
        <v>16</v>
      </c>
      <c r="AD1962" s="41">
        <f t="shared" si="336"/>
        <v>30</v>
      </c>
      <c r="AE1962" s="41">
        <f t="shared" si="337"/>
        <v>10.25</v>
      </c>
      <c r="AF1962" s="41">
        <f t="shared" si="338"/>
        <v>12.8125</v>
      </c>
      <c r="AG1962" s="41">
        <f t="shared" si="339"/>
        <v>12.8125</v>
      </c>
      <c r="AH1962" s="41">
        <f t="shared" si="340"/>
        <v>6.833333333333333</v>
      </c>
    </row>
    <row r="1963" spans="1:34" x14ac:dyDescent="0.25">
      <c r="A1963" s="41" t="str">
        <f t="shared" si="330"/>
        <v>研发一周期</v>
      </c>
      <c r="B1963" s="41" t="str">
        <f t="shared" si="331"/>
        <v>21226</v>
      </c>
      <c r="C1963" s="74"/>
      <c r="D1963" s="59">
        <v>1</v>
      </c>
      <c r="G1963" s="59">
        <v>1</v>
      </c>
      <c r="L1963" s="59">
        <v>1</v>
      </c>
      <c r="P1963" s="59">
        <v>1</v>
      </c>
      <c r="X1963" s="41">
        <v>1</v>
      </c>
      <c r="Z1963" s="41">
        <f t="shared" si="332"/>
        <v>250</v>
      </c>
      <c r="AA1963" s="41">
        <f t="shared" si="333"/>
        <v>24</v>
      </c>
      <c r="AB1963" s="41">
        <f t="shared" si="334"/>
        <v>50</v>
      </c>
      <c r="AC1963" s="41">
        <f t="shared" si="335"/>
        <v>50</v>
      </c>
      <c r="AD1963" s="41">
        <f t="shared" si="336"/>
        <v>38</v>
      </c>
      <c r="AE1963" s="41">
        <f t="shared" si="337"/>
        <v>10.416666666666666</v>
      </c>
      <c r="AF1963" s="41">
        <f t="shared" si="338"/>
        <v>5</v>
      </c>
      <c r="AG1963" s="41">
        <f t="shared" si="339"/>
        <v>5</v>
      </c>
      <c r="AH1963" s="41">
        <f t="shared" si="340"/>
        <v>6.5789473684210522</v>
      </c>
    </row>
    <row r="1964" spans="1:34" x14ac:dyDescent="0.25">
      <c r="A1964" s="41" t="str">
        <f t="shared" si="330"/>
        <v>不研发</v>
      </c>
      <c r="B1964" s="41" t="str">
        <f t="shared" si="331"/>
        <v>1114</v>
      </c>
      <c r="C1964" s="74">
        <v>1</v>
      </c>
      <c r="G1964" s="59">
        <v>1</v>
      </c>
      <c r="K1964" s="59">
        <v>1</v>
      </c>
      <c r="R1964" s="70">
        <v>1</v>
      </c>
      <c r="Z1964" s="41">
        <f t="shared" si="332"/>
        <v>210</v>
      </c>
      <c r="AA1964" s="41">
        <f t="shared" si="333"/>
        <v>20</v>
      </c>
      <c r="AB1964" s="41">
        <f t="shared" si="334"/>
        <v>12</v>
      </c>
      <c r="AC1964" s="41">
        <f t="shared" si="335"/>
        <v>12</v>
      </c>
      <c r="AD1964" s="41">
        <f t="shared" si="336"/>
        <v>32</v>
      </c>
      <c r="AE1964" s="41">
        <f t="shared" si="337"/>
        <v>10.5</v>
      </c>
      <c r="AF1964" s="41">
        <f t="shared" si="338"/>
        <v>17.5</v>
      </c>
      <c r="AG1964" s="41">
        <f t="shared" si="339"/>
        <v>17.5</v>
      </c>
      <c r="AH1964" s="41">
        <f t="shared" si="340"/>
        <v>6.5625</v>
      </c>
    </row>
    <row r="1965" spans="1:34" x14ac:dyDescent="0.25">
      <c r="A1965" s="41" t="str">
        <f t="shared" si="330"/>
        <v>研发一周期</v>
      </c>
      <c r="B1965" s="41" t="str">
        <f t="shared" si="331"/>
        <v>2113</v>
      </c>
      <c r="C1965" s="74"/>
      <c r="D1965" s="59">
        <v>1</v>
      </c>
      <c r="G1965" s="59">
        <v>1</v>
      </c>
      <c r="K1965" s="59">
        <v>1</v>
      </c>
      <c r="Q1965" s="41">
        <v>1</v>
      </c>
      <c r="Z1965" s="41">
        <f t="shared" si="332"/>
        <v>210</v>
      </c>
      <c r="AA1965" s="41">
        <f t="shared" si="333"/>
        <v>20</v>
      </c>
      <c r="AB1965" s="41">
        <f t="shared" si="334"/>
        <v>26</v>
      </c>
      <c r="AC1965" s="41">
        <f t="shared" si="335"/>
        <v>26</v>
      </c>
      <c r="AD1965" s="41">
        <f t="shared" si="336"/>
        <v>31</v>
      </c>
      <c r="AE1965" s="41">
        <f t="shared" si="337"/>
        <v>10.5</v>
      </c>
      <c r="AF1965" s="41">
        <f t="shared" si="338"/>
        <v>8.0769230769230766</v>
      </c>
      <c r="AG1965" s="41">
        <f t="shared" si="339"/>
        <v>8.0769230769230766</v>
      </c>
      <c r="AH1965" s="41">
        <f t="shared" si="340"/>
        <v>6.774193548387097</v>
      </c>
    </row>
    <row r="1966" spans="1:34" x14ac:dyDescent="0.25">
      <c r="A1966" s="41" t="str">
        <f t="shared" si="330"/>
        <v>研发一周期</v>
      </c>
      <c r="B1966" s="41" t="str">
        <f t="shared" si="331"/>
        <v>2211</v>
      </c>
      <c r="C1966" s="74"/>
      <c r="D1966" s="59">
        <v>1</v>
      </c>
      <c r="G1966" s="59"/>
      <c r="H1966" s="59">
        <v>1</v>
      </c>
      <c r="K1966" s="59">
        <v>1</v>
      </c>
      <c r="N1966" s="71"/>
      <c r="O1966" s="59">
        <v>1</v>
      </c>
      <c r="R1966" s="71"/>
      <c r="Z1966" s="41">
        <f t="shared" si="332"/>
        <v>210</v>
      </c>
      <c r="AA1966" s="41">
        <f t="shared" si="333"/>
        <v>20</v>
      </c>
      <c r="AB1966" s="41">
        <f t="shared" si="334"/>
        <v>20</v>
      </c>
      <c r="AC1966" s="41">
        <f t="shared" si="335"/>
        <v>20</v>
      </c>
      <c r="AD1966" s="41">
        <f t="shared" si="336"/>
        <v>29</v>
      </c>
      <c r="AE1966" s="41">
        <f t="shared" si="337"/>
        <v>10.5</v>
      </c>
      <c r="AF1966" s="41">
        <f t="shared" si="338"/>
        <v>10.5</v>
      </c>
      <c r="AG1966" s="41">
        <f t="shared" si="339"/>
        <v>10.5</v>
      </c>
      <c r="AH1966" s="41">
        <f t="shared" si="340"/>
        <v>7.2413793103448274</v>
      </c>
    </row>
    <row r="1967" spans="1:34" x14ac:dyDescent="0.25">
      <c r="A1967" s="41" t="str">
        <f t="shared" si="330"/>
        <v>研发一周期</v>
      </c>
      <c r="B1967" s="41" t="str">
        <f t="shared" si="331"/>
        <v>11315</v>
      </c>
      <c r="C1967" s="74">
        <v>1</v>
      </c>
      <c r="G1967" s="59">
        <v>1</v>
      </c>
      <c r="M1967" s="59">
        <v>1</v>
      </c>
      <c r="O1967" s="59">
        <v>1</v>
      </c>
      <c r="R1967" s="71"/>
      <c r="W1967" s="41">
        <v>1</v>
      </c>
      <c r="Z1967" s="41">
        <f t="shared" si="332"/>
        <v>255</v>
      </c>
      <c r="AA1967" s="41">
        <f t="shared" si="333"/>
        <v>24</v>
      </c>
      <c r="AB1967" s="41">
        <f t="shared" si="334"/>
        <v>26</v>
      </c>
      <c r="AC1967" s="41">
        <f t="shared" si="335"/>
        <v>26</v>
      </c>
      <c r="AD1967" s="41">
        <f t="shared" si="336"/>
        <v>44</v>
      </c>
      <c r="AE1967" s="41">
        <f t="shared" si="337"/>
        <v>10.625</v>
      </c>
      <c r="AF1967" s="41">
        <f t="shared" si="338"/>
        <v>9.8076923076923084</v>
      </c>
      <c r="AG1967" s="41">
        <f t="shared" si="339"/>
        <v>9.8076923076923084</v>
      </c>
      <c r="AH1967" s="41">
        <f t="shared" si="340"/>
        <v>5.7954545454545459</v>
      </c>
    </row>
    <row r="1968" spans="1:34" x14ac:dyDescent="0.25">
      <c r="A1968" s="41" t="str">
        <f t="shared" si="330"/>
        <v>研发一周期</v>
      </c>
      <c r="B1968" s="41" t="str">
        <f t="shared" si="331"/>
        <v>13115</v>
      </c>
      <c r="C1968" s="74">
        <v>1</v>
      </c>
      <c r="G1968" s="59"/>
      <c r="I1968" s="59">
        <v>1</v>
      </c>
      <c r="K1968" s="59">
        <v>1</v>
      </c>
      <c r="N1968" s="71"/>
      <c r="O1968" s="59">
        <v>1</v>
      </c>
      <c r="R1968" s="71"/>
      <c r="W1968" s="41">
        <v>1</v>
      </c>
      <c r="Z1968" s="41">
        <f t="shared" si="332"/>
        <v>255</v>
      </c>
      <c r="AA1968" s="41">
        <f t="shared" si="333"/>
        <v>24</v>
      </c>
      <c r="AB1968" s="41">
        <f t="shared" si="334"/>
        <v>32</v>
      </c>
      <c r="AC1968" s="41">
        <f t="shared" si="335"/>
        <v>32</v>
      </c>
      <c r="AD1968" s="41">
        <f t="shared" si="336"/>
        <v>42</v>
      </c>
      <c r="AE1968" s="41">
        <f t="shared" si="337"/>
        <v>10.625</v>
      </c>
      <c r="AF1968" s="41">
        <f t="shared" si="338"/>
        <v>7.96875</v>
      </c>
      <c r="AG1968" s="41">
        <f t="shared" si="339"/>
        <v>7.96875</v>
      </c>
      <c r="AH1968" s="41">
        <f t="shared" si="340"/>
        <v>6.0714285714285712</v>
      </c>
    </row>
    <row r="1969" spans="1:34" x14ac:dyDescent="0.25">
      <c r="A1969" s="41" t="str">
        <f t="shared" si="330"/>
        <v>研发一周期</v>
      </c>
      <c r="B1969" s="41" t="str">
        <f t="shared" si="331"/>
        <v>11416</v>
      </c>
      <c r="C1969" s="74">
        <v>1</v>
      </c>
      <c r="G1969" s="59">
        <v>1</v>
      </c>
      <c r="N1969" s="71">
        <v>1</v>
      </c>
      <c r="O1969" s="59">
        <v>1</v>
      </c>
      <c r="R1969" s="71"/>
      <c r="X1969" s="41">
        <v>1</v>
      </c>
      <c r="Z1969" s="41">
        <f t="shared" si="332"/>
        <v>255</v>
      </c>
      <c r="AA1969" s="41">
        <f t="shared" si="333"/>
        <v>24</v>
      </c>
      <c r="AB1969" s="41">
        <f t="shared" si="334"/>
        <v>30</v>
      </c>
      <c r="AC1969" s="41">
        <f t="shared" si="335"/>
        <v>30</v>
      </c>
      <c r="AD1969" s="41">
        <f t="shared" si="336"/>
        <v>40</v>
      </c>
      <c r="AE1969" s="41">
        <f t="shared" si="337"/>
        <v>10.625</v>
      </c>
      <c r="AF1969" s="41">
        <f t="shared" si="338"/>
        <v>8.5</v>
      </c>
      <c r="AG1969" s="41">
        <f t="shared" si="339"/>
        <v>8.5</v>
      </c>
      <c r="AH1969" s="41">
        <f t="shared" si="340"/>
        <v>6.375</v>
      </c>
    </row>
    <row r="1970" spans="1:34" x14ac:dyDescent="0.25">
      <c r="A1970" s="41" t="str">
        <f t="shared" si="330"/>
        <v>研发一周期</v>
      </c>
      <c r="B1970" s="41" t="str">
        <f t="shared" si="331"/>
        <v>12226</v>
      </c>
      <c r="C1970" s="74">
        <v>1</v>
      </c>
      <c r="G1970" s="59"/>
      <c r="H1970" s="59">
        <v>1</v>
      </c>
      <c r="L1970" s="59">
        <v>1</v>
      </c>
      <c r="P1970" s="59">
        <v>1</v>
      </c>
      <c r="X1970" s="41">
        <v>1</v>
      </c>
      <c r="Z1970" s="41">
        <f t="shared" si="332"/>
        <v>255</v>
      </c>
      <c r="AA1970" s="41">
        <f t="shared" si="333"/>
        <v>24</v>
      </c>
      <c r="AB1970" s="41">
        <f t="shared" si="334"/>
        <v>50</v>
      </c>
      <c r="AC1970" s="41">
        <f t="shared" si="335"/>
        <v>50</v>
      </c>
      <c r="AD1970" s="41">
        <f t="shared" si="336"/>
        <v>37</v>
      </c>
      <c r="AE1970" s="41">
        <f t="shared" si="337"/>
        <v>10.625</v>
      </c>
      <c r="AF1970" s="41">
        <f t="shared" si="338"/>
        <v>5.0999999999999996</v>
      </c>
      <c r="AG1970" s="41">
        <f t="shared" si="339"/>
        <v>5.0999999999999996</v>
      </c>
      <c r="AH1970" s="41">
        <f t="shared" si="340"/>
        <v>6.8918918918918921</v>
      </c>
    </row>
    <row r="1971" spans="1:34" x14ac:dyDescent="0.25">
      <c r="A1971" s="41" t="str">
        <f t="shared" si="330"/>
        <v>研发一周期</v>
      </c>
      <c r="B1971" s="41" t="str">
        <f t="shared" si="331"/>
        <v>1213</v>
      </c>
      <c r="C1971" s="74">
        <v>1</v>
      </c>
      <c r="G1971" s="59"/>
      <c r="H1971" s="59">
        <v>1</v>
      </c>
      <c r="K1971" s="59">
        <v>1</v>
      </c>
      <c r="Q1971" s="41">
        <v>1</v>
      </c>
      <c r="Z1971" s="41">
        <f t="shared" si="332"/>
        <v>215</v>
      </c>
      <c r="AA1971" s="41">
        <f t="shared" si="333"/>
        <v>20</v>
      </c>
      <c r="AB1971" s="41">
        <f t="shared" si="334"/>
        <v>26</v>
      </c>
      <c r="AC1971" s="41">
        <f t="shared" si="335"/>
        <v>26</v>
      </c>
      <c r="AD1971" s="41">
        <f t="shared" si="336"/>
        <v>30</v>
      </c>
      <c r="AE1971" s="41">
        <f t="shared" si="337"/>
        <v>10.75</v>
      </c>
      <c r="AF1971" s="41">
        <f t="shared" si="338"/>
        <v>8.2692307692307701</v>
      </c>
      <c r="AG1971" s="41">
        <f t="shared" si="339"/>
        <v>8.2692307692307701</v>
      </c>
      <c r="AH1971" s="41">
        <f t="shared" si="340"/>
        <v>7.166666666666667</v>
      </c>
    </row>
    <row r="1972" spans="1:34" x14ac:dyDescent="0.25">
      <c r="A1972" s="41" t="str">
        <f t="shared" si="330"/>
        <v>研发一周期</v>
      </c>
      <c r="B1972" s="41" t="str">
        <f t="shared" si="331"/>
        <v>2121</v>
      </c>
      <c r="C1972" s="74"/>
      <c r="D1972" s="59">
        <v>1</v>
      </c>
      <c r="G1972" s="59">
        <v>1</v>
      </c>
      <c r="L1972" s="59">
        <v>1</v>
      </c>
      <c r="O1972" s="59">
        <v>1</v>
      </c>
      <c r="R1972" s="71"/>
      <c r="Z1972" s="41">
        <f t="shared" si="332"/>
        <v>215</v>
      </c>
      <c r="AA1972" s="41">
        <f t="shared" si="333"/>
        <v>20</v>
      </c>
      <c r="AB1972" s="41">
        <f t="shared" si="334"/>
        <v>20</v>
      </c>
      <c r="AC1972" s="41">
        <f t="shared" si="335"/>
        <v>20</v>
      </c>
      <c r="AD1972" s="41">
        <f t="shared" si="336"/>
        <v>31</v>
      </c>
      <c r="AE1972" s="41">
        <f t="shared" si="337"/>
        <v>10.75</v>
      </c>
      <c r="AF1972" s="41">
        <f t="shared" si="338"/>
        <v>10.75</v>
      </c>
      <c r="AG1972" s="41">
        <f t="shared" si="339"/>
        <v>10.75</v>
      </c>
      <c r="AH1972" s="41">
        <f t="shared" si="340"/>
        <v>6.935483870967742</v>
      </c>
    </row>
    <row r="1973" spans="1:34" x14ac:dyDescent="0.25">
      <c r="A1973" s="41" t="str">
        <f t="shared" si="330"/>
        <v>研发一周期</v>
      </c>
      <c r="B1973" s="41" t="str">
        <f t="shared" si="331"/>
        <v>4112</v>
      </c>
      <c r="C1973" s="74"/>
      <c r="F1973" s="71">
        <v>1</v>
      </c>
      <c r="G1973" s="59">
        <v>1</v>
      </c>
      <c r="K1973" s="59">
        <v>1</v>
      </c>
      <c r="P1973" s="59">
        <v>1</v>
      </c>
      <c r="Z1973" s="41">
        <f t="shared" si="332"/>
        <v>215</v>
      </c>
      <c r="AA1973" s="41">
        <f t="shared" si="333"/>
        <v>20</v>
      </c>
      <c r="AB1973" s="41">
        <f t="shared" si="334"/>
        <v>36</v>
      </c>
      <c r="AC1973" s="41">
        <f t="shared" si="335"/>
        <v>36</v>
      </c>
      <c r="AD1973" s="41">
        <f t="shared" si="336"/>
        <v>27</v>
      </c>
      <c r="AE1973" s="41">
        <f t="shared" si="337"/>
        <v>10.75</v>
      </c>
      <c r="AF1973" s="41">
        <f t="shared" si="338"/>
        <v>5.9722222222222223</v>
      </c>
      <c r="AG1973" s="41">
        <f t="shared" si="339"/>
        <v>5.9722222222222223</v>
      </c>
      <c r="AH1973" s="41">
        <f t="shared" si="340"/>
        <v>7.9629629629629628</v>
      </c>
    </row>
    <row r="1974" spans="1:34" x14ac:dyDescent="0.25">
      <c r="A1974" s="41" t="str">
        <f t="shared" si="330"/>
        <v>研发一周期</v>
      </c>
      <c r="B1974" s="41" t="str">
        <f t="shared" si="331"/>
        <v>21111</v>
      </c>
      <c r="C1974" s="74"/>
      <c r="D1974" s="59">
        <v>1</v>
      </c>
      <c r="G1974" s="59">
        <v>1</v>
      </c>
      <c r="I1974" s="59"/>
      <c r="K1974" s="59">
        <v>1</v>
      </c>
      <c r="N1974" s="71"/>
      <c r="O1974" s="59">
        <v>1</v>
      </c>
      <c r="R1974" s="71"/>
      <c r="S1974" s="41">
        <v>1</v>
      </c>
      <c r="Z1974" s="41">
        <f t="shared" si="332"/>
        <v>215</v>
      </c>
      <c r="AA1974" s="41">
        <f t="shared" si="333"/>
        <v>20</v>
      </c>
      <c r="AB1974" s="41">
        <f t="shared" si="334"/>
        <v>26</v>
      </c>
      <c r="AC1974" s="41">
        <f t="shared" si="335"/>
        <v>26</v>
      </c>
      <c r="AD1974" s="41">
        <f t="shared" si="336"/>
        <v>45</v>
      </c>
      <c r="AE1974" s="41">
        <f t="shared" si="337"/>
        <v>10.75</v>
      </c>
      <c r="AF1974" s="41">
        <f t="shared" si="338"/>
        <v>8.2692307692307701</v>
      </c>
      <c r="AG1974" s="41">
        <f t="shared" si="339"/>
        <v>8.2692307692307701</v>
      </c>
      <c r="AH1974" s="41">
        <f t="shared" si="340"/>
        <v>4.7777777777777777</v>
      </c>
    </row>
    <row r="1975" spans="1:34" x14ac:dyDescent="0.25">
      <c r="A1975" s="41" t="str">
        <f t="shared" si="330"/>
        <v>研发一周期</v>
      </c>
      <c r="B1975" s="41" t="str">
        <f t="shared" si="331"/>
        <v>21112</v>
      </c>
      <c r="C1975" s="74"/>
      <c r="D1975" s="59">
        <v>1</v>
      </c>
      <c r="G1975" s="59">
        <v>1</v>
      </c>
      <c r="I1975" s="59"/>
      <c r="K1975" s="59">
        <v>1</v>
      </c>
      <c r="N1975" s="71"/>
      <c r="O1975" s="59">
        <v>1</v>
      </c>
      <c r="R1975" s="71"/>
      <c r="T1975" s="41">
        <v>1</v>
      </c>
      <c r="Z1975" s="41">
        <f t="shared" si="332"/>
        <v>215</v>
      </c>
      <c r="AA1975" s="41">
        <f t="shared" si="333"/>
        <v>20</v>
      </c>
      <c r="AB1975" s="41">
        <f t="shared" si="334"/>
        <v>30</v>
      </c>
      <c r="AC1975" s="41">
        <f t="shared" si="335"/>
        <v>30</v>
      </c>
      <c r="AD1975" s="41">
        <f t="shared" si="336"/>
        <v>45</v>
      </c>
      <c r="AE1975" s="41">
        <f t="shared" si="337"/>
        <v>10.75</v>
      </c>
      <c r="AF1975" s="41">
        <f t="shared" si="338"/>
        <v>7.166666666666667</v>
      </c>
      <c r="AG1975" s="41">
        <f t="shared" si="339"/>
        <v>7.166666666666667</v>
      </c>
      <c r="AH1975" s="41">
        <f t="shared" si="340"/>
        <v>4.7777777777777777</v>
      </c>
    </row>
    <row r="1976" spans="1:34" x14ac:dyDescent="0.25">
      <c r="A1976" s="41" t="str">
        <f t="shared" si="330"/>
        <v>研发一周期</v>
      </c>
      <c r="B1976" s="41" t="str">
        <f t="shared" si="331"/>
        <v>21114</v>
      </c>
      <c r="C1976" s="74"/>
      <c r="D1976" s="59">
        <v>1</v>
      </c>
      <c r="G1976" s="59">
        <v>1</v>
      </c>
      <c r="I1976" s="59"/>
      <c r="K1976" s="59">
        <v>1</v>
      </c>
      <c r="N1976" s="71"/>
      <c r="O1976" s="59">
        <v>1</v>
      </c>
      <c r="R1976" s="71"/>
      <c r="Y1976" s="70">
        <v>1</v>
      </c>
      <c r="Z1976" s="41">
        <f t="shared" si="332"/>
        <v>215</v>
      </c>
      <c r="AA1976" s="41">
        <f t="shared" si="333"/>
        <v>20</v>
      </c>
      <c r="AB1976" s="41">
        <f t="shared" si="334"/>
        <v>30</v>
      </c>
      <c r="AC1976" s="41">
        <f t="shared" si="335"/>
        <v>30</v>
      </c>
      <c r="AD1976" s="41">
        <f t="shared" si="336"/>
        <v>45</v>
      </c>
      <c r="AE1976" s="41">
        <f t="shared" si="337"/>
        <v>10.75</v>
      </c>
      <c r="AF1976" s="41">
        <f t="shared" si="338"/>
        <v>7.166666666666667</v>
      </c>
      <c r="AG1976" s="41">
        <f t="shared" si="339"/>
        <v>7.166666666666667</v>
      </c>
      <c r="AH1976" s="41">
        <f t="shared" si="340"/>
        <v>4.7777777777777777</v>
      </c>
    </row>
    <row r="1977" spans="1:34" x14ac:dyDescent="0.25">
      <c r="A1977" s="41" t="str">
        <f t="shared" si="330"/>
        <v>研发一周期</v>
      </c>
      <c r="B1977" s="41" t="str">
        <f t="shared" si="331"/>
        <v>14116</v>
      </c>
      <c r="C1977" s="74">
        <v>1</v>
      </c>
      <c r="G1977" s="59"/>
      <c r="J1977" s="71">
        <v>1</v>
      </c>
      <c r="K1977" s="59">
        <v>1</v>
      </c>
      <c r="N1977" s="71"/>
      <c r="O1977" s="59">
        <v>1</v>
      </c>
      <c r="R1977" s="71"/>
      <c r="X1977" s="41">
        <v>1</v>
      </c>
      <c r="Z1977" s="41">
        <f t="shared" si="332"/>
        <v>260</v>
      </c>
      <c r="AA1977" s="41">
        <f t="shared" si="333"/>
        <v>24</v>
      </c>
      <c r="AB1977" s="41">
        <f t="shared" si="334"/>
        <v>26</v>
      </c>
      <c r="AC1977" s="41">
        <f t="shared" si="335"/>
        <v>26</v>
      </c>
      <c r="AD1977" s="41">
        <f t="shared" si="336"/>
        <v>40</v>
      </c>
      <c r="AE1977" s="41">
        <f t="shared" si="337"/>
        <v>10.833333333333334</v>
      </c>
      <c r="AF1977" s="41">
        <f t="shared" si="338"/>
        <v>10</v>
      </c>
      <c r="AG1977" s="41">
        <f t="shared" si="339"/>
        <v>10</v>
      </c>
      <c r="AH1977" s="41">
        <f t="shared" si="340"/>
        <v>6.5</v>
      </c>
    </row>
    <row r="1978" spans="1:34" x14ac:dyDescent="0.25">
      <c r="A1978" s="41" t="str">
        <f t="shared" si="330"/>
        <v>研发一周期</v>
      </c>
      <c r="B1978" s="41" t="str">
        <f t="shared" si="331"/>
        <v>1123</v>
      </c>
      <c r="C1978" s="74">
        <v>1</v>
      </c>
      <c r="G1978" s="59">
        <v>1</v>
      </c>
      <c r="L1978" s="59">
        <v>1</v>
      </c>
      <c r="Q1978" s="41">
        <v>1</v>
      </c>
      <c r="Z1978" s="41">
        <f t="shared" si="332"/>
        <v>220</v>
      </c>
      <c r="AA1978" s="41">
        <f t="shared" si="333"/>
        <v>20</v>
      </c>
      <c r="AB1978" s="41">
        <f t="shared" si="334"/>
        <v>26</v>
      </c>
      <c r="AC1978" s="41">
        <f t="shared" si="335"/>
        <v>26</v>
      </c>
      <c r="AD1978" s="41">
        <f t="shared" si="336"/>
        <v>32</v>
      </c>
      <c r="AE1978" s="41">
        <f t="shared" si="337"/>
        <v>11</v>
      </c>
      <c r="AF1978" s="41">
        <f t="shared" si="338"/>
        <v>8.4615384615384617</v>
      </c>
      <c r="AG1978" s="41">
        <f t="shared" si="339"/>
        <v>8.4615384615384617</v>
      </c>
      <c r="AH1978" s="41">
        <f t="shared" si="340"/>
        <v>6.875</v>
      </c>
    </row>
    <row r="1979" spans="1:34" x14ac:dyDescent="0.25">
      <c r="A1979" s="41" t="str">
        <f t="shared" si="330"/>
        <v>研发一周期</v>
      </c>
      <c r="B1979" s="41" t="str">
        <f t="shared" si="331"/>
        <v>1221</v>
      </c>
      <c r="C1979" s="74">
        <v>1</v>
      </c>
      <c r="G1979" s="59"/>
      <c r="H1979" s="59">
        <v>1</v>
      </c>
      <c r="L1979" s="59">
        <v>1</v>
      </c>
      <c r="O1979" s="59">
        <v>1</v>
      </c>
      <c r="R1979" s="71"/>
      <c r="Z1979" s="41">
        <f t="shared" si="332"/>
        <v>220</v>
      </c>
      <c r="AA1979" s="41">
        <f t="shared" si="333"/>
        <v>20</v>
      </c>
      <c r="AB1979" s="41">
        <f t="shared" si="334"/>
        <v>20</v>
      </c>
      <c r="AC1979" s="41">
        <f t="shared" si="335"/>
        <v>20</v>
      </c>
      <c r="AD1979" s="41">
        <f t="shared" si="336"/>
        <v>30</v>
      </c>
      <c r="AE1979" s="41">
        <f t="shared" si="337"/>
        <v>11</v>
      </c>
      <c r="AF1979" s="41">
        <f t="shared" si="338"/>
        <v>11</v>
      </c>
      <c r="AG1979" s="41">
        <f t="shared" si="339"/>
        <v>11</v>
      </c>
      <c r="AH1979" s="41">
        <f t="shared" si="340"/>
        <v>7.333333333333333</v>
      </c>
    </row>
    <row r="1980" spans="1:34" x14ac:dyDescent="0.25">
      <c r="A1980" s="41" t="str">
        <f t="shared" si="330"/>
        <v>研发一周期</v>
      </c>
      <c r="B1980" s="41" t="str">
        <f t="shared" si="331"/>
        <v>2212</v>
      </c>
      <c r="C1980" s="74"/>
      <c r="D1980" s="59">
        <v>1</v>
      </c>
      <c r="G1980" s="59"/>
      <c r="H1980" s="59">
        <v>1</v>
      </c>
      <c r="K1980" s="59">
        <v>1</v>
      </c>
      <c r="P1980" s="59">
        <v>1</v>
      </c>
      <c r="Z1980" s="41">
        <f t="shared" si="332"/>
        <v>220</v>
      </c>
      <c r="AA1980" s="41">
        <f t="shared" si="333"/>
        <v>20</v>
      </c>
      <c r="AB1980" s="41">
        <f t="shared" si="334"/>
        <v>40</v>
      </c>
      <c r="AC1980" s="41">
        <f t="shared" si="335"/>
        <v>40</v>
      </c>
      <c r="AD1980" s="41">
        <f t="shared" si="336"/>
        <v>26</v>
      </c>
      <c r="AE1980" s="41">
        <f t="shared" si="337"/>
        <v>11</v>
      </c>
      <c r="AF1980" s="41">
        <f t="shared" si="338"/>
        <v>5.5</v>
      </c>
      <c r="AG1980" s="41">
        <f t="shared" si="339"/>
        <v>5.5</v>
      </c>
      <c r="AH1980" s="41">
        <f t="shared" si="340"/>
        <v>8.4615384615384617</v>
      </c>
    </row>
    <row r="1981" spans="1:34" x14ac:dyDescent="0.25">
      <c r="A1981" s="41" t="str">
        <f t="shared" si="330"/>
        <v>研发一周期</v>
      </c>
      <c r="B1981" s="41" t="str">
        <f t="shared" si="331"/>
        <v>11131</v>
      </c>
      <c r="C1981" s="74">
        <v>1</v>
      </c>
      <c r="G1981" s="59">
        <v>1</v>
      </c>
      <c r="K1981" s="59">
        <v>1</v>
      </c>
      <c r="Q1981" s="41">
        <v>1</v>
      </c>
      <c r="S1981" s="41">
        <v>1</v>
      </c>
      <c r="Z1981" s="41">
        <f t="shared" si="332"/>
        <v>220</v>
      </c>
      <c r="AA1981" s="41">
        <f t="shared" si="333"/>
        <v>20</v>
      </c>
      <c r="AB1981" s="41">
        <f t="shared" si="334"/>
        <v>32</v>
      </c>
      <c r="AC1981" s="41">
        <f t="shared" si="335"/>
        <v>32</v>
      </c>
      <c r="AD1981" s="41">
        <f t="shared" si="336"/>
        <v>46</v>
      </c>
      <c r="AE1981" s="41">
        <f t="shared" si="337"/>
        <v>11</v>
      </c>
      <c r="AF1981" s="41">
        <f t="shared" si="338"/>
        <v>6.875</v>
      </c>
      <c r="AG1981" s="41">
        <f t="shared" si="339"/>
        <v>6.875</v>
      </c>
      <c r="AH1981" s="41">
        <f t="shared" si="340"/>
        <v>4.7826086956521738</v>
      </c>
    </row>
    <row r="1982" spans="1:34" x14ac:dyDescent="0.25">
      <c r="A1982" s="41" t="str">
        <f t="shared" si="330"/>
        <v>研发一周期</v>
      </c>
      <c r="B1982" s="41" t="str">
        <f t="shared" si="331"/>
        <v>12111</v>
      </c>
      <c r="C1982" s="74">
        <v>1</v>
      </c>
      <c r="G1982" s="59"/>
      <c r="H1982" s="59">
        <v>1</v>
      </c>
      <c r="K1982" s="59">
        <v>1</v>
      </c>
      <c r="N1982" s="71"/>
      <c r="O1982" s="59">
        <v>1</v>
      </c>
      <c r="R1982" s="71"/>
      <c r="S1982" s="41">
        <v>1</v>
      </c>
      <c r="Z1982" s="41">
        <f t="shared" si="332"/>
        <v>220</v>
      </c>
      <c r="AA1982" s="41">
        <f t="shared" si="333"/>
        <v>20</v>
      </c>
      <c r="AB1982" s="41">
        <f t="shared" si="334"/>
        <v>26</v>
      </c>
      <c r="AC1982" s="41">
        <f t="shared" si="335"/>
        <v>26</v>
      </c>
      <c r="AD1982" s="41">
        <f t="shared" si="336"/>
        <v>44</v>
      </c>
      <c r="AE1982" s="41">
        <f t="shared" si="337"/>
        <v>11</v>
      </c>
      <c r="AF1982" s="41">
        <f t="shared" si="338"/>
        <v>8.4615384615384617</v>
      </c>
      <c r="AG1982" s="41">
        <f t="shared" si="339"/>
        <v>8.4615384615384617</v>
      </c>
      <c r="AH1982" s="41">
        <f t="shared" si="340"/>
        <v>5</v>
      </c>
    </row>
    <row r="1983" spans="1:34" x14ac:dyDescent="0.25">
      <c r="A1983" s="41" t="str">
        <f t="shared" si="330"/>
        <v>研发一周期</v>
      </c>
      <c r="B1983" s="41" t="str">
        <f t="shared" si="331"/>
        <v>11132</v>
      </c>
      <c r="C1983" s="74">
        <v>1</v>
      </c>
      <c r="G1983" s="59">
        <v>1</v>
      </c>
      <c r="K1983" s="59">
        <v>1</v>
      </c>
      <c r="Q1983" s="41">
        <v>1</v>
      </c>
      <c r="T1983" s="41">
        <v>1</v>
      </c>
      <c r="Z1983" s="41">
        <f t="shared" si="332"/>
        <v>220</v>
      </c>
      <c r="AA1983" s="41">
        <f t="shared" si="333"/>
        <v>20</v>
      </c>
      <c r="AB1983" s="41">
        <f t="shared" si="334"/>
        <v>36</v>
      </c>
      <c r="AC1983" s="41">
        <f t="shared" si="335"/>
        <v>36</v>
      </c>
      <c r="AD1983" s="41">
        <f t="shared" si="336"/>
        <v>46</v>
      </c>
      <c r="AE1983" s="41">
        <f t="shared" si="337"/>
        <v>11</v>
      </c>
      <c r="AF1983" s="41">
        <f t="shared" si="338"/>
        <v>6.1111111111111107</v>
      </c>
      <c r="AG1983" s="41">
        <f t="shared" si="339"/>
        <v>6.1111111111111107</v>
      </c>
      <c r="AH1983" s="41">
        <f t="shared" si="340"/>
        <v>4.7826086956521738</v>
      </c>
    </row>
    <row r="1984" spans="1:34" x14ac:dyDescent="0.25">
      <c r="A1984" s="41" t="str">
        <f t="shared" si="330"/>
        <v>研发一周期</v>
      </c>
      <c r="B1984" s="41" t="str">
        <f t="shared" si="331"/>
        <v>12112</v>
      </c>
      <c r="C1984" s="74">
        <v>1</v>
      </c>
      <c r="G1984" s="59"/>
      <c r="H1984" s="59">
        <v>1</v>
      </c>
      <c r="K1984" s="59">
        <v>1</v>
      </c>
      <c r="N1984" s="71"/>
      <c r="O1984" s="59">
        <v>1</v>
      </c>
      <c r="R1984" s="71"/>
      <c r="T1984" s="41">
        <v>1</v>
      </c>
      <c r="Z1984" s="41">
        <f t="shared" si="332"/>
        <v>220</v>
      </c>
      <c r="AA1984" s="41">
        <f t="shared" si="333"/>
        <v>20</v>
      </c>
      <c r="AB1984" s="41">
        <f t="shared" si="334"/>
        <v>30</v>
      </c>
      <c r="AC1984" s="41">
        <f t="shared" si="335"/>
        <v>30</v>
      </c>
      <c r="AD1984" s="41">
        <f t="shared" si="336"/>
        <v>44</v>
      </c>
      <c r="AE1984" s="41">
        <f t="shared" si="337"/>
        <v>11</v>
      </c>
      <c r="AF1984" s="41">
        <f t="shared" si="338"/>
        <v>7.333333333333333</v>
      </c>
      <c r="AG1984" s="41">
        <f t="shared" si="339"/>
        <v>7.333333333333333</v>
      </c>
      <c r="AH1984" s="41">
        <f t="shared" si="340"/>
        <v>5</v>
      </c>
    </row>
    <row r="1985" spans="1:34" x14ac:dyDescent="0.25">
      <c r="A1985" s="41" t="str">
        <f t="shared" si="330"/>
        <v>研发一周期</v>
      </c>
      <c r="B1985" s="41" t="str">
        <f t="shared" si="331"/>
        <v>11114</v>
      </c>
      <c r="C1985" s="74">
        <v>1</v>
      </c>
      <c r="G1985" s="59">
        <v>1</v>
      </c>
      <c r="I1985" s="59"/>
      <c r="K1985" s="59">
        <v>1</v>
      </c>
      <c r="N1985" s="71"/>
      <c r="O1985" s="59">
        <v>1</v>
      </c>
      <c r="R1985" s="71"/>
      <c r="V1985" s="41">
        <v>1</v>
      </c>
      <c r="Z1985" s="41">
        <f t="shared" si="332"/>
        <v>220</v>
      </c>
      <c r="AA1985" s="41">
        <f t="shared" si="333"/>
        <v>20</v>
      </c>
      <c r="AB1985" s="41">
        <f t="shared" si="334"/>
        <v>12</v>
      </c>
      <c r="AC1985" s="41">
        <f t="shared" si="335"/>
        <v>12</v>
      </c>
      <c r="AD1985" s="41">
        <f t="shared" si="336"/>
        <v>50</v>
      </c>
      <c r="AE1985" s="41">
        <f t="shared" si="337"/>
        <v>11</v>
      </c>
      <c r="AF1985" s="41">
        <f t="shared" si="338"/>
        <v>18.333333333333332</v>
      </c>
      <c r="AG1985" s="41">
        <f t="shared" si="339"/>
        <v>18.333333333333332</v>
      </c>
      <c r="AH1985" s="41">
        <f t="shared" si="340"/>
        <v>4.4000000000000004</v>
      </c>
    </row>
    <row r="1986" spans="1:34" x14ac:dyDescent="0.25">
      <c r="A1986" s="41" t="str">
        <f t="shared" si="330"/>
        <v>研发一周期</v>
      </c>
      <c r="B1986" s="41" t="str">
        <f t="shared" si="331"/>
        <v>11134</v>
      </c>
      <c r="C1986" s="74">
        <v>1</v>
      </c>
      <c r="G1986" s="59">
        <v>1</v>
      </c>
      <c r="K1986" s="59">
        <v>1</v>
      </c>
      <c r="Q1986" s="41">
        <v>1</v>
      </c>
      <c r="Y1986" s="70">
        <v>1</v>
      </c>
      <c r="Z1986" s="41">
        <f t="shared" si="332"/>
        <v>220</v>
      </c>
      <c r="AA1986" s="41">
        <f t="shared" si="333"/>
        <v>20</v>
      </c>
      <c r="AB1986" s="41">
        <f t="shared" si="334"/>
        <v>36</v>
      </c>
      <c r="AC1986" s="41">
        <f t="shared" si="335"/>
        <v>36</v>
      </c>
      <c r="AD1986" s="41">
        <f t="shared" si="336"/>
        <v>46</v>
      </c>
      <c r="AE1986" s="41">
        <f t="shared" si="337"/>
        <v>11</v>
      </c>
      <c r="AF1986" s="41">
        <f t="shared" si="338"/>
        <v>6.1111111111111107</v>
      </c>
      <c r="AG1986" s="41">
        <f t="shared" si="339"/>
        <v>6.1111111111111107</v>
      </c>
      <c r="AH1986" s="41">
        <f t="shared" si="340"/>
        <v>4.7826086956521738</v>
      </c>
    </row>
    <row r="1987" spans="1:34" x14ac:dyDescent="0.25">
      <c r="A1987" s="41" t="str">
        <f t="shared" si="330"/>
        <v>研发一周期</v>
      </c>
      <c r="B1987" s="41" t="str">
        <f t="shared" si="331"/>
        <v>12114</v>
      </c>
      <c r="C1987" s="74">
        <v>1</v>
      </c>
      <c r="G1987" s="59"/>
      <c r="H1987" s="59">
        <v>1</v>
      </c>
      <c r="K1987" s="59">
        <v>1</v>
      </c>
      <c r="N1987" s="71"/>
      <c r="O1987" s="59">
        <v>1</v>
      </c>
      <c r="R1987" s="71"/>
      <c r="Y1987" s="70">
        <v>1</v>
      </c>
      <c r="Z1987" s="41">
        <f t="shared" si="332"/>
        <v>220</v>
      </c>
      <c r="AA1987" s="41">
        <f t="shared" si="333"/>
        <v>20</v>
      </c>
      <c r="AB1987" s="41">
        <f t="shared" si="334"/>
        <v>30</v>
      </c>
      <c r="AC1987" s="41">
        <f t="shared" si="335"/>
        <v>30</v>
      </c>
      <c r="AD1987" s="41">
        <f t="shared" si="336"/>
        <v>44</v>
      </c>
      <c r="AE1987" s="41">
        <f t="shared" si="337"/>
        <v>11</v>
      </c>
      <c r="AF1987" s="41">
        <f t="shared" si="338"/>
        <v>7.333333333333333</v>
      </c>
      <c r="AG1987" s="41">
        <f t="shared" si="339"/>
        <v>7.333333333333333</v>
      </c>
      <c r="AH1987" s="41">
        <f t="shared" si="340"/>
        <v>5</v>
      </c>
    </row>
    <row r="1988" spans="1:34" x14ac:dyDescent="0.25">
      <c r="A1988" s="41" t="str">
        <f t="shared" si="330"/>
        <v>研发一周期</v>
      </c>
      <c r="B1988" s="41" t="str">
        <f t="shared" si="331"/>
        <v>11325</v>
      </c>
      <c r="C1988" s="74">
        <v>1</v>
      </c>
      <c r="G1988" s="59">
        <v>1</v>
      </c>
      <c r="M1988" s="59">
        <v>1</v>
      </c>
      <c r="P1988" s="59">
        <v>1</v>
      </c>
      <c r="W1988" s="41">
        <v>1</v>
      </c>
      <c r="Z1988" s="41">
        <f t="shared" si="332"/>
        <v>265</v>
      </c>
      <c r="AA1988" s="41">
        <f t="shared" si="333"/>
        <v>24</v>
      </c>
      <c r="AB1988" s="41">
        <f t="shared" si="334"/>
        <v>46</v>
      </c>
      <c r="AC1988" s="41">
        <f t="shared" si="335"/>
        <v>46</v>
      </c>
      <c r="AD1988" s="41">
        <f t="shared" si="336"/>
        <v>41</v>
      </c>
      <c r="AE1988" s="41">
        <f t="shared" si="337"/>
        <v>11.041666666666666</v>
      </c>
      <c r="AF1988" s="41">
        <f t="shared" si="338"/>
        <v>5.7608695652173916</v>
      </c>
      <c r="AG1988" s="41">
        <f t="shared" si="339"/>
        <v>5.7608695652173916</v>
      </c>
      <c r="AH1988" s="41">
        <f t="shared" si="340"/>
        <v>6.4634146341463419</v>
      </c>
    </row>
    <row r="1989" spans="1:34" x14ac:dyDescent="0.25">
      <c r="A1989" s="41" t="str">
        <f t="shared" si="330"/>
        <v>研发一周期</v>
      </c>
      <c r="B1989" s="41" t="str">
        <f t="shared" si="331"/>
        <v>13125</v>
      </c>
      <c r="C1989" s="74">
        <v>1</v>
      </c>
      <c r="G1989" s="59"/>
      <c r="I1989" s="59">
        <v>1</v>
      </c>
      <c r="K1989" s="59">
        <v>1</v>
      </c>
      <c r="P1989" s="59">
        <v>1</v>
      </c>
      <c r="W1989" s="41">
        <v>1</v>
      </c>
      <c r="Z1989" s="41">
        <f t="shared" si="332"/>
        <v>265</v>
      </c>
      <c r="AA1989" s="41">
        <f t="shared" si="333"/>
        <v>24</v>
      </c>
      <c r="AB1989" s="41">
        <f t="shared" si="334"/>
        <v>52</v>
      </c>
      <c r="AC1989" s="41">
        <f t="shared" si="335"/>
        <v>52</v>
      </c>
      <c r="AD1989" s="41">
        <f t="shared" si="336"/>
        <v>39</v>
      </c>
      <c r="AE1989" s="41">
        <f t="shared" si="337"/>
        <v>11.041666666666666</v>
      </c>
      <c r="AF1989" s="41">
        <f t="shared" si="338"/>
        <v>5.0961538461538458</v>
      </c>
      <c r="AG1989" s="41">
        <f t="shared" si="339"/>
        <v>5.0961538461538458</v>
      </c>
      <c r="AH1989" s="41">
        <f t="shared" si="340"/>
        <v>6.7948717948717947</v>
      </c>
    </row>
    <row r="1990" spans="1:34" x14ac:dyDescent="0.25">
      <c r="A1990" s="41" t="str">
        <f t="shared" si="330"/>
        <v>研发一周期</v>
      </c>
      <c r="B1990" s="41" t="str">
        <f t="shared" si="331"/>
        <v>11426</v>
      </c>
      <c r="C1990" s="74">
        <v>1</v>
      </c>
      <c r="G1990" s="59">
        <v>1</v>
      </c>
      <c r="N1990" s="71">
        <v>1</v>
      </c>
      <c r="P1990" s="59">
        <v>1</v>
      </c>
      <c r="X1990" s="41">
        <v>1</v>
      </c>
      <c r="Z1990" s="41">
        <f t="shared" si="332"/>
        <v>265</v>
      </c>
      <c r="AA1990" s="41">
        <f t="shared" si="333"/>
        <v>24</v>
      </c>
      <c r="AB1990" s="41">
        <f t="shared" si="334"/>
        <v>50</v>
      </c>
      <c r="AC1990" s="41">
        <f t="shared" si="335"/>
        <v>50</v>
      </c>
      <c r="AD1990" s="41">
        <f t="shared" si="336"/>
        <v>37</v>
      </c>
      <c r="AE1990" s="41">
        <f t="shared" si="337"/>
        <v>11.041666666666666</v>
      </c>
      <c r="AF1990" s="41">
        <f t="shared" si="338"/>
        <v>5.3</v>
      </c>
      <c r="AG1990" s="41">
        <f t="shared" si="339"/>
        <v>5.3</v>
      </c>
      <c r="AH1990" s="41">
        <f t="shared" si="340"/>
        <v>7.1621621621621623</v>
      </c>
    </row>
    <row r="1991" spans="1:34" x14ac:dyDescent="0.25">
      <c r="A1991" s="41" t="str">
        <f t="shared" si="330"/>
        <v>研发一周期</v>
      </c>
      <c r="B1991" s="41" t="str">
        <f t="shared" si="331"/>
        <v>2122</v>
      </c>
      <c r="C1991" s="74"/>
      <c r="D1991" s="59">
        <v>1</v>
      </c>
      <c r="G1991" s="59">
        <v>1</v>
      </c>
      <c r="L1991" s="59">
        <v>1</v>
      </c>
      <c r="P1991" s="59">
        <v>1</v>
      </c>
      <c r="Z1991" s="41">
        <f t="shared" si="332"/>
        <v>225</v>
      </c>
      <c r="AA1991" s="41">
        <f t="shared" si="333"/>
        <v>20</v>
      </c>
      <c r="AB1991" s="41">
        <f t="shared" si="334"/>
        <v>40</v>
      </c>
      <c r="AC1991" s="41">
        <f t="shared" si="335"/>
        <v>40</v>
      </c>
      <c r="AD1991" s="41">
        <f t="shared" si="336"/>
        <v>28</v>
      </c>
      <c r="AE1991" s="41">
        <f t="shared" si="337"/>
        <v>11.25</v>
      </c>
      <c r="AF1991" s="41">
        <f t="shared" si="338"/>
        <v>5.625</v>
      </c>
      <c r="AG1991" s="41">
        <f t="shared" si="339"/>
        <v>5.625</v>
      </c>
      <c r="AH1991" s="41">
        <f t="shared" si="340"/>
        <v>8.0357142857142865</v>
      </c>
    </row>
    <row r="1992" spans="1:34" x14ac:dyDescent="0.25">
      <c r="A1992" s="41" t="str">
        <f t="shared" ref="A1992:A2055" si="341">IF(SUMPRODUCT(C1992:Y1992,$C$6:$Y$6)&lt;0.45,"不研发",IF(SUMPRODUCT(C1992:Y1992,$C$6:$Y$6)&lt;1.45,"研发一周期","研发二周期"))</f>
        <v>研发一周期</v>
      </c>
      <c r="B1992" s="41" t="str">
        <f t="shared" ref="B1992:B2055" si="342">IF(C1992=1,1,IF(D1992=1,2,IF(E1992=1,3,IF(F1992=1,4,""))))&amp;IF(G1992=1,1,IF(H1992=1,2,IF(I1992=1,3,IF(J1992=1,4,""))))&amp;IF(K1992=1,1,IF(L1992=1,2,IF(M1992=1,3,IF(N1992=1,4,""))))&amp;IF(O1992=1,1,IF(P1992=1,2,IF(Q1992=1,3,IF(R1992=1,4,""))))&amp;IF(S1992=1,1,"")&amp;IF(T1992=1,2,"")&amp;IF(U1992=1,3,"")&amp;IF(V1992=1,4,"")&amp;IF(W1992=1,5,"")&amp;IF(X1992=1,6,"")&amp;IF(Y1992=1,4,"")</f>
        <v>11211</v>
      </c>
      <c r="C1992" s="74">
        <v>1</v>
      </c>
      <c r="G1992" s="59">
        <v>1</v>
      </c>
      <c r="L1992" s="59">
        <v>1</v>
      </c>
      <c r="O1992" s="59">
        <v>1</v>
      </c>
      <c r="R1992" s="71"/>
      <c r="S1992" s="41">
        <v>1</v>
      </c>
      <c r="Z1992" s="41">
        <f t="shared" ref="Z1992:Z2055" si="343">SUMPRODUCT(C1992:Y1992,$C$1:$Y$1)</f>
        <v>225</v>
      </c>
      <c r="AA1992" s="41">
        <f t="shared" ref="AA1992:AA2055" si="344">SUMPRODUCT($C$2:$Y$2,C1992:Y1992)</f>
        <v>20</v>
      </c>
      <c r="AB1992" s="41">
        <f t="shared" ref="AB1992:AB2055" si="345">SUMPRODUCT($C$3:$Y$3,C1992:Y1992)</f>
        <v>26</v>
      </c>
      <c r="AC1992" s="41">
        <f t="shared" ref="AC1992:AC2055" si="346">SUMPRODUCT($C$3:$Y$3,C1992:Y1992)</f>
        <v>26</v>
      </c>
      <c r="AD1992" s="41">
        <f t="shared" ref="AD1992:AD2055" si="347">SUMPRODUCT($C$5:$Y$5,C1992:Y1992)</f>
        <v>46</v>
      </c>
      <c r="AE1992" s="41">
        <f t="shared" ref="AE1992:AE2055" si="348">IFERROR(Z1992/AA1992,0)</f>
        <v>11.25</v>
      </c>
      <c r="AF1992" s="41">
        <f t="shared" ref="AF1992:AF2055" si="349">IFERROR(Z1992/AB1992,0)</f>
        <v>8.6538461538461533</v>
      </c>
      <c r="AG1992" s="41">
        <f t="shared" ref="AG1992:AG2055" si="350">IFERROR(Z1992/AC1992,0)</f>
        <v>8.6538461538461533</v>
      </c>
      <c r="AH1992" s="41">
        <f t="shared" ref="AH1992:AH2055" si="351">IFERROR(Z1992/AD1992,0)</f>
        <v>4.8913043478260869</v>
      </c>
    </row>
    <row r="1993" spans="1:34" x14ac:dyDescent="0.25">
      <c r="A1993" s="41" t="str">
        <f t="shared" si="341"/>
        <v>研发一周期</v>
      </c>
      <c r="B1993" s="41" t="str">
        <f t="shared" si="342"/>
        <v>21121</v>
      </c>
      <c r="C1993" s="74"/>
      <c r="D1993" s="59">
        <v>1</v>
      </c>
      <c r="G1993" s="59">
        <v>1</v>
      </c>
      <c r="K1993" s="59">
        <v>1</v>
      </c>
      <c r="P1993" s="59">
        <v>1</v>
      </c>
      <c r="S1993" s="41">
        <v>1</v>
      </c>
      <c r="Z1993" s="41">
        <f t="shared" si="343"/>
        <v>225</v>
      </c>
      <c r="AA1993" s="41">
        <f t="shared" si="344"/>
        <v>20</v>
      </c>
      <c r="AB1993" s="41">
        <f t="shared" si="345"/>
        <v>46</v>
      </c>
      <c r="AC1993" s="41">
        <f t="shared" si="346"/>
        <v>46</v>
      </c>
      <c r="AD1993" s="41">
        <f t="shared" si="347"/>
        <v>42</v>
      </c>
      <c r="AE1993" s="41">
        <f t="shared" si="348"/>
        <v>11.25</v>
      </c>
      <c r="AF1993" s="41">
        <f t="shared" si="349"/>
        <v>4.8913043478260869</v>
      </c>
      <c r="AG1993" s="41">
        <f t="shared" si="350"/>
        <v>4.8913043478260869</v>
      </c>
      <c r="AH1993" s="41">
        <f t="shared" si="351"/>
        <v>5.3571428571428568</v>
      </c>
    </row>
    <row r="1994" spans="1:34" x14ac:dyDescent="0.25">
      <c r="A1994" s="41" t="str">
        <f t="shared" si="341"/>
        <v>研发一周期</v>
      </c>
      <c r="B1994" s="41" t="str">
        <f t="shared" si="342"/>
        <v>11212</v>
      </c>
      <c r="C1994" s="74">
        <v>1</v>
      </c>
      <c r="G1994" s="59">
        <v>1</v>
      </c>
      <c r="L1994" s="59">
        <v>1</v>
      </c>
      <c r="O1994" s="59">
        <v>1</v>
      </c>
      <c r="R1994" s="71"/>
      <c r="T1994" s="41">
        <v>1</v>
      </c>
      <c r="Z1994" s="41">
        <f t="shared" si="343"/>
        <v>225</v>
      </c>
      <c r="AA1994" s="41">
        <f t="shared" si="344"/>
        <v>20</v>
      </c>
      <c r="AB1994" s="41">
        <f t="shared" si="345"/>
        <v>30</v>
      </c>
      <c r="AC1994" s="41">
        <f t="shared" si="346"/>
        <v>30</v>
      </c>
      <c r="AD1994" s="41">
        <f t="shared" si="347"/>
        <v>46</v>
      </c>
      <c r="AE1994" s="41">
        <f t="shared" si="348"/>
        <v>11.25</v>
      </c>
      <c r="AF1994" s="41">
        <f t="shared" si="349"/>
        <v>7.5</v>
      </c>
      <c r="AG1994" s="41">
        <f t="shared" si="350"/>
        <v>7.5</v>
      </c>
      <c r="AH1994" s="41">
        <f t="shared" si="351"/>
        <v>4.8913043478260869</v>
      </c>
    </row>
    <row r="1995" spans="1:34" x14ac:dyDescent="0.25">
      <c r="A1995" s="41" t="str">
        <f t="shared" si="341"/>
        <v>研发一周期</v>
      </c>
      <c r="B1995" s="41" t="str">
        <f t="shared" si="342"/>
        <v>21122</v>
      </c>
      <c r="C1995" s="74"/>
      <c r="D1995" s="59">
        <v>1</v>
      </c>
      <c r="G1995" s="59">
        <v>1</v>
      </c>
      <c r="K1995" s="59">
        <v>1</v>
      </c>
      <c r="P1995" s="59">
        <v>1</v>
      </c>
      <c r="T1995" s="41">
        <v>1</v>
      </c>
      <c r="Z1995" s="41">
        <f t="shared" si="343"/>
        <v>225</v>
      </c>
      <c r="AA1995" s="41">
        <f t="shared" si="344"/>
        <v>20</v>
      </c>
      <c r="AB1995" s="41">
        <f t="shared" si="345"/>
        <v>50</v>
      </c>
      <c r="AC1995" s="41">
        <f t="shared" si="346"/>
        <v>50</v>
      </c>
      <c r="AD1995" s="41">
        <f t="shared" si="347"/>
        <v>42</v>
      </c>
      <c r="AE1995" s="41">
        <f t="shared" si="348"/>
        <v>11.25</v>
      </c>
      <c r="AF1995" s="41">
        <f t="shared" si="349"/>
        <v>4.5</v>
      </c>
      <c r="AG1995" s="41">
        <f t="shared" si="350"/>
        <v>4.5</v>
      </c>
      <c r="AH1995" s="41">
        <f t="shared" si="351"/>
        <v>5.3571428571428568</v>
      </c>
    </row>
    <row r="1996" spans="1:34" x14ac:dyDescent="0.25">
      <c r="A1996" s="41" t="str">
        <f t="shared" si="341"/>
        <v>研发一周期</v>
      </c>
      <c r="B1996" s="41" t="str">
        <f t="shared" si="342"/>
        <v>14126</v>
      </c>
      <c r="C1996" s="74">
        <v>1</v>
      </c>
      <c r="G1996" s="59"/>
      <c r="J1996" s="71">
        <v>1</v>
      </c>
      <c r="K1996" s="59">
        <v>1</v>
      </c>
      <c r="P1996" s="59">
        <v>1</v>
      </c>
      <c r="X1996" s="41">
        <v>1</v>
      </c>
      <c r="Z1996" s="41">
        <f t="shared" si="343"/>
        <v>270</v>
      </c>
      <c r="AA1996" s="41">
        <f t="shared" si="344"/>
        <v>24</v>
      </c>
      <c r="AB1996" s="41">
        <f t="shared" si="345"/>
        <v>46</v>
      </c>
      <c r="AC1996" s="41">
        <f t="shared" si="346"/>
        <v>46</v>
      </c>
      <c r="AD1996" s="41">
        <f t="shared" si="347"/>
        <v>37</v>
      </c>
      <c r="AE1996" s="41">
        <f t="shared" si="348"/>
        <v>11.25</v>
      </c>
      <c r="AF1996" s="41">
        <f t="shared" si="349"/>
        <v>5.8695652173913047</v>
      </c>
      <c r="AG1996" s="41">
        <f t="shared" si="350"/>
        <v>5.8695652173913047</v>
      </c>
      <c r="AH1996" s="41">
        <f t="shared" si="351"/>
        <v>7.2972972972972974</v>
      </c>
    </row>
    <row r="1997" spans="1:34" x14ac:dyDescent="0.25">
      <c r="A1997" s="41" t="str">
        <f t="shared" si="341"/>
        <v>研发一周期</v>
      </c>
      <c r="B1997" s="41" t="str">
        <f t="shared" si="342"/>
        <v>31116</v>
      </c>
      <c r="C1997" s="74"/>
      <c r="E1997" s="59">
        <v>1</v>
      </c>
      <c r="G1997" s="59">
        <v>1</v>
      </c>
      <c r="I1997" s="59"/>
      <c r="K1997" s="59">
        <v>1</v>
      </c>
      <c r="N1997" s="71"/>
      <c r="O1997" s="59">
        <v>1</v>
      </c>
      <c r="R1997" s="71"/>
      <c r="X1997" s="41">
        <v>1</v>
      </c>
      <c r="Z1997" s="41">
        <f t="shared" si="343"/>
        <v>225</v>
      </c>
      <c r="AA1997" s="41">
        <f t="shared" si="344"/>
        <v>20</v>
      </c>
      <c r="AB1997" s="41">
        <f t="shared" si="345"/>
        <v>30</v>
      </c>
      <c r="AC1997" s="41">
        <f t="shared" si="346"/>
        <v>30</v>
      </c>
      <c r="AD1997" s="41">
        <f t="shared" si="347"/>
        <v>44</v>
      </c>
      <c r="AE1997" s="41">
        <f t="shared" si="348"/>
        <v>11.25</v>
      </c>
      <c r="AF1997" s="41">
        <f t="shared" si="349"/>
        <v>7.5</v>
      </c>
      <c r="AG1997" s="41">
        <f t="shared" si="350"/>
        <v>7.5</v>
      </c>
      <c r="AH1997" s="41">
        <f t="shared" si="351"/>
        <v>5.1136363636363633</v>
      </c>
    </row>
    <row r="1998" spans="1:34" x14ac:dyDescent="0.25">
      <c r="A1998" s="41" t="str">
        <f t="shared" si="341"/>
        <v>研发一周期</v>
      </c>
      <c r="B1998" s="41" t="str">
        <f t="shared" si="342"/>
        <v>11214</v>
      </c>
      <c r="C1998" s="74">
        <v>1</v>
      </c>
      <c r="G1998" s="59">
        <v>1</v>
      </c>
      <c r="L1998" s="59">
        <v>1</v>
      </c>
      <c r="O1998" s="59">
        <v>1</v>
      </c>
      <c r="R1998" s="71"/>
      <c r="Y1998" s="70">
        <v>1</v>
      </c>
      <c r="Z1998" s="41">
        <f t="shared" si="343"/>
        <v>225</v>
      </c>
      <c r="AA1998" s="41">
        <f t="shared" si="344"/>
        <v>20</v>
      </c>
      <c r="AB1998" s="41">
        <f t="shared" si="345"/>
        <v>30</v>
      </c>
      <c r="AC1998" s="41">
        <f t="shared" si="346"/>
        <v>30</v>
      </c>
      <c r="AD1998" s="41">
        <f t="shared" si="347"/>
        <v>46</v>
      </c>
      <c r="AE1998" s="41">
        <f t="shared" si="348"/>
        <v>11.25</v>
      </c>
      <c r="AF1998" s="41">
        <f t="shared" si="349"/>
        <v>7.5</v>
      </c>
      <c r="AG1998" s="41">
        <f t="shared" si="350"/>
        <v>7.5</v>
      </c>
      <c r="AH1998" s="41">
        <f t="shared" si="351"/>
        <v>4.8913043478260869</v>
      </c>
    </row>
    <row r="1999" spans="1:34" x14ac:dyDescent="0.25">
      <c r="A1999" s="41" t="str">
        <f t="shared" si="341"/>
        <v>研发一周期</v>
      </c>
      <c r="B1999" s="41" t="str">
        <f t="shared" si="342"/>
        <v>21124</v>
      </c>
      <c r="C1999" s="74"/>
      <c r="D1999" s="59">
        <v>1</v>
      </c>
      <c r="G1999" s="59">
        <v>1</v>
      </c>
      <c r="K1999" s="59">
        <v>1</v>
      </c>
      <c r="P1999" s="59">
        <v>1</v>
      </c>
      <c r="Y1999" s="70">
        <v>1</v>
      </c>
      <c r="Z1999" s="41">
        <f t="shared" si="343"/>
        <v>225</v>
      </c>
      <c r="AA1999" s="41">
        <f t="shared" si="344"/>
        <v>20</v>
      </c>
      <c r="AB1999" s="41">
        <f t="shared" si="345"/>
        <v>50</v>
      </c>
      <c r="AC1999" s="41">
        <f t="shared" si="346"/>
        <v>50</v>
      </c>
      <c r="AD1999" s="41">
        <f t="shared" si="347"/>
        <v>42</v>
      </c>
      <c r="AE1999" s="41">
        <f t="shared" si="348"/>
        <v>11.25</v>
      </c>
      <c r="AF1999" s="41">
        <f t="shared" si="349"/>
        <v>4.5</v>
      </c>
      <c r="AG1999" s="41">
        <f t="shared" si="350"/>
        <v>4.5</v>
      </c>
      <c r="AH1999" s="41">
        <f t="shared" si="351"/>
        <v>5.3571428571428568</v>
      </c>
    </row>
    <row r="2000" spans="1:34" x14ac:dyDescent="0.25">
      <c r="A2000" s="41" t="str">
        <f t="shared" si="341"/>
        <v>研发一周期</v>
      </c>
      <c r="B2000" s="41" t="str">
        <f t="shared" si="342"/>
        <v>1141</v>
      </c>
      <c r="C2000" s="74">
        <v>1</v>
      </c>
      <c r="G2000" s="59">
        <v>1</v>
      </c>
      <c r="N2000" s="71">
        <v>1</v>
      </c>
      <c r="O2000" s="59">
        <v>1</v>
      </c>
      <c r="R2000" s="71"/>
      <c r="Z2000" s="41">
        <f t="shared" si="343"/>
        <v>230</v>
      </c>
      <c r="AA2000" s="41">
        <f t="shared" si="344"/>
        <v>20</v>
      </c>
      <c r="AB2000" s="41">
        <f t="shared" si="345"/>
        <v>20</v>
      </c>
      <c r="AC2000" s="41">
        <f t="shared" si="346"/>
        <v>20</v>
      </c>
      <c r="AD2000" s="41">
        <f t="shared" si="347"/>
        <v>30</v>
      </c>
      <c r="AE2000" s="41">
        <f t="shared" si="348"/>
        <v>11.5</v>
      </c>
      <c r="AF2000" s="41">
        <f t="shared" si="349"/>
        <v>11.5</v>
      </c>
      <c r="AG2000" s="41">
        <f t="shared" si="350"/>
        <v>11.5</v>
      </c>
      <c r="AH2000" s="41">
        <f t="shared" si="351"/>
        <v>7.666666666666667</v>
      </c>
    </row>
    <row r="2001" spans="1:34" x14ac:dyDescent="0.25">
      <c r="A2001" s="41" t="str">
        <f t="shared" si="341"/>
        <v>研发一周期</v>
      </c>
      <c r="B2001" s="41" t="str">
        <f t="shared" si="342"/>
        <v>1222</v>
      </c>
      <c r="C2001" s="74">
        <v>1</v>
      </c>
      <c r="G2001" s="59"/>
      <c r="H2001" s="59">
        <v>1</v>
      </c>
      <c r="L2001" s="59">
        <v>1</v>
      </c>
      <c r="P2001" s="59">
        <v>1</v>
      </c>
      <c r="Z2001" s="41">
        <f t="shared" si="343"/>
        <v>230</v>
      </c>
      <c r="AA2001" s="41">
        <f t="shared" si="344"/>
        <v>20</v>
      </c>
      <c r="AB2001" s="41">
        <f t="shared" si="345"/>
        <v>40</v>
      </c>
      <c r="AC2001" s="41">
        <f t="shared" si="346"/>
        <v>40</v>
      </c>
      <c r="AD2001" s="41">
        <f t="shared" si="347"/>
        <v>27</v>
      </c>
      <c r="AE2001" s="41">
        <f t="shared" si="348"/>
        <v>11.5</v>
      </c>
      <c r="AF2001" s="41">
        <f t="shared" si="349"/>
        <v>5.75</v>
      </c>
      <c r="AG2001" s="41">
        <f t="shared" si="350"/>
        <v>5.75</v>
      </c>
      <c r="AH2001" s="41">
        <f t="shared" si="351"/>
        <v>8.518518518518519</v>
      </c>
    </row>
    <row r="2002" spans="1:34" x14ac:dyDescent="0.25">
      <c r="A2002" s="41" t="str">
        <f t="shared" si="341"/>
        <v>研发一周期</v>
      </c>
      <c r="B2002" s="41" t="str">
        <f t="shared" si="342"/>
        <v>12121</v>
      </c>
      <c r="C2002" s="74">
        <v>1</v>
      </c>
      <c r="G2002" s="59"/>
      <c r="H2002" s="59">
        <v>1</v>
      </c>
      <c r="K2002" s="59">
        <v>1</v>
      </c>
      <c r="P2002" s="59">
        <v>1</v>
      </c>
      <c r="S2002" s="41">
        <v>1</v>
      </c>
      <c r="Z2002" s="41">
        <f t="shared" si="343"/>
        <v>230</v>
      </c>
      <c r="AA2002" s="41">
        <f t="shared" si="344"/>
        <v>20</v>
      </c>
      <c r="AB2002" s="41">
        <f t="shared" si="345"/>
        <v>46</v>
      </c>
      <c r="AC2002" s="41">
        <f t="shared" si="346"/>
        <v>46</v>
      </c>
      <c r="AD2002" s="41">
        <f t="shared" si="347"/>
        <v>41</v>
      </c>
      <c r="AE2002" s="41">
        <f t="shared" si="348"/>
        <v>11.5</v>
      </c>
      <c r="AF2002" s="41">
        <f t="shared" si="349"/>
        <v>5</v>
      </c>
      <c r="AG2002" s="41">
        <f t="shared" si="350"/>
        <v>5</v>
      </c>
      <c r="AH2002" s="41">
        <f t="shared" si="351"/>
        <v>5.6097560975609753</v>
      </c>
    </row>
    <row r="2003" spans="1:34" x14ac:dyDescent="0.25">
      <c r="A2003" s="41" t="str">
        <f t="shared" si="341"/>
        <v>研发一周期</v>
      </c>
      <c r="B2003" s="41" t="str">
        <f t="shared" si="342"/>
        <v>12122</v>
      </c>
      <c r="C2003" s="74">
        <v>1</v>
      </c>
      <c r="G2003" s="59"/>
      <c r="H2003" s="59">
        <v>1</v>
      </c>
      <c r="K2003" s="59">
        <v>1</v>
      </c>
      <c r="P2003" s="59">
        <v>1</v>
      </c>
      <c r="T2003" s="41">
        <v>1</v>
      </c>
      <c r="Z2003" s="41">
        <f t="shared" si="343"/>
        <v>230</v>
      </c>
      <c r="AA2003" s="41">
        <f t="shared" si="344"/>
        <v>20</v>
      </c>
      <c r="AB2003" s="41">
        <f t="shared" si="345"/>
        <v>50</v>
      </c>
      <c r="AC2003" s="41">
        <f t="shared" si="346"/>
        <v>50</v>
      </c>
      <c r="AD2003" s="41">
        <f t="shared" si="347"/>
        <v>41</v>
      </c>
      <c r="AE2003" s="41">
        <f t="shared" si="348"/>
        <v>11.5</v>
      </c>
      <c r="AF2003" s="41">
        <f t="shared" si="349"/>
        <v>4.5999999999999996</v>
      </c>
      <c r="AG2003" s="41">
        <f t="shared" si="350"/>
        <v>4.5999999999999996</v>
      </c>
      <c r="AH2003" s="41">
        <f t="shared" si="351"/>
        <v>5.6097560975609753</v>
      </c>
    </row>
    <row r="2004" spans="1:34" x14ac:dyDescent="0.25">
      <c r="A2004" s="41" t="str">
        <f t="shared" si="341"/>
        <v>研发一周期</v>
      </c>
      <c r="B2004" s="41" t="str">
        <f t="shared" si="342"/>
        <v>11124</v>
      </c>
      <c r="C2004" s="74">
        <v>1</v>
      </c>
      <c r="G2004" s="59">
        <v>1</v>
      </c>
      <c r="K2004" s="59">
        <v>1</v>
      </c>
      <c r="P2004" s="59">
        <v>1</v>
      </c>
      <c r="V2004" s="41">
        <v>1</v>
      </c>
      <c r="Z2004" s="41">
        <f t="shared" si="343"/>
        <v>230</v>
      </c>
      <c r="AA2004" s="41">
        <f t="shared" si="344"/>
        <v>20</v>
      </c>
      <c r="AB2004" s="41">
        <f t="shared" si="345"/>
        <v>32</v>
      </c>
      <c r="AC2004" s="41">
        <f t="shared" si="346"/>
        <v>32</v>
      </c>
      <c r="AD2004" s="41">
        <f t="shared" si="347"/>
        <v>47</v>
      </c>
      <c r="AE2004" s="41">
        <f t="shared" si="348"/>
        <v>11.5</v>
      </c>
      <c r="AF2004" s="41">
        <f t="shared" si="349"/>
        <v>7.1875</v>
      </c>
      <c r="AG2004" s="41">
        <f t="shared" si="350"/>
        <v>7.1875</v>
      </c>
      <c r="AH2004" s="41">
        <f t="shared" si="351"/>
        <v>4.8936170212765955</v>
      </c>
    </row>
    <row r="2005" spans="1:34" x14ac:dyDescent="0.25">
      <c r="A2005" s="41" t="str">
        <f t="shared" si="341"/>
        <v>研发一周期</v>
      </c>
      <c r="B2005" s="41" t="str">
        <f t="shared" si="342"/>
        <v>12124</v>
      </c>
      <c r="C2005" s="74">
        <v>1</v>
      </c>
      <c r="G2005" s="59"/>
      <c r="H2005" s="59">
        <v>1</v>
      </c>
      <c r="K2005" s="59">
        <v>1</v>
      </c>
      <c r="P2005" s="59">
        <v>1</v>
      </c>
      <c r="Y2005" s="70">
        <v>1</v>
      </c>
      <c r="Z2005" s="41">
        <f t="shared" si="343"/>
        <v>230</v>
      </c>
      <c r="AA2005" s="41">
        <f t="shared" si="344"/>
        <v>20</v>
      </c>
      <c r="AB2005" s="41">
        <f t="shared" si="345"/>
        <v>50</v>
      </c>
      <c r="AC2005" s="41">
        <f t="shared" si="346"/>
        <v>50</v>
      </c>
      <c r="AD2005" s="41">
        <f t="shared" si="347"/>
        <v>41</v>
      </c>
      <c r="AE2005" s="41">
        <f t="shared" si="348"/>
        <v>11.5</v>
      </c>
      <c r="AF2005" s="41">
        <f t="shared" si="349"/>
        <v>4.5999999999999996</v>
      </c>
      <c r="AG2005" s="41">
        <f t="shared" si="350"/>
        <v>4.5999999999999996</v>
      </c>
      <c r="AH2005" s="41">
        <f t="shared" si="351"/>
        <v>5.6097560975609753</v>
      </c>
    </row>
    <row r="2006" spans="1:34" x14ac:dyDescent="0.25">
      <c r="A2006" s="41" t="str">
        <f t="shared" si="341"/>
        <v>研发一周期</v>
      </c>
      <c r="B2006" s="41" t="str">
        <f t="shared" si="342"/>
        <v>1411</v>
      </c>
      <c r="C2006" s="74">
        <v>1</v>
      </c>
      <c r="G2006" s="59"/>
      <c r="J2006" s="71">
        <v>1</v>
      </c>
      <c r="K2006" s="59">
        <v>1</v>
      </c>
      <c r="N2006" s="71"/>
      <c r="O2006" s="59">
        <v>1</v>
      </c>
      <c r="R2006" s="71"/>
      <c r="Z2006" s="41">
        <f t="shared" si="343"/>
        <v>235</v>
      </c>
      <c r="AA2006" s="41">
        <f t="shared" si="344"/>
        <v>20</v>
      </c>
      <c r="AB2006" s="41">
        <f t="shared" si="345"/>
        <v>16</v>
      </c>
      <c r="AC2006" s="41">
        <f t="shared" si="346"/>
        <v>16</v>
      </c>
      <c r="AD2006" s="41">
        <f t="shared" si="347"/>
        <v>30</v>
      </c>
      <c r="AE2006" s="41">
        <f t="shared" si="348"/>
        <v>11.75</v>
      </c>
      <c r="AF2006" s="41">
        <f t="shared" si="349"/>
        <v>14.6875</v>
      </c>
      <c r="AG2006" s="41">
        <f t="shared" si="350"/>
        <v>14.6875</v>
      </c>
      <c r="AH2006" s="41">
        <f t="shared" si="351"/>
        <v>7.833333333333333</v>
      </c>
    </row>
    <row r="2007" spans="1:34" x14ac:dyDescent="0.25">
      <c r="A2007" s="41" t="str">
        <f t="shared" si="341"/>
        <v>研发一周期</v>
      </c>
      <c r="B2007" s="41" t="str">
        <f t="shared" si="342"/>
        <v>11221</v>
      </c>
      <c r="C2007" s="74">
        <v>1</v>
      </c>
      <c r="G2007" s="59">
        <v>1</v>
      </c>
      <c r="L2007" s="59">
        <v>1</v>
      </c>
      <c r="P2007" s="59">
        <v>1</v>
      </c>
      <c r="S2007" s="41">
        <v>1</v>
      </c>
      <c r="Z2007" s="41">
        <f t="shared" si="343"/>
        <v>235</v>
      </c>
      <c r="AA2007" s="41">
        <f t="shared" si="344"/>
        <v>20</v>
      </c>
      <c r="AB2007" s="41">
        <f t="shared" si="345"/>
        <v>46</v>
      </c>
      <c r="AC2007" s="41">
        <f t="shared" si="346"/>
        <v>46</v>
      </c>
      <c r="AD2007" s="41">
        <f t="shared" si="347"/>
        <v>43</v>
      </c>
      <c r="AE2007" s="41">
        <f t="shared" si="348"/>
        <v>11.75</v>
      </c>
      <c r="AF2007" s="41">
        <f t="shared" si="349"/>
        <v>5.1086956521739131</v>
      </c>
      <c r="AG2007" s="41">
        <f t="shared" si="350"/>
        <v>5.1086956521739131</v>
      </c>
      <c r="AH2007" s="41">
        <f t="shared" si="351"/>
        <v>5.4651162790697674</v>
      </c>
    </row>
    <row r="2008" spans="1:34" x14ac:dyDescent="0.25">
      <c r="A2008" s="41" t="str">
        <f t="shared" si="341"/>
        <v>研发一周期</v>
      </c>
      <c r="B2008" s="41" t="str">
        <f t="shared" si="342"/>
        <v>11222</v>
      </c>
      <c r="C2008" s="74">
        <v>1</v>
      </c>
      <c r="G2008" s="59">
        <v>1</v>
      </c>
      <c r="L2008" s="59">
        <v>1</v>
      </c>
      <c r="P2008" s="59">
        <v>1</v>
      </c>
      <c r="T2008" s="41">
        <v>1</v>
      </c>
      <c r="Z2008" s="41">
        <f t="shared" si="343"/>
        <v>235</v>
      </c>
      <c r="AA2008" s="41">
        <f t="shared" si="344"/>
        <v>20</v>
      </c>
      <c r="AB2008" s="41">
        <f t="shared" si="345"/>
        <v>50</v>
      </c>
      <c r="AC2008" s="41">
        <f t="shared" si="346"/>
        <v>50</v>
      </c>
      <c r="AD2008" s="41">
        <f t="shared" si="347"/>
        <v>43</v>
      </c>
      <c r="AE2008" s="41">
        <f t="shared" si="348"/>
        <v>11.75</v>
      </c>
      <c r="AF2008" s="41">
        <f t="shared" si="349"/>
        <v>4.7</v>
      </c>
      <c r="AG2008" s="41">
        <f t="shared" si="350"/>
        <v>4.7</v>
      </c>
      <c r="AH2008" s="41">
        <f t="shared" si="351"/>
        <v>5.4651162790697674</v>
      </c>
    </row>
    <row r="2009" spans="1:34" x14ac:dyDescent="0.25">
      <c r="A2009" s="41" t="str">
        <f t="shared" si="341"/>
        <v>研发一周期</v>
      </c>
      <c r="B2009" s="41" t="str">
        <f t="shared" si="342"/>
        <v>31126</v>
      </c>
      <c r="C2009" s="74"/>
      <c r="E2009" s="59">
        <v>1</v>
      </c>
      <c r="G2009" s="59">
        <v>1</v>
      </c>
      <c r="K2009" s="59">
        <v>1</v>
      </c>
      <c r="P2009" s="59">
        <v>1</v>
      </c>
      <c r="X2009" s="41">
        <v>1</v>
      </c>
      <c r="Z2009" s="41">
        <f t="shared" si="343"/>
        <v>235</v>
      </c>
      <c r="AA2009" s="41">
        <f t="shared" si="344"/>
        <v>20</v>
      </c>
      <c r="AB2009" s="41">
        <f t="shared" si="345"/>
        <v>50</v>
      </c>
      <c r="AC2009" s="41">
        <f t="shared" si="346"/>
        <v>50</v>
      </c>
      <c r="AD2009" s="41">
        <f t="shared" si="347"/>
        <v>41</v>
      </c>
      <c r="AE2009" s="41">
        <f t="shared" si="348"/>
        <v>11.75</v>
      </c>
      <c r="AF2009" s="41">
        <f t="shared" si="349"/>
        <v>4.7</v>
      </c>
      <c r="AG2009" s="41">
        <f t="shared" si="350"/>
        <v>4.7</v>
      </c>
      <c r="AH2009" s="41">
        <f t="shared" si="351"/>
        <v>5.7317073170731705</v>
      </c>
    </row>
    <row r="2010" spans="1:34" x14ac:dyDescent="0.25">
      <c r="A2010" s="41" t="str">
        <f t="shared" si="341"/>
        <v>研发一周期</v>
      </c>
      <c r="B2010" s="41" t="str">
        <f t="shared" si="342"/>
        <v>11224</v>
      </c>
      <c r="C2010" s="74">
        <v>1</v>
      </c>
      <c r="G2010" s="59">
        <v>1</v>
      </c>
      <c r="L2010" s="59">
        <v>1</v>
      </c>
      <c r="P2010" s="59">
        <v>1</v>
      </c>
      <c r="Y2010" s="70">
        <v>1</v>
      </c>
      <c r="Z2010" s="41">
        <f t="shared" si="343"/>
        <v>235</v>
      </c>
      <c r="AA2010" s="41">
        <f t="shared" si="344"/>
        <v>20</v>
      </c>
      <c r="AB2010" s="41">
        <f t="shared" si="345"/>
        <v>50</v>
      </c>
      <c r="AC2010" s="41">
        <f t="shared" si="346"/>
        <v>50</v>
      </c>
      <c r="AD2010" s="41">
        <f t="shared" si="347"/>
        <v>43</v>
      </c>
      <c r="AE2010" s="41">
        <f t="shared" si="348"/>
        <v>11.75</v>
      </c>
      <c r="AF2010" s="41">
        <f t="shared" si="349"/>
        <v>4.7</v>
      </c>
      <c r="AG2010" s="41">
        <f t="shared" si="350"/>
        <v>4.7</v>
      </c>
      <c r="AH2010" s="41">
        <f t="shared" si="351"/>
        <v>5.4651162790697674</v>
      </c>
    </row>
    <row r="2011" spans="1:34" x14ac:dyDescent="0.25">
      <c r="A2011" s="41" t="str">
        <f t="shared" si="341"/>
        <v>研发一周期</v>
      </c>
      <c r="B2011" s="41" t="str">
        <f t="shared" si="342"/>
        <v>1142</v>
      </c>
      <c r="C2011" s="74">
        <v>1</v>
      </c>
      <c r="G2011" s="59">
        <v>1</v>
      </c>
      <c r="N2011" s="71">
        <v>1</v>
      </c>
      <c r="P2011" s="59">
        <v>1</v>
      </c>
      <c r="Z2011" s="41">
        <f t="shared" si="343"/>
        <v>240</v>
      </c>
      <c r="AA2011" s="41">
        <f t="shared" si="344"/>
        <v>20</v>
      </c>
      <c r="AB2011" s="41">
        <f t="shared" si="345"/>
        <v>40</v>
      </c>
      <c r="AC2011" s="41">
        <f t="shared" si="346"/>
        <v>40</v>
      </c>
      <c r="AD2011" s="41">
        <f t="shared" si="347"/>
        <v>27</v>
      </c>
      <c r="AE2011" s="41">
        <f t="shared" si="348"/>
        <v>12</v>
      </c>
      <c r="AF2011" s="41">
        <f t="shared" si="349"/>
        <v>6</v>
      </c>
      <c r="AG2011" s="41">
        <f t="shared" si="350"/>
        <v>6</v>
      </c>
      <c r="AH2011" s="41">
        <f t="shared" si="351"/>
        <v>8.8888888888888893</v>
      </c>
    </row>
    <row r="2012" spans="1:34" x14ac:dyDescent="0.25">
      <c r="A2012" s="41" t="str">
        <f t="shared" si="341"/>
        <v>研发一周期</v>
      </c>
      <c r="B2012" s="41" t="str">
        <f t="shared" si="342"/>
        <v>1412</v>
      </c>
      <c r="C2012" s="74">
        <v>1</v>
      </c>
      <c r="G2012" s="59"/>
      <c r="J2012" s="71">
        <v>1</v>
      </c>
      <c r="K2012" s="59">
        <v>1</v>
      </c>
      <c r="P2012" s="59">
        <v>1</v>
      </c>
      <c r="Z2012" s="41">
        <f t="shared" si="343"/>
        <v>245</v>
      </c>
      <c r="AA2012" s="41">
        <f t="shared" si="344"/>
        <v>20</v>
      </c>
      <c r="AB2012" s="41">
        <f t="shared" si="345"/>
        <v>36</v>
      </c>
      <c r="AC2012" s="41">
        <f t="shared" si="346"/>
        <v>36</v>
      </c>
      <c r="AD2012" s="41">
        <f t="shared" si="347"/>
        <v>27</v>
      </c>
      <c r="AE2012" s="41">
        <f t="shared" si="348"/>
        <v>12.25</v>
      </c>
      <c r="AF2012" s="41">
        <f t="shared" si="349"/>
        <v>6.8055555555555554</v>
      </c>
      <c r="AG2012" s="41">
        <f t="shared" si="350"/>
        <v>6.8055555555555554</v>
      </c>
      <c r="AH2012" s="41">
        <f t="shared" si="351"/>
        <v>9.0740740740740744</v>
      </c>
    </row>
    <row r="2013" spans="1:34" x14ac:dyDescent="0.25">
      <c r="A2013" s="41" t="str">
        <f t="shared" si="341"/>
        <v>研发一周期</v>
      </c>
      <c r="B2013" s="41" t="str">
        <f t="shared" si="342"/>
        <v>11316</v>
      </c>
      <c r="C2013" s="74">
        <v>1</v>
      </c>
      <c r="G2013" s="59">
        <v>1</v>
      </c>
      <c r="M2013" s="59">
        <v>1</v>
      </c>
      <c r="O2013" s="59">
        <v>1</v>
      </c>
      <c r="R2013" s="71"/>
      <c r="X2013" s="41">
        <v>1</v>
      </c>
      <c r="Z2013" s="41">
        <f t="shared" si="343"/>
        <v>245</v>
      </c>
      <c r="AA2013" s="41">
        <f t="shared" si="344"/>
        <v>20</v>
      </c>
      <c r="AB2013" s="41">
        <f t="shared" si="345"/>
        <v>24</v>
      </c>
      <c r="AC2013" s="41">
        <f t="shared" si="346"/>
        <v>24</v>
      </c>
      <c r="AD2013" s="41">
        <f t="shared" si="347"/>
        <v>44</v>
      </c>
      <c r="AE2013" s="41">
        <f t="shared" si="348"/>
        <v>12.25</v>
      </c>
      <c r="AF2013" s="41">
        <f t="shared" si="349"/>
        <v>10.208333333333334</v>
      </c>
      <c r="AG2013" s="41">
        <f t="shared" si="350"/>
        <v>10.208333333333334</v>
      </c>
      <c r="AH2013" s="41">
        <f t="shared" si="351"/>
        <v>5.5681818181818183</v>
      </c>
    </row>
    <row r="2014" spans="1:34" x14ac:dyDescent="0.25">
      <c r="A2014" s="41" t="str">
        <f t="shared" si="341"/>
        <v>研发一周期</v>
      </c>
      <c r="B2014" s="41" t="str">
        <f t="shared" si="342"/>
        <v>13116</v>
      </c>
      <c r="C2014" s="74">
        <v>1</v>
      </c>
      <c r="G2014" s="59"/>
      <c r="I2014" s="59">
        <v>1</v>
      </c>
      <c r="K2014" s="59">
        <v>1</v>
      </c>
      <c r="N2014" s="71"/>
      <c r="O2014" s="59">
        <v>1</v>
      </c>
      <c r="R2014" s="71"/>
      <c r="X2014" s="41">
        <v>1</v>
      </c>
      <c r="Z2014" s="41">
        <f t="shared" si="343"/>
        <v>245</v>
      </c>
      <c r="AA2014" s="41">
        <f t="shared" si="344"/>
        <v>20</v>
      </c>
      <c r="AB2014" s="41">
        <f t="shared" si="345"/>
        <v>30</v>
      </c>
      <c r="AC2014" s="41">
        <f t="shared" si="346"/>
        <v>30</v>
      </c>
      <c r="AD2014" s="41">
        <f t="shared" si="347"/>
        <v>42</v>
      </c>
      <c r="AE2014" s="41">
        <f t="shared" si="348"/>
        <v>12.25</v>
      </c>
      <c r="AF2014" s="41">
        <f t="shared" si="349"/>
        <v>8.1666666666666661</v>
      </c>
      <c r="AG2014" s="41">
        <f t="shared" si="350"/>
        <v>8.1666666666666661</v>
      </c>
      <c r="AH2014" s="41">
        <f t="shared" si="351"/>
        <v>5.833333333333333</v>
      </c>
    </row>
    <row r="2015" spans="1:34" x14ac:dyDescent="0.25">
      <c r="A2015" s="41" t="str">
        <f t="shared" si="341"/>
        <v>研发一周期</v>
      </c>
      <c r="B2015" s="41" t="str">
        <f t="shared" si="342"/>
        <v>3111</v>
      </c>
      <c r="C2015" s="74"/>
      <c r="E2015" s="59">
        <v>1</v>
      </c>
      <c r="G2015" s="59">
        <v>1</v>
      </c>
      <c r="I2015" s="59"/>
      <c r="K2015" s="59">
        <v>1</v>
      </c>
      <c r="N2015" s="71"/>
      <c r="O2015" s="59">
        <v>1</v>
      </c>
      <c r="R2015" s="71"/>
      <c r="Z2015" s="41">
        <f t="shared" si="343"/>
        <v>200</v>
      </c>
      <c r="AA2015" s="41">
        <f t="shared" si="344"/>
        <v>16</v>
      </c>
      <c r="AB2015" s="41">
        <f t="shared" si="345"/>
        <v>20</v>
      </c>
      <c r="AC2015" s="41">
        <f t="shared" si="346"/>
        <v>20</v>
      </c>
      <c r="AD2015" s="41">
        <f t="shared" si="347"/>
        <v>34</v>
      </c>
      <c r="AE2015" s="41">
        <f t="shared" si="348"/>
        <v>12.5</v>
      </c>
      <c r="AF2015" s="41">
        <f t="shared" si="349"/>
        <v>10</v>
      </c>
      <c r="AG2015" s="41">
        <f t="shared" si="350"/>
        <v>10</v>
      </c>
      <c r="AH2015" s="41">
        <f t="shared" si="351"/>
        <v>5.882352941176471</v>
      </c>
    </row>
    <row r="2016" spans="1:34" x14ac:dyDescent="0.25">
      <c r="A2016" s="41" t="str">
        <f t="shared" si="341"/>
        <v>研发一周期</v>
      </c>
      <c r="B2016" s="41" t="str">
        <f t="shared" si="342"/>
        <v>21115</v>
      </c>
      <c r="C2016" s="74"/>
      <c r="D2016" s="59">
        <v>1</v>
      </c>
      <c r="G2016" s="59">
        <v>1</v>
      </c>
      <c r="I2016" s="59"/>
      <c r="K2016" s="59">
        <v>1</v>
      </c>
      <c r="N2016" s="71"/>
      <c r="O2016" s="59">
        <v>1</v>
      </c>
      <c r="R2016" s="71"/>
      <c r="W2016" s="41">
        <v>1</v>
      </c>
      <c r="Z2016" s="41">
        <f t="shared" si="343"/>
        <v>225</v>
      </c>
      <c r="AA2016" s="41">
        <f t="shared" si="344"/>
        <v>18</v>
      </c>
      <c r="AB2016" s="41">
        <f t="shared" si="345"/>
        <v>22</v>
      </c>
      <c r="AC2016" s="41">
        <f t="shared" si="346"/>
        <v>22</v>
      </c>
      <c r="AD2016" s="41">
        <f t="shared" si="347"/>
        <v>45</v>
      </c>
      <c r="AE2016" s="41">
        <f t="shared" si="348"/>
        <v>12.5</v>
      </c>
      <c r="AF2016" s="41">
        <f t="shared" si="349"/>
        <v>10.227272727272727</v>
      </c>
      <c r="AG2016" s="41">
        <f t="shared" si="350"/>
        <v>10.227272727272727</v>
      </c>
      <c r="AH2016" s="41">
        <f t="shared" si="351"/>
        <v>5</v>
      </c>
    </row>
    <row r="2017" spans="1:34" x14ac:dyDescent="0.25">
      <c r="A2017" s="41" t="str">
        <f t="shared" si="341"/>
        <v>研发一周期</v>
      </c>
      <c r="B2017" s="41" t="str">
        <f t="shared" si="342"/>
        <v>11113</v>
      </c>
      <c r="C2017" s="74">
        <v>1</v>
      </c>
      <c r="G2017" s="59">
        <v>1</v>
      </c>
      <c r="I2017" s="59"/>
      <c r="K2017" s="59">
        <v>1</v>
      </c>
      <c r="N2017" s="71"/>
      <c r="O2017" s="59">
        <v>1</v>
      </c>
      <c r="R2017" s="71"/>
      <c r="U2017" s="41">
        <v>1</v>
      </c>
      <c r="Z2017" s="41">
        <f t="shared" si="343"/>
        <v>255</v>
      </c>
      <c r="AA2017" s="41">
        <f t="shared" si="344"/>
        <v>20</v>
      </c>
      <c r="AB2017" s="41">
        <f t="shared" si="345"/>
        <v>8</v>
      </c>
      <c r="AC2017" s="41">
        <f t="shared" si="346"/>
        <v>8</v>
      </c>
      <c r="AD2017" s="41">
        <f t="shared" si="347"/>
        <v>50</v>
      </c>
      <c r="AE2017" s="41">
        <f t="shared" si="348"/>
        <v>12.75</v>
      </c>
      <c r="AF2017" s="41">
        <f t="shared" si="349"/>
        <v>31.875</v>
      </c>
      <c r="AG2017" s="41">
        <f t="shared" si="350"/>
        <v>31.875</v>
      </c>
      <c r="AH2017" s="41">
        <f t="shared" si="351"/>
        <v>5.0999999999999996</v>
      </c>
    </row>
    <row r="2018" spans="1:34" x14ac:dyDescent="0.25">
      <c r="A2018" s="41" t="str">
        <f t="shared" si="341"/>
        <v>研发一周期</v>
      </c>
      <c r="B2018" s="41" t="str">
        <f t="shared" si="342"/>
        <v>11326</v>
      </c>
      <c r="C2018" s="74">
        <v>1</v>
      </c>
      <c r="G2018" s="59">
        <v>1</v>
      </c>
      <c r="M2018" s="59">
        <v>1</v>
      </c>
      <c r="P2018" s="59">
        <v>1</v>
      </c>
      <c r="X2018" s="41">
        <v>1</v>
      </c>
      <c r="Z2018" s="41">
        <f t="shared" si="343"/>
        <v>255</v>
      </c>
      <c r="AA2018" s="41">
        <f t="shared" si="344"/>
        <v>20</v>
      </c>
      <c r="AB2018" s="41">
        <f t="shared" si="345"/>
        <v>44</v>
      </c>
      <c r="AC2018" s="41">
        <f t="shared" si="346"/>
        <v>44</v>
      </c>
      <c r="AD2018" s="41">
        <f t="shared" si="347"/>
        <v>41</v>
      </c>
      <c r="AE2018" s="41">
        <f t="shared" si="348"/>
        <v>12.75</v>
      </c>
      <c r="AF2018" s="41">
        <f t="shared" si="349"/>
        <v>5.7954545454545459</v>
      </c>
      <c r="AG2018" s="41">
        <f t="shared" si="350"/>
        <v>5.7954545454545459</v>
      </c>
      <c r="AH2018" s="41">
        <f t="shared" si="351"/>
        <v>6.2195121951219514</v>
      </c>
    </row>
    <row r="2019" spans="1:34" x14ac:dyDescent="0.25">
      <c r="A2019" s="41" t="str">
        <f t="shared" si="341"/>
        <v>研发一周期</v>
      </c>
      <c r="B2019" s="41" t="str">
        <f t="shared" si="342"/>
        <v>13126</v>
      </c>
      <c r="C2019" s="74">
        <v>1</v>
      </c>
      <c r="G2019" s="59"/>
      <c r="I2019" s="59">
        <v>1</v>
      </c>
      <c r="K2019" s="59">
        <v>1</v>
      </c>
      <c r="P2019" s="59">
        <v>1</v>
      </c>
      <c r="X2019" s="41">
        <v>1</v>
      </c>
      <c r="Z2019" s="41">
        <f t="shared" si="343"/>
        <v>255</v>
      </c>
      <c r="AA2019" s="41">
        <f t="shared" si="344"/>
        <v>20</v>
      </c>
      <c r="AB2019" s="41">
        <f t="shared" si="345"/>
        <v>50</v>
      </c>
      <c r="AC2019" s="41">
        <f t="shared" si="346"/>
        <v>50</v>
      </c>
      <c r="AD2019" s="41">
        <f t="shared" si="347"/>
        <v>39</v>
      </c>
      <c r="AE2019" s="41">
        <f t="shared" si="348"/>
        <v>12.75</v>
      </c>
      <c r="AF2019" s="41">
        <f t="shared" si="349"/>
        <v>5.0999999999999996</v>
      </c>
      <c r="AG2019" s="41">
        <f t="shared" si="350"/>
        <v>5.0999999999999996</v>
      </c>
      <c r="AH2019" s="41">
        <f t="shared" si="351"/>
        <v>6.5384615384615383</v>
      </c>
    </row>
    <row r="2020" spans="1:34" x14ac:dyDescent="0.25">
      <c r="A2020" s="41" t="str">
        <f t="shared" si="341"/>
        <v>研发一周期</v>
      </c>
      <c r="B2020" s="41" t="str">
        <f t="shared" si="342"/>
        <v>11135</v>
      </c>
      <c r="C2020" s="74">
        <v>1</v>
      </c>
      <c r="G2020" s="59">
        <v>1</v>
      </c>
      <c r="K2020" s="59">
        <v>1</v>
      </c>
      <c r="Q2020" s="41">
        <v>1</v>
      </c>
      <c r="W2020" s="41">
        <v>1</v>
      </c>
      <c r="Z2020" s="41">
        <f t="shared" si="343"/>
        <v>230</v>
      </c>
      <c r="AA2020" s="41">
        <f t="shared" si="344"/>
        <v>18</v>
      </c>
      <c r="AB2020" s="41">
        <f t="shared" si="345"/>
        <v>28</v>
      </c>
      <c r="AC2020" s="41">
        <f t="shared" si="346"/>
        <v>28</v>
      </c>
      <c r="AD2020" s="41">
        <f t="shared" si="347"/>
        <v>46</v>
      </c>
      <c r="AE2020" s="41">
        <f t="shared" si="348"/>
        <v>12.777777777777779</v>
      </c>
      <c r="AF2020" s="41">
        <f t="shared" si="349"/>
        <v>8.2142857142857135</v>
      </c>
      <c r="AG2020" s="41">
        <f t="shared" si="350"/>
        <v>8.2142857142857135</v>
      </c>
      <c r="AH2020" s="41">
        <f t="shared" si="351"/>
        <v>5</v>
      </c>
    </row>
    <row r="2021" spans="1:34" x14ac:dyDescent="0.25">
      <c r="A2021" s="41" t="str">
        <f t="shared" si="341"/>
        <v>研发一周期</v>
      </c>
      <c r="B2021" s="41" t="str">
        <f t="shared" si="342"/>
        <v>12115</v>
      </c>
      <c r="C2021" s="74">
        <v>1</v>
      </c>
      <c r="G2021" s="59"/>
      <c r="H2021" s="59">
        <v>1</v>
      </c>
      <c r="K2021" s="59">
        <v>1</v>
      </c>
      <c r="N2021" s="71"/>
      <c r="O2021" s="59">
        <v>1</v>
      </c>
      <c r="R2021" s="71"/>
      <c r="W2021" s="41">
        <v>1</v>
      </c>
      <c r="Z2021" s="41">
        <f t="shared" si="343"/>
        <v>230</v>
      </c>
      <c r="AA2021" s="41">
        <f t="shared" si="344"/>
        <v>18</v>
      </c>
      <c r="AB2021" s="41">
        <f t="shared" si="345"/>
        <v>22</v>
      </c>
      <c r="AC2021" s="41">
        <f t="shared" si="346"/>
        <v>22</v>
      </c>
      <c r="AD2021" s="41">
        <f t="shared" si="347"/>
        <v>44</v>
      </c>
      <c r="AE2021" s="41">
        <f t="shared" si="348"/>
        <v>12.777777777777779</v>
      </c>
      <c r="AF2021" s="41">
        <f t="shared" si="349"/>
        <v>10.454545454545455</v>
      </c>
      <c r="AG2021" s="41">
        <f t="shared" si="350"/>
        <v>10.454545454545455</v>
      </c>
      <c r="AH2021" s="41">
        <f t="shared" si="351"/>
        <v>5.2272727272727275</v>
      </c>
    </row>
    <row r="2022" spans="1:34" x14ac:dyDescent="0.25">
      <c r="A2022" s="41" t="str">
        <f t="shared" si="341"/>
        <v>研发一周期</v>
      </c>
      <c r="B2022" s="41" t="str">
        <f t="shared" si="342"/>
        <v>11215</v>
      </c>
      <c r="C2022" s="74">
        <v>1</v>
      </c>
      <c r="G2022" s="59">
        <v>1</v>
      </c>
      <c r="L2022" s="59">
        <v>1</v>
      </c>
      <c r="O2022" s="59">
        <v>1</v>
      </c>
      <c r="R2022" s="71"/>
      <c r="W2022" s="41">
        <v>1</v>
      </c>
      <c r="Z2022" s="41">
        <f t="shared" si="343"/>
        <v>235</v>
      </c>
      <c r="AA2022" s="41">
        <f t="shared" si="344"/>
        <v>18</v>
      </c>
      <c r="AB2022" s="41">
        <f t="shared" si="345"/>
        <v>22</v>
      </c>
      <c r="AC2022" s="41">
        <f t="shared" si="346"/>
        <v>22</v>
      </c>
      <c r="AD2022" s="41">
        <f t="shared" si="347"/>
        <v>46</v>
      </c>
      <c r="AE2022" s="41">
        <f t="shared" si="348"/>
        <v>13.055555555555555</v>
      </c>
      <c r="AF2022" s="41">
        <f t="shared" si="349"/>
        <v>10.681818181818182</v>
      </c>
      <c r="AG2022" s="41">
        <f t="shared" si="350"/>
        <v>10.681818181818182</v>
      </c>
      <c r="AH2022" s="41">
        <f t="shared" si="351"/>
        <v>5.1086956521739131</v>
      </c>
    </row>
    <row r="2023" spans="1:34" x14ac:dyDescent="0.25">
      <c r="A2023" s="41" t="str">
        <f t="shared" si="341"/>
        <v>研发一周期</v>
      </c>
      <c r="B2023" s="41" t="str">
        <f t="shared" si="342"/>
        <v>21125</v>
      </c>
      <c r="C2023" s="74"/>
      <c r="D2023" s="59">
        <v>1</v>
      </c>
      <c r="G2023" s="59">
        <v>1</v>
      </c>
      <c r="K2023" s="59">
        <v>1</v>
      </c>
      <c r="P2023" s="59">
        <v>1</v>
      </c>
      <c r="W2023" s="41">
        <v>1</v>
      </c>
      <c r="Z2023" s="41">
        <f t="shared" si="343"/>
        <v>235</v>
      </c>
      <c r="AA2023" s="41">
        <f t="shared" si="344"/>
        <v>18</v>
      </c>
      <c r="AB2023" s="41">
        <f t="shared" si="345"/>
        <v>42</v>
      </c>
      <c r="AC2023" s="41">
        <f t="shared" si="346"/>
        <v>42</v>
      </c>
      <c r="AD2023" s="41">
        <f t="shared" si="347"/>
        <v>42</v>
      </c>
      <c r="AE2023" s="41">
        <f t="shared" si="348"/>
        <v>13.055555555555555</v>
      </c>
      <c r="AF2023" s="41">
        <f t="shared" si="349"/>
        <v>5.5952380952380949</v>
      </c>
      <c r="AG2023" s="41">
        <f t="shared" si="350"/>
        <v>5.5952380952380949</v>
      </c>
      <c r="AH2023" s="41">
        <f t="shared" si="351"/>
        <v>5.5952380952380949</v>
      </c>
    </row>
    <row r="2024" spans="1:34" x14ac:dyDescent="0.25">
      <c r="A2024" s="41" t="str">
        <f t="shared" si="341"/>
        <v>研发一周期</v>
      </c>
      <c r="B2024" s="41" t="str">
        <f t="shared" si="342"/>
        <v>3112</v>
      </c>
      <c r="C2024" s="74"/>
      <c r="E2024" s="59">
        <v>1</v>
      </c>
      <c r="G2024" s="59">
        <v>1</v>
      </c>
      <c r="K2024" s="59">
        <v>1</v>
      </c>
      <c r="P2024" s="59">
        <v>1</v>
      </c>
      <c r="Z2024" s="41">
        <f t="shared" si="343"/>
        <v>210</v>
      </c>
      <c r="AA2024" s="41">
        <f t="shared" si="344"/>
        <v>16</v>
      </c>
      <c r="AB2024" s="41">
        <f t="shared" si="345"/>
        <v>40</v>
      </c>
      <c r="AC2024" s="41">
        <f t="shared" si="346"/>
        <v>40</v>
      </c>
      <c r="AD2024" s="41">
        <f t="shared" si="347"/>
        <v>31</v>
      </c>
      <c r="AE2024" s="41">
        <f t="shared" si="348"/>
        <v>13.125</v>
      </c>
      <c r="AF2024" s="41">
        <f t="shared" si="349"/>
        <v>5.25</v>
      </c>
      <c r="AG2024" s="41">
        <f t="shared" si="350"/>
        <v>5.25</v>
      </c>
      <c r="AH2024" s="41">
        <f t="shared" si="351"/>
        <v>6.774193548387097</v>
      </c>
    </row>
    <row r="2025" spans="1:34" x14ac:dyDescent="0.25">
      <c r="A2025" s="41" t="str">
        <f t="shared" si="341"/>
        <v>研发一周期</v>
      </c>
      <c r="B2025" s="41" t="str">
        <f t="shared" si="342"/>
        <v>11123</v>
      </c>
      <c r="C2025" s="74">
        <v>1</v>
      </c>
      <c r="G2025" s="59">
        <v>1</v>
      </c>
      <c r="K2025" s="59">
        <v>1</v>
      </c>
      <c r="P2025" s="59">
        <v>1</v>
      </c>
      <c r="U2025" s="41">
        <v>1</v>
      </c>
      <c r="Z2025" s="41">
        <f t="shared" si="343"/>
        <v>265</v>
      </c>
      <c r="AA2025" s="41">
        <f t="shared" si="344"/>
        <v>20</v>
      </c>
      <c r="AB2025" s="41">
        <f t="shared" si="345"/>
        <v>28</v>
      </c>
      <c r="AC2025" s="41">
        <f t="shared" si="346"/>
        <v>28</v>
      </c>
      <c r="AD2025" s="41">
        <f t="shared" si="347"/>
        <v>47</v>
      </c>
      <c r="AE2025" s="41">
        <f t="shared" si="348"/>
        <v>13.25</v>
      </c>
      <c r="AF2025" s="41">
        <f t="shared" si="349"/>
        <v>9.4642857142857135</v>
      </c>
      <c r="AG2025" s="41">
        <f t="shared" si="350"/>
        <v>9.4642857142857135</v>
      </c>
      <c r="AH2025" s="41">
        <f t="shared" si="351"/>
        <v>5.6382978723404253</v>
      </c>
    </row>
    <row r="2026" spans="1:34" x14ac:dyDescent="0.25">
      <c r="A2026" s="41" t="str">
        <f t="shared" si="341"/>
        <v>研发一周期</v>
      </c>
      <c r="B2026" s="41" t="str">
        <f t="shared" si="342"/>
        <v>12125</v>
      </c>
      <c r="C2026" s="74">
        <v>1</v>
      </c>
      <c r="G2026" s="59"/>
      <c r="H2026" s="59">
        <v>1</v>
      </c>
      <c r="K2026" s="59">
        <v>1</v>
      </c>
      <c r="P2026" s="59">
        <v>1</v>
      </c>
      <c r="W2026" s="41">
        <v>1</v>
      </c>
      <c r="Z2026" s="41">
        <f t="shared" si="343"/>
        <v>240</v>
      </c>
      <c r="AA2026" s="41">
        <f t="shared" si="344"/>
        <v>18</v>
      </c>
      <c r="AB2026" s="41">
        <f t="shared" si="345"/>
        <v>42</v>
      </c>
      <c r="AC2026" s="41">
        <f t="shared" si="346"/>
        <v>42</v>
      </c>
      <c r="AD2026" s="41">
        <f t="shared" si="347"/>
        <v>41</v>
      </c>
      <c r="AE2026" s="41">
        <f t="shared" si="348"/>
        <v>13.333333333333334</v>
      </c>
      <c r="AF2026" s="41">
        <f t="shared" si="349"/>
        <v>5.7142857142857144</v>
      </c>
      <c r="AG2026" s="41">
        <f t="shared" si="350"/>
        <v>5.7142857142857144</v>
      </c>
      <c r="AH2026" s="41">
        <f t="shared" si="351"/>
        <v>5.8536585365853657</v>
      </c>
    </row>
    <row r="2027" spans="1:34" x14ac:dyDescent="0.25">
      <c r="A2027" s="41" t="str">
        <f t="shared" si="341"/>
        <v>研发一周期</v>
      </c>
      <c r="B2027" s="41" t="str">
        <f t="shared" si="342"/>
        <v>11225</v>
      </c>
      <c r="C2027" s="74">
        <v>1</v>
      </c>
      <c r="G2027" s="59">
        <v>1</v>
      </c>
      <c r="L2027" s="59">
        <v>1</v>
      </c>
      <c r="P2027" s="59">
        <v>1</v>
      </c>
      <c r="W2027" s="41">
        <v>1</v>
      </c>
      <c r="Z2027" s="41">
        <f t="shared" si="343"/>
        <v>245</v>
      </c>
      <c r="AA2027" s="41">
        <f t="shared" si="344"/>
        <v>18</v>
      </c>
      <c r="AB2027" s="41">
        <f t="shared" si="345"/>
        <v>42</v>
      </c>
      <c r="AC2027" s="41">
        <f t="shared" si="346"/>
        <v>42</v>
      </c>
      <c r="AD2027" s="41">
        <f t="shared" si="347"/>
        <v>43</v>
      </c>
      <c r="AE2027" s="41">
        <f t="shared" si="348"/>
        <v>13.611111111111111</v>
      </c>
      <c r="AF2027" s="41">
        <f t="shared" si="349"/>
        <v>5.833333333333333</v>
      </c>
      <c r="AG2027" s="41">
        <f t="shared" si="350"/>
        <v>5.833333333333333</v>
      </c>
      <c r="AH2027" s="41">
        <f t="shared" si="351"/>
        <v>5.6976744186046515</v>
      </c>
    </row>
    <row r="2028" spans="1:34" x14ac:dyDescent="0.25">
      <c r="A2028" s="41" t="str">
        <f t="shared" si="341"/>
        <v>研发一周期</v>
      </c>
      <c r="B2028" s="41" t="str">
        <f t="shared" si="342"/>
        <v>1131</v>
      </c>
      <c r="C2028" s="74">
        <v>1</v>
      </c>
      <c r="G2028" s="59">
        <v>1</v>
      </c>
      <c r="M2028" s="59">
        <v>1</v>
      </c>
      <c r="O2028" s="59">
        <v>1</v>
      </c>
      <c r="R2028" s="71"/>
      <c r="Z2028" s="41">
        <f t="shared" si="343"/>
        <v>220</v>
      </c>
      <c r="AA2028" s="41">
        <f t="shared" si="344"/>
        <v>16</v>
      </c>
      <c r="AB2028" s="41">
        <f t="shared" si="345"/>
        <v>14</v>
      </c>
      <c r="AC2028" s="41">
        <f t="shared" si="346"/>
        <v>14</v>
      </c>
      <c r="AD2028" s="41">
        <f t="shared" si="347"/>
        <v>34</v>
      </c>
      <c r="AE2028" s="41">
        <f t="shared" si="348"/>
        <v>13.75</v>
      </c>
      <c r="AF2028" s="41">
        <f t="shared" si="349"/>
        <v>15.714285714285714</v>
      </c>
      <c r="AG2028" s="41">
        <f t="shared" si="350"/>
        <v>15.714285714285714</v>
      </c>
      <c r="AH2028" s="41">
        <f t="shared" si="351"/>
        <v>6.4705882352941178</v>
      </c>
    </row>
    <row r="2029" spans="1:34" x14ac:dyDescent="0.25">
      <c r="A2029" s="41" t="str">
        <f t="shared" si="341"/>
        <v>研发一周期</v>
      </c>
      <c r="B2029" s="41" t="str">
        <f t="shared" si="342"/>
        <v>1311</v>
      </c>
      <c r="C2029" s="74">
        <v>1</v>
      </c>
      <c r="G2029" s="59"/>
      <c r="I2029" s="59">
        <v>1</v>
      </c>
      <c r="K2029" s="59">
        <v>1</v>
      </c>
      <c r="N2029" s="71"/>
      <c r="O2029" s="59">
        <v>1</v>
      </c>
      <c r="R2029" s="71"/>
      <c r="Z2029" s="41">
        <f t="shared" si="343"/>
        <v>220</v>
      </c>
      <c r="AA2029" s="41">
        <f t="shared" si="344"/>
        <v>16</v>
      </c>
      <c r="AB2029" s="41">
        <f t="shared" si="345"/>
        <v>20</v>
      </c>
      <c r="AC2029" s="41">
        <f t="shared" si="346"/>
        <v>20</v>
      </c>
      <c r="AD2029" s="41">
        <f t="shared" si="347"/>
        <v>32</v>
      </c>
      <c r="AE2029" s="41">
        <f t="shared" si="348"/>
        <v>13.75</v>
      </c>
      <c r="AF2029" s="41">
        <f t="shared" si="349"/>
        <v>11</v>
      </c>
      <c r="AG2029" s="41">
        <f t="shared" si="350"/>
        <v>11</v>
      </c>
      <c r="AH2029" s="41">
        <f t="shared" si="351"/>
        <v>6.875</v>
      </c>
    </row>
    <row r="2030" spans="1:34" x14ac:dyDescent="0.25">
      <c r="A2030" s="41" t="str">
        <f t="shared" si="341"/>
        <v>研发一周期</v>
      </c>
      <c r="B2030" s="41" t="str">
        <f t="shared" si="342"/>
        <v>1132</v>
      </c>
      <c r="C2030" s="74">
        <v>1</v>
      </c>
      <c r="G2030" s="59">
        <v>1</v>
      </c>
      <c r="M2030" s="59">
        <v>1</v>
      </c>
      <c r="P2030" s="59">
        <v>1</v>
      </c>
      <c r="Z2030" s="41">
        <f t="shared" si="343"/>
        <v>230</v>
      </c>
      <c r="AA2030" s="41">
        <f t="shared" si="344"/>
        <v>16</v>
      </c>
      <c r="AB2030" s="41">
        <f t="shared" si="345"/>
        <v>34</v>
      </c>
      <c r="AC2030" s="41">
        <f t="shared" si="346"/>
        <v>34</v>
      </c>
      <c r="AD2030" s="41">
        <f t="shared" si="347"/>
        <v>31</v>
      </c>
      <c r="AE2030" s="41">
        <f t="shared" si="348"/>
        <v>14.375</v>
      </c>
      <c r="AF2030" s="41">
        <f t="shared" si="349"/>
        <v>6.7647058823529411</v>
      </c>
      <c r="AG2030" s="41">
        <f t="shared" si="350"/>
        <v>6.7647058823529411</v>
      </c>
      <c r="AH2030" s="41">
        <f t="shared" si="351"/>
        <v>7.419354838709677</v>
      </c>
    </row>
    <row r="2031" spans="1:34" x14ac:dyDescent="0.25">
      <c r="A2031" s="41" t="str">
        <f t="shared" si="341"/>
        <v>研发一周期</v>
      </c>
      <c r="B2031" s="41" t="str">
        <f t="shared" si="342"/>
        <v>1312</v>
      </c>
      <c r="C2031" s="74">
        <v>1</v>
      </c>
      <c r="G2031" s="59"/>
      <c r="I2031" s="59">
        <v>1</v>
      </c>
      <c r="K2031" s="59">
        <v>1</v>
      </c>
      <c r="P2031" s="59">
        <v>1</v>
      </c>
      <c r="Z2031" s="41">
        <f t="shared" si="343"/>
        <v>230</v>
      </c>
      <c r="AA2031" s="41">
        <f t="shared" si="344"/>
        <v>16</v>
      </c>
      <c r="AB2031" s="41">
        <f t="shared" si="345"/>
        <v>40</v>
      </c>
      <c r="AC2031" s="41">
        <f t="shared" si="346"/>
        <v>40</v>
      </c>
      <c r="AD2031" s="41">
        <f t="shared" si="347"/>
        <v>29</v>
      </c>
      <c r="AE2031" s="41">
        <f t="shared" si="348"/>
        <v>14.375</v>
      </c>
      <c r="AF2031" s="41">
        <f t="shared" si="349"/>
        <v>5.75</v>
      </c>
      <c r="AG2031" s="41">
        <f t="shared" si="350"/>
        <v>5.75</v>
      </c>
      <c r="AH2031" s="41">
        <f t="shared" si="351"/>
        <v>7.931034482758621</v>
      </c>
    </row>
    <row r="2032" spans="1:34" x14ac:dyDescent="0.25">
      <c r="A2032" s="41" t="str">
        <f t="shared" si="341"/>
        <v>研发一周期</v>
      </c>
      <c r="B2032" s="41" t="str">
        <f t="shared" si="342"/>
        <v>21116</v>
      </c>
      <c r="C2032" s="74"/>
      <c r="D2032" s="59">
        <v>1</v>
      </c>
      <c r="G2032" s="59">
        <v>1</v>
      </c>
      <c r="I2032" s="59"/>
      <c r="K2032" s="59">
        <v>1</v>
      </c>
      <c r="N2032" s="71"/>
      <c r="O2032" s="59">
        <v>1</v>
      </c>
      <c r="R2032" s="71"/>
      <c r="X2032" s="41">
        <v>1</v>
      </c>
      <c r="Z2032" s="41">
        <f t="shared" si="343"/>
        <v>215</v>
      </c>
      <c r="AA2032" s="41">
        <f t="shared" si="344"/>
        <v>14</v>
      </c>
      <c r="AB2032" s="41">
        <f t="shared" si="345"/>
        <v>20</v>
      </c>
      <c r="AC2032" s="41">
        <f t="shared" si="346"/>
        <v>20</v>
      </c>
      <c r="AD2032" s="41">
        <f t="shared" si="347"/>
        <v>45</v>
      </c>
      <c r="AE2032" s="41">
        <f t="shared" si="348"/>
        <v>15.357142857142858</v>
      </c>
      <c r="AF2032" s="41">
        <f t="shared" si="349"/>
        <v>10.75</v>
      </c>
      <c r="AG2032" s="41">
        <f t="shared" si="350"/>
        <v>10.75</v>
      </c>
      <c r="AH2032" s="41">
        <f t="shared" si="351"/>
        <v>4.7777777777777777</v>
      </c>
    </row>
    <row r="2033" spans="1:34" x14ac:dyDescent="0.25">
      <c r="A2033" s="41" t="str">
        <f t="shared" si="341"/>
        <v>研发一周期</v>
      </c>
      <c r="B2033" s="41" t="str">
        <f t="shared" si="342"/>
        <v>11136</v>
      </c>
      <c r="C2033" s="74">
        <v>1</v>
      </c>
      <c r="G2033" s="59">
        <v>1</v>
      </c>
      <c r="K2033" s="59">
        <v>1</v>
      </c>
      <c r="Q2033" s="41">
        <v>1</v>
      </c>
      <c r="X2033" s="41">
        <v>1</v>
      </c>
      <c r="Z2033" s="41">
        <f t="shared" si="343"/>
        <v>220</v>
      </c>
      <c r="AA2033" s="41">
        <f t="shared" si="344"/>
        <v>14</v>
      </c>
      <c r="AB2033" s="41">
        <f t="shared" si="345"/>
        <v>26</v>
      </c>
      <c r="AC2033" s="41">
        <f t="shared" si="346"/>
        <v>26</v>
      </c>
      <c r="AD2033" s="41">
        <f t="shared" si="347"/>
        <v>46</v>
      </c>
      <c r="AE2033" s="41">
        <f t="shared" si="348"/>
        <v>15.714285714285714</v>
      </c>
      <c r="AF2033" s="41">
        <f t="shared" si="349"/>
        <v>8.4615384615384617</v>
      </c>
      <c r="AG2033" s="41">
        <f t="shared" si="350"/>
        <v>8.4615384615384617</v>
      </c>
      <c r="AH2033" s="41">
        <f t="shared" si="351"/>
        <v>4.7826086956521738</v>
      </c>
    </row>
    <row r="2034" spans="1:34" x14ac:dyDescent="0.25">
      <c r="A2034" s="41" t="str">
        <f t="shared" si="341"/>
        <v>研发一周期</v>
      </c>
      <c r="B2034" s="41" t="str">
        <f t="shared" si="342"/>
        <v>12116</v>
      </c>
      <c r="C2034" s="74">
        <v>1</v>
      </c>
      <c r="G2034" s="59"/>
      <c r="H2034" s="59">
        <v>1</v>
      </c>
      <c r="K2034" s="59">
        <v>1</v>
      </c>
      <c r="N2034" s="71"/>
      <c r="O2034" s="59">
        <v>1</v>
      </c>
      <c r="R2034" s="71"/>
      <c r="X2034" s="41">
        <v>1</v>
      </c>
      <c r="Z2034" s="41">
        <f t="shared" si="343"/>
        <v>220</v>
      </c>
      <c r="AA2034" s="41">
        <f t="shared" si="344"/>
        <v>14</v>
      </c>
      <c r="AB2034" s="41">
        <f t="shared" si="345"/>
        <v>20</v>
      </c>
      <c r="AC2034" s="41">
        <f t="shared" si="346"/>
        <v>20</v>
      </c>
      <c r="AD2034" s="41">
        <f t="shared" si="347"/>
        <v>44</v>
      </c>
      <c r="AE2034" s="41">
        <f t="shared" si="348"/>
        <v>15.714285714285714</v>
      </c>
      <c r="AF2034" s="41">
        <f t="shared" si="349"/>
        <v>11</v>
      </c>
      <c r="AG2034" s="41">
        <f t="shared" si="350"/>
        <v>11</v>
      </c>
      <c r="AH2034" s="41">
        <f t="shared" si="351"/>
        <v>5</v>
      </c>
    </row>
    <row r="2035" spans="1:34" x14ac:dyDescent="0.25">
      <c r="A2035" s="41" t="str">
        <f t="shared" si="341"/>
        <v>研发一周期</v>
      </c>
      <c r="B2035" s="41" t="str">
        <f t="shared" si="342"/>
        <v>11216</v>
      </c>
      <c r="C2035" s="74">
        <v>1</v>
      </c>
      <c r="G2035" s="59">
        <v>1</v>
      </c>
      <c r="L2035" s="59">
        <v>1</v>
      </c>
      <c r="O2035" s="59">
        <v>1</v>
      </c>
      <c r="R2035" s="71"/>
      <c r="X2035" s="41">
        <v>1</v>
      </c>
      <c r="Z2035" s="41">
        <f t="shared" si="343"/>
        <v>225</v>
      </c>
      <c r="AA2035" s="41">
        <f t="shared" si="344"/>
        <v>14</v>
      </c>
      <c r="AB2035" s="41">
        <f t="shared" si="345"/>
        <v>20</v>
      </c>
      <c r="AC2035" s="41">
        <f t="shared" si="346"/>
        <v>20</v>
      </c>
      <c r="AD2035" s="41">
        <f t="shared" si="347"/>
        <v>46</v>
      </c>
      <c r="AE2035" s="41">
        <f t="shared" si="348"/>
        <v>16.071428571428573</v>
      </c>
      <c r="AF2035" s="41">
        <f t="shared" si="349"/>
        <v>11.25</v>
      </c>
      <c r="AG2035" s="41">
        <f t="shared" si="350"/>
        <v>11.25</v>
      </c>
      <c r="AH2035" s="41">
        <f t="shared" si="351"/>
        <v>4.8913043478260869</v>
      </c>
    </row>
    <row r="2036" spans="1:34" x14ac:dyDescent="0.25">
      <c r="A2036" s="41" t="str">
        <f t="shared" si="341"/>
        <v>研发一周期</v>
      </c>
      <c r="B2036" s="41" t="str">
        <f t="shared" si="342"/>
        <v>21126</v>
      </c>
      <c r="C2036" s="74"/>
      <c r="D2036" s="59">
        <v>1</v>
      </c>
      <c r="G2036" s="59">
        <v>1</v>
      </c>
      <c r="K2036" s="59">
        <v>1</v>
      </c>
      <c r="P2036" s="59">
        <v>1</v>
      </c>
      <c r="X2036" s="41">
        <v>1</v>
      </c>
      <c r="Z2036" s="41">
        <f t="shared" si="343"/>
        <v>225</v>
      </c>
      <c r="AA2036" s="41">
        <f t="shared" si="344"/>
        <v>14</v>
      </c>
      <c r="AB2036" s="41">
        <f t="shared" si="345"/>
        <v>40</v>
      </c>
      <c r="AC2036" s="41">
        <f t="shared" si="346"/>
        <v>40</v>
      </c>
      <c r="AD2036" s="41">
        <f t="shared" si="347"/>
        <v>42</v>
      </c>
      <c r="AE2036" s="41">
        <f t="shared" si="348"/>
        <v>16.071428571428573</v>
      </c>
      <c r="AF2036" s="41">
        <f t="shared" si="349"/>
        <v>5.625</v>
      </c>
      <c r="AG2036" s="41">
        <f t="shared" si="350"/>
        <v>5.625</v>
      </c>
      <c r="AH2036" s="41">
        <f t="shared" si="351"/>
        <v>5.3571428571428568</v>
      </c>
    </row>
    <row r="2037" spans="1:34" x14ac:dyDescent="0.25">
      <c r="A2037" s="41" t="str">
        <f t="shared" si="341"/>
        <v>研发一周期</v>
      </c>
      <c r="B2037" s="41" t="str">
        <f t="shared" si="342"/>
        <v>12126</v>
      </c>
      <c r="C2037" s="74">
        <v>1</v>
      </c>
      <c r="G2037" s="59"/>
      <c r="H2037" s="59">
        <v>1</v>
      </c>
      <c r="K2037" s="59">
        <v>1</v>
      </c>
      <c r="P2037" s="59">
        <v>1</v>
      </c>
      <c r="X2037" s="41">
        <v>1</v>
      </c>
      <c r="Z2037" s="41">
        <f t="shared" si="343"/>
        <v>230</v>
      </c>
      <c r="AA2037" s="41">
        <f t="shared" si="344"/>
        <v>14</v>
      </c>
      <c r="AB2037" s="41">
        <f t="shared" si="345"/>
        <v>40</v>
      </c>
      <c r="AC2037" s="41">
        <f t="shared" si="346"/>
        <v>40</v>
      </c>
      <c r="AD2037" s="41">
        <f t="shared" si="347"/>
        <v>41</v>
      </c>
      <c r="AE2037" s="41">
        <f t="shared" si="348"/>
        <v>16.428571428571427</v>
      </c>
      <c r="AF2037" s="41">
        <f t="shared" si="349"/>
        <v>5.75</v>
      </c>
      <c r="AG2037" s="41">
        <f t="shared" si="350"/>
        <v>5.75</v>
      </c>
      <c r="AH2037" s="41">
        <f t="shared" si="351"/>
        <v>5.6097560975609753</v>
      </c>
    </row>
    <row r="2038" spans="1:34" x14ac:dyDescent="0.25">
      <c r="A2038" s="41" t="str">
        <f t="shared" si="341"/>
        <v>研发一周期</v>
      </c>
      <c r="B2038" s="41" t="str">
        <f t="shared" si="342"/>
        <v>11226</v>
      </c>
      <c r="C2038" s="74">
        <v>1</v>
      </c>
      <c r="G2038" s="59">
        <v>1</v>
      </c>
      <c r="L2038" s="59">
        <v>1</v>
      </c>
      <c r="P2038" s="59">
        <v>1</v>
      </c>
      <c r="X2038" s="41">
        <v>1</v>
      </c>
      <c r="Z2038" s="41">
        <f t="shared" si="343"/>
        <v>235</v>
      </c>
      <c r="AA2038" s="41">
        <f t="shared" si="344"/>
        <v>14</v>
      </c>
      <c r="AB2038" s="41">
        <f t="shared" si="345"/>
        <v>40</v>
      </c>
      <c r="AC2038" s="41">
        <f t="shared" si="346"/>
        <v>40</v>
      </c>
      <c r="AD2038" s="41">
        <f t="shared" si="347"/>
        <v>43</v>
      </c>
      <c r="AE2038" s="41">
        <f t="shared" si="348"/>
        <v>16.785714285714285</v>
      </c>
      <c r="AF2038" s="41">
        <f t="shared" si="349"/>
        <v>5.875</v>
      </c>
      <c r="AG2038" s="41">
        <f t="shared" si="350"/>
        <v>5.875</v>
      </c>
      <c r="AH2038" s="41">
        <f t="shared" si="351"/>
        <v>5.4651162790697674</v>
      </c>
    </row>
    <row r="2039" spans="1:34" x14ac:dyDescent="0.25">
      <c r="A2039" s="41" t="str">
        <f t="shared" si="341"/>
        <v>研发一周期</v>
      </c>
      <c r="B2039" s="41" t="str">
        <f t="shared" si="342"/>
        <v>2111</v>
      </c>
      <c r="C2039" s="74"/>
      <c r="D2039" s="59">
        <v>1</v>
      </c>
      <c r="G2039" s="59">
        <v>1</v>
      </c>
      <c r="I2039" s="59"/>
      <c r="K2039" s="59">
        <v>1</v>
      </c>
      <c r="N2039" s="71"/>
      <c r="O2039" s="59">
        <v>1</v>
      </c>
      <c r="R2039" s="71"/>
      <c r="Z2039" s="41">
        <f t="shared" si="343"/>
        <v>190</v>
      </c>
      <c r="AA2039" s="41">
        <f t="shared" si="344"/>
        <v>10</v>
      </c>
      <c r="AB2039" s="41">
        <f t="shared" si="345"/>
        <v>10</v>
      </c>
      <c r="AC2039" s="41">
        <f t="shared" si="346"/>
        <v>10</v>
      </c>
      <c r="AD2039" s="41">
        <f t="shared" si="347"/>
        <v>35</v>
      </c>
      <c r="AE2039" s="41">
        <f t="shared" si="348"/>
        <v>19</v>
      </c>
      <c r="AF2039" s="41">
        <f t="shared" si="349"/>
        <v>19</v>
      </c>
      <c r="AG2039" s="41">
        <f t="shared" si="350"/>
        <v>19</v>
      </c>
      <c r="AH2039" s="41">
        <f t="shared" si="351"/>
        <v>5.4285714285714288</v>
      </c>
    </row>
    <row r="2040" spans="1:34" x14ac:dyDescent="0.25">
      <c r="A2040" s="41" t="str">
        <f t="shared" si="341"/>
        <v>不研发</v>
      </c>
      <c r="B2040" s="41" t="str">
        <f t="shared" si="342"/>
        <v>1113</v>
      </c>
      <c r="C2040" s="74">
        <v>1</v>
      </c>
      <c r="G2040" s="59">
        <v>1</v>
      </c>
      <c r="K2040" s="59">
        <v>1</v>
      </c>
      <c r="Q2040" s="41">
        <v>1</v>
      </c>
      <c r="Z2040" s="41">
        <f t="shared" si="343"/>
        <v>195</v>
      </c>
      <c r="AA2040" s="41">
        <f t="shared" si="344"/>
        <v>10</v>
      </c>
      <c r="AB2040" s="41">
        <f t="shared" si="345"/>
        <v>16</v>
      </c>
      <c r="AC2040" s="41">
        <f t="shared" si="346"/>
        <v>16</v>
      </c>
      <c r="AD2040" s="41">
        <f t="shared" si="347"/>
        <v>36</v>
      </c>
      <c r="AE2040" s="41">
        <f t="shared" si="348"/>
        <v>19.5</v>
      </c>
      <c r="AF2040" s="41">
        <f t="shared" si="349"/>
        <v>12.1875</v>
      </c>
      <c r="AG2040" s="41">
        <f t="shared" si="350"/>
        <v>12.1875</v>
      </c>
      <c r="AH2040" s="41">
        <f t="shared" si="351"/>
        <v>5.416666666666667</v>
      </c>
    </row>
    <row r="2041" spans="1:34" x14ac:dyDescent="0.25">
      <c r="A2041" s="41" t="str">
        <f t="shared" si="341"/>
        <v>研发一周期</v>
      </c>
      <c r="B2041" s="41" t="str">
        <f t="shared" si="342"/>
        <v>1211</v>
      </c>
      <c r="C2041" s="74">
        <v>1</v>
      </c>
      <c r="G2041" s="59"/>
      <c r="H2041" s="59">
        <v>1</v>
      </c>
      <c r="K2041" s="59">
        <v>1</v>
      </c>
      <c r="N2041" s="71"/>
      <c r="O2041" s="59">
        <v>1</v>
      </c>
      <c r="R2041" s="71"/>
      <c r="Z2041" s="41">
        <f t="shared" si="343"/>
        <v>195</v>
      </c>
      <c r="AA2041" s="41">
        <f t="shared" si="344"/>
        <v>10</v>
      </c>
      <c r="AB2041" s="41">
        <f t="shared" si="345"/>
        <v>10</v>
      </c>
      <c r="AC2041" s="41">
        <f t="shared" si="346"/>
        <v>10</v>
      </c>
      <c r="AD2041" s="41">
        <f t="shared" si="347"/>
        <v>34</v>
      </c>
      <c r="AE2041" s="41">
        <f t="shared" si="348"/>
        <v>19.5</v>
      </c>
      <c r="AF2041" s="41">
        <f t="shared" si="349"/>
        <v>19.5</v>
      </c>
      <c r="AG2041" s="41">
        <f t="shared" si="350"/>
        <v>19.5</v>
      </c>
      <c r="AH2041" s="41">
        <f t="shared" si="351"/>
        <v>5.7352941176470589</v>
      </c>
    </row>
    <row r="2042" spans="1:34" x14ac:dyDescent="0.25">
      <c r="A2042" s="41" t="str">
        <f t="shared" si="341"/>
        <v>研发一周期</v>
      </c>
      <c r="B2042" s="41" t="str">
        <f t="shared" si="342"/>
        <v>1121</v>
      </c>
      <c r="C2042" s="74">
        <v>1</v>
      </c>
      <c r="G2042" s="59">
        <v>1</v>
      </c>
      <c r="L2042" s="59">
        <v>1</v>
      </c>
      <c r="O2042" s="59">
        <v>1</v>
      </c>
      <c r="R2042" s="71"/>
      <c r="Z2042" s="41">
        <f t="shared" si="343"/>
        <v>200</v>
      </c>
      <c r="AA2042" s="41">
        <f t="shared" si="344"/>
        <v>10</v>
      </c>
      <c r="AB2042" s="41">
        <f t="shared" si="345"/>
        <v>10</v>
      </c>
      <c r="AC2042" s="41">
        <f t="shared" si="346"/>
        <v>10</v>
      </c>
      <c r="AD2042" s="41">
        <f t="shared" si="347"/>
        <v>36</v>
      </c>
      <c r="AE2042" s="41">
        <f t="shared" si="348"/>
        <v>20</v>
      </c>
      <c r="AF2042" s="41">
        <f t="shared" si="349"/>
        <v>20</v>
      </c>
      <c r="AG2042" s="41">
        <f t="shared" si="350"/>
        <v>20</v>
      </c>
      <c r="AH2042" s="41">
        <f t="shared" si="351"/>
        <v>5.5555555555555554</v>
      </c>
    </row>
    <row r="2043" spans="1:34" x14ac:dyDescent="0.25">
      <c r="A2043" s="41" t="str">
        <f t="shared" si="341"/>
        <v>研发一周期</v>
      </c>
      <c r="B2043" s="41" t="str">
        <f t="shared" si="342"/>
        <v>2112</v>
      </c>
      <c r="C2043" s="74"/>
      <c r="D2043" s="59">
        <v>1</v>
      </c>
      <c r="G2043" s="59">
        <v>1</v>
      </c>
      <c r="K2043" s="59">
        <v>1</v>
      </c>
      <c r="P2043" s="59">
        <v>1</v>
      </c>
      <c r="Z2043" s="41">
        <f t="shared" si="343"/>
        <v>200</v>
      </c>
      <c r="AA2043" s="41">
        <f t="shared" si="344"/>
        <v>10</v>
      </c>
      <c r="AB2043" s="41">
        <f t="shared" si="345"/>
        <v>30</v>
      </c>
      <c r="AC2043" s="41">
        <f t="shared" si="346"/>
        <v>30</v>
      </c>
      <c r="AD2043" s="41">
        <f t="shared" si="347"/>
        <v>32</v>
      </c>
      <c r="AE2043" s="41">
        <f t="shared" si="348"/>
        <v>20</v>
      </c>
      <c r="AF2043" s="41">
        <f t="shared" si="349"/>
        <v>6.666666666666667</v>
      </c>
      <c r="AG2043" s="41">
        <f t="shared" si="350"/>
        <v>6.666666666666667</v>
      </c>
      <c r="AH2043" s="41">
        <f t="shared" si="351"/>
        <v>6.25</v>
      </c>
    </row>
    <row r="2044" spans="1:34" x14ac:dyDescent="0.25">
      <c r="A2044" s="41" t="str">
        <f t="shared" si="341"/>
        <v>研发一周期</v>
      </c>
      <c r="B2044" s="41" t="str">
        <f t="shared" si="342"/>
        <v>11111</v>
      </c>
      <c r="C2044" s="74">
        <v>1</v>
      </c>
      <c r="G2044" s="59">
        <v>1</v>
      </c>
      <c r="I2044" s="59"/>
      <c r="K2044" s="59">
        <v>1</v>
      </c>
      <c r="N2044" s="71"/>
      <c r="O2044" s="59">
        <v>1</v>
      </c>
      <c r="R2044" s="71"/>
      <c r="S2044" s="41">
        <v>1</v>
      </c>
      <c r="Z2044" s="41">
        <f t="shared" si="343"/>
        <v>200</v>
      </c>
      <c r="AA2044" s="41">
        <f t="shared" si="344"/>
        <v>10</v>
      </c>
      <c r="AB2044" s="41">
        <f t="shared" si="345"/>
        <v>16</v>
      </c>
      <c r="AC2044" s="41">
        <f t="shared" si="346"/>
        <v>16</v>
      </c>
      <c r="AD2044" s="41">
        <f t="shared" si="347"/>
        <v>50</v>
      </c>
      <c r="AE2044" s="41">
        <f t="shared" si="348"/>
        <v>20</v>
      </c>
      <c r="AF2044" s="41">
        <f t="shared" si="349"/>
        <v>12.5</v>
      </c>
      <c r="AG2044" s="41">
        <f t="shared" si="350"/>
        <v>12.5</v>
      </c>
      <c r="AH2044" s="41">
        <f t="shared" si="351"/>
        <v>4</v>
      </c>
    </row>
    <row r="2045" spans="1:34" x14ac:dyDescent="0.25">
      <c r="A2045" s="41" t="str">
        <f t="shared" si="341"/>
        <v>研发一周期</v>
      </c>
      <c r="B2045" s="41" t="str">
        <f t="shared" si="342"/>
        <v>11112</v>
      </c>
      <c r="C2045" s="74">
        <v>1</v>
      </c>
      <c r="G2045" s="59">
        <v>1</v>
      </c>
      <c r="I2045" s="59"/>
      <c r="K2045" s="59">
        <v>1</v>
      </c>
      <c r="N2045" s="71"/>
      <c r="O2045" s="59">
        <v>1</v>
      </c>
      <c r="R2045" s="71"/>
      <c r="T2045" s="41">
        <v>1</v>
      </c>
      <c r="Z2045" s="41">
        <f t="shared" si="343"/>
        <v>200</v>
      </c>
      <c r="AA2045" s="41">
        <f t="shared" si="344"/>
        <v>10</v>
      </c>
      <c r="AB2045" s="41">
        <f t="shared" si="345"/>
        <v>20</v>
      </c>
      <c r="AC2045" s="41">
        <f t="shared" si="346"/>
        <v>20</v>
      </c>
      <c r="AD2045" s="41">
        <f t="shared" si="347"/>
        <v>50</v>
      </c>
      <c r="AE2045" s="41">
        <f t="shared" si="348"/>
        <v>20</v>
      </c>
      <c r="AF2045" s="41">
        <f t="shared" si="349"/>
        <v>10</v>
      </c>
      <c r="AG2045" s="41">
        <f t="shared" si="350"/>
        <v>10</v>
      </c>
      <c r="AH2045" s="41">
        <f t="shared" si="351"/>
        <v>4</v>
      </c>
    </row>
    <row r="2046" spans="1:34" x14ac:dyDescent="0.25">
      <c r="A2046" s="41" t="str">
        <f t="shared" si="341"/>
        <v>研发一周期</v>
      </c>
      <c r="B2046" s="41" t="str">
        <f t="shared" si="342"/>
        <v>11114</v>
      </c>
      <c r="C2046" s="74">
        <v>1</v>
      </c>
      <c r="G2046" s="59">
        <v>1</v>
      </c>
      <c r="I2046" s="59"/>
      <c r="K2046" s="59">
        <v>1</v>
      </c>
      <c r="N2046" s="71"/>
      <c r="O2046" s="59">
        <v>1</v>
      </c>
      <c r="R2046" s="71"/>
      <c r="Y2046" s="70">
        <v>1</v>
      </c>
      <c r="Z2046" s="41">
        <f t="shared" si="343"/>
        <v>200</v>
      </c>
      <c r="AA2046" s="41">
        <f t="shared" si="344"/>
        <v>10</v>
      </c>
      <c r="AB2046" s="41">
        <f t="shared" si="345"/>
        <v>20</v>
      </c>
      <c r="AC2046" s="41">
        <f t="shared" si="346"/>
        <v>20</v>
      </c>
      <c r="AD2046" s="41">
        <f t="shared" si="347"/>
        <v>50</v>
      </c>
      <c r="AE2046" s="41">
        <f t="shared" si="348"/>
        <v>20</v>
      </c>
      <c r="AF2046" s="41">
        <f t="shared" si="349"/>
        <v>10</v>
      </c>
      <c r="AG2046" s="41">
        <f t="shared" si="350"/>
        <v>10</v>
      </c>
      <c r="AH2046" s="41">
        <f t="shared" si="351"/>
        <v>4</v>
      </c>
    </row>
    <row r="2047" spans="1:34" x14ac:dyDescent="0.25">
      <c r="A2047" s="41" t="str">
        <f t="shared" si="341"/>
        <v>研发一周期</v>
      </c>
      <c r="B2047" s="41" t="str">
        <f t="shared" si="342"/>
        <v>1212</v>
      </c>
      <c r="C2047" s="74">
        <v>1</v>
      </c>
      <c r="G2047" s="59"/>
      <c r="H2047" s="59">
        <v>1</v>
      </c>
      <c r="K2047" s="59">
        <v>1</v>
      </c>
      <c r="P2047" s="59">
        <v>1</v>
      </c>
      <c r="Z2047" s="41">
        <f t="shared" si="343"/>
        <v>205</v>
      </c>
      <c r="AA2047" s="41">
        <f t="shared" si="344"/>
        <v>10</v>
      </c>
      <c r="AB2047" s="41">
        <f t="shared" si="345"/>
        <v>30</v>
      </c>
      <c r="AC2047" s="41">
        <f t="shared" si="346"/>
        <v>30</v>
      </c>
      <c r="AD2047" s="41">
        <f t="shared" si="347"/>
        <v>31</v>
      </c>
      <c r="AE2047" s="41">
        <f t="shared" si="348"/>
        <v>20.5</v>
      </c>
      <c r="AF2047" s="41">
        <f t="shared" si="349"/>
        <v>6.833333333333333</v>
      </c>
      <c r="AG2047" s="41">
        <f t="shared" si="350"/>
        <v>6.833333333333333</v>
      </c>
      <c r="AH2047" s="41">
        <f t="shared" si="351"/>
        <v>6.612903225806452</v>
      </c>
    </row>
    <row r="2048" spans="1:34" x14ac:dyDescent="0.25">
      <c r="A2048" s="41" t="str">
        <f t="shared" si="341"/>
        <v>研发一周期</v>
      </c>
      <c r="B2048" s="41" t="str">
        <f t="shared" si="342"/>
        <v>1122</v>
      </c>
      <c r="C2048" s="74">
        <v>1</v>
      </c>
      <c r="G2048" s="59">
        <v>1</v>
      </c>
      <c r="L2048" s="59">
        <v>1</v>
      </c>
      <c r="P2048" s="59">
        <v>1</v>
      </c>
      <c r="Z2048" s="41">
        <f t="shared" si="343"/>
        <v>210</v>
      </c>
      <c r="AA2048" s="41">
        <f t="shared" si="344"/>
        <v>10</v>
      </c>
      <c r="AB2048" s="41">
        <f t="shared" si="345"/>
        <v>30</v>
      </c>
      <c r="AC2048" s="41">
        <f t="shared" si="346"/>
        <v>30</v>
      </c>
      <c r="AD2048" s="41">
        <f t="shared" si="347"/>
        <v>33</v>
      </c>
      <c r="AE2048" s="41">
        <f t="shared" si="348"/>
        <v>21</v>
      </c>
      <c r="AF2048" s="41">
        <f t="shared" si="349"/>
        <v>7</v>
      </c>
      <c r="AG2048" s="41">
        <f t="shared" si="350"/>
        <v>7</v>
      </c>
      <c r="AH2048" s="41">
        <f t="shared" si="351"/>
        <v>6.3636363636363633</v>
      </c>
    </row>
    <row r="2049" spans="1:34" x14ac:dyDescent="0.25">
      <c r="A2049" s="41" t="str">
        <f t="shared" si="341"/>
        <v>研发一周期</v>
      </c>
      <c r="B2049" s="41" t="str">
        <f t="shared" si="342"/>
        <v>11121</v>
      </c>
      <c r="C2049" s="74">
        <v>1</v>
      </c>
      <c r="G2049" s="59">
        <v>1</v>
      </c>
      <c r="K2049" s="59">
        <v>1</v>
      </c>
      <c r="P2049" s="59">
        <v>1</v>
      </c>
      <c r="S2049" s="41">
        <v>1</v>
      </c>
      <c r="Z2049" s="41">
        <f t="shared" si="343"/>
        <v>210</v>
      </c>
      <c r="AA2049" s="41">
        <f t="shared" si="344"/>
        <v>10</v>
      </c>
      <c r="AB2049" s="41">
        <f t="shared" si="345"/>
        <v>36</v>
      </c>
      <c r="AC2049" s="41">
        <f t="shared" si="346"/>
        <v>36</v>
      </c>
      <c r="AD2049" s="41">
        <f t="shared" si="347"/>
        <v>47</v>
      </c>
      <c r="AE2049" s="41">
        <f t="shared" si="348"/>
        <v>21</v>
      </c>
      <c r="AF2049" s="41">
        <f t="shared" si="349"/>
        <v>5.833333333333333</v>
      </c>
      <c r="AG2049" s="41">
        <f t="shared" si="350"/>
        <v>5.833333333333333</v>
      </c>
      <c r="AH2049" s="41">
        <f t="shared" si="351"/>
        <v>4.4680851063829783</v>
      </c>
    </row>
    <row r="2050" spans="1:34" x14ac:dyDescent="0.25">
      <c r="A2050" s="41" t="str">
        <f t="shared" si="341"/>
        <v>研发一周期</v>
      </c>
      <c r="B2050" s="41" t="str">
        <f t="shared" si="342"/>
        <v>11122</v>
      </c>
      <c r="C2050" s="74">
        <v>1</v>
      </c>
      <c r="G2050" s="59">
        <v>1</v>
      </c>
      <c r="K2050" s="59">
        <v>1</v>
      </c>
      <c r="P2050" s="59">
        <v>1</v>
      </c>
      <c r="T2050" s="41">
        <v>1</v>
      </c>
      <c r="Z2050" s="41">
        <f t="shared" si="343"/>
        <v>210</v>
      </c>
      <c r="AA2050" s="41">
        <f t="shared" si="344"/>
        <v>10</v>
      </c>
      <c r="AB2050" s="41">
        <f t="shared" si="345"/>
        <v>40</v>
      </c>
      <c r="AC2050" s="41">
        <f t="shared" si="346"/>
        <v>40</v>
      </c>
      <c r="AD2050" s="41">
        <f t="shared" si="347"/>
        <v>47</v>
      </c>
      <c r="AE2050" s="41">
        <f t="shared" si="348"/>
        <v>21</v>
      </c>
      <c r="AF2050" s="41">
        <f t="shared" si="349"/>
        <v>5.25</v>
      </c>
      <c r="AG2050" s="41">
        <f t="shared" si="350"/>
        <v>5.25</v>
      </c>
      <c r="AH2050" s="41">
        <f t="shared" si="351"/>
        <v>4.4680851063829783</v>
      </c>
    </row>
    <row r="2051" spans="1:34" x14ac:dyDescent="0.25">
      <c r="A2051" s="41" t="str">
        <f t="shared" si="341"/>
        <v>研发一周期</v>
      </c>
      <c r="B2051" s="41" t="str">
        <f t="shared" si="342"/>
        <v>11124</v>
      </c>
      <c r="C2051" s="74">
        <v>1</v>
      </c>
      <c r="G2051" s="59">
        <v>1</v>
      </c>
      <c r="K2051" s="59">
        <v>1</v>
      </c>
      <c r="P2051" s="59">
        <v>1</v>
      </c>
      <c r="Y2051" s="70">
        <v>1</v>
      </c>
      <c r="Z2051" s="41">
        <f t="shared" si="343"/>
        <v>210</v>
      </c>
      <c r="AA2051" s="41">
        <f t="shared" si="344"/>
        <v>10</v>
      </c>
      <c r="AB2051" s="41">
        <f t="shared" si="345"/>
        <v>40</v>
      </c>
      <c r="AC2051" s="41">
        <f t="shared" si="346"/>
        <v>40</v>
      </c>
      <c r="AD2051" s="41">
        <f t="shared" si="347"/>
        <v>47</v>
      </c>
      <c r="AE2051" s="41">
        <f t="shared" si="348"/>
        <v>21</v>
      </c>
      <c r="AF2051" s="41">
        <f t="shared" si="349"/>
        <v>5.25</v>
      </c>
      <c r="AG2051" s="41">
        <f t="shared" si="350"/>
        <v>5.25</v>
      </c>
      <c r="AH2051" s="41">
        <f t="shared" si="351"/>
        <v>4.4680851063829783</v>
      </c>
    </row>
    <row r="2052" spans="1:34" x14ac:dyDescent="0.25">
      <c r="A2052" s="41" t="str">
        <f t="shared" si="341"/>
        <v>研发一周期</v>
      </c>
      <c r="B2052" s="41" t="str">
        <f t="shared" si="342"/>
        <v>11115</v>
      </c>
      <c r="C2052" s="74">
        <v>1</v>
      </c>
      <c r="G2052" s="59">
        <v>1</v>
      </c>
      <c r="I2052" s="59"/>
      <c r="K2052" s="59">
        <v>1</v>
      </c>
      <c r="N2052" s="71"/>
      <c r="O2052" s="59">
        <v>1</v>
      </c>
      <c r="R2052" s="71"/>
      <c r="W2052" s="41">
        <v>1</v>
      </c>
      <c r="Z2052" s="41">
        <f t="shared" si="343"/>
        <v>210</v>
      </c>
      <c r="AA2052" s="41">
        <f t="shared" si="344"/>
        <v>8</v>
      </c>
      <c r="AB2052" s="41">
        <f t="shared" si="345"/>
        <v>12</v>
      </c>
      <c r="AC2052" s="41">
        <f t="shared" si="346"/>
        <v>12</v>
      </c>
      <c r="AD2052" s="41">
        <f t="shared" si="347"/>
        <v>50</v>
      </c>
      <c r="AE2052" s="41">
        <f t="shared" si="348"/>
        <v>26.25</v>
      </c>
      <c r="AF2052" s="41">
        <f t="shared" si="349"/>
        <v>17.5</v>
      </c>
      <c r="AG2052" s="41">
        <f t="shared" si="350"/>
        <v>17.5</v>
      </c>
      <c r="AH2052" s="41">
        <f t="shared" si="351"/>
        <v>4.2</v>
      </c>
    </row>
    <row r="2053" spans="1:34" x14ac:dyDescent="0.25">
      <c r="A2053" s="41" t="str">
        <f t="shared" si="341"/>
        <v>研发一周期</v>
      </c>
      <c r="B2053" s="41" t="str">
        <f t="shared" si="342"/>
        <v>11125</v>
      </c>
      <c r="C2053" s="74">
        <v>1</v>
      </c>
      <c r="G2053" s="59">
        <v>1</v>
      </c>
      <c r="K2053" s="59">
        <v>1</v>
      </c>
      <c r="P2053" s="59">
        <v>1</v>
      </c>
      <c r="W2053" s="41">
        <v>1</v>
      </c>
      <c r="Z2053" s="41">
        <f t="shared" si="343"/>
        <v>220</v>
      </c>
      <c r="AA2053" s="41">
        <f t="shared" si="344"/>
        <v>8</v>
      </c>
      <c r="AB2053" s="41">
        <f t="shared" si="345"/>
        <v>32</v>
      </c>
      <c r="AC2053" s="41">
        <f t="shared" si="346"/>
        <v>32</v>
      </c>
      <c r="AD2053" s="41">
        <f t="shared" si="347"/>
        <v>47</v>
      </c>
      <c r="AE2053" s="41">
        <f t="shared" si="348"/>
        <v>27.5</v>
      </c>
      <c r="AF2053" s="41">
        <f t="shared" si="349"/>
        <v>6.875</v>
      </c>
      <c r="AG2053" s="41">
        <f t="shared" si="350"/>
        <v>6.875</v>
      </c>
      <c r="AH2053" s="41">
        <f t="shared" si="351"/>
        <v>4.6808510638297873</v>
      </c>
    </row>
    <row r="2054" spans="1:34" x14ac:dyDescent="0.25">
      <c r="A2054" s="41" t="str">
        <f t="shared" si="341"/>
        <v>研发一周期</v>
      </c>
      <c r="B2054" s="41" t="str">
        <f t="shared" si="342"/>
        <v>11116</v>
      </c>
      <c r="C2054" s="74">
        <v>1</v>
      </c>
      <c r="G2054" s="59">
        <v>1</v>
      </c>
      <c r="I2054" s="59"/>
      <c r="K2054" s="59">
        <v>1</v>
      </c>
      <c r="N2054" s="71"/>
      <c r="O2054" s="59">
        <v>1</v>
      </c>
      <c r="R2054" s="71"/>
      <c r="X2054" s="41">
        <v>1</v>
      </c>
      <c r="Z2054" s="41">
        <f t="shared" si="343"/>
        <v>200</v>
      </c>
      <c r="AA2054" s="41">
        <f t="shared" si="344"/>
        <v>4</v>
      </c>
      <c r="AB2054" s="41">
        <f t="shared" si="345"/>
        <v>10</v>
      </c>
      <c r="AC2054" s="41">
        <f t="shared" si="346"/>
        <v>10</v>
      </c>
      <c r="AD2054" s="41">
        <f t="shared" si="347"/>
        <v>50</v>
      </c>
      <c r="AE2054" s="41">
        <f t="shared" si="348"/>
        <v>50</v>
      </c>
      <c r="AF2054" s="41">
        <f t="shared" si="349"/>
        <v>20</v>
      </c>
      <c r="AG2054" s="41">
        <f t="shared" si="350"/>
        <v>20</v>
      </c>
      <c r="AH2054" s="41">
        <f t="shared" si="351"/>
        <v>4</v>
      </c>
    </row>
    <row r="2055" spans="1:34" x14ac:dyDescent="0.25">
      <c r="A2055" s="41" t="str">
        <f t="shared" si="341"/>
        <v>研发一周期</v>
      </c>
      <c r="B2055" s="41" t="str">
        <f t="shared" si="342"/>
        <v>11126</v>
      </c>
      <c r="C2055" s="74">
        <v>1</v>
      </c>
      <c r="G2055" s="59">
        <v>1</v>
      </c>
      <c r="K2055" s="59">
        <v>1</v>
      </c>
      <c r="P2055" s="59">
        <v>1</v>
      </c>
      <c r="X2055" s="41">
        <v>1</v>
      </c>
      <c r="Z2055" s="41">
        <f t="shared" si="343"/>
        <v>210</v>
      </c>
      <c r="AA2055" s="41">
        <f t="shared" si="344"/>
        <v>4</v>
      </c>
      <c r="AB2055" s="41">
        <f t="shared" si="345"/>
        <v>30</v>
      </c>
      <c r="AC2055" s="41">
        <f t="shared" si="346"/>
        <v>30</v>
      </c>
      <c r="AD2055" s="41">
        <f t="shared" si="347"/>
        <v>47</v>
      </c>
      <c r="AE2055" s="41">
        <f t="shared" si="348"/>
        <v>52.5</v>
      </c>
      <c r="AF2055" s="41">
        <f t="shared" si="349"/>
        <v>7</v>
      </c>
      <c r="AG2055" s="41">
        <f t="shared" si="350"/>
        <v>7</v>
      </c>
      <c r="AH2055" s="41">
        <f t="shared" si="351"/>
        <v>4.4680851063829783</v>
      </c>
    </row>
    <row r="2056" spans="1:34" x14ac:dyDescent="0.25">
      <c r="C2056" s="74"/>
      <c r="G2056" s="59"/>
      <c r="I2056" s="59"/>
      <c r="K2056" s="59"/>
      <c r="N2056" s="71"/>
      <c r="O2056" s="59"/>
      <c r="R2056" s="71"/>
    </row>
    <row r="2057" spans="1:34" x14ac:dyDescent="0.25">
      <c r="C2057" s="74"/>
      <c r="G2057" s="59"/>
      <c r="K2057" s="59"/>
      <c r="P2057" s="59"/>
    </row>
    <row r="2058" spans="1:34" x14ac:dyDescent="0.25">
      <c r="C2058" s="74"/>
      <c r="G2058" s="59"/>
      <c r="K2058" s="59"/>
    </row>
    <row r="2059" spans="1:34" x14ac:dyDescent="0.25">
      <c r="C2059" s="74"/>
      <c r="G2059" s="59"/>
      <c r="K2059" s="59"/>
    </row>
    <row r="2060" spans="1:34" x14ac:dyDescent="0.25">
      <c r="C2060" s="74"/>
      <c r="G2060" s="59"/>
      <c r="L2060" s="59"/>
      <c r="O2060" s="59"/>
      <c r="R2060" s="71"/>
    </row>
    <row r="2061" spans="1:34" x14ac:dyDescent="0.25">
      <c r="C2061" s="74"/>
      <c r="G2061" s="59"/>
      <c r="L2061" s="59"/>
      <c r="P2061" s="59"/>
    </row>
    <row r="2062" spans="1:34" x14ac:dyDescent="0.25">
      <c r="C2062" s="74"/>
      <c r="G2062" s="59"/>
      <c r="L2062" s="59"/>
    </row>
    <row r="2063" spans="1:34" x14ac:dyDescent="0.25">
      <c r="C2063" s="74"/>
      <c r="G2063" s="59"/>
      <c r="L2063" s="59"/>
    </row>
    <row r="2064" spans="1:34" x14ac:dyDescent="0.25">
      <c r="C2064" s="74"/>
      <c r="G2064" s="59"/>
      <c r="M2064" s="59"/>
      <c r="O2064" s="59"/>
      <c r="R2064" s="71"/>
    </row>
    <row r="2065" spans="3:18" x14ac:dyDescent="0.25">
      <c r="C2065" s="74"/>
      <c r="G2065" s="59"/>
      <c r="M2065" s="59"/>
      <c r="P2065" s="59"/>
    </row>
    <row r="2066" spans="3:18" x14ac:dyDescent="0.25">
      <c r="C2066" s="74"/>
      <c r="G2066" s="59"/>
      <c r="M2066" s="59"/>
    </row>
    <row r="2067" spans="3:18" x14ac:dyDescent="0.25">
      <c r="C2067" s="74"/>
      <c r="G2067" s="59"/>
      <c r="M2067" s="59"/>
    </row>
    <row r="2068" spans="3:18" x14ac:dyDescent="0.25">
      <c r="C2068" s="74"/>
      <c r="G2068" s="59"/>
      <c r="N2068" s="71"/>
      <c r="O2068" s="59"/>
      <c r="R2068" s="71"/>
    </row>
    <row r="2069" spans="3:18" x14ac:dyDescent="0.25">
      <c r="C2069" s="74"/>
      <c r="G2069" s="59"/>
      <c r="N2069" s="71"/>
      <c r="P2069" s="59"/>
    </row>
    <row r="2070" spans="3:18" x14ac:dyDescent="0.25">
      <c r="C2070" s="74"/>
      <c r="G2070" s="59"/>
      <c r="N2070" s="71"/>
    </row>
    <row r="2071" spans="3:18" x14ac:dyDescent="0.25">
      <c r="C2071" s="74"/>
      <c r="G2071" s="59"/>
      <c r="N2071" s="71"/>
    </row>
    <row r="2072" spans="3:18" x14ac:dyDescent="0.25">
      <c r="C2072" s="74"/>
      <c r="G2072" s="59"/>
      <c r="H2072" s="59"/>
      <c r="K2072" s="59"/>
      <c r="N2072" s="71"/>
      <c r="O2072" s="59"/>
      <c r="R2072" s="71"/>
    </row>
    <row r="2073" spans="3:18" x14ac:dyDescent="0.25">
      <c r="C2073" s="74"/>
      <c r="G2073" s="59"/>
      <c r="H2073" s="59"/>
      <c r="K2073" s="59"/>
      <c r="P2073" s="59"/>
    </row>
    <row r="2074" spans="3:18" x14ac:dyDescent="0.25">
      <c r="C2074" s="74"/>
      <c r="G2074" s="59"/>
      <c r="H2074" s="59"/>
      <c r="K2074" s="59"/>
    </row>
    <row r="2075" spans="3:18" x14ac:dyDescent="0.25">
      <c r="C2075" s="74"/>
      <c r="G2075" s="59"/>
      <c r="H2075" s="59"/>
      <c r="K2075" s="59"/>
    </row>
    <row r="2076" spans="3:18" x14ac:dyDescent="0.25">
      <c r="C2076" s="74"/>
      <c r="G2076" s="59"/>
      <c r="H2076" s="59"/>
      <c r="L2076" s="59"/>
      <c r="O2076" s="59"/>
      <c r="R2076" s="71"/>
    </row>
    <row r="2077" spans="3:18" x14ac:dyDescent="0.25">
      <c r="C2077" s="74"/>
      <c r="G2077" s="59"/>
      <c r="H2077" s="59"/>
      <c r="L2077" s="59"/>
      <c r="P2077" s="59"/>
    </row>
    <row r="2078" spans="3:18" x14ac:dyDescent="0.25">
      <c r="C2078" s="74"/>
      <c r="G2078" s="59"/>
      <c r="H2078" s="59"/>
      <c r="L2078" s="59"/>
    </row>
    <row r="2079" spans="3:18" x14ac:dyDescent="0.25">
      <c r="C2079" s="74"/>
      <c r="G2079" s="59"/>
      <c r="H2079" s="59"/>
      <c r="L2079" s="59"/>
    </row>
    <row r="2080" spans="3:18" x14ac:dyDescent="0.25">
      <c r="C2080" s="74"/>
      <c r="G2080" s="59"/>
      <c r="H2080" s="59"/>
      <c r="M2080" s="59"/>
      <c r="O2080" s="59"/>
      <c r="R2080" s="71"/>
    </row>
    <row r="2081" spans="3:18" x14ac:dyDescent="0.25">
      <c r="C2081" s="74"/>
      <c r="G2081" s="59"/>
      <c r="H2081" s="59"/>
      <c r="M2081" s="59"/>
      <c r="P2081" s="59"/>
    </row>
    <row r="2082" spans="3:18" x14ac:dyDescent="0.25">
      <c r="C2082" s="74"/>
      <c r="G2082" s="59"/>
      <c r="H2082" s="59"/>
      <c r="M2082" s="59"/>
    </row>
    <row r="2083" spans="3:18" x14ac:dyDescent="0.25">
      <c r="C2083" s="74"/>
      <c r="G2083" s="59"/>
      <c r="H2083" s="59"/>
      <c r="M2083" s="59"/>
    </row>
    <row r="2084" spans="3:18" x14ac:dyDescent="0.25">
      <c r="C2084" s="74"/>
      <c r="G2084" s="59"/>
      <c r="H2084" s="59"/>
      <c r="N2084" s="71"/>
      <c r="O2084" s="59"/>
      <c r="R2084" s="71"/>
    </row>
    <row r="2085" spans="3:18" x14ac:dyDescent="0.25">
      <c r="C2085" s="74"/>
      <c r="G2085" s="59"/>
      <c r="H2085" s="59"/>
      <c r="N2085" s="71"/>
      <c r="P2085" s="59"/>
    </row>
    <row r="2086" spans="3:18" x14ac:dyDescent="0.25">
      <c r="C2086" s="74"/>
      <c r="G2086" s="59"/>
      <c r="H2086" s="59"/>
      <c r="N2086" s="71"/>
    </row>
    <row r="2087" spans="3:18" x14ac:dyDescent="0.25">
      <c r="C2087" s="74"/>
      <c r="G2087" s="59"/>
      <c r="H2087" s="59"/>
      <c r="N2087" s="71"/>
    </row>
    <row r="2088" spans="3:18" x14ac:dyDescent="0.25">
      <c r="C2088" s="74"/>
      <c r="G2088" s="59"/>
      <c r="I2088" s="59"/>
      <c r="K2088" s="59"/>
      <c r="N2088" s="71"/>
      <c r="O2088" s="59"/>
      <c r="R2088" s="71"/>
    </row>
    <row r="2089" spans="3:18" x14ac:dyDescent="0.25">
      <c r="C2089" s="74"/>
      <c r="G2089" s="59"/>
      <c r="I2089" s="59"/>
      <c r="K2089" s="59"/>
      <c r="P2089" s="59"/>
    </row>
    <row r="2090" spans="3:18" x14ac:dyDescent="0.25">
      <c r="C2090" s="74"/>
      <c r="G2090" s="59"/>
      <c r="I2090" s="59"/>
      <c r="K2090" s="59"/>
    </row>
    <row r="2091" spans="3:18" x14ac:dyDescent="0.25">
      <c r="C2091" s="74"/>
      <c r="G2091" s="59"/>
      <c r="I2091" s="59"/>
      <c r="K2091" s="59"/>
    </row>
    <row r="2092" spans="3:18" x14ac:dyDescent="0.25">
      <c r="C2092" s="74"/>
      <c r="G2092" s="59"/>
      <c r="I2092" s="59"/>
      <c r="L2092" s="59"/>
      <c r="O2092" s="59"/>
      <c r="R2092" s="71"/>
    </row>
    <row r="2093" spans="3:18" x14ac:dyDescent="0.25">
      <c r="C2093" s="74"/>
      <c r="G2093" s="59"/>
      <c r="I2093" s="59"/>
      <c r="L2093" s="59"/>
      <c r="P2093" s="59"/>
    </row>
    <row r="2094" spans="3:18" x14ac:dyDescent="0.25">
      <c r="C2094" s="74"/>
      <c r="G2094" s="59"/>
      <c r="I2094" s="59"/>
      <c r="L2094" s="59"/>
    </row>
    <row r="2095" spans="3:18" x14ac:dyDescent="0.25">
      <c r="C2095" s="74"/>
      <c r="G2095" s="59"/>
      <c r="I2095" s="59"/>
      <c r="L2095" s="59"/>
    </row>
    <row r="2096" spans="3:18" x14ac:dyDescent="0.25">
      <c r="C2096" s="74"/>
      <c r="G2096" s="59"/>
      <c r="I2096" s="59"/>
      <c r="M2096" s="59"/>
      <c r="O2096" s="59"/>
      <c r="R2096" s="71"/>
    </row>
    <row r="2097" spans="3:18" x14ac:dyDescent="0.25">
      <c r="C2097" s="74"/>
      <c r="G2097" s="59"/>
      <c r="I2097" s="59"/>
      <c r="M2097" s="59"/>
      <c r="P2097" s="59"/>
    </row>
    <row r="2098" spans="3:18" x14ac:dyDescent="0.25">
      <c r="C2098" s="74"/>
      <c r="G2098" s="59"/>
      <c r="I2098" s="59"/>
      <c r="M2098" s="59"/>
    </row>
    <row r="2099" spans="3:18" x14ac:dyDescent="0.25">
      <c r="C2099" s="74"/>
      <c r="G2099" s="59"/>
      <c r="I2099" s="59"/>
      <c r="M2099" s="59"/>
    </row>
    <row r="2100" spans="3:18" x14ac:dyDescent="0.25">
      <c r="C2100" s="74"/>
      <c r="G2100" s="59"/>
      <c r="I2100" s="59"/>
      <c r="N2100" s="71"/>
      <c r="O2100" s="59"/>
      <c r="R2100" s="71"/>
    </row>
    <row r="2101" spans="3:18" x14ac:dyDescent="0.25">
      <c r="C2101" s="74"/>
      <c r="G2101" s="59"/>
      <c r="I2101" s="59"/>
      <c r="N2101" s="71"/>
      <c r="P2101" s="59"/>
    </row>
    <row r="2102" spans="3:18" x14ac:dyDescent="0.25">
      <c r="C2102" s="74"/>
      <c r="G2102" s="59"/>
      <c r="I2102" s="59"/>
      <c r="N2102" s="71"/>
    </row>
    <row r="2103" spans="3:18" x14ac:dyDescent="0.25">
      <c r="C2103" s="74"/>
      <c r="G2103" s="59"/>
      <c r="I2103" s="59"/>
      <c r="N2103" s="71"/>
    </row>
    <row r="2104" spans="3:18" x14ac:dyDescent="0.25">
      <c r="C2104" s="74"/>
      <c r="G2104" s="59"/>
      <c r="J2104" s="71"/>
      <c r="K2104" s="59"/>
      <c r="N2104" s="71"/>
      <c r="O2104" s="59"/>
      <c r="R2104" s="71"/>
    </row>
    <row r="2105" spans="3:18" x14ac:dyDescent="0.25">
      <c r="C2105" s="74"/>
      <c r="G2105" s="59"/>
      <c r="J2105" s="71"/>
      <c r="K2105" s="59"/>
      <c r="P2105" s="59"/>
    </row>
    <row r="2106" spans="3:18" x14ac:dyDescent="0.25">
      <c r="C2106" s="74"/>
      <c r="G2106" s="59"/>
      <c r="J2106" s="71"/>
      <c r="K2106" s="59"/>
    </row>
    <row r="2107" spans="3:18" x14ac:dyDescent="0.25">
      <c r="C2107" s="74"/>
      <c r="G2107" s="59"/>
      <c r="J2107" s="71"/>
      <c r="K2107" s="59"/>
    </row>
    <row r="2108" spans="3:18" x14ac:dyDescent="0.25">
      <c r="C2108" s="74"/>
      <c r="G2108" s="59"/>
      <c r="J2108" s="71"/>
      <c r="L2108" s="59"/>
      <c r="O2108" s="59"/>
      <c r="R2108" s="71"/>
    </row>
    <row r="2109" spans="3:18" x14ac:dyDescent="0.25">
      <c r="C2109" s="74"/>
      <c r="G2109" s="59"/>
      <c r="J2109" s="71"/>
      <c r="L2109" s="59"/>
      <c r="P2109" s="59"/>
    </row>
    <row r="2110" spans="3:18" x14ac:dyDescent="0.25">
      <c r="C2110" s="74"/>
      <c r="G2110" s="59"/>
      <c r="J2110" s="71"/>
      <c r="L2110" s="59"/>
    </row>
    <row r="2111" spans="3:18" x14ac:dyDescent="0.25">
      <c r="C2111" s="74"/>
      <c r="G2111" s="59"/>
      <c r="J2111" s="71"/>
      <c r="L2111" s="59"/>
    </row>
    <row r="2112" spans="3:18" x14ac:dyDescent="0.25">
      <c r="C2112" s="74"/>
      <c r="G2112" s="59"/>
      <c r="J2112" s="71"/>
      <c r="M2112" s="59"/>
      <c r="O2112" s="59"/>
      <c r="R2112" s="71"/>
    </row>
    <row r="2113" spans="3:18" x14ac:dyDescent="0.25">
      <c r="C2113" s="74"/>
      <c r="G2113" s="59"/>
      <c r="J2113" s="71"/>
      <c r="M2113" s="59"/>
      <c r="P2113" s="59"/>
    </row>
    <row r="2114" spans="3:18" x14ac:dyDescent="0.25">
      <c r="C2114" s="74"/>
      <c r="G2114" s="59"/>
      <c r="J2114" s="71"/>
      <c r="M2114" s="59"/>
    </row>
    <row r="2115" spans="3:18" x14ac:dyDescent="0.25">
      <c r="C2115" s="74"/>
      <c r="G2115" s="59"/>
      <c r="J2115" s="71"/>
      <c r="M2115" s="59"/>
    </row>
    <row r="2116" spans="3:18" x14ac:dyDescent="0.25">
      <c r="C2116" s="74"/>
      <c r="G2116" s="59"/>
      <c r="J2116" s="71"/>
      <c r="N2116" s="71"/>
      <c r="O2116" s="59"/>
      <c r="R2116" s="71"/>
    </row>
    <row r="2117" spans="3:18" x14ac:dyDescent="0.25">
      <c r="C2117" s="74"/>
      <c r="G2117" s="59"/>
      <c r="J2117" s="71"/>
      <c r="N2117" s="71"/>
      <c r="P2117" s="59"/>
    </row>
    <row r="2118" spans="3:18" x14ac:dyDescent="0.25">
      <c r="C2118" s="74"/>
      <c r="G2118" s="59"/>
      <c r="J2118" s="71"/>
      <c r="N2118" s="71"/>
    </row>
    <row r="2119" spans="3:18" x14ac:dyDescent="0.25">
      <c r="C2119" s="74"/>
      <c r="G2119" s="59"/>
      <c r="J2119" s="71"/>
      <c r="N2119" s="71"/>
    </row>
    <row r="2120" spans="3:18" x14ac:dyDescent="0.25">
      <c r="C2120" s="74"/>
      <c r="D2120" s="59"/>
      <c r="G2120" s="59"/>
      <c r="I2120" s="59"/>
      <c r="K2120" s="59"/>
      <c r="N2120" s="71"/>
      <c r="O2120" s="59"/>
      <c r="R2120" s="71"/>
    </row>
    <row r="2121" spans="3:18" x14ac:dyDescent="0.25">
      <c r="C2121" s="74"/>
      <c r="D2121" s="59"/>
      <c r="G2121" s="59"/>
      <c r="K2121" s="59"/>
      <c r="P2121" s="59"/>
    </row>
    <row r="2122" spans="3:18" x14ac:dyDescent="0.25">
      <c r="C2122" s="74"/>
      <c r="D2122" s="59"/>
      <c r="G2122" s="59"/>
      <c r="K2122" s="59"/>
    </row>
    <row r="2123" spans="3:18" x14ac:dyDescent="0.25">
      <c r="C2123" s="74"/>
      <c r="D2123" s="59"/>
      <c r="G2123" s="59"/>
      <c r="K2123" s="59"/>
    </row>
    <row r="2124" spans="3:18" x14ac:dyDescent="0.25">
      <c r="C2124" s="74"/>
      <c r="D2124" s="59"/>
      <c r="G2124" s="59"/>
      <c r="L2124" s="59"/>
      <c r="O2124" s="59"/>
      <c r="R2124" s="71"/>
    </row>
    <row r="2125" spans="3:18" x14ac:dyDescent="0.25">
      <c r="C2125" s="74"/>
      <c r="D2125" s="59"/>
      <c r="G2125" s="59"/>
      <c r="L2125" s="59"/>
      <c r="P2125" s="59"/>
    </row>
    <row r="2126" spans="3:18" x14ac:dyDescent="0.25">
      <c r="C2126" s="74"/>
      <c r="D2126" s="59"/>
      <c r="G2126" s="59"/>
      <c r="L2126" s="59"/>
    </row>
    <row r="2127" spans="3:18" x14ac:dyDescent="0.25">
      <c r="C2127" s="74"/>
      <c r="D2127" s="59"/>
      <c r="G2127" s="59"/>
      <c r="L2127" s="59"/>
    </row>
    <row r="2128" spans="3:18" x14ac:dyDescent="0.25">
      <c r="C2128" s="74"/>
      <c r="D2128" s="59"/>
      <c r="G2128" s="59"/>
      <c r="M2128" s="59"/>
      <c r="O2128" s="59"/>
      <c r="R2128" s="71"/>
    </row>
    <row r="2129" spans="3:18" x14ac:dyDescent="0.25">
      <c r="C2129" s="74"/>
      <c r="D2129" s="59"/>
      <c r="G2129" s="59"/>
      <c r="M2129" s="59"/>
      <c r="P2129" s="59"/>
    </row>
    <row r="2130" spans="3:18" x14ac:dyDescent="0.25">
      <c r="C2130" s="74"/>
      <c r="D2130" s="59"/>
      <c r="G2130" s="59"/>
      <c r="M2130" s="59"/>
    </row>
    <row r="2131" spans="3:18" x14ac:dyDescent="0.25">
      <c r="C2131" s="74"/>
      <c r="D2131" s="59"/>
      <c r="G2131" s="59"/>
      <c r="M2131" s="59"/>
    </row>
    <row r="2132" spans="3:18" x14ac:dyDescent="0.25">
      <c r="C2132" s="74"/>
      <c r="D2132" s="59"/>
      <c r="G2132" s="59"/>
      <c r="N2132" s="71"/>
      <c r="O2132" s="59"/>
      <c r="R2132" s="71"/>
    </row>
    <row r="2133" spans="3:18" x14ac:dyDescent="0.25">
      <c r="C2133" s="74"/>
      <c r="D2133" s="59"/>
      <c r="G2133" s="59"/>
      <c r="N2133" s="71"/>
      <c r="P2133" s="59"/>
    </row>
    <row r="2134" spans="3:18" x14ac:dyDescent="0.25">
      <c r="C2134" s="74"/>
      <c r="D2134" s="59"/>
      <c r="G2134" s="59"/>
      <c r="N2134" s="71"/>
    </row>
    <row r="2135" spans="3:18" x14ac:dyDescent="0.25">
      <c r="C2135" s="74"/>
      <c r="D2135" s="59"/>
      <c r="G2135" s="59"/>
      <c r="N2135" s="71"/>
    </row>
    <row r="2136" spans="3:18" x14ac:dyDescent="0.25">
      <c r="C2136" s="74"/>
      <c r="D2136" s="59"/>
      <c r="G2136" s="59"/>
      <c r="H2136" s="59"/>
      <c r="K2136" s="59"/>
      <c r="N2136" s="71"/>
      <c r="O2136" s="59"/>
      <c r="R2136" s="71"/>
    </row>
    <row r="2137" spans="3:18" x14ac:dyDescent="0.25">
      <c r="C2137" s="74"/>
      <c r="D2137" s="59"/>
      <c r="G2137" s="59"/>
      <c r="H2137" s="59"/>
      <c r="K2137" s="59"/>
      <c r="P2137" s="59"/>
    </row>
    <row r="2138" spans="3:18" x14ac:dyDescent="0.25">
      <c r="C2138" s="74"/>
      <c r="D2138" s="59"/>
      <c r="G2138" s="59"/>
      <c r="H2138" s="59"/>
      <c r="K2138" s="59"/>
    </row>
    <row r="2139" spans="3:18" x14ac:dyDescent="0.25">
      <c r="C2139" s="74"/>
      <c r="D2139" s="59"/>
      <c r="G2139" s="59"/>
      <c r="H2139" s="59"/>
      <c r="K2139" s="59"/>
    </row>
    <row r="2140" spans="3:18" x14ac:dyDescent="0.25">
      <c r="C2140" s="74"/>
      <c r="D2140" s="59"/>
      <c r="G2140" s="59"/>
      <c r="H2140" s="59"/>
      <c r="L2140" s="59"/>
      <c r="O2140" s="59"/>
      <c r="R2140" s="71"/>
    </row>
    <row r="2141" spans="3:18" x14ac:dyDescent="0.25">
      <c r="C2141" s="74"/>
      <c r="D2141" s="59"/>
      <c r="G2141" s="59"/>
      <c r="H2141" s="59"/>
      <c r="L2141" s="59"/>
      <c r="P2141" s="59"/>
    </row>
    <row r="2142" spans="3:18" x14ac:dyDescent="0.25">
      <c r="C2142" s="74"/>
      <c r="D2142" s="59"/>
      <c r="G2142" s="59"/>
      <c r="H2142" s="59"/>
      <c r="L2142" s="59"/>
    </row>
    <row r="2143" spans="3:18" x14ac:dyDescent="0.25">
      <c r="C2143" s="74"/>
      <c r="D2143" s="59"/>
      <c r="G2143" s="59"/>
      <c r="H2143" s="59"/>
      <c r="L2143" s="59"/>
    </row>
    <row r="2144" spans="3:18" x14ac:dyDescent="0.25">
      <c r="C2144" s="74"/>
      <c r="D2144" s="59"/>
      <c r="G2144" s="59"/>
      <c r="H2144" s="59"/>
      <c r="M2144" s="59"/>
      <c r="O2144" s="59"/>
      <c r="R2144" s="71"/>
    </row>
    <row r="2145" spans="3:18" x14ac:dyDescent="0.25">
      <c r="C2145" s="74"/>
      <c r="D2145" s="59"/>
      <c r="G2145" s="59"/>
      <c r="H2145" s="59"/>
      <c r="M2145" s="59"/>
      <c r="P2145" s="59"/>
    </row>
    <row r="2146" spans="3:18" x14ac:dyDescent="0.25">
      <c r="C2146" s="74"/>
      <c r="D2146" s="59"/>
      <c r="G2146" s="59"/>
      <c r="H2146" s="59"/>
      <c r="M2146" s="59"/>
    </row>
    <row r="2147" spans="3:18" x14ac:dyDescent="0.25">
      <c r="C2147" s="74"/>
      <c r="D2147" s="59"/>
      <c r="G2147" s="59"/>
      <c r="H2147" s="59"/>
      <c r="M2147" s="59"/>
    </row>
    <row r="2148" spans="3:18" x14ac:dyDescent="0.25">
      <c r="C2148" s="74"/>
      <c r="D2148" s="59"/>
      <c r="G2148" s="59"/>
      <c r="H2148" s="59"/>
      <c r="N2148" s="71"/>
      <c r="O2148" s="59"/>
      <c r="R2148" s="71"/>
    </row>
    <row r="2149" spans="3:18" x14ac:dyDescent="0.25">
      <c r="C2149" s="74"/>
      <c r="D2149" s="59"/>
      <c r="G2149" s="59"/>
      <c r="H2149" s="59"/>
      <c r="N2149" s="71"/>
      <c r="P2149" s="59"/>
    </row>
    <row r="2150" spans="3:18" x14ac:dyDescent="0.25">
      <c r="C2150" s="74"/>
      <c r="D2150" s="59"/>
      <c r="G2150" s="59"/>
      <c r="H2150" s="59"/>
      <c r="N2150" s="71"/>
    </row>
    <row r="2151" spans="3:18" x14ac:dyDescent="0.25">
      <c r="C2151" s="74"/>
      <c r="D2151" s="59"/>
      <c r="G2151" s="59"/>
      <c r="H2151" s="59"/>
      <c r="N2151" s="71"/>
    </row>
    <row r="2152" spans="3:18" x14ac:dyDescent="0.25">
      <c r="C2152" s="74"/>
      <c r="D2152" s="59"/>
      <c r="G2152" s="59"/>
      <c r="I2152" s="59"/>
      <c r="K2152" s="59"/>
      <c r="N2152" s="71"/>
      <c r="O2152" s="59"/>
      <c r="R2152" s="71"/>
    </row>
    <row r="2153" spans="3:18" x14ac:dyDescent="0.25">
      <c r="C2153" s="74"/>
      <c r="D2153" s="59"/>
      <c r="G2153" s="59"/>
      <c r="I2153" s="59"/>
      <c r="K2153" s="59"/>
      <c r="P2153" s="59"/>
    </row>
    <row r="2154" spans="3:18" x14ac:dyDescent="0.25">
      <c r="C2154" s="74"/>
      <c r="D2154" s="59"/>
      <c r="G2154" s="59"/>
      <c r="I2154" s="59"/>
      <c r="K2154" s="59"/>
    </row>
    <row r="2155" spans="3:18" x14ac:dyDescent="0.25">
      <c r="C2155" s="74"/>
      <c r="D2155" s="59"/>
      <c r="G2155" s="59"/>
      <c r="I2155" s="59"/>
      <c r="K2155" s="59"/>
    </row>
    <row r="2156" spans="3:18" x14ac:dyDescent="0.25">
      <c r="C2156" s="74"/>
      <c r="D2156" s="59"/>
      <c r="G2156" s="59"/>
      <c r="I2156" s="59"/>
      <c r="L2156" s="59"/>
      <c r="O2156" s="59"/>
      <c r="R2156" s="71"/>
    </row>
    <row r="2157" spans="3:18" x14ac:dyDescent="0.25">
      <c r="C2157" s="74"/>
      <c r="D2157" s="59"/>
      <c r="G2157" s="59"/>
      <c r="I2157" s="59"/>
      <c r="L2157" s="59"/>
      <c r="P2157" s="59"/>
    </row>
    <row r="2158" spans="3:18" x14ac:dyDescent="0.25">
      <c r="C2158" s="74"/>
      <c r="D2158" s="59"/>
      <c r="G2158" s="59"/>
      <c r="I2158" s="59"/>
      <c r="L2158" s="59"/>
    </row>
    <row r="2159" spans="3:18" x14ac:dyDescent="0.25">
      <c r="C2159" s="74"/>
      <c r="D2159" s="59"/>
      <c r="G2159" s="59"/>
      <c r="I2159" s="59"/>
      <c r="L2159" s="59"/>
    </row>
    <row r="2160" spans="3:18" x14ac:dyDescent="0.25">
      <c r="C2160" s="74"/>
      <c r="D2160" s="59"/>
      <c r="G2160" s="59"/>
      <c r="I2160" s="59"/>
      <c r="M2160" s="59"/>
      <c r="O2160" s="59"/>
      <c r="R2160" s="71"/>
    </row>
    <row r="2161" spans="3:18" x14ac:dyDescent="0.25">
      <c r="C2161" s="74"/>
      <c r="D2161" s="59"/>
      <c r="G2161" s="59"/>
      <c r="I2161" s="59"/>
      <c r="M2161" s="59"/>
      <c r="P2161" s="59"/>
    </row>
    <row r="2162" spans="3:18" x14ac:dyDescent="0.25">
      <c r="C2162" s="74"/>
      <c r="D2162" s="59"/>
      <c r="G2162" s="59"/>
      <c r="I2162" s="59"/>
      <c r="M2162" s="59"/>
    </row>
    <row r="2163" spans="3:18" x14ac:dyDescent="0.25">
      <c r="C2163" s="74"/>
      <c r="D2163" s="59"/>
      <c r="G2163" s="59"/>
      <c r="I2163" s="59"/>
      <c r="M2163" s="59"/>
    </row>
    <row r="2164" spans="3:18" x14ac:dyDescent="0.25">
      <c r="C2164" s="74"/>
      <c r="D2164" s="59"/>
      <c r="G2164" s="59"/>
      <c r="I2164" s="59"/>
      <c r="N2164" s="71"/>
      <c r="O2164" s="59"/>
      <c r="R2164" s="71"/>
    </row>
    <row r="2165" spans="3:18" x14ac:dyDescent="0.25">
      <c r="C2165" s="74"/>
      <c r="D2165" s="59"/>
      <c r="G2165" s="59"/>
      <c r="I2165" s="59"/>
      <c r="N2165" s="71"/>
      <c r="P2165" s="59"/>
    </row>
    <row r="2166" spans="3:18" x14ac:dyDescent="0.25">
      <c r="C2166" s="74"/>
      <c r="D2166" s="59"/>
      <c r="G2166" s="59"/>
      <c r="I2166" s="59"/>
      <c r="N2166" s="71"/>
    </row>
    <row r="2167" spans="3:18" x14ac:dyDescent="0.25">
      <c r="C2167" s="74"/>
      <c r="D2167" s="59"/>
      <c r="G2167" s="59"/>
      <c r="I2167" s="59"/>
      <c r="N2167" s="71"/>
    </row>
    <row r="2168" spans="3:18" x14ac:dyDescent="0.25">
      <c r="C2168" s="74"/>
      <c r="D2168" s="59"/>
      <c r="G2168" s="59"/>
      <c r="J2168" s="71"/>
      <c r="K2168" s="59"/>
      <c r="N2168" s="71"/>
      <c r="O2168" s="59"/>
      <c r="R2168" s="71"/>
    </row>
    <row r="2169" spans="3:18" x14ac:dyDescent="0.25">
      <c r="C2169" s="74"/>
      <c r="D2169" s="59"/>
      <c r="G2169" s="59"/>
      <c r="J2169" s="71"/>
      <c r="K2169" s="59"/>
      <c r="P2169" s="59"/>
    </row>
    <row r="2170" spans="3:18" x14ac:dyDescent="0.25">
      <c r="C2170" s="74"/>
      <c r="D2170" s="59"/>
      <c r="G2170" s="59"/>
      <c r="J2170" s="71"/>
      <c r="K2170" s="59"/>
    </row>
    <row r="2171" spans="3:18" x14ac:dyDescent="0.25">
      <c r="C2171" s="74"/>
      <c r="D2171" s="59"/>
      <c r="G2171" s="59"/>
      <c r="J2171" s="71"/>
      <c r="K2171" s="59"/>
    </row>
    <row r="2172" spans="3:18" x14ac:dyDescent="0.25">
      <c r="C2172" s="74"/>
      <c r="D2172" s="59"/>
      <c r="G2172" s="59"/>
      <c r="J2172" s="71"/>
      <c r="L2172" s="59"/>
      <c r="O2172" s="59"/>
      <c r="R2172" s="71"/>
    </row>
    <row r="2173" spans="3:18" x14ac:dyDescent="0.25">
      <c r="C2173" s="74"/>
      <c r="D2173" s="59"/>
      <c r="G2173" s="59"/>
      <c r="J2173" s="71"/>
      <c r="L2173" s="59"/>
      <c r="P2173" s="59"/>
    </row>
    <row r="2174" spans="3:18" x14ac:dyDescent="0.25">
      <c r="C2174" s="74"/>
      <c r="D2174" s="59"/>
      <c r="G2174" s="59"/>
      <c r="J2174" s="71"/>
      <c r="L2174" s="59"/>
    </row>
    <row r="2175" spans="3:18" x14ac:dyDescent="0.25">
      <c r="C2175" s="74"/>
      <c r="D2175" s="59"/>
      <c r="G2175" s="59"/>
      <c r="J2175" s="71"/>
      <c r="L2175" s="59"/>
    </row>
    <row r="2176" spans="3:18" x14ac:dyDescent="0.25">
      <c r="C2176" s="74"/>
      <c r="D2176" s="59"/>
      <c r="G2176" s="59"/>
      <c r="J2176" s="71"/>
      <c r="M2176" s="59"/>
      <c r="O2176" s="59"/>
      <c r="R2176" s="71"/>
    </row>
    <row r="2177" spans="3:18" x14ac:dyDescent="0.25">
      <c r="C2177" s="74"/>
      <c r="D2177" s="59"/>
      <c r="G2177" s="59"/>
      <c r="J2177" s="71"/>
      <c r="M2177" s="59"/>
      <c r="P2177" s="59"/>
    </row>
    <row r="2178" spans="3:18" x14ac:dyDescent="0.25">
      <c r="C2178" s="74"/>
      <c r="D2178" s="59"/>
      <c r="G2178" s="59"/>
      <c r="J2178" s="71"/>
      <c r="M2178" s="59"/>
    </row>
    <row r="2179" spans="3:18" x14ac:dyDescent="0.25">
      <c r="C2179" s="74"/>
      <c r="D2179" s="59"/>
      <c r="G2179" s="59"/>
      <c r="J2179" s="71"/>
      <c r="M2179" s="59"/>
    </row>
    <row r="2180" spans="3:18" x14ac:dyDescent="0.25">
      <c r="C2180" s="74"/>
      <c r="D2180" s="59"/>
      <c r="G2180" s="59"/>
      <c r="J2180" s="71"/>
      <c r="N2180" s="71"/>
      <c r="O2180" s="59"/>
      <c r="R2180" s="71"/>
    </row>
    <row r="2181" spans="3:18" x14ac:dyDescent="0.25">
      <c r="C2181" s="74"/>
      <c r="D2181" s="59"/>
      <c r="G2181" s="59"/>
      <c r="J2181" s="71"/>
      <c r="N2181" s="71"/>
      <c r="P2181" s="59"/>
    </row>
    <row r="2182" spans="3:18" x14ac:dyDescent="0.25">
      <c r="C2182" s="74"/>
      <c r="D2182" s="59"/>
      <c r="G2182" s="59"/>
      <c r="J2182" s="71"/>
      <c r="N2182" s="71"/>
    </row>
    <row r="2183" spans="3:18" x14ac:dyDescent="0.25">
      <c r="C2183" s="74"/>
      <c r="D2183" s="59"/>
      <c r="G2183" s="59"/>
      <c r="J2183" s="71"/>
      <c r="N2183" s="71"/>
    </row>
    <row r="2184" spans="3:18" x14ac:dyDescent="0.25">
      <c r="C2184" s="74"/>
      <c r="E2184" s="59"/>
      <c r="G2184" s="59"/>
      <c r="I2184" s="59"/>
      <c r="K2184" s="59"/>
      <c r="N2184" s="71"/>
      <c r="O2184" s="59"/>
      <c r="R2184" s="71"/>
    </row>
    <row r="2185" spans="3:18" x14ac:dyDescent="0.25">
      <c r="C2185" s="74"/>
      <c r="E2185" s="59"/>
      <c r="G2185" s="59"/>
      <c r="K2185" s="59"/>
      <c r="P2185" s="59"/>
    </row>
    <row r="2186" spans="3:18" x14ac:dyDescent="0.25">
      <c r="C2186" s="74"/>
      <c r="E2186" s="59"/>
      <c r="G2186" s="59"/>
      <c r="K2186" s="59"/>
    </row>
    <row r="2187" spans="3:18" x14ac:dyDescent="0.25">
      <c r="C2187" s="74"/>
      <c r="E2187" s="59"/>
      <c r="G2187" s="59"/>
      <c r="K2187" s="59"/>
    </row>
    <row r="2188" spans="3:18" x14ac:dyDescent="0.25">
      <c r="C2188" s="74"/>
      <c r="E2188" s="59"/>
      <c r="G2188" s="59"/>
      <c r="L2188" s="59"/>
      <c r="O2188" s="59"/>
      <c r="R2188" s="71"/>
    </row>
    <row r="2189" spans="3:18" x14ac:dyDescent="0.25">
      <c r="C2189" s="74"/>
      <c r="E2189" s="59"/>
      <c r="G2189" s="59"/>
      <c r="L2189" s="59"/>
      <c r="P2189" s="59"/>
    </row>
    <row r="2190" spans="3:18" x14ac:dyDescent="0.25">
      <c r="C2190" s="74"/>
      <c r="E2190" s="59"/>
      <c r="G2190" s="59"/>
      <c r="L2190" s="59"/>
    </row>
    <row r="2191" spans="3:18" x14ac:dyDescent="0.25">
      <c r="C2191" s="74"/>
      <c r="E2191" s="59"/>
      <c r="G2191" s="59"/>
      <c r="L2191" s="59"/>
    </row>
    <row r="2192" spans="3:18" x14ac:dyDescent="0.25">
      <c r="C2192" s="74"/>
      <c r="E2192" s="59"/>
      <c r="G2192" s="59"/>
      <c r="M2192" s="59"/>
      <c r="O2192" s="59"/>
      <c r="R2192" s="71"/>
    </row>
    <row r="2193" spans="3:18" x14ac:dyDescent="0.25">
      <c r="C2193" s="74"/>
      <c r="E2193" s="59"/>
      <c r="G2193" s="59"/>
      <c r="M2193" s="59"/>
      <c r="P2193" s="59"/>
    </row>
    <row r="2194" spans="3:18" x14ac:dyDescent="0.25">
      <c r="C2194" s="74"/>
      <c r="E2194" s="59"/>
      <c r="G2194" s="59"/>
      <c r="M2194" s="59"/>
    </row>
    <row r="2195" spans="3:18" x14ac:dyDescent="0.25">
      <c r="C2195" s="74"/>
      <c r="E2195" s="59"/>
      <c r="G2195" s="59"/>
      <c r="M2195" s="59"/>
    </row>
    <row r="2196" spans="3:18" x14ac:dyDescent="0.25">
      <c r="C2196" s="74"/>
      <c r="E2196" s="59"/>
      <c r="G2196" s="59"/>
      <c r="N2196" s="71"/>
      <c r="O2196" s="59"/>
      <c r="R2196" s="71"/>
    </row>
    <row r="2197" spans="3:18" x14ac:dyDescent="0.25">
      <c r="C2197" s="74"/>
      <c r="E2197" s="59"/>
      <c r="G2197" s="59"/>
      <c r="N2197" s="71"/>
      <c r="P2197" s="59"/>
    </row>
    <row r="2198" spans="3:18" x14ac:dyDescent="0.25">
      <c r="C2198" s="74"/>
      <c r="E2198" s="59"/>
      <c r="G2198" s="59"/>
      <c r="N2198" s="71"/>
    </row>
    <row r="2199" spans="3:18" x14ac:dyDescent="0.25">
      <c r="C2199" s="74"/>
      <c r="E2199" s="59"/>
      <c r="G2199" s="59"/>
      <c r="N2199" s="71"/>
    </row>
    <row r="2200" spans="3:18" x14ac:dyDescent="0.25">
      <c r="C2200" s="74"/>
      <c r="E2200" s="59"/>
      <c r="G2200" s="59"/>
      <c r="H2200" s="59"/>
      <c r="K2200" s="59"/>
      <c r="N2200" s="71"/>
      <c r="O2200" s="59"/>
      <c r="R2200" s="71"/>
    </row>
    <row r="2201" spans="3:18" x14ac:dyDescent="0.25">
      <c r="C2201" s="74"/>
      <c r="E2201" s="59"/>
      <c r="G2201" s="59"/>
      <c r="H2201" s="59"/>
      <c r="K2201" s="59"/>
      <c r="P2201" s="59"/>
    </row>
    <row r="2202" spans="3:18" x14ac:dyDescent="0.25">
      <c r="C2202" s="74"/>
      <c r="E2202" s="59"/>
      <c r="G2202" s="59"/>
      <c r="H2202" s="59"/>
      <c r="K2202" s="59"/>
    </row>
    <row r="2203" spans="3:18" x14ac:dyDescent="0.25">
      <c r="C2203" s="74"/>
      <c r="E2203" s="59"/>
      <c r="G2203" s="59"/>
      <c r="H2203" s="59"/>
      <c r="K2203" s="59"/>
    </row>
    <row r="2204" spans="3:18" x14ac:dyDescent="0.25">
      <c r="C2204" s="74"/>
      <c r="E2204" s="59"/>
      <c r="G2204" s="59"/>
      <c r="H2204" s="59"/>
      <c r="L2204" s="59"/>
      <c r="O2204" s="59"/>
      <c r="R2204" s="71"/>
    </row>
    <row r="2205" spans="3:18" x14ac:dyDescent="0.25">
      <c r="C2205" s="74"/>
      <c r="E2205" s="59"/>
      <c r="G2205" s="59"/>
      <c r="H2205" s="59"/>
      <c r="L2205" s="59"/>
      <c r="P2205" s="59"/>
    </row>
    <row r="2206" spans="3:18" x14ac:dyDescent="0.25">
      <c r="C2206" s="74"/>
      <c r="E2206" s="59"/>
      <c r="G2206" s="59"/>
      <c r="H2206" s="59"/>
      <c r="L2206" s="59"/>
    </row>
    <row r="2207" spans="3:18" x14ac:dyDescent="0.25">
      <c r="C2207" s="74"/>
      <c r="E2207" s="59"/>
      <c r="G2207" s="59"/>
      <c r="H2207" s="59"/>
      <c r="L2207" s="59"/>
    </row>
    <row r="2208" spans="3:18" x14ac:dyDescent="0.25">
      <c r="C2208" s="74"/>
      <c r="E2208" s="59"/>
      <c r="G2208" s="59"/>
      <c r="H2208" s="59"/>
      <c r="M2208" s="59"/>
      <c r="O2208" s="59"/>
      <c r="R2208" s="71"/>
    </row>
    <row r="2209" spans="3:18" x14ac:dyDescent="0.25">
      <c r="C2209" s="74"/>
      <c r="E2209" s="59"/>
      <c r="G2209" s="59"/>
      <c r="H2209" s="59"/>
      <c r="M2209" s="59"/>
      <c r="P2209" s="59"/>
    </row>
    <row r="2210" spans="3:18" x14ac:dyDescent="0.25">
      <c r="C2210" s="74"/>
      <c r="E2210" s="59"/>
      <c r="G2210" s="59"/>
      <c r="H2210" s="59"/>
      <c r="M2210" s="59"/>
    </row>
    <row r="2211" spans="3:18" x14ac:dyDescent="0.25">
      <c r="C2211" s="74"/>
      <c r="E2211" s="59"/>
      <c r="G2211" s="59"/>
      <c r="H2211" s="59"/>
      <c r="M2211" s="59"/>
    </row>
    <row r="2212" spans="3:18" x14ac:dyDescent="0.25">
      <c r="C2212" s="74"/>
      <c r="E2212" s="59"/>
      <c r="G2212" s="59"/>
      <c r="H2212" s="59"/>
      <c r="N2212" s="71"/>
      <c r="O2212" s="59"/>
      <c r="R2212" s="71"/>
    </row>
    <row r="2213" spans="3:18" x14ac:dyDescent="0.25">
      <c r="C2213" s="74"/>
      <c r="E2213" s="59"/>
      <c r="G2213" s="59"/>
      <c r="H2213" s="59"/>
      <c r="N2213" s="71"/>
      <c r="P2213" s="59"/>
    </row>
    <row r="2214" spans="3:18" x14ac:dyDescent="0.25">
      <c r="C2214" s="74"/>
      <c r="E2214" s="59"/>
      <c r="G2214" s="59"/>
      <c r="H2214" s="59"/>
      <c r="N2214" s="71"/>
    </row>
    <row r="2215" spans="3:18" x14ac:dyDescent="0.25">
      <c r="C2215" s="74"/>
      <c r="E2215" s="59"/>
      <c r="G2215" s="59"/>
      <c r="H2215" s="59"/>
      <c r="N2215" s="71"/>
    </row>
    <row r="2216" spans="3:18" x14ac:dyDescent="0.25">
      <c r="C2216" s="74"/>
      <c r="E2216" s="59"/>
      <c r="G2216" s="59"/>
      <c r="I2216" s="59"/>
      <c r="K2216" s="59"/>
      <c r="N2216" s="71"/>
      <c r="O2216" s="59"/>
      <c r="R2216" s="71"/>
    </row>
    <row r="2217" spans="3:18" x14ac:dyDescent="0.25">
      <c r="C2217" s="74"/>
      <c r="E2217" s="59"/>
      <c r="G2217" s="59"/>
      <c r="I2217" s="59"/>
      <c r="K2217" s="59"/>
      <c r="P2217" s="59"/>
    </row>
    <row r="2218" spans="3:18" x14ac:dyDescent="0.25">
      <c r="C2218" s="74"/>
      <c r="E2218" s="59"/>
      <c r="G2218" s="59"/>
      <c r="I2218" s="59"/>
      <c r="K2218" s="59"/>
    </row>
    <row r="2219" spans="3:18" x14ac:dyDescent="0.25">
      <c r="C2219" s="74"/>
      <c r="E2219" s="59"/>
      <c r="G2219" s="59"/>
      <c r="I2219" s="59"/>
      <c r="K2219" s="59"/>
    </row>
    <row r="2220" spans="3:18" x14ac:dyDescent="0.25">
      <c r="C2220" s="74"/>
      <c r="E2220" s="59"/>
      <c r="G2220" s="59"/>
      <c r="I2220" s="59"/>
      <c r="L2220" s="59"/>
      <c r="O2220" s="59"/>
      <c r="R2220" s="71"/>
    </row>
    <row r="2221" spans="3:18" x14ac:dyDescent="0.25">
      <c r="C2221" s="74"/>
      <c r="E2221" s="59"/>
      <c r="G2221" s="59"/>
      <c r="I2221" s="59"/>
      <c r="L2221" s="59"/>
      <c r="P2221" s="59"/>
    </row>
    <row r="2222" spans="3:18" x14ac:dyDescent="0.25">
      <c r="C2222" s="74"/>
      <c r="E2222" s="59"/>
      <c r="G2222" s="59"/>
      <c r="I2222" s="59"/>
      <c r="L2222" s="59"/>
    </row>
    <row r="2223" spans="3:18" x14ac:dyDescent="0.25">
      <c r="C2223" s="74"/>
      <c r="E2223" s="59"/>
      <c r="G2223" s="59"/>
      <c r="I2223" s="59"/>
      <c r="L2223" s="59"/>
    </row>
    <row r="2224" spans="3:18" x14ac:dyDescent="0.25">
      <c r="C2224" s="74"/>
      <c r="E2224" s="59"/>
      <c r="G2224" s="59"/>
      <c r="I2224" s="59"/>
      <c r="M2224" s="59"/>
      <c r="O2224" s="59"/>
      <c r="R2224" s="71"/>
    </row>
    <row r="2225" spans="3:18" x14ac:dyDescent="0.25">
      <c r="C2225" s="74"/>
      <c r="E2225" s="59"/>
      <c r="G2225" s="59"/>
      <c r="I2225" s="59"/>
      <c r="M2225" s="59"/>
      <c r="P2225" s="59"/>
    </row>
    <row r="2226" spans="3:18" x14ac:dyDescent="0.25">
      <c r="C2226" s="74"/>
      <c r="E2226" s="59"/>
      <c r="G2226" s="59"/>
      <c r="I2226" s="59"/>
      <c r="M2226" s="59"/>
    </row>
    <row r="2227" spans="3:18" x14ac:dyDescent="0.25">
      <c r="C2227" s="74"/>
      <c r="E2227" s="59"/>
      <c r="G2227" s="59"/>
      <c r="I2227" s="59"/>
      <c r="M2227" s="59"/>
    </row>
    <row r="2228" spans="3:18" x14ac:dyDescent="0.25">
      <c r="C2228" s="74"/>
      <c r="E2228" s="59"/>
      <c r="G2228" s="59"/>
      <c r="I2228" s="59"/>
      <c r="N2228" s="71"/>
      <c r="O2228" s="59"/>
      <c r="R2228" s="71"/>
    </row>
    <row r="2229" spans="3:18" x14ac:dyDescent="0.25">
      <c r="C2229" s="74"/>
      <c r="E2229" s="59"/>
      <c r="G2229" s="59"/>
      <c r="I2229" s="59"/>
      <c r="N2229" s="71"/>
      <c r="P2229" s="59"/>
    </row>
    <row r="2230" spans="3:18" x14ac:dyDescent="0.25">
      <c r="C2230" s="74"/>
      <c r="E2230" s="59"/>
      <c r="G2230" s="59"/>
      <c r="I2230" s="59"/>
      <c r="N2230" s="71"/>
    </row>
    <row r="2231" spans="3:18" x14ac:dyDescent="0.25">
      <c r="C2231" s="74"/>
      <c r="E2231" s="59"/>
      <c r="G2231" s="59"/>
      <c r="I2231" s="59"/>
      <c r="N2231" s="71"/>
    </row>
    <row r="2232" spans="3:18" x14ac:dyDescent="0.25">
      <c r="C2232" s="74"/>
      <c r="E2232" s="59"/>
      <c r="G2232" s="59"/>
      <c r="J2232" s="71"/>
      <c r="K2232" s="59"/>
      <c r="N2232" s="71"/>
      <c r="O2232" s="59"/>
      <c r="R2232" s="71"/>
    </row>
    <row r="2233" spans="3:18" x14ac:dyDescent="0.25">
      <c r="C2233" s="74"/>
      <c r="E2233" s="59"/>
      <c r="G2233" s="59"/>
      <c r="J2233" s="71"/>
      <c r="K2233" s="59"/>
      <c r="P2233" s="59"/>
    </row>
    <row r="2234" spans="3:18" x14ac:dyDescent="0.25">
      <c r="C2234" s="74"/>
      <c r="E2234" s="59"/>
      <c r="G2234" s="59"/>
      <c r="J2234" s="71"/>
      <c r="K2234" s="59"/>
    </row>
    <row r="2235" spans="3:18" x14ac:dyDescent="0.25">
      <c r="C2235" s="74"/>
      <c r="E2235" s="59"/>
      <c r="G2235" s="59"/>
      <c r="J2235" s="71"/>
      <c r="K2235" s="59"/>
    </row>
    <row r="2236" spans="3:18" x14ac:dyDescent="0.25">
      <c r="C2236" s="74"/>
      <c r="E2236" s="59"/>
      <c r="G2236" s="59"/>
      <c r="J2236" s="71"/>
      <c r="L2236" s="59"/>
      <c r="O2236" s="59"/>
      <c r="R2236" s="71"/>
    </row>
    <row r="2237" spans="3:18" x14ac:dyDescent="0.25">
      <c r="C2237" s="74"/>
      <c r="E2237" s="59"/>
      <c r="G2237" s="59"/>
      <c r="J2237" s="71"/>
      <c r="L2237" s="59"/>
      <c r="P2237" s="59"/>
    </row>
    <row r="2238" spans="3:18" x14ac:dyDescent="0.25">
      <c r="C2238" s="74"/>
      <c r="E2238" s="59"/>
      <c r="G2238" s="59"/>
      <c r="J2238" s="71"/>
      <c r="L2238" s="59"/>
    </row>
    <row r="2239" spans="3:18" x14ac:dyDescent="0.25">
      <c r="C2239" s="74"/>
      <c r="E2239" s="59"/>
      <c r="G2239" s="59"/>
      <c r="J2239" s="71"/>
      <c r="L2239" s="59"/>
    </row>
    <row r="2240" spans="3:18" x14ac:dyDescent="0.25">
      <c r="C2240" s="74"/>
      <c r="E2240" s="59"/>
      <c r="G2240" s="59"/>
      <c r="J2240" s="71"/>
      <c r="M2240" s="59"/>
      <c r="O2240" s="59"/>
      <c r="R2240" s="71"/>
    </row>
    <row r="2241" spans="3:18" x14ac:dyDescent="0.25">
      <c r="C2241" s="74"/>
      <c r="E2241" s="59"/>
      <c r="G2241" s="59"/>
      <c r="J2241" s="71"/>
      <c r="M2241" s="59"/>
      <c r="P2241" s="59"/>
    </row>
    <row r="2242" spans="3:18" x14ac:dyDescent="0.25">
      <c r="C2242" s="74"/>
      <c r="E2242" s="59"/>
      <c r="G2242" s="59"/>
      <c r="J2242" s="71"/>
      <c r="M2242" s="59"/>
    </row>
    <row r="2243" spans="3:18" x14ac:dyDescent="0.25">
      <c r="C2243" s="74"/>
      <c r="E2243" s="59"/>
      <c r="G2243" s="59"/>
      <c r="J2243" s="71"/>
      <c r="M2243" s="59"/>
    </row>
    <row r="2244" spans="3:18" x14ac:dyDescent="0.25">
      <c r="C2244" s="74"/>
      <c r="E2244" s="59"/>
      <c r="G2244" s="59"/>
      <c r="J2244" s="71"/>
      <c r="N2244" s="71"/>
      <c r="O2244" s="59"/>
      <c r="R2244" s="71"/>
    </row>
    <row r="2245" spans="3:18" x14ac:dyDescent="0.25">
      <c r="C2245" s="74"/>
      <c r="E2245" s="59"/>
      <c r="G2245" s="59"/>
      <c r="J2245" s="71"/>
      <c r="N2245" s="71"/>
      <c r="P2245" s="59"/>
    </row>
    <row r="2246" spans="3:18" x14ac:dyDescent="0.25">
      <c r="C2246" s="74"/>
      <c r="E2246" s="59"/>
      <c r="G2246" s="59"/>
      <c r="J2246" s="71"/>
      <c r="N2246" s="71"/>
    </row>
    <row r="2247" spans="3:18" x14ac:dyDescent="0.25">
      <c r="C2247" s="74"/>
      <c r="E2247" s="59"/>
      <c r="G2247" s="59"/>
      <c r="J2247" s="71"/>
      <c r="N2247" s="71"/>
    </row>
    <row r="2248" spans="3:18" x14ac:dyDescent="0.25">
      <c r="C2248" s="74"/>
      <c r="F2248" s="71"/>
      <c r="G2248" s="59"/>
      <c r="I2248" s="59"/>
      <c r="K2248" s="59"/>
      <c r="N2248" s="71"/>
      <c r="O2248" s="59"/>
      <c r="R2248" s="71"/>
    </row>
    <row r="2249" spans="3:18" x14ac:dyDescent="0.25">
      <c r="C2249" s="74"/>
      <c r="F2249" s="71"/>
      <c r="G2249" s="59"/>
      <c r="K2249" s="59"/>
      <c r="P2249" s="59"/>
    </row>
    <row r="2250" spans="3:18" x14ac:dyDescent="0.25">
      <c r="C2250" s="74"/>
      <c r="F2250" s="71"/>
      <c r="G2250" s="59"/>
      <c r="K2250" s="59"/>
    </row>
    <row r="2251" spans="3:18" x14ac:dyDescent="0.25">
      <c r="C2251" s="74"/>
      <c r="F2251" s="71"/>
      <c r="G2251" s="59"/>
      <c r="K2251" s="59"/>
    </row>
    <row r="2252" spans="3:18" x14ac:dyDescent="0.25">
      <c r="C2252" s="74"/>
      <c r="F2252" s="71"/>
      <c r="G2252" s="59"/>
      <c r="L2252" s="59"/>
      <c r="O2252" s="59"/>
      <c r="R2252" s="71"/>
    </row>
    <row r="2253" spans="3:18" x14ac:dyDescent="0.25">
      <c r="C2253" s="74"/>
      <c r="F2253" s="71"/>
      <c r="G2253" s="59"/>
      <c r="L2253" s="59"/>
      <c r="P2253" s="59"/>
    </row>
    <row r="2254" spans="3:18" x14ac:dyDescent="0.25">
      <c r="C2254" s="74"/>
      <c r="F2254" s="71"/>
      <c r="G2254" s="59"/>
      <c r="L2254" s="59"/>
    </row>
    <row r="2255" spans="3:18" x14ac:dyDescent="0.25">
      <c r="C2255" s="74"/>
      <c r="F2255" s="71"/>
      <c r="G2255" s="59"/>
      <c r="L2255" s="59"/>
    </row>
    <row r="2256" spans="3:18" x14ac:dyDescent="0.25">
      <c r="C2256" s="74"/>
      <c r="F2256" s="71"/>
      <c r="G2256" s="59"/>
      <c r="M2256" s="59"/>
      <c r="O2256" s="59"/>
      <c r="R2256" s="71"/>
    </row>
    <row r="2257" spans="3:18" x14ac:dyDescent="0.25">
      <c r="C2257" s="74"/>
      <c r="F2257" s="71"/>
      <c r="G2257" s="59"/>
      <c r="M2257" s="59"/>
      <c r="P2257" s="59"/>
    </row>
    <row r="2258" spans="3:18" x14ac:dyDescent="0.25">
      <c r="C2258" s="74"/>
      <c r="F2258" s="71"/>
      <c r="G2258" s="59"/>
      <c r="M2258" s="59"/>
    </row>
    <row r="2259" spans="3:18" x14ac:dyDescent="0.25">
      <c r="C2259" s="74"/>
      <c r="F2259" s="71"/>
      <c r="G2259" s="59"/>
      <c r="M2259" s="59"/>
    </row>
    <row r="2260" spans="3:18" x14ac:dyDescent="0.25">
      <c r="C2260" s="74"/>
      <c r="F2260" s="71"/>
      <c r="G2260" s="59"/>
      <c r="N2260" s="71"/>
      <c r="O2260" s="59"/>
      <c r="R2260" s="71"/>
    </row>
    <row r="2261" spans="3:18" x14ac:dyDescent="0.25">
      <c r="C2261" s="74"/>
      <c r="F2261" s="71"/>
      <c r="G2261" s="59"/>
      <c r="N2261" s="71"/>
      <c r="P2261" s="59"/>
    </row>
    <row r="2262" spans="3:18" x14ac:dyDescent="0.25">
      <c r="C2262" s="74"/>
      <c r="F2262" s="71"/>
      <c r="G2262" s="59"/>
      <c r="N2262" s="71"/>
    </row>
    <row r="2263" spans="3:18" x14ac:dyDescent="0.25">
      <c r="C2263" s="74"/>
      <c r="F2263" s="71"/>
      <c r="G2263" s="59"/>
      <c r="N2263" s="71"/>
    </row>
    <row r="2264" spans="3:18" x14ac:dyDescent="0.25">
      <c r="C2264" s="74"/>
      <c r="F2264" s="71"/>
      <c r="G2264" s="59"/>
      <c r="H2264" s="59"/>
      <c r="K2264" s="59"/>
      <c r="N2264" s="71"/>
      <c r="O2264" s="59"/>
      <c r="R2264" s="71"/>
    </row>
    <row r="2265" spans="3:18" x14ac:dyDescent="0.25">
      <c r="C2265" s="74"/>
      <c r="F2265" s="71"/>
      <c r="G2265" s="59"/>
      <c r="H2265" s="59"/>
      <c r="K2265" s="59"/>
      <c r="P2265" s="59"/>
    </row>
    <row r="2266" spans="3:18" x14ac:dyDescent="0.25">
      <c r="C2266" s="74"/>
      <c r="F2266" s="71"/>
      <c r="G2266" s="59"/>
      <c r="H2266" s="59"/>
      <c r="K2266" s="59"/>
    </row>
    <row r="2267" spans="3:18" x14ac:dyDescent="0.25">
      <c r="C2267" s="74"/>
      <c r="F2267" s="71"/>
      <c r="G2267" s="59"/>
      <c r="H2267" s="59"/>
      <c r="K2267" s="59"/>
    </row>
    <row r="2268" spans="3:18" x14ac:dyDescent="0.25">
      <c r="C2268" s="74"/>
      <c r="F2268" s="71"/>
      <c r="G2268" s="59"/>
      <c r="H2268" s="59"/>
      <c r="L2268" s="59"/>
      <c r="O2268" s="59"/>
      <c r="R2268" s="71"/>
    </row>
    <row r="2269" spans="3:18" x14ac:dyDescent="0.25">
      <c r="C2269" s="74"/>
      <c r="F2269" s="71"/>
      <c r="G2269" s="59"/>
      <c r="H2269" s="59"/>
      <c r="L2269" s="59"/>
      <c r="P2269" s="59"/>
    </row>
    <row r="2270" spans="3:18" x14ac:dyDescent="0.25">
      <c r="C2270" s="74"/>
      <c r="F2270" s="71"/>
      <c r="G2270" s="59"/>
      <c r="H2270" s="59"/>
      <c r="L2270" s="59"/>
    </row>
    <row r="2271" spans="3:18" x14ac:dyDescent="0.25">
      <c r="C2271" s="74"/>
      <c r="F2271" s="71"/>
      <c r="G2271" s="59"/>
      <c r="H2271" s="59"/>
      <c r="L2271" s="59"/>
    </row>
    <row r="2272" spans="3:18" x14ac:dyDescent="0.25">
      <c r="C2272" s="74"/>
      <c r="F2272" s="71"/>
      <c r="G2272" s="59"/>
      <c r="H2272" s="59"/>
      <c r="M2272" s="59"/>
      <c r="O2272" s="59"/>
      <c r="R2272" s="71"/>
    </row>
    <row r="2273" spans="3:18" x14ac:dyDescent="0.25">
      <c r="C2273" s="74"/>
      <c r="F2273" s="71"/>
      <c r="G2273" s="59"/>
      <c r="H2273" s="59"/>
      <c r="M2273" s="59"/>
      <c r="P2273" s="59"/>
    </row>
    <row r="2274" spans="3:18" x14ac:dyDescent="0.25">
      <c r="C2274" s="74"/>
      <c r="F2274" s="71"/>
      <c r="G2274" s="59"/>
      <c r="H2274" s="59"/>
      <c r="M2274" s="59"/>
    </row>
    <row r="2275" spans="3:18" x14ac:dyDescent="0.25">
      <c r="C2275" s="74"/>
      <c r="F2275" s="71"/>
      <c r="G2275" s="59"/>
      <c r="H2275" s="59"/>
      <c r="M2275" s="59"/>
    </row>
    <row r="2276" spans="3:18" x14ac:dyDescent="0.25">
      <c r="C2276" s="74"/>
      <c r="F2276" s="71"/>
      <c r="G2276" s="59"/>
      <c r="H2276" s="59"/>
      <c r="N2276" s="71"/>
      <c r="O2276" s="59"/>
      <c r="R2276" s="71"/>
    </row>
    <row r="2277" spans="3:18" x14ac:dyDescent="0.25">
      <c r="C2277" s="74"/>
      <c r="F2277" s="71"/>
      <c r="G2277" s="59"/>
      <c r="H2277" s="59"/>
      <c r="N2277" s="71"/>
      <c r="P2277" s="59"/>
    </row>
    <row r="2278" spans="3:18" x14ac:dyDescent="0.25">
      <c r="C2278" s="74"/>
      <c r="F2278" s="71"/>
      <c r="G2278" s="59"/>
      <c r="H2278" s="59"/>
      <c r="N2278" s="71"/>
    </row>
    <row r="2279" spans="3:18" x14ac:dyDescent="0.25">
      <c r="C2279" s="74"/>
      <c r="F2279" s="71"/>
      <c r="G2279" s="59"/>
      <c r="H2279" s="59"/>
      <c r="N2279" s="71"/>
    </row>
    <row r="2280" spans="3:18" x14ac:dyDescent="0.25">
      <c r="C2280" s="74"/>
      <c r="F2280" s="71"/>
      <c r="G2280" s="59"/>
      <c r="I2280" s="59"/>
      <c r="K2280" s="59"/>
      <c r="N2280" s="71"/>
      <c r="O2280" s="59"/>
      <c r="R2280" s="71"/>
    </row>
    <row r="2281" spans="3:18" x14ac:dyDescent="0.25">
      <c r="C2281" s="74"/>
      <c r="F2281" s="71"/>
      <c r="G2281" s="59"/>
      <c r="I2281" s="59"/>
      <c r="K2281" s="59"/>
      <c r="P2281" s="59"/>
    </row>
    <row r="2282" spans="3:18" x14ac:dyDescent="0.25">
      <c r="C2282" s="74"/>
      <c r="F2282" s="71"/>
      <c r="G2282" s="59"/>
      <c r="I2282" s="59"/>
      <c r="K2282" s="59"/>
    </row>
    <row r="2283" spans="3:18" x14ac:dyDescent="0.25">
      <c r="C2283" s="74"/>
      <c r="F2283" s="71"/>
      <c r="G2283" s="59"/>
      <c r="I2283" s="59"/>
      <c r="K2283" s="59"/>
    </row>
    <row r="2284" spans="3:18" x14ac:dyDescent="0.25">
      <c r="C2284" s="74"/>
      <c r="F2284" s="71"/>
      <c r="G2284" s="59"/>
      <c r="I2284" s="59"/>
      <c r="L2284" s="59"/>
      <c r="O2284" s="59"/>
      <c r="R2284" s="71"/>
    </row>
    <row r="2285" spans="3:18" x14ac:dyDescent="0.25">
      <c r="C2285" s="74"/>
      <c r="F2285" s="71"/>
      <c r="G2285" s="59"/>
      <c r="I2285" s="59"/>
      <c r="L2285" s="59"/>
      <c r="P2285" s="59"/>
    </row>
    <row r="2286" spans="3:18" x14ac:dyDescent="0.25">
      <c r="C2286" s="74"/>
      <c r="F2286" s="71"/>
      <c r="G2286" s="59"/>
      <c r="I2286" s="59"/>
      <c r="L2286" s="59"/>
    </row>
    <row r="2287" spans="3:18" x14ac:dyDescent="0.25">
      <c r="C2287" s="74"/>
      <c r="F2287" s="71"/>
      <c r="G2287" s="59"/>
      <c r="I2287" s="59"/>
      <c r="L2287" s="59"/>
    </row>
    <row r="2288" spans="3:18" x14ac:dyDescent="0.25">
      <c r="C2288" s="74"/>
      <c r="F2288" s="71"/>
      <c r="G2288" s="59"/>
      <c r="I2288" s="59"/>
      <c r="M2288" s="59"/>
      <c r="O2288" s="59"/>
      <c r="R2288" s="71"/>
    </row>
    <row r="2289" spans="3:18" x14ac:dyDescent="0.25">
      <c r="C2289" s="74"/>
      <c r="F2289" s="71"/>
      <c r="G2289" s="59"/>
      <c r="I2289" s="59"/>
      <c r="M2289" s="59"/>
      <c r="P2289" s="59"/>
    </row>
    <row r="2290" spans="3:18" x14ac:dyDescent="0.25">
      <c r="C2290" s="74"/>
      <c r="F2290" s="71"/>
      <c r="G2290" s="59"/>
      <c r="I2290" s="59"/>
      <c r="M2290" s="59"/>
    </row>
    <row r="2291" spans="3:18" x14ac:dyDescent="0.25">
      <c r="C2291" s="74"/>
      <c r="F2291" s="71"/>
      <c r="G2291" s="59"/>
      <c r="I2291" s="59"/>
      <c r="M2291" s="59"/>
    </row>
    <row r="2292" spans="3:18" x14ac:dyDescent="0.25">
      <c r="C2292" s="74"/>
      <c r="F2292" s="71"/>
      <c r="G2292" s="59"/>
      <c r="I2292" s="59"/>
      <c r="N2292" s="71"/>
      <c r="O2292" s="59"/>
      <c r="R2292" s="71"/>
    </row>
    <row r="2293" spans="3:18" x14ac:dyDescent="0.25">
      <c r="C2293" s="74"/>
      <c r="F2293" s="71"/>
      <c r="G2293" s="59"/>
      <c r="I2293" s="59"/>
      <c r="N2293" s="71"/>
      <c r="P2293" s="59"/>
    </row>
    <row r="2294" spans="3:18" x14ac:dyDescent="0.25">
      <c r="C2294" s="74"/>
      <c r="F2294" s="71"/>
      <c r="G2294" s="59"/>
      <c r="I2294" s="59"/>
      <c r="N2294" s="71"/>
    </row>
    <row r="2295" spans="3:18" x14ac:dyDescent="0.25">
      <c r="C2295" s="74"/>
      <c r="F2295" s="71"/>
      <c r="G2295" s="59"/>
      <c r="I2295" s="59"/>
      <c r="N2295" s="71"/>
    </row>
    <row r="2296" spans="3:18" x14ac:dyDescent="0.25">
      <c r="C2296" s="74"/>
      <c r="F2296" s="71"/>
      <c r="G2296" s="59"/>
      <c r="J2296" s="71"/>
      <c r="K2296" s="59"/>
      <c r="N2296" s="71"/>
      <c r="O2296" s="59"/>
      <c r="R2296" s="71"/>
    </row>
    <row r="2297" spans="3:18" x14ac:dyDescent="0.25">
      <c r="C2297" s="74"/>
      <c r="F2297" s="71"/>
      <c r="G2297" s="59"/>
      <c r="J2297" s="71"/>
      <c r="K2297" s="59"/>
      <c r="P2297" s="59"/>
    </row>
    <row r="2298" spans="3:18" x14ac:dyDescent="0.25">
      <c r="C2298" s="74"/>
      <c r="F2298" s="71"/>
      <c r="G2298" s="59"/>
      <c r="J2298" s="71"/>
      <c r="K2298" s="59"/>
    </row>
    <row r="2299" spans="3:18" x14ac:dyDescent="0.25">
      <c r="C2299" s="74"/>
      <c r="F2299" s="71"/>
      <c r="G2299" s="59"/>
      <c r="J2299" s="71"/>
      <c r="K2299" s="59"/>
    </row>
    <row r="2300" spans="3:18" x14ac:dyDescent="0.25">
      <c r="C2300" s="74"/>
      <c r="F2300" s="71"/>
      <c r="G2300" s="59"/>
      <c r="J2300" s="71"/>
      <c r="L2300" s="59"/>
      <c r="O2300" s="59"/>
      <c r="R2300" s="71"/>
    </row>
    <row r="2301" spans="3:18" x14ac:dyDescent="0.25">
      <c r="C2301" s="74"/>
      <c r="F2301" s="71"/>
      <c r="G2301" s="59"/>
      <c r="J2301" s="71"/>
      <c r="L2301" s="59"/>
      <c r="P2301" s="59"/>
    </row>
    <row r="2302" spans="3:18" x14ac:dyDescent="0.25">
      <c r="C2302" s="74"/>
      <c r="F2302" s="71"/>
      <c r="G2302" s="59"/>
      <c r="J2302" s="71"/>
      <c r="L2302" s="59"/>
    </row>
    <row r="2303" spans="3:18" x14ac:dyDescent="0.25">
      <c r="C2303" s="74"/>
      <c r="F2303" s="71"/>
      <c r="G2303" s="59"/>
      <c r="J2303" s="71"/>
      <c r="L2303" s="59"/>
    </row>
    <row r="2304" spans="3:18" x14ac:dyDescent="0.25">
      <c r="C2304" s="74"/>
      <c r="F2304" s="71"/>
      <c r="G2304" s="59"/>
      <c r="J2304" s="71"/>
      <c r="M2304" s="59"/>
      <c r="O2304" s="59"/>
      <c r="R2304" s="71"/>
    </row>
    <row r="2305" spans="3:18" x14ac:dyDescent="0.25">
      <c r="F2305" s="71"/>
      <c r="G2305" s="59"/>
      <c r="J2305" s="71"/>
      <c r="M2305" s="59"/>
      <c r="P2305" s="59"/>
    </row>
    <row r="2306" spans="3:18" x14ac:dyDescent="0.25">
      <c r="F2306" s="71"/>
      <c r="G2306" s="59"/>
      <c r="J2306" s="71"/>
      <c r="M2306" s="59"/>
    </row>
    <row r="2307" spans="3:18" x14ac:dyDescent="0.25">
      <c r="F2307" s="71"/>
      <c r="G2307" s="59"/>
      <c r="J2307" s="71"/>
      <c r="M2307" s="59"/>
    </row>
    <row r="2308" spans="3:18" x14ac:dyDescent="0.25">
      <c r="F2308" s="71"/>
      <c r="G2308" s="59"/>
      <c r="J2308" s="71"/>
      <c r="N2308" s="71"/>
      <c r="O2308" s="59"/>
      <c r="R2308" s="71"/>
    </row>
    <row r="2309" spans="3:18" x14ac:dyDescent="0.25">
      <c r="F2309" s="71"/>
      <c r="G2309" s="59"/>
      <c r="J2309" s="71"/>
      <c r="N2309" s="71"/>
      <c r="P2309" s="59"/>
    </row>
    <row r="2310" spans="3:18" x14ac:dyDescent="0.25">
      <c r="F2310" s="71"/>
      <c r="G2310" s="59"/>
      <c r="J2310" s="71"/>
      <c r="N2310" s="71"/>
    </row>
    <row r="2311" spans="3:18" x14ac:dyDescent="0.25">
      <c r="F2311" s="71"/>
      <c r="G2311" s="59"/>
      <c r="J2311" s="71"/>
      <c r="N2311" s="71"/>
    </row>
    <row r="2312" spans="3:18" x14ac:dyDescent="0.25">
      <c r="C2312" s="74"/>
      <c r="G2312" s="59"/>
      <c r="I2312" s="59"/>
      <c r="K2312" s="59"/>
      <c r="N2312" s="71"/>
      <c r="O2312" s="59"/>
      <c r="R2312" s="71"/>
    </row>
    <row r="2313" spans="3:18" x14ac:dyDescent="0.25">
      <c r="C2313" s="74"/>
      <c r="G2313" s="59"/>
      <c r="K2313" s="59"/>
      <c r="P2313" s="59"/>
    </row>
    <row r="2314" spans="3:18" x14ac:dyDescent="0.25">
      <c r="C2314" s="74"/>
      <c r="G2314" s="59"/>
      <c r="K2314" s="59"/>
    </row>
    <row r="2315" spans="3:18" x14ac:dyDescent="0.25">
      <c r="C2315" s="74"/>
      <c r="G2315" s="59"/>
      <c r="K2315" s="59"/>
    </row>
    <row r="2316" spans="3:18" x14ac:dyDescent="0.25">
      <c r="C2316" s="74"/>
      <c r="G2316" s="59"/>
      <c r="L2316" s="59"/>
      <c r="O2316" s="59"/>
      <c r="R2316" s="71"/>
    </row>
    <row r="2317" spans="3:18" x14ac:dyDescent="0.25">
      <c r="C2317" s="74"/>
      <c r="G2317" s="59"/>
      <c r="L2317" s="59"/>
      <c r="P2317" s="59"/>
    </row>
    <row r="2318" spans="3:18" x14ac:dyDescent="0.25">
      <c r="C2318" s="74"/>
      <c r="G2318" s="59"/>
      <c r="L2318" s="59"/>
    </row>
    <row r="2319" spans="3:18" x14ac:dyDescent="0.25">
      <c r="C2319" s="74"/>
      <c r="G2319" s="59"/>
      <c r="L2319" s="59"/>
    </row>
    <row r="2320" spans="3:18" x14ac:dyDescent="0.25">
      <c r="C2320" s="74"/>
      <c r="G2320" s="59"/>
      <c r="M2320" s="59"/>
      <c r="O2320" s="59"/>
      <c r="R2320" s="71"/>
    </row>
    <row r="2321" spans="3:18" x14ac:dyDescent="0.25">
      <c r="C2321" s="74"/>
      <c r="G2321" s="59"/>
      <c r="M2321" s="59"/>
      <c r="P2321" s="59"/>
    </row>
    <row r="2322" spans="3:18" x14ac:dyDescent="0.25">
      <c r="C2322" s="74"/>
      <c r="G2322" s="59"/>
      <c r="M2322" s="59"/>
    </row>
    <row r="2323" spans="3:18" x14ac:dyDescent="0.25">
      <c r="C2323" s="74"/>
      <c r="G2323" s="59"/>
      <c r="M2323" s="59"/>
    </row>
    <row r="2324" spans="3:18" x14ac:dyDescent="0.25">
      <c r="C2324" s="74"/>
      <c r="G2324" s="59"/>
      <c r="N2324" s="71"/>
      <c r="O2324" s="59"/>
      <c r="R2324" s="71"/>
    </row>
    <row r="2325" spans="3:18" x14ac:dyDescent="0.25">
      <c r="C2325" s="74"/>
      <c r="G2325" s="59"/>
      <c r="N2325" s="71"/>
      <c r="P2325" s="59"/>
    </row>
    <row r="2326" spans="3:18" x14ac:dyDescent="0.25">
      <c r="C2326" s="74"/>
      <c r="G2326" s="59"/>
      <c r="N2326" s="71"/>
    </row>
    <row r="2327" spans="3:18" x14ac:dyDescent="0.25">
      <c r="C2327" s="74"/>
      <c r="G2327" s="59"/>
      <c r="N2327" s="71"/>
    </row>
    <row r="2328" spans="3:18" x14ac:dyDescent="0.25">
      <c r="C2328" s="74"/>
      <c r="G2328" s="59"/>
      <c r="H2328" s="59"/>
      <c r="K2328" s="59"/>
      <c r="N2328" s="71"/>
      <c r="O2328" s="59"/>
      <c r="R2328" s="71"/>
    </row>
    <row r="2329" spans="3:18" x14ac:dyDescent="0.25">
      <c r="C2329" s="74"/>
      <c r="G2329" s="59"/>
      <c r="H2329" s="59"/>
      <c r="K2329" s="59"/>
      <c r="P2329" s="59"/>
    </row>
    <row r="2330" spans="3:18" x14ac:dyDescent="0.25">
      <c r="C2330" s="74"/>
      <c r="G2330" s="59"/>
      <c r="H2330" s="59"/>
      <c r="K2330" s="59"/>
    </row>
    <row r="2331" spans="3:18" x14ac:dyDescent="0.25">
      <c r="C2331" s="74"/>
      <c r="G2331" s="59"/>
      <c r="H2331" s="59"/>
      <c r="K2331" s="59"/>
    </row>
    <row r="2332" spans="3:18" x14ac:dyDescent="0.25">
      <c r="C2332" s="74"/>
      <c r="G2332" s="59"/>
      <c r="H2332" s="59"/>
      <c r="L2332" s="59"/>
      <c r="O2332" s="59"/>
      <c r="R2332" s="71"/>
    </row>
    <row r="2333" spans="3:18" x14ac:dyDescent="0.25">
      <c r="C2333" s="74"/>
      <c r="G2333" s="59"/>
      <c r="H2333" s="59"/>
      <c r="L2333" s="59"/>
      <c r="P2333" s="59"/>
    </row>
    <row r="2334" spans="3:18" x14ac:dyDescent="0.25">
      <c r="C2334" s="74"/>
      <c r="G2334" s="59"/>
      <c r="H2334" s="59"/>
      <c r="L2334" s="59"/>
    </row>
    <row r="2335" spans="3:18" x14ac:dyDescent="0.25">
      <c r="C2335" s="74"/>
      <c r="G2335" s="59"/>
      <c r="H2335" s="59"/>
      <c r="L2335" s="59"/>
    </row>
    <row r="2336" spans="3:18" x14ac:dyDescent="0.25">
      <c r="C2336" s="74"/>
      <c r="G2336" s="59"/>
      <c r="H2336" s="59"/>
      <c r="M2336" s="59"/>
      <c r="O2336" s="59"/>
      <c r="R2336" s="71"/>
    </row>
    <row r="2337" spans="3:18" x14ac:dyDescent="0.25">
      <c r="C2337" s="74"/>
      <c r="G2337" s="59"/>
      <c r="H2337" s="59"/>
      <c r="M2337" s="59"/>
      <c r="P2337" s="59"/>
    </row>
    <row r="2338" spans="3:18" x14ac:dyDescent="0.25">
      <c r="C2338" s="74"/>
      <c r="G2338" s="59"/>
      <c r="H2338" s="59"/>
      <c r="M2338" s="59"/>
    </row>
    <row r="2339" spans="3:18" x14ac:dyDescent="0.25">
      <c r="C2339" s="74"/>
      <c r="G2339" s="59"/>
      <c r="H2339" s="59"/>
      <c r="M2339" s="59"/>
    </row>
    <row r="2340" spans="3:18" x14ac:dyDescent="0.25">
      <c r="C2340" s="74"/>
      <c r="G2340" s="59"/>
      <c r="H2340" s="59"/>
      <c r="N2340" s="71"/>
      <c r="O2340" s="59"/>
      <c r="R2340" s="71"/>
    </row>
    <row r="2341" spans="3:18" x14ac:dyDescent="0.25">
      <c r="C2341" s="74"/>
      <c r="G2341" s="59"/>
      <c r="H2341" s="59"/>
      <c r="N2341" s="71"/>
      <c r="P2341" s="59"/>
    </row>
    <row r="2342" spans="3:18" x14ac:dyDescent="0.25">
      <c r="C2342" s="74"/>
      <c r="G2342" s="59"/>
      <c r="H2342" s="59"/>
      <c r="N2342" s="71"/>
    </row>
    <row r="2343" spans="3:18" x14ac:dyDescent="0.25">
      <c r="C2343" s="74"/>
      <c r="G2343" s="59"/>
      <c r="H2343" s="59"/>
      <c r="N2343" s="71"/>
    </row>
    <row r="2344" spans="3:18" x14ac:dyDescent="0.25">
      <c r="C2344" s="74"/>
      <c r="G2344" s="59"/>
      <c r="I2344" s="59"/>
      <c r="K2344" s="59"/>
      <c r="N2344" s="71"/>
      <c r="O2344" s="59"/>
      <c r="R2344" s="71"/>
    </row>
    <row r="2345" spans="3:18" x14ac:dyDescent="0.25">
      <c r="C2345" s="74"/>
      <c r="G2345" s="59"/>
      <c r="I2345" s="59"/>
      <c r="K2345" s="59"/>
      <c r="P2345" s="59"/>
    </row>
    <row r="2346" spans="3:18" x14ac:dyDescent="0.25">
      <c r="C2346" s="74"/>
      <c r="G2346" s="59"/>
      <c r="I2346" s="59"/>
      <c r="K2346" s="59"/>
    </row>
    <row r="2347" spans="3:18" x14ac:dyDescent="0.25">
      <c r="C2347" s="74"/>
      <c r="G2347" s="59"/>
      <c r="I2347" s="59"/>
      <c r="K2347" s="59"/>
    </row>
    <row r="2348" spans="3:18" x14ac:dyDescent="0.25">
      <c r="C2348" s="74"/>
      <c r="G2348" s="59"/>
      <c r="I2348" s="59"/>
      <c r="L2348" s="59"/>
      <c r="O2348" s="59"/>
      <c r="R2348" s="71"/>
    </row>
    <row r="2349" spans="3:18" x14ac:dyDescent="0.25">
      <c r="C2349" s="74"/>
      <c r="G2349" s="59"/>
      <c r="I2349" s="59"/>
      <c r="L2349" s="59"/>
      <c r="P2349" s="59"/>
    </row>
    <row r="2350" spans="3:18" x14ac:dyDescent="0.25">
      <c r="C2350" s="74"/>
      <c r="G2350" s="59"/>
      <c r="I2350" s="59"/>
      <c r="L2350" s="59"/>
    </row>
    <row r="2351" spans="3:18" x14ac:dyDescent="0.25">
      <c r="C2351" s="74"/>
      <c r="G2351" s="59"/>
      <c r="I2351" s="59"/>
      <c r="L2351" s="59"/>
    </row>
    <row r="2352" spans="3:18" x14ac:dyDescent="0.25">
      <c r="C2352" s="74"/>
      <c r="G2352" s="59"/>
      <c r="I2352" s="59"/>
      <c r="M2352" s="59"/>
      <c r="O2352" s="59"/>
      <c r="R2352" s="71"/>
    </row>
    <row r="2353" spans="3:18" x14ac:dyDescent="0.25">
      <c r="C2353" s="74"/>
      <c r="G2353" s="59"/>
      <c r="I2353" s="59"/>
      <c r="M2353" s="59"/>
      <c r="P2353" s="59"/>
    </row>
    <row r="2354" spans="3:18" x14ac:dyDescent="0.25">
      <c r="C2354" s="74"/>
      <c r="G2354" s="59"/>
      <c r="I2354" s="59"/>
      <c r="M2354" s="59"/>
    </row>
    <row r="2355" spans="3:18" x14ac:dyDescent="0.25">
      <c r="C2355" s="74"/>
      <c r="G2355" s="59"/>
      <c r="I2355" s="59"/>
      <c r="M2355" s="59"/>
    </row>
    <row r="2356" spans="3:18" x14ac:dyDescent="0.25">
      <c r="C2356" s="74"/>
      <c r="G2356" s="59"/>
      <c r="I2356" s="59"/>
      <c r="N2356" s="71"/>
      <c r="O2356" s="59"/>
      <c r="R2356" s="71"/>
    </row>
    <row r="2357" spans="3:18" x14ac:dyDescent="0.25">
      <c r="C2357" s="74"/>
      <c r="G2357" s="59"/>
      <c r="I2357" s="59"/>
      <c r="N2357" s="71"/>
      <c r="P2357" s="59"/>
    </row>
    <row r="2358" spans="3:18" x14ac:dyDescent="0.25">
      <c r="C2358" s="74"/>
      <c r="G2358" s="59"/>
      <c r="I2358" s="59"/>
      <c r="N2358" s="71"/>
    </row>
    <row r="2359" spans="3:18" x14ac:dyDescent="0.25">
      <c r="C2359" s="74"/>
      <c r="G2359" s="59"/>
      <c r="I2359" s="59"/>
      <c r="N2359" s="71"/>
    </row>
    <row r="2360" spans="3:18" x14ac:dyDescent="0.25">
      <c r="C2360" s="74"/>
      <c r="G2360" s="59"/>
      <c r="J2360" s="71"/>
      <c r="K2360" s="59"/>
      <c r="N2360" s="71"/>
      <c r="O2360" s="59"/>
      <c r="R2360" s="71"/>
    </row>
    <row r="2361" spans="3:18" x14ac:dyDescent="0.25">
      <c r="C2361" s="74"/>
      <c r="G2361" s="59"/>
      <c r="J2361" s="71"/>
      <c r="K2361" s="59"/>
      <c r="P2361" s="59"/>
    </row>
    <row r="2362" spans="3:18" x14ac:dyDescent="0.25">
      <c r="C2362" s="74"/>
      <c r="G2362" s="59"/>
      <c r="J2362" s="71"/>
      <c r="K2362" s="59"/>
    </row>
    <row r="2363" spans="3:18" x14ac:dyDescent="0.25">
      <c r="C2363" s="74"/>
      <c r="G2363" s="59"/>
      <c r="J2363" s="71"/>
      <c r="K2363" s="59"/>
    </row>
    <row r="2364" spans="3:18" x14ac:dyDescent="0.25">
      <c r="C2364" s="74"/>
      <c r="G2364" s="59"/>
      <c r="J2364" s="71"/>
      <c r="L2364" s="59"/>
      <c r="O2364" s="59"/>
      <c r="R2364" s="71"/>
    </row>
    <row r="2365" spans="3:18" x14ac:dyDescent="0.25">
      <c r="C2365" s="74"/>
      <c r="G2365" s="59"/>
      <c r="J2365" s="71"/>
      <c r="L2365" s="59"/>
      <c r="P2365" s="59"/>
    </row>
    <row r="2366" spans="3:18" x14ac:dyDescent="0.25">
      <c r="C2366" s="74"/>
      <c r="G2366" s="59"/>
      <c r="J2366" s="71"/>
      <c r="L2366" s="59"/>
    </row>
    <row r="2367" spans="3:18" x14ac:dyDescent="0.25">
      <c r="C2367" s="74"/>
      <c r="G2367" s="59"/>
      <c r="J2367" s="71"/>
      <c r="L2367" s="59"/>
    </row>
    <row r="2368" spans="3:18" x14ac:dyDescent="0.25">
      <c r="C2368" s="74"/>
      <c r="G2368" s="59"/>
      <c r="J2368" s="71"/>
      <c r="M2368" s="59"/>
      <c r="O2368" s="59"/>
      <c r="R2368" s="71"/>
    </row>
    <row r="2369" spans="3:18" x14ac:dyDescent="0.25">
      <c r="C2369" s="74"/>
      <c r="G2369" s="59"/>
      <c r="J2369" s="71"/>
      <c r="M2369" s="59"/>
      <c r="P2369" s="59"/>
    </row>
    <row r="2370" spans="3:18" x14ac:dyDescent="0.25">
      <c r="C2370" s="74"/>
      <c r="G2370" s="59"/>
      <c r="J2370" s="71"/>
      <c r="M2370" s="59"/>
    </row>
    <row r="2371" spans="3:18" x14ac:dyDescent="0.25">
      <c r="C2371" s="74"/>
      <c r="G2371" s="59"/>
      <c r="J2371" s="71"/>
      <c r="M2371" s="59"/>
    </row>
    <row r="2372" spans="3:18" x14ac:dyDescent="0.25">
      <c r="C2372" s="74"/>
      <c r="G2372" s="59"/>
      <c r="J2372" s="71"/>
      <c r="N2372" s="71"/>
      <c r="O2372" s="59"/>
      <c r="R2372" s="71"/>
    </row>
    <row r="2373" spans="3:18" x14ac:dyDescent="0.25">
      <c r="C2373" s="74"/>
      <c r="G2373" s="59"/>
      <c r="J2373" s="71"/>
      <c r="N2373" s="71"/>
      <c r="P2373" s="59"/>
    </row>
    <row r="2374" spans="3:18" x14ac:dyDescent="0.25">
      <c r="C2374" s="74"/>
      <c r="G2374" s="59"/>
      <c r="J2374" s="71"/>
      <c r="N2374" s="71"/>
    </row>
    <row r="2375" spans="3:18" x14ac:dyDescent="0.25">
      <c r="C2375" s="74"/>
      <c r="G2375" s="59"/>
      <c r="J2375" s="71"/>
      <c r="N2375" s="71"/>
    </row>
    <row r="2376" spans="3:18" x14ac:dyDescent="0.25">
      <c r="C2376" s="74"/>
      <c r="D2376" s="59"/>
      <c r="G2376" s="59"/>
      <c r="I2376" s="59"/>
      <c r="K2376" s="59"/>
      <c r="N2376" s="71"/>
      <c r="O2376" s="59"/>
      <c r="R2376" s="71"/>
    </row>
    <row r="2377" spans="3:18" x14ac:dyDescent="0.25">
      <c r="C2377" s="74"/>
      <c r="D2377" s="59"/>
      <c r="G2377" s="59"/>
      <c r="K2377" s="59"/>
      <c r="P2377" s="59"/>
    </row>
    <row r="2378" spans="3:18" x14ac:dyDescent="0.25">
      <c r="C2378" s="74"/>
      <c r="D2378" s="59"/>
      <c r="G2378" s="59"/>
      <c r="K2378" s="59"/>
    </row>
    <row r="2379" spans="3:18" x14ac:dyDescent="0.25">
      <c r="C2379" s="74"/>
      <c r="D2379" s="59"/>
      <c r="G2379" s="59"/>
      <c r="K2379" s="59"/>
    </row>
    <row r="2380" spans="3:18" x14ac:dyDescent="0.25">
      <c r="C2380" s="74"/>
      <c r="D2380" s="59"/>
      <c r="G2380" s="59"/>
      <c r="L2380" s="59"/>
      <c r="O2380" s="59"/>
      <c r="R2380" s="71"/>
    </row>
    <row r="2381" spans="3:18" x14ac:dyDescent="0.25">
      <c r="C2381" s="74"/>
      <c r="D2381" s="59"/>
      <c r="G2381" s="59"/>
      <c r="L2381" s="59"/>
      <c r="P2381" s="59"/>
    </row>
    <row r="2382" spans="3:18" x14ac:dyDescent="0.25">
      <c r="C2382" s="74"/>
      <c r="D2382" s="59"/>
      <c r="G2382" s="59"/>
      <c r="L2382" s="59"/>
    </row>
    <row r="2383" spans="3:18" x14ac:dyDescent="0.25">
      <c r="C2383" s="74"/>
      <c r="D2383" s="59"/>
      <c r="G2383" s="59"/>
      <c r="L2383" s="59"/>
    </row>
    <row r="2384" spans="3:18" x14ac:dyDescent="0.25">
      <c r="C2384" s="74"/>
      <c r="D2384" s="59"/>
      <c r="G2384" s="59"/>
      <c r="M2384" s="59"/>
      <c r="O2384" s="59"/>
      <c r="R2384" s="71"/>
    </row>
    <row r="2385" spans="3:18" x14ac:dyDescent="0.25">
      <c r="C2385" s="74"/>
      <c r="D2385" s="59"/>
      <c r="G2385" s="59"/>
      <c r="M2385" s="59"/>
      <c r="P2385" s="59"/>
    </row>
    <row r="2386" spans="3:18" x14ac:dyDescent="0.25">
      <c r="C2386" s="74"/>
      <c r="D2386" s="59"/>
      <c r="G2386" s="59"/>
      <c r="M2386" s="59"/>
    </row>
    <row r="2387" spans="3:18" x14ac:dyDescent="0.25">
      <c r="C2387" s="74"/>
      <c r="D2387" s="59"/>
      <c r="G2387" s="59"/>
      <c r="M2387" s="59"/>
    </row>
    <row r="2388" spans="3:18" x14ac:dyDescent="0.25">
      <c r="C2388" s="74"/>
      <c r="D2388" s="59"/>
      <c r="G2388" s="59"/>
      <c r="N2388" s="71"/>
      <c r="O2388" s="59"/>
      <c r="R2388" s="71"/>
    </row>
    <row r="2389" spans="3:18" x14ac:dyDescent="0.25">
      <c r="C2389" s="74"/>
      <c r="D2389" s="59"/>
      <c r="G2389" s="59"/>
      <c r="N2389" s="71"/>
      <c r="P2389" s="59"/>
    </row>
    <row r="2390" spans="3:18" x14ac:dyDescent="0.25">
      <c r="C2390" s="74"/>
      <c r="D2390" s="59"/>
      <c r="G2390" s="59"/>
      <c r="N2390" s="71"/>
    </row>
    <row r="2391" spans="3:18" x14ac:dyDescent="0.25">
      <c r="C2391" s="74"/>
      <c r="D2391" s="59"/>
      <c r="G2391" s="59"/>
      <c r="N2391" s="71"/>
    </row>
    <row r="2392" spans="3:18" x14ac:dyDescent="0.25">
      <c r="C2392" s="74"/>
      <c r="D2392" s="59"/>
      <c r="G2392" s="59"/>
      <c r="H2392" s="59"/>
      <c r="K2392" s="59"/>
      <c r="N2392" s="71"/>
      <c r="O2392" s="59"/>
      <c r="R2392" s="71"/>
    </row>
    <row r="2393" spans="3:18" x14ac:dyDescent="0.25">
      <c r="C2393" s="74"/>
      <c r="D2393" s="59"/>
      <c r="G2393" s="59"/>
      <c r="H2393" s="59"/>
      <c r="K2393" s="59"/>
      <c r="P2393" s="59"/>
    </row>
    <row r="2394" spans="3:18" x14ac:dyDescent="0.25">
      <c r="C2394" s="74"/>
      <c r="D2394" s="59"/>
      <c r="G2394" s="59"/>
      <c r="H2394" s="59"/>
      <c r="K2394" s="59"/>
    </row>
    <row r="2395" spans="3:18" x14ac:dyDescent="0.25">
      <c r="C2395" s="74"/>
      <c r="D2395" s="59"/>
      <c r="G2395" s="59"/>
      <c r="H2395" s="59"/>
      <c r="K2395" s="59"/>
    </row>
    <row r="2396" spans="3:18" x14ac:dyDescent="0.25">
      <c r="C2396" s="74"/>
      <c r="D2396" s="59"/>
      <c r="G2396" s="59"/>
      <c r="H2396" s="59"/>
      <c r="L2396" s="59"/>
      <c r="O2396" s="59"/>
      <c r="R2396" s="71"/>
    </row>
    <row r="2397" spans="3:18" x14ac:dyDescent="0.25">
      <c r="C2397" s="74"/>
      <c r="D2397" s="59"/>
      <c r="G2397" s="59"/>
      <c r="H2397" s="59"/>
      <c r="L2397" s="59"/>
      <c r="P2397" s="59"/>
    </row>
    <row r="2398" spans="3:18" x14ac:dyDescent="0.25">
      <c r="C2398" s="74"/>
      <c r="D2398" s="59"/>
      <c r="G2398" s="59"/>
      <c r="H2398" s="59"/>
      <c r="L2398" s="59"/>
    </row>
    <row r="2399" spans="3:18" x14ac:dyDescent="0.25">
      <c r="C2399" s="74"/>
      <c r="D2399" s="59"/>
      <c r="G2399" s="59"/>
      <c r="H2399" s="59"/>
      <c r="L2399" s="59"/>
    </row>
    <row r="2400" spans="3:18" x14ac:dyDescent="0.25">
      <c r="C2400" s="74"/>
      <c r="D2400" s="59"/>
      <c r="G2400" s="59"/>
      <c r="H2400" s="59"/>
      <c r="M2400" s="59"/>
      <c r="O2400" s="59"/>
      <c r="R2400" s="71"/>
    </row>
    <row r="2401" spans="3:18" x14ac:dyDescent="0.25">
      <c r="C2401" s="74"/>
      <c r="D2401" s="59"/>
      <c r="G2401" s="59"/>
      <c r="H2401" s="59"/>
      <c r="M2401" s="59"/>
      <c r="P2401" s="59"/>
    </row>
    <row r="2402" spans="3:18" x14ac:dyDescent="0.25">
      <c r="C2402" s="74"/>
      <c r="D2402" s="59"/>
      <c r="G2402" s="59"/>
      <c r="H2402" s="59"/>
      <c r="M2402" s="59"/>
    </row>
    <row r="2403" spans="3:18" x14ac:dyDescent="0.25">
      <c r="C2403" s="74"/>
      <c r="D2403" s="59"/>
      <c r="G2403" s="59"/>
      <c r="H2403" s="59"/>
      <c r="M2403" s="59"/>
    </row>
    <row r="2404" spans="3:18" x14ac:dyDescent="0.25">
      <c r="C2404" s="74"/>
      <c r="D2404" s="59"/>
      <c r="G2404" s="59"/>
      <c r="H2404" s="59"/>
      <c r="N2404" s="71"/>
      <c r="O2404" s="59"/>
      <c r="R2404" s="71"/>
    </row>
    <row r="2405" spans="3:18" x14ac:dyDescent="0.25">
      <c r="C2405" s="74"/>
      <c r="D2405" s="59"/>
      <c r="G2405" s="59"/>
      <c r="H2405" s="59"/>
      <c r="N2405" s="71"/>
      <c r="P2405" s="59"/>
    </row>
    <row r="2406" spans="3:18" x14ac:dyDescent="0.25">
      <c r="C2406" s="74"/>
      <c r="D2406" s="59"/>
      <c r="G2406" s="59"/>
      <c r="H2406" s="59"/>
      <c r="N2406" s="71"/>
    </row>
    <row r="2407" spans="3:18" x14ac:dyDescent="0.25">
      <c r="C2407" s="74"/>
      <c r="D2407" s="59"/>
      <c r="G2407" s="59"/>
      <c r="H2407" s="59"/>
      <c r="N2407" s="71"/>
    </row>
    <row r="2408" spans="3:18" x14ac:dyDescent="0.25">
      <c r="C2408" s="74"/>
      <c r="D2408" s="59"/>
      <c r="G2408" s="59"/>
      <c r="I2408" s="59"/>
      <c r="K2408" s="59"/>
      <c r="N2408" s="71"/>
      <c r="O2408" s="59"/>
      <c r="R2408" s="71"/>
    </row>
    <row r="2409" spans="3:18" x14ac:dyDescent="0.25">
      <c r="C2409" s="74"/>
      <c r="D2409" s="59"/>
      <c r="G2409" s="59"/>
      <c r="I2409" s="59"/>
      <c r="K2409" s="59"/>
      <c r="P2409" s="59"/>
    </row>
    <row r="2410" spans="3:18" x14ac:dyDescent="0.25">
      <c r="C2410" s="74"/>
      <c r="D2410" s="59"/>
      <c r="G2410" s="59"/>
      <c r="I2410" s="59"/>
      <c r="K2410" s="59"/>
    </row>
    <row r="2411" spans="3:18" x14ac:dyDescent="0.25">
      <c r="C2411" s="74"/>
      <c r="D2411" s="59"/>
      <c r="G2411" s="59"/>
      <c r="I2411" s="59"/>
      <c r="K2411" s="59"/>
    </row>
    <row r="2412" spans="3:18" x14ac:dyDescent="0.25">
      <c r="C2412" s="74"/>
      <c r="D2412" s="59"/>
      <c r="G2412" s="59"/>
      <c r="I2412" s="59"/>
      <c r="L2412" s="59"/>
      <c r="O2412" s="59"/>
      <c r="R2412" s="71"/>
    </row>
    <row r="2413" spans="3:18" x14ac:dyDescent="0.25">
      <c r="C2413" s="74"/>
      <c r="D2413" s="59"/>
      <c r="G2413" s="59"/>
      <c r="I2413" s="59"/>
      <c r="L2413" s="59"/>
      <c r="P2413" s="59"/>
    </row>
    <row r="2414" spans="3:18" x14ac:dyDescent="0.25">
      <c r="C2414" s="74"/>
      <c r="D2414" s="59"/>
      <c r="G2414" s="59"/>
      <c r="I2414" s="59"/>
      <c r="L2414" s="59"/>
    </row>
    <row r="2415" spans="3:18" x14ac:dyDescent="0.25">
      <c r="C2415" s="74"/>
      <c r="D2415" s="59"/>
      <c r="G2415" s="59"/>
      <c r="I2415" s="59"/>
      <c r="L2415" s="59"/>
    </row>
    <row r="2416" spans="3:18" x14ac:dyDescent="0.25">
      <c r="C2416" s="74"/>
      <c r="D2416" s="59"/>
      <c r="G2416" s="59"/>
      <c r="I2416" s="59"/>
      <c r="M2416" s="59"/>
      <c r="O2416" s="59"/>
      <c r="R2416" s="71"/>
    </row>
    <row r="2417" spans="3:18" x14ac:dyDescent="0.25">
      <c r="C2417" s="74"/>
      <c r="D2417" s="59"/>
      <c r="G2417" s="59"/>
      <c r="I2417" s="59"/>
      <c r="M2417" s="59"/>
      <c r="P2417" s="59"/>
    </row>
    <row r="2418" spans="3:18" x14ac:dyDescent="0.25">
      <c r="C2418" s="74"/>
      <c r="D2418" s="59"/>
      <c r="G2418" s="59"/>
      <c r="I2418" s="59"/>
      <c r="M2418" s="59"/>
    </row>
    <row r="2419" spans="3:18" x14ac:dyDescent="0.25">
      <c r="C2419" s="74"/>
      <c r="D2419" s="59"/>
      <c r="G2419" s="59"/>
      <c r="I2419" s="59"/>
      <c r="M2419" s="59"/>
    </row>
    <row r="2420" spans="3:18" x14ac:dyDescent="0.25">
      <c r="C2420" s="74"/>
      <c r="D2420" s="59"/>
      <c r="G2420" s="59"/>
      <c r="I2420" s="59"/>
      <c r="N2420" s="71"/>
      <c r="O2420" s="59"/>
      <c r="R2420" s="71"/>
    </row>
    <row r="2421" spans="3:18" x14ac:dyDescent="0.25">
      <c r="C2421" s="74"/>
      <c r="D2421" s="59"/>
      <c r="G2421" s="59"/>
      <c r="I2421" s="59"/>
      <c r="N2421" s="71"/>
      <c r="P2421" s="59"/>
    </row>
    <row r="2422" spans="3:18" x14ac:dyDescent="0.25">
      <c r="C2422" s="74"/>
      <c r="D2422" s="59"/>
      <c r="G2422" s="59"/>
      <c r="I2422" s="59"/>
      <c r="N2422" s="71"/>
    </row>
    <row r="2423" spans="3:18" x14ac:dyDescent="0.25">
      <c r="C2423" s="74"/>
      <c r="D2423" s="59"/>
      <c r="G2423" s="59"/>
      <c r="I2423" s="59"/>
      <c r="N2423" s="71"/>
    </row>
    <row r="2424" spans="3:18" x14ac:dyDescent="0.25">
      <c r="C2424" s="74"/>
      <c r="D2424" s="59"/>
      <c r="G2424" s="59"/>
      <c r="J2424" s="71"/>
      <c r="K2424" s="59"/>
      <c r="N2424" s="71"/>
      <c r="O2424" s="59"/>
      <c r="R2424" s="71"/>
    </row>
    <row r="2425" spans="3:18" x14ac:dyDescent="0.25">
      <c r="C2425" s="74"/>
      <c r="D2425" s="59"/>
      <c r="G2425" s="59"/>
      <c r="J2425" s="71"/>
      <c r="K2425" s="59"/>
      <c r="P2425" s="59"/>
    </row>
    <row r="2426" spans="3:18" x14ac:dyDescent="0.25">
      <c r="C2426" s="74"/>
      <c r="D2426" s="59"/>
      <c r="G2426" s="59"/>
      <c r="J2426" s="71"/>
      <c r="K2426" s="59"/>
    </row>
    <row r="2427" spans="3:18" x14ac:dyDescent="0.25">
      <c r="C2427" s="74"/>
      <c r="D2427" s="59"/>
      <c r="G2427" s="59"/>
      <c r="J2427" s="71"/>
      <c r="K2427" s="59"/>
    </row>
    <row r="2428" spans="3:18" x14ac:dyDescent="0.25">
      <c r="C2428" s="74"/>
      <c r="D2428" s="59"/>
      <c r="G2428" s="59"/>
      <c r="J2428" s="71"/>
      <c r="L2428" s="59"/>
      <c r="O2428" s="59"/>
      <c r="R2428" s="71"/>
    </row>
    <row r="2429" spans="3:18" x14ac:dyDescent="0.25">
      <c r="C2429" s="74"/>
      <c r="D2429" s="59"/>
      <c r="G2429" s="59"/>
      <c r="J2429" s="71"/>
      <c r="L2429" s="59"/>
      <c r="P2429" s="59"/>
    </row>
    <row r="2430" spans="3:18" x14ac:dyDescent="0.25">
      <c r="C2430" s="74"/>
      <c r="D2430" s="59"/>
      <c r="G2430" s="59"/>
      <c r="J2430" s="71"/>
      <c r="L2430" s="59"/>
    </row>
    <row r="2431" spans="3:18" x14ac:dyDescent="0.25">
      <c r="C2431" s="74"/>
      <c r="D2431" s="59"/>
      <c r="G2431" s="59"/>
      <c r="J2431" s="71"/>
      <c r="L2431" s="59"/>
    </row>
    <row r="2432" spans="3:18" x14ac:dyDescent="0.25">
      <c r="C2432" s="74"/>
      <c r="D2432" s="59"/>
      <c r="G2432" s="59"/>
      <c r="J2432" s="71"/>
      <c r="M2432" s="59"/>
      <c r="O2432" s="59"/>
      <c r="R2432" s="71"/>
    </row>
    <row r="2433" spans="3:18" x14ac:dyDescent="0.25">
      <c r="C2433" s="74"/>
      <c r="D2433" s="59"/>
      <c r="G2433" s="59"/>
      <c r="J2433" s="71"/>
      <c r="M2433" s="59"/>
      <c r="P2433" s="59"/>
    </row>
    <row r="2434" spans="3:18" x14ac:dyDescent="0.25">
      <c r="C2434" s="74"/>
      <c r="D2434" s="59"/>
      <c r="G2434" s="59"/>
      <c r="J2434" s="71"/>
      <c r="M2434" s="59"/>
    </row>
    <row r="2435" spans="3:18" x14ac:dyDescent="0.25">
      <c r="C2435" s="74"/>
      <c r="D2435" s="59"/>
      <c r="G2435" s="59"/>
      <c r="J2435" s="71"/>
      <c r="M2435" s="59"/>
    </row>
    <row r="2436" spans="3:18" x14ac:dyDescent="0.25">
      <c r="C2436" s="74"/>
      <c r="D2436" s="59"/>
      <c r="G2436" s="59"/>
      <c r="J2436" s="71"/>
      <c r="N2436" s="71"/>
      <c r="O2436" s="59"/>
      <c r="R2436" s="71"/>
    </row>
    <row r="2437" spans="3:18" x14ac:dyDescent="0.25">
      <c r="C2437" s="74"/>
      <c r="D2437" s="59"/>
      <c r="G2437" s="59"/>
      <c r="J2437" s="71"/>
      <c r="N2437" s="71"/>
      <c r="P2437" s="59"/>
    </row>
    <row r="2438" spans="3:18" x14ac:dyDescent="0.25">
      <c r="C2438" s="74"/>
      <c r="D2438" s="59"/>
      <c r="G2438" s="59"/>
      <c r="J2438" s="71"/>
      <c r="N2438" s="71"/>
    </row>
    <row r="2439" spans="3:18" x14ac:dyDescent="0.25">
      <c r="C2439" s="74"/>
      <c r="D2439" s="59"/>
      <c r="G2439" s="59"/>
      <c r="J2439" s="71"/>
      <c r="N2439" s="71"/>
    </row>
    <row r="2440" spans="3:18" x14ac:dyDescent="0.25">
      <c r="C2440" s="74"/>
      <c r="E2440" s="59"/>
      <c r="G2440" s="59"/>
      <c r="I2440" s="59"/>
      <c r="K2440" s="59"/>
      <c r="N2440" s="71"/>
      <c r="O2440" s="59"/>
      <c r="R2440" s="71"/>
    </row>
    <row r="2441" spans="3:18" x14ac:dyDescent="0.25">
      <c r="C2441" s="74"/>
      <c r="E2441" s="59"/>
      <c r="G2441" s="59"/>
      <c r="K2441" s="59"/>
      <c r="P2441" s="59"/>
    </row>
    <row r="2442" spans="3:18" x14ac:dyDescent="0.25">
      <c r="C2442" s="74"/>
      <c r="E2442" s="59"/>
      <c r="G2442" s="59"/>
      <c r="K2442" s="59"/>
    </row>
    <row r="2443" spans="3:18" x14ac:dyDescent="0.25">
      <c r="C2443" s="74"/>
      <c r="E2443" s="59"/>
      <c r="G2443" s="59"/>
      <c r="K2443" s="59"/>
    </row>
    <row r="2444" spans="3:18" x14ac:dyDescent="0.25">
      <c r="C2444" s="74"/>
      <c r="E2444" s="59"/>
      <c r="G2444" s="59"/>
      <c r="L2444" s="59"/>
      <c r="O2444" s="59"/>
      <c r="R2444" s="71"/>
    </row>
    <row r="2445" spans="3:18" x14ac:dyDescent="0.25">
      <c r="C2445" s="74"/>
      <c r="E2445" s="59"/>
      <c r="G2445" s="59"/>
      <c r="L2445" s="59"/>
      <c r="P2445" s="59"/>
    </row>
    <row r="2446" spans="3:18" x14ac:dyDescent="0.25">
      <c r="C2446" s="74"/>
      <c r="E2446" s="59"/>
      <c r="G2446" s="59"/>
      <c r="L2446" s="59"/>
    </row>
    <row r="2447" spans="3:18" x14ac:dyDescent="0.25">
      <c r="C2447" s="74"/>
      <c r="E2447" s="59"/>
      <c r="G2447" s="59"/>
      <c r="L2447" s="59"/>
    </row>
    <row r="2448" spans="3:18" x14ac:dyDescent="0.25">
      <c r="C2448" s="74"/>
      <c r="E2448" s="59"/>
      <c r="G2448" s="59"/>
      <c r="M2448" s="59"/>
      <c r="O2448" s="59"/>
      <c r="R2448" s="71"/>
    </row>
    <row r="2449" spans="3:18" x14ac:dyDescent="0.25">
      <c r="C2449" s="74"/>
      <c r="E2449" s="59"/>
      <c r="G2449" s="59"/>
      <c r="M2449" s="59"/>
      <c r="P2449" s="59"/>
    </row>
    <row r="2450" spans="3:18" x14ac:dyDescent="0.25">
      <c r="C2450" s="74"/>
      <c r="E2450" s="59"/>
      <c r="G2450" s="59"/>
      <c r="M2450" s="59"/>
    </row>
    <row r="2451" spans="3:18" x14ac:dyDescent="0.25">
      <c r="C2451" s="74"/>
      <c r="E2451" s="59"/>
      <c r="G2451" s="59"/>
      <c r="M2451" s="59"/>
    </row>
    <row r="2452" spans="3:18" x14ac:dyDescent="0.25">
      <c r="C2452" s="74"/>
      <c r="E2452" s="59"/>
      <c r="G2452" s="59"/>
      <c r="N2452" s="71"/>
      <c r="O2452" s="59"/>
      <c r="R2452" s="71"/>
    </row>
    <row r="2453" spans="3:18" x14ac:dyDescent="0.25">
      <c r="C2453" s="74"/>
      <c r="E2453" s="59"/>
      <c r="G2453" s="59"/>
      <c r="N2453" s="71"/>
      <c r="P2453" s="59"/>
    </row>
    <row r="2454" spans="3:18" x14ac:dyDescent="0.25">
      <c r="C2454" s="74"/>
      <c r="E2454" s="59"/>
      <c r="G2454" s="59"/>
      <c r="N2454" s="71"/>
    </row>
    <row r="2455" spans="3:18" x14ac:dyDescent="0.25">
      <c r="C2455" s="74"/>
      <c r="E2455" s="59"/>
      <c r="G2455" s="59"/>
      <c r="N2455" s="71"/>
    </row>
    <row r="2456" spans="3:18" x14ac:dyDescent="0.25">
      <c r="C2456" s="74"/>
      <c r="E2456" s="59"/>
      <c r="G2456" s="59"/>
      <c r="H2456" s="59"/>
      <c r="K2456" s="59"/>
      <c r="N2456" s="71"/>
      <c r="O2456" s="59"/>
      <c r="R2456" s="71"/>
    </row>
    <row r="2457" spans="3:18" x14ac:dyDescent="0.25">
      <c r="C2457" s="74"/>
      <c r="E2457" s="59"/>
      <c r="G2457" s="59"/>
      <c r="H2457" s="59"/>
      <c r="K2457" s="59"/>
      <c r="P2457" s="59"/>
    </row>
    <row r="2458" spans="3:18" x14ac:dyDescent="0.25">
      <c r="C2458" s="74"/>
      <c r="E2458" s="59"/>
      <c r="G2458" s="59"/>
      <c r="H2458" s="59"/>
      <c r="K2458" s="59"/>
    </row>
    <row r="2459" spans="3:18" x14ac:dyDescent="0.25">
      <c r="C2459" s="74"/>
      <c r="E2459" s="59"/>
      <c r="G2459" s="59"/>
      <c r="H2459" s="59"/>
      <c r="K2459" s="59"/>
    </row>
    <row r="2460" spans="3:18" x14ac:dyDescent="0.25">
      <c r="C2460" s="74"/>
      <c r="E2460" s="59"/>
      <c r="G2460" s="59"/>
      <c r="H2460" s="59"/>
      <c r="L2460" s="59"/>
      <c r="O2460" s="59"/>
      <c r="R2460" s="71"/>
    </row>
    <row r="2461" spans="3:18" x14ac:dyDescent="0.25">
      <c r="C2461" s="74"/>
      <c r="E2461" s="59"/>
      <c r="G2461" s="59"/>
      <c r="H2461" s="59"/>
      <c r="L2461" s="59"/>
      <c r="P2461" s="59"/>
    </row>
    <row r="2462" spans="3:18" x14ac:dyDescent="0.25">
      <c r="C2462" s="74"/>
      <c r="E2462" s="59"/>
      <c r="G2462" s="59"/>
      <c r="H2462" s="59"/>
      <c r="L2462" s="59"/>
    </row>
    <row r="2463" spans="3:18" x14ac:dyDescent="0.25">
      <c r="C2463" s="74"/>
      <c r="E2463" s="59"/>
      <c r="G2463" s="59"/>
      <c r="H2463" s="59"/>
      <c r="L2463" s="59"/>
    </row>
    <row r="2464" spans="3:18" x14ac:dyDescent="0.25">
      <c r="C2464" s="74"/>
      <c r="E2464" s="59"/>
      <c r="G2464" s="59"/>
      <c r="H2464" s="59"/>
      <c r="M2464" s="59"/>
      <c r="O2464" s="59"/>
      <c r="R2464" s="71"/>
    </row>
    <row r="2465" spans="3:18" x14ac:dyDescent="0.25">
      <c r="C2465" s="74"/>
      <c r="E2465" s="59"/>
      <c r="G2465" s="59"/>
      <c r="H2465" s="59"/>
      <c r="M2465" s="59"/>
      <c r="P2465" s="59"/>
    </row>
    <row r="2466" spans="3:18" x14ac:dyDescent="0.25">
      <c r="C2466" s="74"/>
      <c r="E2466" s="59"/>
      <c r="G2466" s="59"/>
      <c r="H2466" s="59"/>
      <c r="M2466" s="59"/>
    </row>
    <row r="2467" spans="3:18" x14ac:dyDescent="0.25">
      <c r="C2467" s="74"/>
      <c r="E2467" s="59"/>
      <c r="G2467" s="59"/>
      <c r="H2467" s="59"/>
      <c r="M2467" s="59"/>
    </row>
    <row r="2468" spans="3:18" x14ac:dyDescent="0.25">
      <c r="C2468" s="74"/>
      <c r="E2468" s="59"/>
      <c r="G2468" s="59"/>
      <c r="H2468" s="59"/>
      <c r="N2468" s="71"/>
      <c r="O2468" s="59"/>
      <c r="R2468" s="71"/>
    </row>
    <row r="2469" spans="3:18" x14ac:dyDescent="0.25">
      <c r="C2469" s="74"/>
      <c r="E2469" s="59"/>
      <c r="G2469" s="59"/>
      <c r="H2469" s="59"/>
      <c r="N2469" s="71"/>
      <c r="P2469" s="59"/>
    </row>
    <row r="2470" spans="3:18" x14ac:dyDescent="0.25">
      <c r="C2470" s="74"/>
      <c r="E2470" s="59"/>
      <c r="G2470" s="59"/>
      <c r="H2470" s="59"/>
      <c r="N2470" s="71"/>
    </row>
    <row r="2471" spans="3:18" x14ac:dyDescent="0.25">
      <c r="C2471" s="74"/>
      <c r="E2471" s="59"/>
      <c r="G2471" s="59"/>
      <c r="H2471" s="59"/>
      <c r="N2471" s="71"/>
    </row>
    <row r="2472" spans="3:18" x14ac:dyDescent="0.25">
      <c r="C2472" s="74"/>
      <c r="E2472" s="59"/>
      <c r="G2472" s="59"/>
      <c r="I2472" s="59"/>
      <c r="K2472" s="59"/>
      <c r="N2472" s="71"/>
      <c r="O2472" s="59"/>
      <c r="R2472" s="71"/>
    </row>
    <row r="2473" spans="3:18" x14ac:dyDescent="0.25">
      <c r="C2473" s="74"/>
      <c r="E2473" s="59"/>
      <c r="G2473" s="59"/>
      <c r="I2473" s="59"/>
      <c r="K2473" s="59"/>
      <c r="P2473" s="59"/>
    </row>
    <row r="2474" spans="3:18" x14ac:dyDescent="0.25">
      <c r="C2474" s="74"/>
      <c r="E2474" s="59"/>
      <c r="G2474" s="59"/>
      <c r="I2474" s="59"/>
      <c r="K2474" s="59"/>
    </row>
    <row r="2475" spans="3:18" x14ac:dyDescent="0.25">
      <c r="C2475" s="74"/>
      <c r="E2475" s="59"/>
      <c r="G2475" s="59"/>
      <c r="I2475" s="59"/>
      <c r="K2475" s="59"/>
    </row>
    <row r="2476" spans="3:18" x14ac:dyDescent="0.25">
      <c r="C2476" s="74"/>
      <c r="E2476" s="59"/>
      <c r="G2476" s="59"/>
      <c r="I2476" s="59"/>
      <c r="L2476" s="59"/>
      <c r="O2476" s="59"/>
      <c r="R2476" s="71"/>
    </row>
    <row r="2477" spans="3:18" x14ac:dyDescent="0.25">
      <c r="C2477" s="74"/>
      <c r="E2477" s="59"/>
      <c r="G2477" s="59"/>
      <c r="I2477" s="59"/>
      <c r="L2477" s="59"/>
      <c r="P2477" s="59"/>
    </row>
    <row r="2478" spans="3:18" x14ac:dyDescent="0.25">
      <c r="C2478" s="74"/>
      <c r="E2478" s="59"/>
      <c r="G2478" s="59"/>
      <c r="I2478" s="59"/>
      <c r="L2478" s="59"/>
    </row>
    <row r="2479" spans="3:18" x14ac:dyDescent="0.25">
      <c r="C2479" s="74"/>
      <c r="E2479" s="59"/>
      <c r="G2479" s="59"/>
      <c r="I2479" s="59"/>
      <c r="L2479" s="59"/>
    </row>
    <row r="2480" spans="3:18" x14ac:dyDescent="0.25">
      <c r="C2480" s="74"/>
      <c r="E2480" s="59"/>
      <c r="G2480" s="59"/>
      <c r="I2480" s="59"/>
      <c r="M2480" s="59"/>
      <c r="O2480" s="59"/>
      <c r="R2480" s="71"/>
    </row>
    <row r="2481" spans="3:18" x14ac:dyDescent="0.25">
      <c r="C2481" s="74"/>
      <c r="E2481" s="59"/>
      <c r="G2481" s="59"/>
      <c r="I2481" s="59"/>
      <c r="M2481" s="59"/>
      <c r="P2481" s="59"/>
    </row>
    <row r="2482" spans="3:18" x14ac:dyDescent="0.25">
      <c r="C2482" s="74"/>
      <c r="E2482" s="59"/>
      <c r="G2482" s="59"/>
      <c r="I2482" s="59"/>
      <c r="M2482" s="59"/>
    </row>
    <row r="2483" spans="3:18" x14ac:dyDescent="0.25">
      <c r="C2483" s="74"/>
      <c r="E2483" s="59"/>
      <c r="G2483" s="59"/>
      <c r="I2483" s="59"/>
      <c r="M2483" s="59"/>
    </row>
    <row r="2484" spans="3:18" x14ac:dyDescent="0.25">
      <c r="C2484" s="74"/>
      <c r="E2484" s="59"/>
      <c r="G2484" s="59"/>
      <c r="I2484" s="59"/>
      <c r="N2484" s="71"/>
      <c r="O2484" s="59"/>
      <c r="R2484" s="71"/>
    </row>
    <row r="2485" spans="3:18" x14ac:dyDescent="0.25">
      <c r="C2485" s="74"/>
      <c r="E2485" s="59"/>
      <c r="G2485" s="59"/>
      <c r="I2485" s="59"/>
      <c r="N2485" s="71"/>
      <c r="P2485" s="59"/>
    </row>
    <row r="2486" spans="3:18" x14ac:dyDescent="0.25">
      <c r="C2486" s="74"/>
      <c r="E2486" s="59"/>
      <c r="G2486" s="59"/>
      <c r="I2486" s="59"/>
      <c r="N2486" s="71"/>
    </row>
    <row r="2487" spans="3:18" x14ac:dyDescent="0.25">
      <c r="C2487" s="74"/>
      <c r="E2487" s="59"/>
      <c r="G2487" s="59"/>
      <c r="I2487" s="59"/>
      <c r="N2487" s="71"/>
    </row>
    <row r="2488" spans="3:18" x14ac:dyDescent="0.25">
      <c r="C2488" s="74"/>
      <c r="E2488" s="59"/>
      <c r="G2488" s="59"/>
      <c r="J2488" s="71"/>
      <c r="K2488" s="59"/>
      <c r="N2488" s="71"/>
      <c r="O2488" s="59"/>
      <c r="R2488" s="71"/>
    </row>
    <row r="2489" spans="3:18" x14ac:dyDescent="0.25">
      <c r="C2489" s="74"/>
      <c r="E2489" s="59"/>
      <c r="G2489" s="59"/>
      <c r="J2489" s="71"/>
      <c r="K2489" s="59"/>
      <c r="P2489" s="59"/>
    </row>
    <row r="2490" spans="3:18" x14ac:dyDescent="0.25">
      <c r="C2490" s="74"/>
      <c r="E2490" s="59"/>
      <c r="G2490" s="59"/>
      <c r="J2490" s="71"/>
      <c r="K2490" s="59"/>
    </row>
    <row r="2491" spans="3:18" x14ac:dyDescent="0.25">
      <c r="C2491" s="74"/>
      <c r="E2491" s="59"/>
      <c r="G2491" s="59"/>
      <c r="J2491" s="71"/>
      <c r="K2491" s="59"/>
    </row>
    <row r="2492" spans="3:18" x14ac:dyDescent="0.25">
      <c r="C2492" s="74"/>
      <c r="E2492" s="59"/>
      <c r="G2492" s="59"/>
      <c r="J2492" s="71"/>
      <c r="L2492" s="59"/>
      <c r="O2492" s="59"/>
      <c r="R2492" s="71"/>
    </row>
    <row r="2493" spans="3:18" x14ac:dyDescent="0.25">
      <c r="C2493" s="74"/>
      <c r="E2493" s="59"/>
      <c r="G2493" s="59"/>
      <c r="J2493" s="71"/>
      <c r="L2493" s="59"/>
      <c r="P2493" s="59"/>
    </row>
    <row r="2494" spans="3:18" x14ac:dyDescent="0.25">
      <c r="C2494" s="74"/>
      <c r="E2494" s="59"/>
      <c r="G2494" s="59"/>
      <c r="J2494" s="71"/>
      <c r="L2494" s="59"/>
    </row>
    <row r="2495" spans="3:18" x14ac:dyDescent="0.25">
      <c r="C2495" s="74"/>
      <c r="E2495" s="59"/>
      <c r="G2495" s="59"/>
      <c r="J2495" s="71"/>
      <c r="L2495" s="59"/>
    </row>
    <row r="2496" spans="3:18" x14ac:dyDescent="0.25">
      <c r="C2496" s="74"/>
      <c r="E2496" s="59"/>
      <c r="G2496" s="59"/>
      <c r="J2496" s="71"/>
      <c r="M2496" s="59"/>
      <c r="O2496" s="59"/>
      <c r="R2496" s="71"/>
    </row>
    <row r="2497" spans="3:18" x14ac:dyDescent="0.25">
      <c r="C2497" s="74"/>
      <c r="E2497" s="59"/>
      <c r="G2497" s="59"/>
      <c r="J2497" s="71"/>
      <c r="M2497" s="59"/>
      <c r="P2497" s="59"/>
    </row>
    <row r="2498" spans="3:18" x14ac:dyDescent="0.25">
      <c r="C2498" s="74"/>
      <c r="E2498" s="59"/>
      <c r="G2498" s="59"/>
      <c r="J2498" s="71"/>
      <c r="M2498" s="59"/>
    </row>
    <row r="2499" spans="3:18" x14ac:dyDescent="0.25">
      <c r="C2499" s="74"/>
      <c r="E2499" s="59"/>
      <c r="G2499" s="59"/>
      <c r="J2499" s="71"/>
      <c r="M2499" s="59"/>
    </row>
    <row r="2500" spans="3:18" x14ac:dyDescent="0.25">
      <c r="C2500" s="74"/>
      <c r="E2500" s="59"/>
      <c r="G2500" s="59"/>
      <c r="J2500" s="71"/>
      <c r="N2500" s="71"/>
      <c r="O2500" s="59"/>
      <c r="R2500" s="71"/>
    </row>
    <row r="2501" spans="3:18" x14ac:dyDescent="0.25">
      <c r="C2501" s="74"/>
      <c r="E2501" s="59"/>
      <c r="G2501" s="59"/>
      <c r="J2501" s="71"/>
      <c r="N2501" s="71"/>
      <c r="P2501" s="59"/>
    </row>
    <row r="2502" spans="3:18" x14ac:dyDescent="0.25">
      <c r="C2502" s="74"/>
      <c r="E2502" s="59"/>
      <c r="G2502" s="59"/>
      <c r="J2502" s="71"/>
      <c r="N2502" s="71"/>
    </row>
    <row r="2503" spans="3:18" x14ac:dyDescent="0.25">
      <c r="C2503" s="74"/>
      <c r="E2503" s="59"/>
      <c r="G2503" s="59"/>
      <c r="J2503" s="71"/>
      <c r="N2503" s="71"/>
    </row>
    <row r="2504" spans="3:18" x14ac:dyDescent="0.25">
      <c r="C2504" s="74"/>
      <c r="F2504" s="71"/>
      <c r="G2504" s="59"/>
      <c r="I2504" s="59"/>
      <c r="K2504" s="59"/>
      <c r="N2504" s="71"/>
      <c r="O2504" s="59"/>
      <c r="R2504" s="71"/>
    </row>
    <row r="2505" spans="3:18" x14ac:dyDescent="0.25">
      <c r="C2505" s="74"/>
      <c r="F2505" s="71"/>
      <c r="G2505" s="59"/>
      <c r="K2505" s="59"/>
      <c r="P2505" s="59"/>
    </row>
    <row r="2506" spans="3:18" x14ac:dyDescent="0.25">
      <c r="C2506" s="74"/>
      <c r="F2506" s="71"/>
      <c r="G2506" s="59"/>
      <c r="K2506" s="59"/>
    </row>
    <row r="2507" spans="3:18" x14ac:dyDescent="0.25">
      <c r="C2507" s="74"/>
      <c r="F2507" s="71"/>
      <c r="G2507" s="59"/>
      <c r="K2507" s="59"/>
    </row>
    <row r="2508" spans="3:18" x14ac:dyDescent="0.25">
      <c r="C2508" s="74"/>
      <c r="F2508" s="71"/>
      <c r="G2508" s="59"/>
      <c r="L2508" s="59"/>
      <c r="O2508" s="59"/>
      <c r="R2508" s="71"/>
    </row>
    <row r="2509" spans="3:18" x14ac:dyDescent="0.25">
      <c r="C2509" s="74"/>
      <c r="F2509" s="71"/>
      <c r="G2509" s="59"/>
      <c r="L2509" s="59"/>
      <c r="P2509" s="59"/>
    </row>
    <row r="2510" spans="3:18" x14ac:dyDescent="0.25">
      <c r="C2510" s="74"/>
      <c r="F2510" s="71"/>
      <c r="G2510" s="59"/>
      <c r="L2510" s="59"/>
    </row>
    <row r="2511" spans="3:18" x14ac:dyDescent="0.25">
      <c r="C2511" s="74"/>
      <c r="F2511" s="71"/>
      <c r="G2511" s="59"/>
      <c r="L2511" s="59"/>
    </row>
    <row r="2512" spans="3:18" x14ac:dyDescent="0.25">
      <c r="C2512" s="74"/>
      <c r="F2512" s="71"/>
      <c r="G2512" s="59"/>
      <c r="M2512" s="59"/>
      <c r="O2512" s="59"/>
      <c r="R2512" s="71"/>
    </row>
    <row r="2513" spans="3:18" x14ac:dyDescent="0.25">
      <c r="C2513" s="74"/>
      <c r="F2513" s="71"/>
      <c r="G2513" s="59"/>
      <c r="M2513" s="59"/>
      <c r="P2513" s="59"/>
    </row>
    <row r="2514" spans="3:18" x14ac:dyDescent="0.25">
      <c r="C2514" s="74"/>
      <c r="F2514" s="71"/>
      <c r="G2514" s="59"/>
      <c r="M2514" s="59"/>
    </row>
    <row r="2515" spans="3:18" x14ac:dyDescent="0.25">
      <c r="C2515" s="74"/>
      <c r="F2515" s="71"/>
      <c r="G2515" s="59"/>
      <c r="M2515" s="59"/>
    </row>
    <row r="2516" spans="3:18" x14ac:dyDescent="0.25">
      <c r="C2516" s="74"/>
      <c r="F2516" s="71"/>
      <c r="G2516" s="59"/>
      <c r="N2516" s="71"/>
      <c r="O2516" s="59"/>
      <c r="R2516" s="71"/>
    </row>
    <row r="2517" spans="3:18" x14ac:dyDescent="0.25">
      <c r="C2517" s="74"/>
      <c r="F2517" s="71"/>
      <c r="G2517" s="59"/>
      <c r="N2517" s="71"/>
      <c r="P2517" s="59"/>
    </row>
    <row r="2518" spans="3:18" x14ac:dyDescent="0.25">
      <c r="C2518" s="74"/>
      <c r="F2518" s="71"/>
      <c r="G2518" s="59"/>
      <c r="N2518" s="71"/>
    </row>
    <row r="2519" spans="3:18" x14ac:dyDescent="0.25">
      <c r="C2519" s="74"/>
      <c r="F2519" s="71"/>
      <c r="G2519" s="59"/>
      <c r="N2519" s="71"/>
    </row>
    <row r="2520" spans="3:18" x14ac:dyDescent="0.25">
      <c r="C2520" s="74"/>
      <c r="F2520" s="71"/>
      <c r="G2520" s="59"/>
      <c r="H2520" s="59"/>
      <c r="K2520" s="59"/>
      <c r="N2520" s="71"/>
      <c r="O2520" s="59"/>
      <c r="R2520" s="71"/>
    </row>
    <row r="2521" spans="3:18" x14ac:dyDescent="0.25">
      <c r="C2521" s="74"/>
      <c r="F2521" s="71"/>
      <c r="G2521" s="59"/>
      <c r="H2521" s="59"/>
      <c r="K2521" s="59"/>
      <c r="P2521" s="59"/>
    </row>
    <row r="2522" spans="3:18" x14ac:dyDescent="0.25">
      <c r="C2522" s="74"/>
      <c r="F2522" s="71"/>
      <c r="G2522" s="59"/>
      <c r="H2522" s="59"/>
      <c r="K2522" s="59"/>
    </row>
    <row r="2523" spans="3:18" x14ac:dyDescent="0.25">
      <c r="C2523" s="74"/>
      <c r="F2523" s="71"/>
      <c r="G2523" s="59"/>
      <c r="H2523" s="59"/>
      <c r="K2523" s="59"/>
    </row>
    <row r="2524" spans="3:18" x14ac:dyDescent="0.25">
      <c r="C2524" s="74"/>
      <c r="F2524" s="71"/>
      <c r="G2524" s="59"/>
      <c r="H2524" s="59"/>
      <c r="L2524" s="59"/>
      <c r="O2524" s="59"/>
      <c r="R2524" s="71"/>
    </row>
    <row r="2525" spans="3:18" x14ac:dyDescent="0.25">
      <c r="C2525" s="74"/>
      <c r="F2525" s="71"/>
      <c r="G2525" s="59"/>
      <c r="H2525" s="59"/>
      <c r="L2525" s="59"/>
      <c r="P2525" s="59"/>
    </row>
    <row r="2526" spans="3:18" x14ac:dyDescent="0.25">
      <c r="C2526" s="74"/>
      <c r="F2526" s="71"/>
      <c r="G2526" s="59"/>
      <c r="H2526" s="59"/>
      <c r="L2526" s="59"/>
    </row>
    <row r="2527" spans="3:18" x14ac:dyDescent="0.25">
      <c r="C2527" s="74"/>
      <c r="F2527" s="71"/>
      <c r="G2527" s="59"/>
      <c r="H2527" s="59"/>
      <c r="L2527" s="59"/>
    </row>
    <row r="2528" spans="3:18" x14ac:dyDescent="0.25">
      <c r="C2528" s="74"/>
      <c r="F2528" s="71"/>
      <c r="G2528" s="59"/>
      <c r="H2528" s="59"/>
      <c r="M2528" s="59"/>
      <c r="O2528" s="59"/>
      <c r="R2528" s="71"/>
    </row>
    <row r="2529" spans="3:18" x14ac:dyDescent="0.25">
      <c r="C2529" s="74"/>
      <c r="F2529" s="71"/>
      <c r="G2529" s="59"/>
      <c r="H2529" s="59"/>
      <c r="M2529" s="59"/>
      <c r="P2529" s="59"/>
    </row>
    <row r="2530" spans="3:18" x14ac:dyDescent="0.25">
      <c r="C2530" s="74"/>
      <c r="F2530" s="71"/>
      <c r="G2530" s="59"/>
      <c r="H2530" s="59"/>
      <c r="M2530" s="59"/>
    </row>
    <row r="2531" spans="3:18" x14ac:dyDescent="0.25">
      <c r="C2531" s="74"/>
      <c r="F2531" s="71"/>
      <c r="G2531" s="59"/>
      <c r="H2531" s="59"/>
      <c r="M2531" s="59"/>
    </row>
    <row r="2532" spans="3:18" x14ac:dyDescent="0.25">
      <c r="C2532" s="74"/>
      <c r="F2532" s="71"/>
      <c r="G2532" s="59"/>
      <c r="H2532" s="59"/>
      <c r="N2532" s="71"/>
      <c r="O2532" s="59"/>
      <c r="R2532" s="71"/>
    </row>
    <row r="2533" spans="3:18" x14ac:dyDescent="0.25">
      <c r="C2533" s="74"/>
      <c r="F2533" s="71"/>
      <c r="G2533" s="59"/>
      <c r="H2533" s="59"/>
      <c r="N2533" s="71"/>
      <c r="P2533" s="59"/>
    </row>
    <row r="2534" spans="3:18" x14ac:dyDescent="0.25">
      <c r="C2534" s="74"/>
      <c r="F2534" s="71"/>
      <c r="G2534" s="59"/>
      <c r="H2534" s="59"/>
      <c r="N2534" s="71"/>
    </row>
    <row r="2535" spans="3:18" x14ac:dyDescent="0.25">
      <c r="C2535" s="74"/>
      <c r="F2535" s="71"/>
      <c r="G2535" s="59"/>
      <c r="H2535" s="59"/>
      <c r="N2535" s="71"/>
    </row>
    <row r="2536" spans="3:18" x14ac:dyDescent="0.25">
      <c r="C2536" s="74"/>
      <c r="F2536" s="71"/>
      <c r="G2536" s="59"/>
      <c r="I2536" s="59"/>
      <c r="K2536" s="59"/>
      <c r="N2536" s="71"/>
      <c r="O2536" s="59"/>
      <c r="R2536" s="71"/>
    </row>
    <row r="2537" spans="3:18" x14ac:dyDescent="0.25">
      <c r="C2537" s="74"/>
      <c r="F2537" s="71"/>
      <c r="G2537" s="59"/>
      <c r="I2537" s="59"/>
      <c r="K2537" s="59"/>
      <c r="P2537" s="59"/>
    </row>
    <row r="2538" spans="3:18" x14ac:dyDescent="0.25">
      <c r="C2538" s="74"/>
      <c r="F2538" s="71"/>
      <c r="G2538" s="59"/>
      <c r="I2538" s="59"/>
      <c r="K2538" s="59"/>
    </row>
    <row r="2539" spans="3:18" x14ac:dyDescent="0.25">
      <c r="C2539" s="74"/>
      <c r="F2539" s="71"/>
      <c r="G2539" s="59"/>
      <c r="I2539" s="59"/>
      <c r="K2539" s="59"/>
    </row>
    <row r="2540" spans="3:18" x14ac:dyDescent="0.25">
      <c r="C2540" s="74"/>
      <c r="F2540" s="71"/>
      <c r="G2540" s="59"/>
      <c r="I2540" s="59"/>
      <c r="L2540" s="59"/>
      <c r="O2540" s="59"/>
      <c r="R2540" s="71"/>
    </row>
    <row r="2541" spans="3:18" x14ac:dyDescent="0.25">
      <c r="C2541" s="74"/>
      <c r="F2541" s="71"/>
      <c r="G2541" s="59"/>
      <c r="I2541" s="59"/>
      <c r="L2541" s="59"/>
      <c r="P2541" s="59"/>
    </row>
    <row r="2542" spans="3:18" x14ac:dyDescent="0.25">
      <c r="C2542" s="74"/>
      <c r="F2542" s="71"/>
      <c r="G2542" s="59"/>
      <c r="I2542" s="59"/>
      <c r="L2542" s="59"/>
    </row>
    <row r="2543" spans="3:18" x14ac:dyDescent="0.25">
      <c r="C2543" s="74"/>
      <c r="F2543" s="71"/>
      <c r="G2543" s="59"/>
      <c r="I2543" s="59"/>
      <c r="L2543" s="59"/>
    </row>
    <row r="2544" spans="3:18" x14ac:dyDescent="0.25">
      <c r="C2544" s="74"/>
      <c r="F2544" s="71"/>
      <c r="G2544" s="59"/>
      <c r="I2544" s="59"/>
      <c r="M2544" s="59"/>
      <c r="O2544" s="59"/>
      <c r="R2544" s="71"/>
    </row>
    <row r="2545" spans="3:18" x14ac:dyDescent="0.25">
      <c r="C2545" s="74"/>
      <c r="F2545" s="71"/>
      <c r="G2545" s="59"/>
      <c r="I2545" s="59"/>
      <c r="M2545" s="59"/>
      <c r="P2545" s="59"/>
    </row>
    <row r="2546" spans="3:18" x14ac:dyDescent="0.25">
      <c r="C2546" s="74"/>
      <c r="F2546" s="71"/>
      <c r="G2546" s="59"/>
      <c r="I2546" s="59"/>
      <c r="M2546" s="59"/>
    </row>
    <row r="2547" spans="3:18" x14ac:dyDescent="0.25">
      <c r="C2547" s="74"/>
      <c r="F2547" s="71"/>
      <c r="G2547" s="59"/>
      <c r="I2547" s="59"/>
      <c r="M2547" s="59"/>
    </row>
    <row r="2548" spans="3:18" x14ac:dyDescent="0.25">
      <c r="C2548" s="74"/>
      <c r="F2548" s="71"/>
      <c r="G2548" s="59"/>
      <c r="I2548" s="59"/>
      <c r="N2548" s="71"/>
      <c r="O2548" s="59"/>
      <c r="R2548" s="71"/>
    </row>
    <row r="2549" spans="3:18" x14ac:dyDescent="0.25">
      <c r="C2549" s="74"/>
      <c r="F2549" s="71"/>
      <c r="G2549" s="59"/>
      <c r="I2549" s="59"/>
      <c r="N2549" s="71"/>
      <c r="P2549" s="59"/>
    </row>
    <row r="2550" spans="3:18" x14ac:dyDescent="0.25">
      <c r="C2550" s="74"/>
      <c r="F2550" s="71"/>
      <c r="G2550" s="59"/>
      <c r="I2550" s="59"/>
      <c r="N2550" s="71"/>
    </row>
    <row r="2551" spans="3:18" x14ac:dyDescent="0.25">
      <c r="C2551" s="74"/>
      <c r="F2551" s="71"/>
      <c r="G2551" s="59"/>
      <c r="I2551" s="59"/>
      <c r="N2551" s="71"/>
    </row>
    <row r="2552" spans="3:18" x14ac:dyDescent="0.25">
      <c r="C2552" s="74"/>
      <c r="F2552" s="71"/>
      <c r="G2552" s="59"/>
      <c r="J2552" s="71"/>
      <c r="K2552" s="59"/>
      <c r="N2552" s="71"/>
      <c r="O2552" s="59"/>
      <c r="R2552" s="71"/>
    </row>
    <row r="2553" spans="3:18" x14ac:dyDescent="0.25">
      <c r="C2553" s="74"/>
      <c r="F2553" s="71"/>
      <c r="G2553" s="59"/>
      <c r="J2553" s="71"/>
      <c r="K2553" s="59"/>
      <c r="P2553" s="59"/>
    </row>
    <row r="2554" spans="3:18" x14ac:dyDescent="0.25">
      <c r="C2554" s="74"/>
      <c r="F2554" s="71"/>
      <c r="G2554" s="59"/>
      <c r="J2554" s="71"/>
      <c r="K2554" s="59"/>
    </row>
    <row r="2555" spans="3:18" x14ac:dyDescent="0.25">
      <c r="C2555" s="74"/>
      <c r="F2555" s="71"/>
      <c r="G2555" s="59"/>
      <c r="J2555" s="71"/>
      <c r="K2555" s="59"/>
    </row>
    <row r="2556" spans="3:18" x14ac:dyDescent="0.25">
      <c r="C2556" s="74"/>
      <c r="F2556" s="71"/>
      <c r="G2556" s="59"/>
      <c r="J2556" s="71"/>
      <c r="L2556" s="59"/>
      <c r="O2556" s="59"/>
      <c r="R2556" s="71"/>
    </row>
    <row r="2557" spans="3:18" x14ac:dyDescent="0.25">
      <c r="C2557" s="74"/>
      <c r="F2557" s="71"/>
      <c r="G2557" s="59"/>
      <c r="J2557" s="71"/>
      <c r="L2557" s="59"/>
      <c r="P2557" s="59"/>
    </row>
    <row r="2558" spans="3:18" x14ac:dyDescent="0.25">
      <c r="C2558" s="74"/>
      <c r="F2558" s="71"/>
      <c r="G2558" s="59"/>
      <c r="J2558" s="71"/>
      <c r="L2558" s="59"/>
    </row>
    <row r="2559" spans="3:18" x14ac:dyDescent="0.25">
      <c r="C2559" s="74"/>
      <c r="F2559" s="71"/>
      <c r="G2559" s="59"/>
      <c r="J2559" s="71"/>
      <c r="L2559" s="59"/>
    </row>
    <row r="2560" spans="3:18" x14ac:dyDescent="0.25">
      <c r="C2560" s="74"/>
      <c r="F2560" s="71"/>
      <c r="G2560" s="59"/>
      <c r="J2560" s="71"/>
      <c r="M2560" s="59"/>
      <c r="O2560" s="59"/>
      <c r="R2560" s="71"/>
    </row>
    <row r="2561" spans="3:18" x14ac:dyDescent="0.25">
      <c r="F2561" s="71"/>
      <c r="G2561" s="59"/>
      <c r="J2561" s="71"/>
      <c r="M2561" s="59"/>
      <c r="P2561" s="59"/>
    </row>
    <row r="2562" spans="3:18" x14ac:dyDescent="0.25">
      <c r="F2562" s="71"/>
      <c r="G2562" s="59"/>
      <c r="J2562" s="71"/>
      <c r="M2562" s="59"/>
    </row>
    <row r="2563" spans="3:18" x14ac:dyDescent="0.25">
      <c r="F2563" s="71"/>
      <c r="G2563" s="59"/>
      <c r="J2563" s="71"/>
      <c r="M2563" s="59"/>
    </row>
    <row r="2564" spans="3:18" x14ac:dyDescent="0.25">
      <c r="F2564" s="71"/>
      <c r="G2564" s="59"/>
      <c r="J2564" s="71"/>
      <c r="N2564" s="71"/>
      <c r="O2564" s="59"/>
      <c r="R2564" s="71"/>
    </row>
    <row r="2565" spans="3:18" x14ac:dyDescent="0.25">
      <c r="F2565" s="71"/>
      <c r="G2565" s="59"/>
      <c r="J2565" s="71"/>
      <c r="N2565" s="71"/>
      <c r="P2565" s="59"/>
    </row>
    <row r="2566" spans="3:18" x14ac:dyDescent="0.25">
      <c r="F2566" s="71"/>
      <c r="G2566" s="59"/>
      <c r="J2566" s="71"/>
      <c r="N2566" s="71"/>
    </row>
    <row r="2567" spans="3:18" x14ac:dyDescent="0.25">
      <c r="F2567" s="71"/>
      <c r="G2567" s="59"/>
      <c r="J2567" s="71"/>
      <c r="N2567" s="71"/>
    </row>
    <row r="2568" spans="3:18" x14ac:dyDescent="0.25">
      <c r="C2568" s="74"/>
      <c r="G2568" s="59"/>
      <c r="I2568" s="59"/>
      <c r="K2568" s="59"/>
      <c r="N2568" s="71"/>
      <c r="O2568" s="59"/>
      <c r="R2568" s="71"/>
    </row>
    <row r="2569" spans="3:18" x14ac:dyDescent="0.25">
      <c r="C2569" s="74"/>
      <c r="G2569" s="59"/>
      <c r="K2569" s="59"/>
      <c r="P2569" s="59"/>
    </row>
    <row r="2570" spans="3:18" x14ac:dyDescent="0.25">
      <c r="C2570" s="74"/>
      <c r="G2570" s="59"/>
      <c r="K2570" s="59"/>
    </row>
    <row r="2571" spans="3:18" x14ac:dyDescent="0.25">
      <c r="C2571" s="74"/>
      <c r="G2571" s="59"/>
      <c r="K2571" s="59"/>
    </row>
    <row r="2572" spans="3:18" x14ac:dyDescent="0.25">
      <c r="C2572" s="74"/>
      <c r="G2572" s="59"/>
      <c r="L2572" s="59"/>
      <c r="O2572" s="59"/>
      <c r="R2572" s="71"/>
    </row>
    <row r="2573" spans="3:18" x14ac:dyDescent="0.25">
      <c r="C2573" s="74"/>
      <c r="G2573" s="59"/>
      <c r="L2573" s="59"/>
      <c r="P2573" s="59"/>
    </row>
    <row r="2574" spans="3:18" x14ac:dyDescent="0.25">
      <c r="C2574" s="74"/>
      <c r="G2574" s="59"/>
      <c r="L2574" s="59"/>
    </row>
    <row r="2575" spans="3:18" x14ac:dyDescent="0.25">
      <c r="C2575" s="74"/>
      <c r="G2575" s="59"/>
      <c r="L2575" s="59"/>
    </row>
    <row r="2576" spans="3:18" x14ac:dyDescent="0.25">
      <c r="C2576" s="74"/>
      <c r="G2576" s="59"/>
      <c r="M2576" s="59"/>
      <c r="O2576" s="59"/>
      <c r="R2576" s="71"/>
    </row>
    <row r="2577" spans="3:18" x14ac:dyDescent="0.25">
      <c r="C2577" s="74"/>
      <c r="G2577" s="59"/>
      <c r="M2577" s="59"/>
      <c r="P2577" s="59"/>
    </row>
    <row r="2578" spans="3:18" x14ac:dyDescent="0.25">
      <c r="C2578" s="74"/>
      <c r="G2578" s="59"/>
      <c r="M2578" s="59"/>
    </row>
    <row r="2579" spans="3:18" x14ac:dyDescent="0.25">
      <c r="C2579" s="74"/>
      <c r="G2579" s="59"/>
      <c r="M2579" s="59"/>
    </row>
    <row r="2580" spans="3:18" x14ac:dyDescent="0.25">
      <c r="C2580" s="74"/>
      <c r="G2580" s="59"/>
      <c r="N2580" s="71"/>
      <c r="O2580" s="59"/>
      <c r="R2580" s="71"/>
    </row>
    <row r="2581" spans="3:18" x14ac:dyDescent="0.25">
      <c r="C2581" s="74"/>
      <c r="G2581" s="59"/>
      <c r="N2581" s="71"/>
      <c r="P2581" s="59"/>
    </row>
    <row r="2582" spans="3:18" x14ac:dyDescent="0.25">
      <c r="C2582" s="74"/>
      <c r="G2582" s="59"/>
      <c r="N2582" s="71"/>
    </row>
    <row r="2583" spans="3:18" x14ac:dyDescent="0.25">
      <c r="C2583" s="74"/>
      <c r="G2583" s="59"/>
      <c r="N2583" s="71"/>
    </row>
    <row r="2584" spans="3:18" x14ac:dyDescent="0.25">
      <c r="C2584" s="74"/>
      <c r="G2584" s="59"/>
      <c r="H2584" s="59"/>
      <c r="K2584" s="59"/>
      <c r="N2584" s="71"/>
      <c r="O2584" s="59"/>
      <c r="R2584" s="71"/>
    </row>
    <row r="2585" spans="3:18" x14ac:dyDescent="0.25">
      <c r="C2585" s="74"/>
      <c r="G2585" s="59"/>
      <c r="H2585" s="59"/>
      <c r="K2585" s="59"/>
      <c r="P2585" s="59"/>
    </row>
    <row r="2586" spans="3:18" x14ac:dyDescent="0.25">
      <c r="C2586" s="74"/>
      <c r="G2586" s="59"/>
      <c r="H2586" s="59"/>
      <c r="K2586" s="59"/>
    </row>
    <row r="2587" spans="3:18" x14ac:dyDescent="0.25">
      <c r="C2587" s="74"/>
      <c r="G2587" s="59"/>
      <c r="H2587" s="59"/>
      <c r="K2587" s="59"/>
    </row>
    <row r="2588" spans="3:18" x14ac:dyDescent="0.25">
      <c r="C2588" s="74"/>
      <c r="G2588" s="59"/>
      <c r="H2588" s="59"/>
      <c r="L2588" s="59"/>
      <c r="O2588" s="59"/>
      <c r="R2588" s="71"/>
    </row>
    <row r="2589" spans="3:18" x14ac:dyDescent="0.25">
      <c r="C2589" s="74"/>
      <c r="G2589" s="59"/>
      <c r="H2589" s="59"/>
      <c r="L2589" s="59"/>
      <c r="P2589" s="59"/>
    </row>
    <row r="2590" spans="3:18" x14ac:dyDescent="0.25">
      <c r="C2590" s="74"/>
      <c r="G2590" s="59"/>
      <c r="H2590" s="59"/>
      <c r="L2590" s="59"/>
    </row>
    <row r="2591" spans="3:18" x14ac:dyDescent="0.25">
      <c r="C2591" s="74"/>
      <c r="G2591" s="59"/>
      <c r="H2591" s="59"/>
      <c r="L2591" s="59"/>
    </row>
    <row r="2592" spans="3:18" x14ac:dyDescent="0.25">
      <c r="C2592" s="74"/>
      <c r="G2592" s="59"/>
      <c r="H2592" s="59"/>
      <c r="M2592" s="59"/>
      <c r="O2592" s="59"/>
      <c r="R2592" s="71"/>
    </row>
    <row r="2593" spans="3:18" x14ac:dyDescent="0.25">
      <c r="C2593" s="74"/>
      <c r="G2593" s="59"/>
      <c r="H2593" s="59"/>
      <c r="M2593" s="59"/>
      <c r="P2593" s="59"/>
    </row>
    <row r="2594" spans="3:18" x14ac:dyDescent="0.25">
      <c r="C2594" s="74"/>
      <c r="G2594" s="59"/>
      <c r="H2594" s="59"/>
      <c r="M2594" s="59"/>
    </row>
    <row r="2595" spans="3:18" x14ac:dyDescent="0.25">
      <c r="C2595" s="74"/>
      <c r="G2595" s="59"/>
      <c r="H2595" s="59"/>
      <c r="M2595" s="59"/>
    </row>
    <row r="2596" spans="3:18" x14ac:dyDescent="0.25">
      <c r="C2596" s="74"/>
      <c r="G2596" s="59"/>
      <c r="H2596" s="59"/>
      <c r="N2596" s="71"/>
      <c r="O2596" s="59"/>
      <c r="R2596" s="71"/>
    </row>
    <row r="2597" spans="3:18" x14ac:dyDescent="0.25">
      <c r="C2597" s="74"/>
      <c r="G2597" s="59"/>
      <c r="H2597" s="59"/>
      <c r="N2597" s="71"/>
      <c r="P2597" s="59"/>
    </row>
    <row r="2598" spans="3:18" x14ac:dyDescent="0.25">
      <c r="C2598" s="74"/>
      <c r="G2598" s="59"/>
      <c r="H2598" s="59"/>
      <c r="N2598" s="71"/>
    </row>
    <row r="2599" spans="3:18" x14ac:dyDescent="0.25">
      <c r="C2599" s="74"/>
      <c r="G2599" s="59"/>
      <c r="H2599" s="59"/>
      <c r="N2599" s="71"/>
    </row>
    <row r="2600" spans="3:18" x14ac:dyDescent="0.25">
      <c r="C2600" s="74"/>
      <c r="G2600" s="59"/>
      <c r="I2600" s="59"/>
      <c r="K2600" s="59"/>
      <c r="N2600" s="71"/>
      <c r="O2600" s="59"/>
      <c r="R2600" s="71"/>
    </row>
    <row r="2601" spans="3:18" x14ac:dyDescent="0.25">
      <c r="C2601" s="74"/>
      <c r="G2601" s="59"/>
      <c r="I2601" s="59"/>
      <c r="K2601" s="59"/>
      <c r="P2601" s="59"/>
    </row>
    <row r="2602" spans="3:18" x14ac:dyDescent="0.25">
      <c r="C2602" s="74"/>
      <c r="G2602" s="59"/>
      <c r="I2602" s="59"/>
      <c r="K2602" s="59"/>
    </row>
    <row r="2603" spans="3:18" x14ac:dyDescent="0.25">
      <c r="C2603" s="74"/>
      <c r="G2603" s="59"/>
      <c r="I2603" s="59"/>
      <c r="K2603" s="59"/>
    </row>
    <row r="2604" spans="3:18" x14ac:dyDescent="0.25">
      <c r="C2604" s="74"/>
      <c r="G2604" s="59"/>
      <c r="I2604" s="59"/>
      <c r="L2604" s="59"/>
      <c r="O2604" s="59"/>
      <c r="R2604" s="71"/>
    </row>
    <row r="2605" spans="3:18" x14ac:dyDescent="0.25">
      <c r="C2605" s="74"/>
      <c r="G2605" s="59"/>
      <c r="I2605" s="59"/>
      <c r="L2605" s="59"/>
      <c r="P2605" s="59"/>
    </row>
    <row r="2606" spans="3:18" x14ac:dyDescent="0.25">
      <c r="C2606" s="74"/>
      <c r="G2606" s="59"/>
      <c r="I2606" s="59"/>
      <c r="L2606" s="59"/>
    </row>
    <row r="2607" spans="3:18" x14ac:dyDescent="0.25">
      <c r="C2607" s="74"/>
      <c r="G2607" s="59"/>
      <c r="I2607" s="59"/>
      <c r="L2607" s="59"/>
    </row>
    <row r="2608" spans="3:18" x14ac:dyDescent="0.25">
      <c r="C2608" s="74"/>
      <c r="G2608" s="59"/>
      <c r="I2608" s="59"/>
      <c r="M2608" s="59"/>
      <c r="O2608" s="59"/>
      <c r="R2608" s="71"/>
    </row>
    <row r="2609" spans="3:18" x14ac:dyDescent="0.25">
      <c r="C2609" s="74"/>
      <c r="G2609" s="59"/>
      <c r="I2609" s="59"/>
      <c r="M2609" s="59"/>
      <c r="P2609" s="59"/>
    </row>
    <row r="2610" spans="3:18" x14ac:dyDescent="0.25">
      <c r="C2610" s="74"/>
      <c r="G2610" s="59"/>
      <c r="I2610" s="59"/>
      <c r="M2610" s="59"/>
    </row>
    <row r="2611" spans="3:18" x14ac:dyDescent="0.25">
      <c r="C2611" s="74"/>
      <c r="G2611" s="59"/>
      <c r="I2611" s="59"/>
      <c r="M2611" s="59"/>
    </row>
    <row r="2612" spans="3:18" x14ac:dyDescent="0.25">
      <c r="C2612" s="74"/>
      <c r="G2612" s="59"/>
      <c r="I2612" s="59"/>
      <c r="N2612" s="71"/>
      <c r="O2612" s="59"/>
      <c r="R2612" s="71"/>
    </row>
    <row r="2613" spans="3:18" x14ac:dyDescent="0.25">
      <c r="C2613" s="74"/>
      <c r="G2613" s="59"/>
      <c r="I2613" s="59"/>
      <c r="N2613" s="71"/>
      <c r="P2613" s="59"/>
    </row>
    <row r="2614" spans="3:18" x14ac:dyDescent="0.25">
      <c r="C2614" s="74"/>
      <c r="G2614" s="59"/>
      <c r="I2614" s="59"/>
      <c r="N2614" s="71"/>
    </row>
    <row r="2615" spans="3:18" x14ac:dyDescent="0.25">
      <c r="C2615" s="74"/>
      <c r="G2615" s="59"/>
      <c r="I2615" s="59"/>
      <c r="N2615" s="71"/>
    </row>
    <row r="2616" spans="3:18" x14ac:dyDescent="0.25">
      <c r="C2616" s="74"/>
      <c r="G2616" s="59"/>
      <c r="J2616" s="71"/>
      <c r="K2616" s="59"/>
      <c r="N2616" s="71"/>
      <c r="O2616" s="59"/>
      <c r="R2616" s="71"/>
    </row>
    <row r="2617" spans="3:18" x14ac:dyDescent="0.25">
      <c r="C2617" s="74"/>
      <c r="G2617" s="59"/>
      <c r="J2617" s="71"/>
      <c r="K2617" s="59"/>
      <c r="P2617" s="59"/>
    </row>
    <row r="2618" spans="3:18" x14ac:dyDescent="0.25">
      <c r="C2618" s="74"/>
      <c r="G2618" s="59"/>
      <c r="J2618" s="71"/>
      <c r="K2618" s="59"/>
    </row>
    <row r="2619" spans="3:18" x14ac:dyDescent="0.25">
      <c r="C2619" s="74"/>
      <c r="G2619" s="59"/>
      <c r="J2619" s="71"/>
      <c r="K2619" s="59"/>
    </row>
    <row r="2620" spans="3:18" x14ac:dyDescent="0.25">
      <c r="C2620" s="74"/>
      <c r="G2620" s="59"/>
      <c r="J2620" s="71"/>
      <c r="L2620" s="59"/>
      <c r="O2620" s="59"/>
      <c r="R2620" s="71"/>
    </row>
    <row r="2621" spans="3:18" x14ac:dyDescent="0.25">
      <c r="C2621" s="74"/>
      <c r="G2621" s="59"/>
      <c r="J2621" s="71"/>
      <c r="L2621" s="59"/>
      <c r="P2621" s="59"/>
    </row>
    <row r="2622" spans="3:18" x14ac:dyDescent="0.25">
      <c r="C2622" s="74"/>
      <c r="G2622" s="59"/>
      <c r="J2622" s="71"/>
      <c r="L2622" s="59"/>
    </row>
    <row r="2623" spans="3:18" x14ac:dyDescent="0.25">
      <c r="C2623" s="74"/>
      <c r="G2623" s="59"/>
      <c r="J2623" s="71"/>
      <c r="L2623" s="59"/>
    </row>
    <row r="2624" spans="3:18" x14ac:dyDescent="0.25">
      <c r="C2624" s="74"/>
      <c r="G2624" s="59"/>
      <c r="J2624" s="71"/>
      <c r="M2624" s="59"/>
      <c r="O2624" s="59"/>
      <c r="R2624" s="71"/>
    </row>
    <row r="2625" spans="3:18" x14ac:dyDescent="0.25">
      <c r="C2625" s="74"/>
      <c r="G2625" s="59"/>
      <c r="J2625" s="71"/>
      <c r="M2625" s="59"/>
      <c r="P2625" s="59"/>
    </row>
    <row r="2626" spans="3:18" x14ac:dyDescent="0.25">
      <c r="C2626" s="74"/>
      <c r="G2626" s="59"/>
      <c r="J2626" s="71"/>
      <c r="M2626" s="59"/>
    </row>
    <row r="2627" spans="3:18" x14ac:dyDescent="0.25">
      <c r="C2627" s="74"/>
      <c r="G2627" s="59"/>
      <c r="J2627" s="71"/>
      <c r="M2627" s="59"/>
    </row>
    <row r="2628" spans="3:18" x14ac:dyDescent="0.25">
      <c r="C2628" s="74"/>
      <c r="G2628" s="59"/>
      <c r="J2628" s="71"/>
      <c r="N2628" s="71"/>
      <c r="O2628" s="59"/>
      <c r="R2628" s="71"/>
    </row>
    <row r="2629" spans="3:18" x14ac:dyDescent="0.25">
      <c r="C2629" s="74"/>
      <c r="G2629" s="59"/>
      <c r="J2629" s="71"/>
      <c r="N2629" s="71"/>
      <c r="P2629" s="59"/>
    </row>
    <row r="2630" spans="3:18" x14ac:dyDescent="0.25">
      <c r="C2630" s="74"/>
      <c r="G2630" s="59"/>
      <c r="J2630" s="71"/>
      <c r="N2630" s="71"/>
    </row>
    <row r="2631" spans="3:18" x14ac:dyDescent="0.25">
      <c r="C2631" s="74"/>
      <c r="G2631" s="59"/>
      <c r="J2631" s="71"/>
      <c r="N2631" s="71"/>
    </row>
    <row r="2632" spans="3:18" x14ac:dyDescent="0.25">
      <c r="C2632" s="74"/>
      <c r="D2632" s="59"/>
      <c r="G2632" s="59"/>
      <c r="I2632" s="59"/>
      <c r="K2632" s="59"/>
      <c r="N2632" s="71"/>
      <c r="O2632" s="59"/>
      <c r="R2632" s="71"/>
    </row>
    <row r="2633" spans="3:18" x14ac:dyDescent="0.25">
      <c r="C2633" s="74"/>
      <c r="D2633" s="59"/>
      <c r="G2633" s="59"/>
      <c r="K2633" s="59"/>
      <c r="P2633" s="59"/>
    </row>
    <row r="2634" spans="3:18" x14ac:dyDescent="0.25">
      <c r="C2634" s="74"/>
      <c r="D2634" s="59"/>
      <c r="G2634" s="59"/>
      <c r="K2634" s="59"/>
    </row>
    <row r="2635" spans="3:18" x14ac:dyDescent="0.25">
      <c r="C2635" s="74"/>
      <c r="D2635" s="59"/>
      <c r="G2635" s="59"/>
      <c r="K2635" s="59"/>
    </row>
    <row r="2636" spans="3:18" x14ac:dyDescent="0.25">
      <c r="C2636" s="74"/>
      <c r="D2636" s="59"/>
      <c r="G2636" s="59"/>
      <c r="L2636" s="59"/>
      <c r="O2636" s="59"/>
      <c r="R2636" s="71"/>
    </row>
    <row r="2637" spans="3:18" x14ac:dyDescent="0.25">
      <c r="C2637" s="74"/>
      <c r="D2637" s="59"/>
      <c r="G2637" s="59"/>
      <c r="L2637" s="59"/>
      <c r="P2637" s="59"/>
    </row>
    <row r="2638" spans="3:18" x14ac:dyDescent="0.25">
      <c r="C2638" s="74"/>
      <c r="D2638" s="59"/>
      <c r="G2638" s="59"/>
      <c r="L2638" s="59"/>
    </row>
    <row r="2639" spans="3:18" x14ac:dyDescent="0.25">
      <c r="C2639" s="74"/>
      <c r="D2639" s="59"/>
      <c r="G2639" s="59"/>
      <c r="L2639" s="59"/>
    </row>
    <row r="2640" spans="3:18" x14ac:dyDescent="0.25">
      <c r="C2640" s="74"/>
      <c r="D2640" s="59"/>
      <c r="G2640" s="59"/>
      <c r="M2640" s="59"/>
      <c r="O2640" s="59"/>
      <c r="R2640" s="71"/>
    </row>
    <row r="2641" spans="3:18" x14ac:dyDescent="0.25">
      <c r="C2641" s="74"/>
      <c r="D2641" s="59"/>
      <c r="G2641" s="59"/>
      <c r="M2641" s="59"/>
      <c r="P2641" s="59"/>
    </row>
    <row r="2642" spans="3:18" x14ac:dyDescent="0.25">
      <c r="C2642" s="74"/>
      <c r="D2642" s="59"/>
      <c r="G2642" s="59"/>
      <c r="M2642" s="59"/>
    </row>
    <row r="2643" spans="3:18" x14ac:dyDescent="0.25">
      <c r="C2643" s="74"/>
      <c r="D2643" s="59"/>
      <c r="G2643" s="59"/>
      <c r="M2643" s="59"/>
    </row>
    <row r="2644" spans="3:18" x14ac:dyDescent="0.25">
      <c r="C2644" s="74"/>
      <c r="D2644" s="59"/>
      <c r="G2644" s="59"/>
      <c r="N2644" s="71"/>
      <c r="O2644" s="59"/>
      <c r="R2644" s="71"/>
    </row>
    <row r="2645" spans="3:18" x14ac:dyDescent="0.25">
      <c r="C2645" s="74"/>
      <c r="D2645" s="59"/>
      <c r="G2645" s="59"/>
      <c r="N2645" s="71"/>
      <c r="P2645" s="59"/>
    </row>
    <row r="2646" spans="3:18" x14ac:dyDescent="0.25">
      <c r="C2646" s="74"/>
      <c r="D2646" s="59"/>
      <c r="G2646" s="59"/>
      <c r="N2646" s="71"/>
    </row>
    <row r="2647" spans="3:18" x14ac:dyDescent="0.25">
      <c r="C2647" s="74"/>
      <c r="D2647" s="59"/>
      <c r="G2647" s="59"/>
      <c r="N2647" s="71"/>
    </row>
    <row r="2648" spans="3:18" x14ac:dyDescent="0.25">
      <c r="C2648" s="74"/>
      <c r="D2648" s="59"/>
      <c r="G2648" s="59"/>
      <c r="H2648" s="59"/>
      <c r="K2648" s="59"/>
      <c r="N2648" s="71"/>
      <c r="O2648" s="59"/>
      <c r="R2648" s="71"/>
    </row>
    <row r="2649" spans="3:18" x14ac:dyDescent="0.25">
      <c r="C2649" s="74"/>
      <c r="D2649" s="59"/>
      <c r="G2649" s="59"/>
      <c r="H2649" s="59"/>
      <c r="K2649" s="59"/>
      <c r="P2649" s="59"/>
    </row>
    <row r="2650" spans="3:18" x14ac:dyDescent="0.25">
      <c r="C2650" s="74"/>
      <c r="D2650" s="59"/>
      <c r="G2650" s="59"/>
      <c r="H2650" s="59"/>
      <c r="K2650" s="59"/>
    </row>
    <row r="2651" spans="3:18" x14ac:dyDescent="0.25">
      <c r="C2651" s="74"/>
      <c r="D2651" s="59"/>
      <c r="G2651" s="59"/>
      <c r="H2651" s="59"/>
      <c r="K2651" s="59"/>
    </row>
    <row r="2652" spans="3:18" x14ac:dyDescent="0.25">
      <c r="C2652" s="74"/>
      <c r="D2652" s="59"/>
      <c r="G2652" s="59"/>
      <c r="H2652" s="59"/>
      <c r="L2652" s="59"/>
      <c r="O2652" s="59"/>
      <c r="R2652" s="71"/>
    </row>
    <row r="2653" spans="3:18" x14ac:dyDescent="0.25">
      <c r="C2653" s="74"/>
      <c r="D2653" s="59"/>
      <c r="G2653" s="59"/>
      <c r="H2653" s="59"/>
      <c r="L2653" s="59"/>
      <c r="P2653" s="59"/>
    </row>
    <row r="2654" spans="3:18" x14ac:dyDescent="0.25">
      <c r="C2654" s="74"/>
      <c r="D2654" s="59"/>
      <c r="G2654" s="59"/>
      <c r="H2654" s="59"/>
      <c r="L2654" s="59"/>
    </row>
    <row r="2655" spans="3:18" x14ac:dyDescent="0.25">
      <c r="C2655" s="74"/>
      <c r="D2655" s="59"/>
      <c r="G2655" s="59"/>
      <c r="H2655" s="59"/>
      <c r="L2655" s="59"/>
    </row>
    <row r="2656" spans="3:18" x14ac:dyDescent="0.25">
      <c r="C2656" s="74"/>
      <c r="D2656" s="59"/>
      <c r="G2656" s="59"/>
      <c r="H2656" s="59"/>
      <c r="M2656" s="59"/>
      <c r="O2656" s="59"/>
      <c r="R2656" s="71"/>
    </row>
    <row r="2657" spans="3:18" x14ac:dyDescent="0.25">
      <c r="C2657" s="74"/>
      <c r="D2657" s="59"/>
      <c r="G2657" s="59"/>
      <c r="H2657" s="59"/>
      <c r="M2657" s="59"/>
      <c r="P2657" s="59"/>
    </row>
    <row r="2658" spans="3:18" x14ac:dyDescent="0.25">
      <c r="C2658" s="74"/>
      <c r="D2658" s="59"/>
      <c r="G2658" s="59"/>
      <c r="H2658" s="59"/>
      <c r="M2658" s="59"/>
    </row>
    <row r="2659" spans="3:18" x14ac:dyDescent="0.25">
      <c r="C2659" s="74"/>
      <c r="D2659" s="59"/>
      <c r="G2659" s="59"/>
      <c r="H2659" s="59"/>
      <c r="M2659" s="59"/>
    </row>
    <row r="2660" spans="3:18" x14ac:dyDescent="0.25">
      <c r="C2660" s="74"/>
      <c r="D2660" s="59"/>
      <c r="G2660" s="59"/>
      <c r="H2660" s="59"/>
      <c r="N2660" s="71"/>
      <c r="O2660" s="59"/>
      <c r="R2660" s="71"/>
    </row>
    <row r="2661" spans="3:18" x14ac:dyDescent="0.25">
      <c r="C2661" s="74"/>
      <c r="D2661" s="59"/>
      <c r="G2661" s="59"/>
      <c r="H2661" s="59"/>
      <c r="N2661" s="71"/>
      <c r="P2661" s="59"/>
    </row>
    <row r="2662" spans="3:18" x14ac:dyDescent="0.25">
      <c r="C2662" s="74"/>
      <c r="D2662" s="59"/>
      <c r="G2662" s="59"/>
      <c r="H2662" s="59"/>
      <c r="N2662" s="71"/>
    </row>
    <row r="2663" spans="3:18" x14ac:dyDescent="0.25">
      <c r="C2663" s="74"/>
      <c r="D2663" s="59"/>
      <c r="G2663" s="59"/>
      <c r="H2663" s="59"/>
      <c r="N2663" s="71"/>
    </row>
    <row r="2664" spans="3:18" x14ac:dyDescent="0.25">
      <c r="C2664" s="74"/>
      <c r="D2664" s="59"/>
      <c r="G2664" s="59"/>
      <c r="I2664" s="59"/>
      <c r="K2664" s="59"/>
      <c r="N2664" s="71"/>
      <c r="O2664" s="59"/>
      <c r="R2664" s="71"/>
    </row>
    <row r="2665" spans="3:18" x14ac:dyDescent="0.25">
      <c r="C2665" s="74"/>
      <c r="D2665" s="59"/>
      <c r="G2665" s="59"/>
      <c r="I2665" s="59"/>
      <c r="K2665" s="59"/>
      <c r="P2665" s="59"/>
    </row>
    <row r="2666" spans="3:18" x14ac:dyDescent="0.25">
      <c r="C2666" s="74"/>
      <c r="D2666" s="59"/>
      <c r="G2666" s="59"/>
      <c r="I2666" s="59"/>
      <c r="K2666" s="59"/>
    </row>
    <row r="2667" spans="3:18" x14ac:dyDescent="0.25">
      <c r="C2667" s="74"/>
      <c r="D2667" s="59"/>
      <c r="G2667" s="59"/>
      <c r="I2667" s="59"/>
      <c r="K2667" s="59"/>
    </row>
    <row r="2668" spans="3:18" x14ac:dyDescent="0.25">
      <c r="C2668" s="74"/>
      <c r="D2668" s="59"/>
      <c r="G2668" s="59"/>
      <c r="I2668" s="59"/>
      <c r="L2668" s="59"/>
      <c r="O2668" s="59"/>
      <c r="R2668" s="71"/>
    </row>
    <row r="2669" spans="3:18" x14ac:dyDescent="0.25">
      <c r="C2669" s="74"/>
      <c r="D2669" s="59"/>
      <c r="G2669" s="59"/>
      <c r="I2669" s="59"/>
      <c r="L2669" s="59"/>
      <c r="P2669" s="59"/>
    </row>
    <row r="2670" spans="3:18" x14ac:dyDescent="0.25">
      <c r="C2670" s="74"/>
      <c r="D2670" s="59"/>
      <c r="G2670" s="59"/>
      <c r="I2670" s="59"/>
      <c r="L2670" s="59"/>
    </row>
    <row r="2671" spans="3:18" x14ac:dyDescent="0.25">
      <c r="C2671" s="74"/>
      <c r="D2671" s="59"/>
      <c r="G2671" s="59"/>
      <c r="I2671" s="59"/>
      <c r="L2671" s="59"/>
    </row>
    <row r="2672" spans="3:18" x14ac:dyDescent="0.25">
      <c r="C2672" s="74"/>
      <c r="D2672" s="59"/>
      <c r="G2672" s="59"/>
      <c r="I2672" s="59"/>
      <c r="M2672" s="59"/>
      <c r="O2672" s="59"/>
      <c r="R2672" s="71"/>
    </row>
    <row r="2673" spans="3:18" x14ac:dyDescent="0.25">
      <c r="C2673" s="74"/>
      <c r="D2673" s="59"/>
      <c r="G2673" s="59"/>
      <c r="I2673" s="59"/>
      <c r="M2673" s="59"/>
      <c r="P2673" s="59"/>
    </row>
    <row r="2674" spans="3:18" x14ac:dyDescent="0.25">
      <c r="C2674" s="74"/>
      <c r="D2674" s="59"/>
      <c r="G2674" s="59"/>
      <c r="I2674" s="59"/>
      <c r="M2674" s="59"/>
    </row>
    <row r="2675" spans="3:18" x14ac:dyDescent="0.25">
      <c r="C2675" s="74"/>
      <c r="D2675" s="59"/>
      <c r="G2675" s="59"/>
      <c r="I2675" s="59"/>
      <c r="M2675" s="59"/>
    </row>
    <row r="2676" spans="3:18" x14ac:dyDescent="0.25">
      <c r="C2676" s="74"/>
      <c r="D2676" s="59"/>
      <c r="G2676" s="59"/>
      <c r="I2676" s="59"/>
      <c r="N2676" s="71"/>
      <c r="O2676" s="59"/>
      <c r="R2676" s="71"/>
    </row>
    <row r="2677" spans="3:18" x14ac:dyDescent="0.25">
      <c r="C2677" s="74"/>
      <c r="D2677" s="59"/>
      <c r="G2677" s="59"/>
      <c r="I2677" s="59"/>
      <c r="N2677" s="71"/>
      <c r="P2677" s="59"/>
    </row>
    <row r="2678" spans="3:18" x14ac:dyDescent="0.25">
      <c r="C2678" s="74"/>
      <c r="D2678" s="59"/>
      <c r="G2678" s="59"/>
      <c r="I2678" s="59"/>
      <c r="N2678" s="71"/>
    </row>
    <row r="2679" spans="3:18" x14ac:dyDescent="0.25">
      <c r="C2679" s="74"/>
      <c r="D2679" s="59"/>
      <c r="G2679" s="59"/>
      <c r="I2679" s="59"/>
      <c r="N2679" s="71"/>
    </row>
    <row r="2680" spans="3:18" x14ac:dyDescent="0.25">
      <c r="C2680" s="74"/>
      <c r="D2680" s="59"/>
      <c r="G2680" s="59"/>
      <c r="J2680" s="71"/>
      <c r="K2680" s="59"/>
      <c r="N2680" s="71"/>
      <c r="O2680" s="59"/>
      <c r="R2680" s="71"/>
    </row>
    <row r="2681" spans="3:18" x14ac:dyDescent="0.25">
      <c r="C2681" s="74"/>
      <c r="D2681" s="59"/>
      <c r="G2681" s="59"/>
      <c r="J2681" s="71"/>
      <c r="K2681" s="59"/>
      <c r="P2681" s="59"/>
    </row>
    <row r="2682" spans="3:18" x14ac:dyDescent="0.25">
      <c r="C2682" s="74"/>
      <c r="D2682" s="59"/>
      <c r="G2682" s="59"/>
      <c r="J2682" s="71"/>
      <c r="K2682" s="59"/>
    </row>
    <row r="2683" spans="3:18" x14ac:dyDescent="0.25">
      <c r="C2683" s="74"/>
      <c r="D2683" s="59"/>
      <c r="G2683" s="59"/>
      <c r="J2683" s="71"/>
      <c r="K2683" s="59"/>
    </row>
    <row r="2684" spans="3:18" x14ac:dyDescent="0.25">
      <c r="C2684" s="74"/>
      <c r="D2684" s="59"/>
      <c r="G2684" s="59"/>
      <c r="J2684" s="71"/>
      <c r="L2684" s="59"/>
      <c r="O2684" s="59"/>
      <c r="R2684" s="71"/>
    </row>
    <row r="2685" spans="3:18" x14ac:dyDescent="0.25">
      <c r="C2685" s="74"/>
      <c r="D2685" s="59"/>
      <c r="G2685" s="59"/>
      <c r="J2685" s="71"/>
      <c r="L2685" s="59"/>
      <c r="P2685" s="59"/>
    </row>
    <row r="2686" spans="3:18" x14ac:dyDescent="0.25">
      <c r="C2686" s="74"/>
      <c r="D2686" s="59"/>
      <c r="G2686" s="59"/>
      <c r="J2686" s="71"/>
      <c r="L2686" s="59"/>
    </row>
    <row r="2687" spans="3:18" x14ac:dyDescent="0.25">
      <c r="C2687" s="74"/>
      <c r="D2687" s="59"/>
      <c r="G2687" s="59"/>
      <c r="J2687" s="71"/>
      <c r="L2687" s="59"/>
    </row>
    <row r="2688" spans="3:18" x14ac:dyDescent="0.25">
      <c r="C2688" s="74"/>
      <c r="D2688" s="59"/>
      <c r="G2688" s="59"/>
      <c r="J2688" s="71"/>
      <c r="M2688" s="59"/>
      <c r="O2688" s="59"/>
      <c r="R2688" s="71"/>
    </row>
    <row r="2689" spans="3:18" x14ac:dyDescent="0.25">
      <c r="C2689" s="74"/>
      <c r="D2689" s="59"/>
      <c r="G2689" s="59"/>
      <c r="J2689" s="71"/>
      <c r="M2689" s="59"/>
      <c r="P2689" s="59"/>
    </row>
    <row r="2690" spans="3:18" x14ac:dyDescent="0.25">
      <c r="C2690" s="74"/>
      <c r="D2690" s="59"/>
      <c r="G2690" s="59"/>
      <c r="J2690" s="71"/>
      <c r="M2690" s="59"/>
    </row>
    <row r="2691" spans="3:18" x14ac:dyDescent="0.25">
      <c r="C2691" s="74"/>
      <c r="D2691" s="59"/>
      <c r="G2691" s="59"/>
      <c r="J2691" s="71"/>
      <c r="M2691" s="59"/>
    </row>
    <row r="2692" spans="3:18" x14ac:dyDescent="0.25">
      <c r="C2692" s="74"/>
      <c r="D2692" s="59"/>
      <c r="G2692" s="59"/>
      <c r="J2692" s="71"/>
      <c r="N2692" s="71"/>
      <c r="O2692" s="59"/>
      <c r="R2692" s="71"/>
    </row>
    <row r="2693" spans="3:18" x14ac:dyDescent="0.25">
      <c r="C2693" s="74"/>
      <c r="D2693" s="59"/>
      <c r="G2693" s="59"/>
      <c r="J2693" s="71"/>
      <c r="N2693" s="71"/>
      <c r="P2693" s="59"/>
    </row>
    <row r="2694" spans="3:18" x14ac:dyDescent="0.25">
      <c r="C2694" s="74"/>
      <c r="D2694" s="59"/>
      <c r="G2694" s="59"/>
      <c r="J2694" s="71"/>
      <c r="N2694" s="71"/>
    </row>
    <row r="2695" spans="3:18" x14ac:dyDescent="0.25">
      <c r="C2695" s="74"/>
      <c r="D2695" s="59"/>
      <c r="G2695" s="59"/>
      <c r="J2695" s="71"/>
      <c r="N2695" s="71"/>
    </row>
    <row r="2696" spans="3:18" x14ac:dyDescent="0.25">
      <c r="C2696" s="74"/>
      <c r="E2696" s="59"/>
      <c r="G2696" s="59"/>
      <c r="I2696" s="59"/>
      <c r="K2696" s="59"/>
      <c r="N2696" s="71"/>
      <c r="O2696" s="59"/>
      <c r="R2696" s="71"/>
    </row>
    <row r="2697" spans="3:18" x14ac:dyDescent="0.25">
      <c r="C2697" s="74"/>
      <c r="E2697" s="59"/>
      <c r="G2697" s="59"/>
      <c r="K2697" s="59"/>
      <c r="P2697" s="59"/>
    </row>
    <row r="2698" spans="3:18" x14ac:dyDescent="0.25">
      <c r="C2698" s="74"/>
      <c r="E2698" s="59"/>
      <c r="G2698" s="59"/>
      <c r="K2698" s="59"/>
    </row>
    <row r="2699" spans="3:18" x14ac:dyDescent="0.25">
      <c r="C2699" s="74"/>
      <c r="E2699" s="59"/>
      <c r="G2699" s="59"/>
      <c r="K2699" s="59"/>
    </row>
    <row r="2700" spans="3:18" x14ac:dyDescent="0.25">
      <c r="C2700" s="74"/>
      <c r="E2700" s="59"/>
      <c r="G2700" s="59"/>
      <c r="L2700" s="59"/>
      <c r="O2700" s="59"/>
      <c r="R2700" s="71"/>
    </row>
    <row r="2701" spans="3:18" x14ac:dyDescent="0.25">
      <c r="C2701" s="74"/>
      <c r="E2701" s="59"/>
      <c r="G2701" s="59"/>
      <c r="L2701" s="59"/>
      <c r="P2701" s="59"/>
    </row>
    <row r="2702" spans="3:18" x14ac:dyDescent="0.25">
      <c r="C2702" s="74"/>
      <c r="E2702" s="59"/>
      <c r="G2702" s="59"/>
      <c r="L2702" s="59"/>
    </row>
    <row r="2703" spans="3:18" x14ac:dyDescent="0.25">
      <c r="C2703" s="74"/>
      <c r="E2703" s="59"/>
      <c r="G2703" s="59"/>
      <c r="L2703" s="59"/>
    </row>
    <row r="2704" spans="3:18" x14ac:dyDescent="0.25">
      <c r="C2704" s="74"/>
      <c r="E2704" s="59"/>
      <c r="G2704" s="59"/>
      <c r="M2704" s="59"/>
      <c r="O2704" s="59"/>
      <c r="R2704" s="71"/>
    </row>
    <row r="2705" spans="3:18" x14ac:dyDescent="0.25">
      <c r="C2705" s="74"/>
      <c r="E2705" s="59"/>
      <c r="G2705" s="59"/>
      <c r="M2705" s="59"/>
      <c r="P2705" s="59"/>
    </row>
    <row r="2706" spans="3:18" x14ac:dyDescent="0.25">
      <c r="C2706" s="74"/>
      <c r="E2706" s="59"/>
      <c r="G2706" s="59"/>
      <c r="M2706" s="59"/>
    </row>
    <row r="2707" spans="3:18" x14ac:dyDescent="0.25">
      <c r="C2707" s="74"/>
      <c r="E2707" s="59"/>
      <c r="G2707" s="59"/>
      <c r="M2707" s="59"/>
    </row>
    <row r="2708" spans="3:18" x14ac:dyDescent="0.25">
      <c r="C2708" s="74"/>
      <c r="E2708" s="59"/>
      <c r="G2708" s="59"/>
      <c r="N2708" s="71"/>
      <c r="O2708" s="59"/>
      <c r="R2708" s="71"/>
    </row>
    <row r="2709" spans="3:18" x14ac:dyDescent="0.25">
      <c r="C2709" s="74"/>
      <c r="E2709" s="59"/>
      <c r="G2709" s="59"/>
      <c r="N2709" s="71"/>
      <c r="P2709" s="59"/>
    </row>
    <row r="2710" spans="3:18" x14ac:dyDescent="0.25">
      <c r="C2710" s="74"/>
      <c r="E2710" s="59"/>
      <c r="G2710" s="59"/>
      <c r="N2710" s="71"/>
    </row>
    <row r="2711" spans="3:18" x14ac:dyDescent="0.25">
      <c r="C2711" s="74"/>
      <c r="E2711" s="59"/>
      <c r="G2711" s="59"/>
      <c r="N2711" s="71"/>
    </row>
    <row r="2712" spans="3:18" x14ac:dyDescent="0.25">
      <c r="C2712" s="74"/>
      <c r="E2712" s="59"/>
      <c r="G2712" s="59"/>
      <c r="H2712" s="59"/>
      <c r="K2712" s="59"/>
      <c r="N2712" s="71"/>
      <c r="O2712" s="59"/>
      <c r="R2712" s="71"/>
    </row>
    <row r="2713" spans="3:18" x14ac:dyDescent="0.25">
      <c r="C2713" s="74"/>
      <c r="E2713" s="59"/>
      <c r="G2713" s="59"/>
      <c r="H2713" s="59"/>
      <c r="K2713" s="59"/>
      <c r="P2713" s="59"/>
    </row>
    <row r="2714" spans="3:18" x14ac:dyDescent="0.25">
      <c r="C2714" s="74"/>
      <c r="E2714" s="59"/>
      <c r="G2714" s="59"/>
      <c r="H2714" s="59"/>
      <c r="K2714" s="59"/>
    </row>
    <row r="2715" spans="3:18" x14ac:dyDescent="0.25">
      <c r="C2715" s="74"/>
      <c r="E2715" s="59"/>
      <c r="G2715" s="59"/>
      <c r="H2715" s="59"/>
      <c r="K2715" s="59"/>
    </row>
    <row r="2716" spans="3:18" x14ac:dyDescent="0.25">
      <c r="C2716" s="74"/>
      <c r="E2716" s="59"/>
      <c r="G2716" s="59"/>
      <c r="H2716" s="59"/>
      <c r="L2716" s="59"/>
      <c r="O2716" s="59"/>
      <c r="R2716" s="71"/>
    </row>
    <row r="2717" spans="3:18" x14ac:dyDescent="0.25">
      <c r="C2717" s="74"/>
      <c r="E2717" s="59"/>
      <c r="G2717" s="59"/>
      <c r="H2717" s="59"/>
      <c r="L2717" s="59"/>
      <c r="P2717" s="59"/>
    </row>
    <row r="2718" spans="3:18" x14ac:dyDescent="0.25">
      <c r="C2718" s="74"/>
      <c r="E2718" s="59"/>
      <c r="G2718" s="59"/>
      <c r="H2718" s="59"/>
      <c r="L2718" s="59"/>
    </row>
    <row r="2719" spans="3:18" x14ac:dyDescent="0.25">
      <c r="C2719" s="74"/>
      <c r="E2719" s="59"/>
      <c r="G2719" s="59"/>
      <c r="H2719" s="59"/>
      <c r="L2719" s="59"/>
    </row>
    <row r="2720" spans="3:18" x14ac:dyDescent="0.25">
      <c r="C2720" s="74"/>
      <c r="E2720" s="59"/>
      <c r="G2720" s="59"/>
      <c r="H2720" s="59"/>
      <c r="M2720" s="59"/>
      <c r="O2720" s="59"/>
      <c r="R2720" s="71"/>
    </row>
    <row r="2721" spans="3:18" x14ac:dyDescent="0.25">
      <c r="C2721" s="74"/>
      <c r="E2721" s="59"/>
      <c r="G2721" s="59"/>
      <c r="H2721" s="59"/>
      <c r="M2721" s="59"/>
      <c r="P2721" s="59"/>
    </row>
    <row r="2722" spans="3:18" x14ac:dyDescent="0.25">
      <c r="C2722" s="74"/>
      <c r="E2722" s="59"/>
      <c r="G2722" s="59"/>
      <c r="H2722" s="59"/>
      <c r="M2722" s="59"/>
    </row>
    <row r="2723" spans="3:18" x14ac:dyDescent="0.25">
      <c r="C2723" s="74"/>
      <c r="E2723" s="59"/>
      <c r="G2723" s="59"/>
      <c r="H2723" s="59"/>
      <c r="M2723" s="59"/>
    </row>
    <row r="2724" spans="3:18" x14ac:dyDescent="0.25">
      <c r="C2724" s="74"/>
      <c r="E2724" s="59"/>
      <c r="G2724" s="59"/>
      <c r="H2724" s="59"/>
      <c r="N2724" s="71"/>
      <c r="O2724" s="59"/>
      <c r="R2724" s="71"/>
    </row>
    <row r="2725" spans="3:18" x14ac:dyDescent="0.25">
      <c r="C2725" s="74"/>
      <c r="E2725" s="59"/>
      <c r="G2725" s="59"/>
      <c r="H2725" s="59"/>
      <c r="N2725" s="71"/>
      <c r="P2725" s="59"/>
    </row>
    <row r="2726" spans="3:18" x14ac:dyDescent="0.25">
      <c r="C2726" s="74"/>
      <c r="E2726" s="59"/>
      <c r="G2726" s="59"/>
      <c r="H2726" s="59"/>
      <c r="N2726" s="71"/>
    </row>
    <row r="2727" spans="3:18" x14ac:dyDescent="0.25">
      <c r="C2727" s="74"/>
      <c r="E2727" s="59"/>
      <c r="G2727" s="59"/>
      <c r="H2727" s="59"/>
      <c r="N2727" s="71"/>
    </row>
    <row r="2728" spans="3:18" x14ac:dyDescent="0.25">
      <c r="C2728" s="74"/>
      <c r="E2728" s="59"/>
      <c r="G2728" s="59"/>
      <c r="I2728" s="59"/>
      <c r="K2728" s="59"/>
      <c r="N2728" s="71"/>
      <c r="O2728" s="59"/>
      <c r="R2728" s="71"/>
    </row>
    <row r="2729" spans="3:18" x14ac:dyDescent="0.25">
      <c r="C2729" s="74"/>
      <c r="E2729" s="59"/>
      <c r="G2729" s="59"/>
      <c r="I2729" s="59"/>
      <c r="K2729" s="59"/>
      <c r="P2729" s="59"/>
    </row>
    <row r="2730" spans="3:18" x14ac:dyDescent="0.25">
      <c r="C2730" s="74"/>
      <c r="E2730" s="59"/>
      <c r="G2730" s="59"/>
      <c r="I2730" s="59"/>
      <c r="K2730" s="59"/>
    </row>
    <row r="2731" spans="3:18" x14ac:dyDescent="0.25">
      <c r="C2731" s="74"/>
      <c r="E2731" s="59"/>
      <c r="G2731" s="59"/>
      <c r="I2731" s="59"/>
      <c r="K2731" s="59"/>
    </row>
    <row r="2732" spans="3:18" x14ac:dyDescent="0.25">
      <c r="C2732" s="74"/>
      <c r="E2732" s="59"/>
      <c r="G2732" s="59"/>
      <c r="I2732" s="59"/>
      <c r="L2732" s="59"/>
      <c r="O2732" s="59"/>
      <c r="R2732" s="71"/>
    </row>
    <row r="2733" spans="3:18" x14ac:dyDescent="0.25">
      <c r="C2733" s="74"/>
      <c r="E2733" s="59"/>
      <c r="G2733" s="59"/>
      <c r="I2733" s="59"/>
      <c r="L2733" s="59"/>
      <c r="P2733" s="59"/>
    </row>
    <row r="2734" spans="3:18" x14ac:dyDescent="0.25">
      <c r="C2734" s="74"/>
      <c r="E2734" s="59"/>
      <c r="G2734" s="59"/>
      <c r="I2734" s="59"/>
      <c r="L2734" s="59"/>
    </row>
    <row r="2735" spans="3:18" x14ac:dyDescent="0.25">
      <c r="C2735" s="74"/>
      <c r="E2735" s="59"/>
      <c r="G2735" s="59"/>
      <c r="I2735" s="59"/>
      <c r="L2735" s="59"/>
    </row>
    <row r="2736" spans="3:18" x14ac:dyDescent="0.25">
      <c r="C2736" s="74"/>
      <c r="E2736" s="59"/>
      <c r="G2736" s="59"/>
      <c r="I2736" s="59"/>
      <c r="M2736" s="59"/>
      <c r="O2736" s="59"/>
      <c r="R2736" s="71"/>
    </row>
    <row r="2737" spans="3:18" x14ac:dyDescent="0.25">
      <c r="C2737" s="74"/>
      <c r="E2737" s="59"/>
      <c r="G2737" s="59"/>
      <c r="I2737" s="59"/>
      <c r="M2737" s="59"/>
      <c r="P2737" s="59"/>
    </row>
    <row r="2738" spans="3:18" x14ac:dyDescent="0.25">
      <c r="C2738" s="74"/>
      <c r="E2738" s="59"/>
      <c r="G2738" s="59"/>
      <c r="I2738" s="59"/>
      <c r="M2738" s="59"/>
    </row>
    <row r="2739" spans="3:18" x14ac:dyDescent="0.25">
      <c r="C2739" s="74"/>
      <c r="E2739" s="59"/>
      <c r="G2739" s="59"/>
      <c r="I2739" s="59"/>
      <c r="M2739" s="59"/>
    </row>
    <row r="2740" spans="3:18" x14ac:dyDescent="0.25">
      <c r="C2740" s="74"/>
      <c r="E2740" s="59"/>
      <c r="G2740" s="59"/>
      <c r="I2740" s="59"/>
      <c r="N2740" s="71"/>
      <c r="O2740" s="59"/>
      <c r="R2740" s="71"/>
    </row>
    <row r="2741" spans="3:18" x14ac:dyDescent="0.25">
      <c r="C2741" s="74"/>
      <c r="E2741" s="59"/>
      <c r="G2741" s="59"/>
      <c r="I2741" s="59"/>
      <c r="N2741" s="71"/>
      <c r="P2741" s="59"/>
    </row>
    <row r="2742" spans="3:18" x14ac:dyDescent="0.25">
      <c r="C2742" s="74"/>
      <c r="E2742" s="59"/>
      <c r="G2742" s="59"/>
      <c r="I2742" s="59"/>
      <c r="N2742" s="71"/>
    </row>
    <row r="2743" spans="3:18" x14ac:dyDescent="0.25">
      <c r="C2743" s="74"/>
      <c r="E2743" s="59"/>
      <c r="G2743" s="59"/>
      <c r="I2743" s="59"/>
      <c r="N2743" s="71"/>
    </row>
    <row r="2744" spans="3:18" x14ac:dyDescent="0.25">
      <c r="C2744" s="74"/>
      <c r="E2744" s="59"/>
      <c r="G2744" s="59"/>
      <c r="J2744" s="71"/>
      <c r="K2744" s="59"/>
      <c r="N2744" s="71"/>
      <c r="O2744" s="59"/>
      <c r="R2744" s="71"/>
    </row>
    <row r="2745" spans="3:18" x14ac:dyDescent="0.25">
      <c r="C2745" s="74"/>
      <c r="E2745" s="59"/>
      <c r="G2745" s="59"/>
      <c r="J2745" s="71"/>
      <c r="K2745" s="59"/>
      <c r="P2745" s="59"/>
    </row>
    <row r="2746" spans="3:18" x14ac:dyDescent="0.25">
      <c r="C2746" s="74"/>
      <c r="E2746" s="59"/>
      <c r="G2746" s="59"/>
      <c r="J2746" s="71"/>
      <c r="K2746" s="59"/>
    </row>
    <row r="2747" spans="3:18" x14ac:dyDescent="0.25">
      <c r="C2747" s="74"/>
      <c r="E2747" s="59"/>
      <c r="G2747" s="59"/>
      <c r="J2747" s="71"/>
      <c r="K2747" s="59"/>
    </row>
    <row r="2748" spans="3:18" x14ac:dyDescent="0.25">
      <c r="C2748" s="74"/>
      <c r="E2748" s="59"/>
      <c r="G2748" s="59"/>
      <c r="J2748" s="71"/>
      <c r="L2748" s="59"/>
      <c r="O2748" s="59"/>
      <c r="R2748" s="71"/>
    </row>
    <row r="2749" spans="3:18" x14ac:dyDescent="0.25">
      <c r="C2749" s="74"/>
      <c r="E2749" s="59"/>
      <c r="G2749" s="59"/>
      <c r="J2749" s="71"/>
      <c r="L2749" s="59"/>
      <c r="P2749" s="59"/>
    </row>
    <row r="2750" spans="3:18" x14ac:dyDescent="0.25">
      <c r="C2750" s="74"/>
      <c r="E2750" s="59"/>
      <c r="G2750" s="59"/>
      <c r="J2750" s="71"/>
      <c r="L2750" s="59"/>
    </row>
    <row r="2751" spans="3:18" x14ac:dyDescent="0.25">
      <c r="C2751" s="74"/>
      <c r="E2751" s="59"/>
      <c r="G2751" s="59"/>
      <c r="J2751" s="71"/>
      <c r="L2751" s="59"/>
    </row>
    <row r="2752" spans="3:18" x14ac:dyDescent="0.25">
      <c r="C2752" s="74"/>
      <c r="E2752" s="59"/>
      <c r="G2752" s="59"/>
      <c r="J2752" s="71"/>
      <c r="M2752" s="59"/>
      <c r="O2752" s="59"/>
      <c r="R2752" s="71"/>
    </row>
    <row r="2753" spans="3:18" x14ac:dyDescent="0.25">
      <c r="C2753" s="74"/>
      <c r="E2753" s="59"/>
      <c r="G2753" s="59"/>
      <c r="J2753" s="71"/>
      <c r="M2753" s="59"/>
      <c r="P2753" s="59"/>
    </row>
    <row r="2754" spans="3:18" x14ac:dyDescent="0.25">
      <c r="C2754" s="74"/>
      <c r="E2754" s="59"/>
      <c r="G2754" s="59"/>
      <c r="J2754" s="71"/>
      <c r="M2754" s="59"/>
    </row>
    <row r="2755" spans="3:18" x14ac:dyDescent="0.25">
      <c r="C2755" s="74"/>
      <c r="E2755" s="59"/>
      <c r="G2755" s="59"/>
      <c r="J2755" s="71"/>
      <c r="M2755" s="59"/>
    </row>
    <row r="2756" spans="3:18" x14ac:dyDescent="0.25">
      <c r="C2756" s="74"/>
      <c r="E2756" s="59"/>
      <c r="G2756" s="59"/>
      <c r="J2756" s="71"/>
      <c r="N2756" s="71"/>
      <c r="O2756" s="59"/>
      <c r="R2756" s="71"/>
    </row>
    <row r="2757" spans="3:18" x14ac:dyDescent="0.25">
      <c r="C2757" s="74"/>
      <c r="E2757" s="59"/>
      <c r="G2757" s="59"/>
      <c r="J2757" s="71"/>
      <c r="N2757" s="71"/>
      <c r="P2757" s="59"/>
    </row>
    <row r="2758" spans="3:18" x14ac:dyDescent="0.25">
      <c r="C2758" s="74"/>
      <c r="E2758" s="59"/>
      <c r="G2758" s="59"/>
      <c r="J2758" s="71"/>
      <c r="N2758" s="71"/>
    </row>
    <row r="2759" spans="3:18" x14ac:dyDescent="0.25">
      <c r="C2759" s="74"/>
      <c r="E2759" s="59"/>
      <c r="G2759" s="59"/>
      <c r="J2759" s="71"/>
      <c r="N2759" s="71"/>
    </row>
    <row r="2760" spans="3:18" x14ac:dyDescent="0.25">
      <c r="C2760" s="74"/>
      <c r="F2760" s="71"/>
      <c r="G2760" s="59"/>
      <c r="I2760" s="59"/>
      <c r="K2760" s="59"/>
      <c r="N2760" s="71"/>
      <c r="O2760" s="59"/>
      <c r="R2760" s="71"/>
    </row>
    <row r="2761" spans="3:18" x14ac:dyDescent="0.25">
      <c r="C2761" s="74"/>
      <c r="F2761" s="71"/>
      <c r="G2761" s="59"/>
      <c r="K2761" s="59"/>
      <c r="P2761" s="59"/>
    </row>
    <row r="2762" spans="3:18" x14ac:dyDescent="0.25">
      <c r="C2762" s="74"/>
      <c r="F2762" s="71"/>
      <c r="G2762" s="59"/>
      <c r="K2762" s="59"/>
    </row>
    <row r="2763" spans="3:18" x14ac:dyDescent="0.25">
      <c r="C2763" s="74"/>
      <c r="F2763" s="71"/>
      <c r="G2763" s="59"/>
      <c r="K2763" s="59"/>
    </row>
    <row r="2764" spans="3:18" x14ac:dyDescent="0.25">
      <c r="C2764" s="74"/>
      <c r="F2764" s="71"/>
      <c r="G2764" s="59"/>
      <c r="L2764" s="59"/>
      <c r="O2764" s="59"/>
      <c r="R2764" s="71"/>
    </row>
    <row r="2765" spans="3:18" x14ac:dyDescent="0.25">
      <c r="C2765" s="74"/>
      <c r="F2765" s="71"/>
      <c r="G2765" s="59"/>
      <c r="L2765" s="59"/>
      <c r="P2765" s="59"/>
    </row>
    <row r="2766" spans="3:18" x14ac:dyDescent="0.25">
      <c r="C2766" s="74"/>
      <c r="F2766" s="71"/>
      <c r="G2766" s="59"/>
      <c r="L2766" s="59"/>
    </row>
    <row r="2767" spans="3:18" x14ac:dyDescent="0.25">
      <c r="C2767" s="74"/>
      <c r="F2767" s="71"/>
      <c r="G2767" s="59"/>
      <c r="L2767" s="59"/>
    </row>
    <row r="2768" spans="3:18" x14ac:dyDescent="0.25">
      <c r="C2768" s="74"/>
      <c r="F2768" s="71"/>
      <c r="G2768" s="59"/>
      <c r="M2768" s="59"/>
      <c r="O2768" s="59"/>
      <c r="R2768" s="71"/>
    </row>
    <row r="2769" spans="3:18" x14ac:dyDescent="0.25">
      <c r="C2769" s="74"/>
      <c r="F2769" s="71"/>
      <c r="G2769" s="59"/>
      <c r="M2769" s="59"/>
      <c r="P2769" s="59"/>
    </row>
    <row r="2770" spans="3:18" x14ac:dyDescent="0.25">
      <c r="C2770" s="74"/>
      <c r="F2770" s="71"/>
      <c r="G2770" s="59"/>
      <c r="M2770" s="59"/>
    </row>
    <row r="2771" spans="3:18" x14ac:dyDescent="0.25">
      <c r="C2771" s="74"/>
      <c r="F2771" s="71"/>
      <c r="G2771" s="59"/>
      <c r="M2771" s="59"/>
    </row>
    <row r="2772" spans="3:18" x14ac:dyDescent="0.25">
      <c r="C2772" s="74"/>
      <c r="F2772" s="71"/>
      <c r="G2772" s="59"/>
      <c r="N2772" s="71"/>
      <c r="O2772" s="59"/>
      <c r="R2772" s="71"/>
    </row>
    <row r="2773" spans="3:18" x14ac:dyDescent="0.25">
      <c r="C2773" s="74"/>
      <c r="F2773" s="71"/>
      <c r="G2773" s="59"/>
      <c r="N2773" s="71"/>
      <c r="P2773" s="59"/>
    </row>
    <row r="2774" spans="3:18" x14ac:dyDescent="0.25">
      <c r="C2774" s="74"/>
      <c r="F2774" s="71"/>
      <c r="G2774" s="59"/>
      <c r="N2774" s="71"/>
    </row>
    <row r="2775" spans="3:18" x14ac:dyDescent="0.25">
      <c r="C2775" s="74"/>
      <c r="F2775" s="71"/>
      <c r="G2775" s="59"/>
      <c r="N2775" s="71"/>
    </row>
    <row r="2776" spans="3:18" x14ac:dyDescent="0.25">
      <c r="C2776" s="74"/>
      <c r="F2776" s="71"/>
      <c r="G2776" s="59"/>
      <c r="H2776" s="59"/>
      <c r="K2776" s="59"/>
      <c r="N2776" s="71"/>
      <c r="O2776" s="59"/>
      <c r="R2776" s="71"/>
    </row>
    <row r="2777" spans="3:18" x14ac:dyDescent="0.25">
      <c r="C2777" s="74"/>
      <c r="F2777" s="71"/>
      <c r="G2777" s="59"/>
      <c r="H2777" s="59"/>
      <c r="K2777" s="59"/>
      <c r="P2777" s="59"/>
    </row>
    <row r="2778" spans="3:18" x14ac:dyDescent="0.25">
      <c r="C2778" s="74"/>
      <c r="F2778" s="71"/>
      <c r="G2778" s="59"/>
      <c r="H2778" s="59"/>
      <c r="K2778" s="59"/>
    </row>
    <row r="2779" spans="3:18" x14ac:dyDescent="0.25">
      <c r="C2779" s="74"/>
      <c r="F2779" s="71"/>
      <c r="G2779" s="59"/>
      <c r="H2779" s="59"/>
      <c r="K2779" s="59"/>
    </row>
    <row r="2780" spans="3:18" x14ac:dyDescent="0.25">
      <c r="C2780" s="74"/>
      <c r="F2780" s="71"/>
      <c r="G2780" s="59"/>
      <c r="H2780" s="59"/>
      <c r="L2780" s="59"/>
      <c r="O2780" s="59"/>
      <c r="R2780" s="71"/>
    </row>
    <row r="2781" spans="3:18" x14ac:dyDescent="0.25">
      <c r="C2781" s="74"/>
      <c r="F2781" s="71"/>
      <c r="G2781" s="59"/>
      <c r="H2781" s="59"/>
      <c r="L2781" s="59"/>
      <c r="P2781" s="59"/>
    </row>
    <row r="2782" spans="3:18" x14ac:dyDescent="0.25">
      <c r="C2782" s="74"/>
      <c r="F2782" s="71"/>
      <c r="G2782" s="59"/>
      <c r="H2782" s="59"/>
      <c r="L2782" s="59"/>
    </row>
    <row r="2783" spans="3:18" x14ac:dyDescent="0.25">
      <c r="C2783" s="74"/>
      <c r="F2783" s="71"/>
      <c r="G2783" s="59"/>
      <c r="H2783" s="59"/>
      <c r="L2783" s="59"/>
    </row>
    <row r="2784" spans="3:18" x14ac:dyDescent="0.25">
      <c r="C2784" s="74"/>
      <c r="F2784" s="71"/>
      <c r="G2784" s="59"/>
      <c r="H2784" s="59"/>
      <c r="M2784" s="59"/>
      <c r="O2784" s="59"/>
      <c r="R2784" s="71"/>
    </row>
    <row r="2785" spans="3:18" x14ac:dyDescent="0.25">
      <c r="C2785" s="74"/>
      <c r="F2785" s="71"/>
      <c r="G2785" s="59"/>
      <c r="H2785" s="59"/>
      <c r="M2785" s="59"/>
      <c r="P2785" s="59"/>
    </row>
    <row r="2786" spans="3:18" x14ac:dyDescent="0.25">
      <c r="C2786" s="74"/>
      <c r="F2786" s="71"/>
      <c r="G2786" s="59"/>
      <c r="H2786" s="59"/>
      <c r="M2786" s="59"/>
    </row>
    <row r="2787" spans="3:18" x14ac:dyDescent="0.25">
      <c r="C2787" s="74"/>
      <c r="F2787" s="71"/>
      <c r="G2787" s="59"/>
      <c r="H2787" s="59"/>
      <c r="M2787" s="59"/>
    </row>
    <row r="2788" spans="3:18" x14ac:dyDescent="0.25">
      <c r="C2788" s="74"/>
      <c r="F2788" s="71"/>
      <c r="G2788" s="59"/>
      <c r="H2788" s="59"/>
      <c r="N2788" s="71"/>
      <c r="O2788" s="59"/>
      <c r="R2788" s="71"/>
    </row>
    <row r="2789" spans="3:18" x14ac:dyDescent="0.25">
      <c r="C2789" s="74"/>
      <c r="F2789" s="71"/>
      <c r="G2789" s="59"/>
      <c r="H2789" s="59"/>
      <c r="N2789" s="71"/>
      <c r="P2789" s="59"/>
    </row>
    <row r="2790" spans="3:18" x14ac:dyDescent="0.25">
      <c r="C2790" s="74"/>
      <c r="F2790" s="71"/>
      <c r="G2790" s="59"/>
      <c r="H2790" s="59"/>
      <c r="N2790" s="71"/>
    </row>
    <row r="2791" spans="3:18" x14ac:dyDescent="0.25">
      <c r="C2791" s="74"/>
      <c r="F2791" s="71"/>
      <c r="G2791" s="59"/>
      <c r="H2791" s="59"/>
      <c r="N2791" s="71"/>
    </row>
    <row r="2792" spans="3:18" x14ac:dyDescent="0.25">
      <c r="C2792" s="74"/>
      <c r="F2792" s="71"/>
      <c r="G2792" s="59"/>
      <c r="I2792" s="59"/>
      <c r="K2792" s="59"/>
      <c r="N2792" s="71"/>
      <c r="O2792" s="59"/>
      <c r="R2792" s="71"/>
    </row>
    <row r="2793" spans="3:18" x14ac:dyDescent="0.25">
      <c r="C2793" s="74"/>
      <c r="F2793" s="71"/>
      <c r="G2793" s="59"/>
      <c r="I2793" s="59"/>
      <c r="K2793" s="59"/>
      <c r="P2793" s="59"/>
    </row>
    <row r="2794" spans="3:18" x14ac:dyDescent="0.25">
      <c r="C2794" s="74"/>
      <c r="F2794" s="71"/>
      <c r="G2794" s="59"/>
      <c r="I2794" s="59"/>
      <c r="K2794" s="59"/>
    </row>
    <row r="2795" spans="3:18" x14ac:dyDescent="0.25">
      <c r="C2795" s="74"/>
      <c r="F2795" s="71"/>
      <c r="G2795" s="59"/>
      <c r="I2795" s="59"/>
      <c r="K2795" s="59"/>
    </row>
    <row r="2796" spans="3:18" x14ac:dyDescent="0.25">
      <c r="C2796" s="74"/>
      <c r="F2796" s="71"/>
      <c r="G2796" s="59"/>
      <c r="I2796" s="59"/>
      <c r="L2796" s="59"/>
      <c r="O2796" s="59"/>
      <c r="R2796" s="71"/>
    </row>
    <row r="2797" spans="3:18" x14ac:dyDescent="0.25">
      <c r="C2797" s="74"/>
      <c r="F2797" s="71"/>
      <c r="G2797" s="59"/>
      <c r="I2797" s="59"/>
      <c r="L2797" s="59"/>
      <c r="P2797" s="59"/>
    </row>
    <row r="2798" spans="3:18" x14ac:dyDescent="0.25">
      <c r="C2798" s="74"/>
      <c r="F2798" s="71"/>
      <c r="G2798" s="59"/>
      <c r="I2798" s="59"/>
      <c r="L2798" s="59"/>
    </row>
    <row r="2799" spans="3:18" x14ac:dyDescent="0.25">
      <c r="C2799" s="74"/>
      <c r="F2799" s="71"/>
      <c r="G2799" s="59"/>
      <c r="I2799" s="59"/>
      <c r="L2799" s="59"/>
    </row>
    <row r="2800" spans="3:18" x14ac:dyDescent="0.25">
      <c r="C2800" s="74"/>
      <c r="F2800" s="71"/>
      <c r="G2800" s="59"/>
      <c r="I2800" s="59"/>
      <c r="M2800" s="59"/>
      <c r="O2800" s="59"/>
      <c r="R2800" s="71"/>
    </row>
    <row r="2801" spans="3:18" x14ac:dyDescent="0.25">
      <c r="C2801" s="74"/>
      <c r="F2801" s="71"/>
      <c r="G2801" s="59"/>
      <c r="I2801" s="59"/>
      <c r="M2801" s="59"/>
      <c r="P2801" s="59"/>
    </row>
    <row r="2802" spans="3:18" x14ac:dyDescent="0.25">
      <c r="C2802" s="74"/>
      <c r="F2802" s="71"/>
      <c r="G2802" s="59"/>
      <c r="I2802" s="59"/>
      <c r="M2802" s="59"/>
    </row>
    <row r="2803" spans="3:18" x14ac:dyDescent="0.25">
      <c r="C2803" s="74"/>
      <c r="F2803" s="71"/>
      <c r="G2803" s="59"/>
      <c r="I2803" s="59"/>
      <c r="M2803" s="59"/>
    </row>
    <row r="2804" spans="3:18" x14ac:dyDescent="0.25">
      <c r="C2804" s="74"/>
      <c r="F2804" s="71"/>
      <c r="G2804" s="59"/>
      <c r="I2804" s="59"/>
      <c r="N2804" s="71"/>
      <c r="O2804" s="59"/>
      <c r="R2804" s="71"/>
    </row>
    <row r="2805" spans="3:18" x14ac:dyDescent="0.25">
      <c r="C2805" s="74"/>
      <c r="F2805" s="71"/>
      <c r="G2805" s="59"/>
      <c r="I2805" s="59"/>
      <c r="N2805" s="71"/>
      <c r="P2805" s="59"/>
    </row>
    <row r="2806" spans="3:18" x14ac:dyDescent="0.25">
      <c r="C2806" s="74"/>
      <c r="F2806" s="71"/>
      <c r="G2806" s="59"/>
      <c r="I2806" s="59"/>
      <c r="N2806" s="71"/>
    </row>
    <row r="2807" spans="3:18" x14ac:dyDescent="0.25">
      <c r="C2807" s="74"/>
      <c r="F2807" s="71"/>
      <c r="G2807" s="59"/>
      <c r="I2807" s="59"/>
      <c r="N2807" s="71"/>
    </row>
    <row r="2808" spans="3:18" x14ac:dyDescent="0.25">
      <c r="C2808" s="74"/>
      <c r="F2808" s="71"/>
      <c r="G2808" s="59"/>
      <c r="J2808" s="71"/>
      <c r="K2808" s="59"/>
      <c r="N2808" s="71"/>
      <c r="O2808" s="59"/>
      <c r="R2808" s="71"/>
    </row>
    <row r="2809" spans="3:18" x14ac:dyDescent="0.25">
      <c r="C2809" s="74"/>
      <c r="F2809" s="71"/>
      <c r="G2809" s="59"/>
      <c r="J2809" s="71"/>
      <c r="K2809" s="59"/>
      <c r="P2809" s="59"/>
    </row>
    <row r="2810" spans="3:18" x14ac:dyDescent="0.25">
      <c r="C2810" s="74"/>
      <c r="F2810" s="71"/>
      <c r="G2810" s="59"/>
      <c r="J2810" s="71"/>
      <c r="K2810" s="59"/>
    </row>
    <row r="2811" spans="3:18" x14ac:dyDescent="0.25">
      <c r="C2811" s="74"/>
      <c r="F2811" s="71"/>
      <c r="G2811" s="59"/>
      <c r="J2811" s="71"/>
      <c r="K2811" s="59"/>
    </row>
    <row r="2812" spans="3:18" x14ac:dyDescent="0.25">
      <c r="C2812" s="74"/>
      <c r="F2812" s="71"/>
      <c r="G2812" s="59"/>
      <c r="J2812" s="71"/>
      <c r="L2812" s="59"/>
      <c r="O2812" s="59"/>
      <c r="R2812" s="71"/>
    </row>
    <row r="2813" spans="3:18" x14ac:dyDescent="0.25">
      <c r="C2813" s="74"/>
      <c r="F2813" s="71"/>
      <c r="G2813" s="59"/>
      <c r="J2813" s="71"/>
      <c r="L2813" s="59"/>
      <c r="P2813" s="59"/>
    </row>
    <row r="2814" spans="3:18" x14ac:dyDescent="0.25">
      <c r="C2814" s="74"/>
      <c r="F2814" s="71"/>
      <c r="G2814" s="59"/>
      <c r="J2814" s="71"/>
      <c r="L2814" s="59"/>
    </row>
    <row r="2815" spans="3:18" x14ac:dyDescent="0.25">
      <c r="C2815" s="74"/>
      <c r="F2815" s="71"/>
      <c r="G2815" s="59"/>
      <c r="J2815" s="71"/>
      <c r="L2815" s="59"/>
    </row>
    <row r="2816" spans="3:18" x14ac:dyDescent="0.25">
      <c r="C2816" s="74"/>
      <c r="F2816" s="71"/>
      <c r="G2816" s="59"/>
      <c r="J2816" s="71"/>
      <c r="M2816" s="59"/>
      <c r="O2816" s="59"/>
      <c r="R2816" s="71"/>
    </row>
    <row r="2817" spans="3:18" x14ac:dyDescent="0.25">
      <c r="F2817" s="71"/>
      <c r="G2817" s="59"/>
      <c r="J2817" s="71"/>
      <c r="M2817" s="59"/>
      <c r="P2817" s="59"/>
    </row>
    <row r="2818" spans="3:18" x14ac:dyDescent="0.25">
      <c r="F2818" s="71"/>
      <c r="G2818" s="59"/>
      <c r="J2818" s="71"/>
      <c r="M2818" s="59"/>
    </row>
    <row r="2819" spans="3:18" x14ac:dyDescent="0.25">
      <c r="F2819" s="71"/>
      <c r="G2819" s="59"/>
      <c r="J2819" s="71"/>
      <c r="M2819" s="59"/>
    </row>
    <row r="2820" spans="3:18" x14ac:dyDescent="0.25">
      <c r="F2820" s="71"/>
      <c r="G2820" s="59"/>
      <c r="J2820" s="71"/>
      <c r="N2820" s="71"/>
      <c r="O2820" s="59"/>
      <c r="R2820" s="71"/>
    </row>
    <row r="2821" spans="3:18" x14ac:dyDescent="0.25">
      <c r="F2821" s="71"/>
      <c r="G2821" s="59"/>
      <c r="J2821" s="71"/>
      <c r="N2821" s="71"/>
      <c r="P2821" s="59"/>
    </row>
    <row r="2822" spans="3:18" x14ac:dyDescent="0.25">
      <c r="F2822" s="71"/>
      <c r="G2822" s="59"/>
      <c r="J2822" s="71"/>
      <c r="N2822" s="71"/>
    </row>
    <row r="2823" spans="3:18" x14ac:dyDescent="0.25">
      <c r="F2823" s="71"/>
      <c r="G2823" s="59"/>
      <c r="J2823" s="71"/>
      <c r="N2823" s="71"/>
    </row>
    <row r="2824" spans="3:18" x14ac:dyDescent="0.25">
      <c r="C2824" s="74"/>
      <c r="G2824" s="59"/>
      <c r="I2824" s="59"/>
      <c r="K2824" s="59"/>
      <c r="N2824" s="71"/>
      <c r="O2824" s="59"/>
      <c r="R2824" s="71"/>
    </row>
    <row r="2825" spans="3:18" x14ac:dyDescent="0.25">
      <c r="C2825" s="74"/>
      <c r="G2825" s="59"/>
      <c r="K2825" s="59"/>
      <c r="P2825" s="59"/>
    </row>
    <row r="2826" spans="3:18" x14ac:dyDescent="0.25">
      <c r="C2826" s="74"/>
      <c r="G2826" s="59"/>
      <c r="K2826" s="59"/>
    </row>
    <row r="2827" spans="3:18" x14ac:dyDescent="0.25">
      <c r="C2827" s="74"/>
      <c r="G2827" s="59"/>
      <c r="K2827" s="59"/>
    </row>
    <row r="2828" spans="3:18" x14ac:dyDescent="0.25">
      <c r="C2828" s="74"/>
      <c r="G2828" s="59"/>
      <c r="L2828" s="59"/>
      <c r="O2828" s="59"/>
      <c r="R2828" s="71"/>
    </row>
    <row r="2829" spans="3:18" x14ac:dyDescent="0.25">
      <c r="C2829" s="74"/>
      <c r="G2829" s="59"/>
      <c r="L2829" s="59"/>
      <c r="P2829" s="59"/>
    </row>
    <row r="2830" spans="3:18" x14ac:dyDescent="0.25">
      <c r="C2830" s="74"/>
      <c r="G2830" s="59"/>
      <c r="L2830" s="59"/>
    </row>
    <row r="2831" spans="3:18" x14ac:dyDescent="0.25">
      <c r="C2831" s="74"/>
      <c r="G2831" s="59"/>
      <c r="L2831" s="59"/>
    </row>
    <row r="2832" spans="3:18" x14ac:dyDescent="0.25">
      <c r="C2832" s="74"/>
      <c r="G2832" s="59"/>
      <c r="M2832" s="59"/>
      <c r="O2832" s="59"/>
      <c r="R2832" s="71"/>
    </row>
    <row r="2833" spans="3:18" x14ac:dyDescent="0.25">
      <c r="C2833" s="74"/>
      <c r="G2833" s="59"/>
      <c r="M2833" s="59"/>
      <c r="P2833" s="59"/>
    </row>
    <row r="2834" spans="3:18" x14ac:dyDescent="0.25">
      <c r="C2834" s="74"/>
      <c r="G2834" s="59"/>
      <c r="M2834" s="59"/>
    </row>
    <row r="2835" spans="3:18" x14ac:dyDescent="0.25">
      <c r="C2835" s="74"/>
      <c r="G2835" s="59"/>
      <c r="M2835" s="59"/>
    </row>
    <row r="2836" spans="3:18" x14ac:dyDescent="0.25">
      <c r="C2836" s="74"/>
      <c r="G2836" s="59"/>
      <c r="N2836" s="71"/>
      <c r="O2836" s="59"/>
      <c r="R2836" s="71"/>
    </row>
    <row r="2837" spans="3:18" x14ac:dyDescent="0.25">
      <c r="C2837" s="74"/>
      <c r="G2837" s="59"/>
      <c r="N2837" s="71"/>
      <c r="P2837" s="59"/>
    </row>
    <row r="2838" spans="3:18" x14ac:dyDescent="0.25">
      <c r="C2838" s="74"/>
      <c r="G2838" s="59"/>
      <c r="N2838" s="71"/>
    </row>
    <row r="2839" spans="3:18" x14ac:dyDescent="0.25">
      <c r="C2839" s="74"/>
      <c r="G2839" s="59"/>
      <c r="N2839" s="71"/>
    </row>
    <row r="2840" spans="3:18" x14ac:dyDescent="0.25">
      <c r="C2840" s="74"/>
      <c r="G2840" s="59"/>
      <c r="H2840" s="59"/>
      <c r="K2840" s="59"/>
      <c r="N2840" s="71"/>
      <c r="O2840" s="59"/>
      <c r="R2840" s="71"/>
    </row>
    <row r="2841" spans="3:18" x14ac:dyDescent="0.25">
      <c r="C2841" s="74"/>
      <c r="G2841" s="59"/>
      <c r="H2841" s="59"/>
      <c r="K2841" s="59"/>
      <c r="P2841" s="59"/>
    </row>
    <row r="2842" spans="3:18" x14ac:dyDescent="0.25">
      <c r="C2842" s="74"/>
      <c r="G2842" s="59"/>
      <c r="H2842" s="59"/>
      <c r="K2842" s="59"/>
    </row>
    <row r="2843" spans="3:18" x14ac:dyDescent="0.25">
      <c r="C2843" s="74"/>
      <c r="G2843" s="59"/>
      <c r="H2843" s="59"/>
      <c r="K2843" s="59"/>
    </row>
    <row r="2844" spans="3:18" x14ac:dyDescent="0.25">
      <c r="C2844" s="74"/>
      <c r="G2844" s="59"/>
      <c r="H2844" s="59"/>
      <c r="L2844" s="59"/>
      <c r="O2844" s="59"/>
      <c r="R2844" s="71"/>
    </row>
    <row r="2845" spans="3:18" x14ac:dyDescent="0.25">
      <c r="C2845" s="74"/>
      <c r="G2845" s="59"/>
      <c r="H2845" s="59"/>
      <c r="L2845" s="59"/>
      <c r="P2845" s="59"/>
    </row>
    <row r="2846" spans="3:18" x14ac:dyDescent="0.25">
      <c r="C2846" s="74"/>
      <c r="G2846" s="59"/>
      <c r="H2846" s="59"/>
      <c r="L2846" s="59"/>
    </row>
    <row r="2847" spans="3:18" x14ac:dyDescent="0.25">
      <c r="C2847" s="74"/>
      <c r="G2847" s="59"/>
      <c r="H2847" s="59"/>
      <c r="L2847" s="59"/>
    </row>
    <row r="2848" spans="3:18" x14ac:dyDescent="0.25">
      <c r="C2848" s="74"/>
      <c r="G2848" s="59"/>
      <c r="H2848" s="59"/>
      <c r="M2848" s="59"/>
      <c r="O2848" s="59"/>
      <c r="R2848" s="71"/>
    </row>
    <row r="2849" spans="3:18" x14ac:dyDescent="0.25">
      <c r="C2849" s="74"/>
      <c r="G2849" s="59"/>
      <c r="H2849" s="59"/>
      <c r="M2849" s="59"/>
      <c r="P2849" s="59"/>
    </row>
    <row r="2850" spans="3:18" x14ac:dyDescent="0.25">
      <c r="C2850" s="74"/>
      <c r="G2850" s="59"/>
      <c r="H2850" s="59"/>
      <c r="M2850" s="59"/>
    </row>
    <row r="2851" spans="3:18" x14ac:dyDescent="0.25">
      <c r="C2851" s="74"/>
      <c r="G2851" s="59"/>
      <c r="H2851" s="59"/>
      <c r="M2851" s="59"/>
    </row>
    <row r="2852" spans="3:18" x14ac:dyDescent="0.25">
      <c r="C2852" s="74"/>
      <c r="G2852" s="59"/>
      <c r="H2852" s="59"/>
      <c r="N2852" s="71"/>
      <c r="O2852" s="59"/>
      <c r="R2852" s="71"/>
    </row>
    <row r="2853" spans="3:18" x14ac:dyDescent="0.25">
      <c r="C2853" s="74"/>
      <c r="G2853" s="59"/>
      <c r="H2853" s="59"/>
      <c r="N2853" s="71"/>
      <c r="P2853" s="59"/>
    </row>
    <row r="2854" spans="3:18" x14ac:dyDescent="0.25">
      <c r="C2854" s="74"/>
      <c r="G2854" s="59"/>
      <c r="H2854" s="59"/>
      <c r="N2854" s="71"/>
    </row>
    <row r="2855" spans="3:18" x14ac:dyDescent="0.25">
      <c r="C2855" s="74"/>
      <c r="G2855" s="59"/>
      <c r="H2855" s="59"/>
      <c r="N2855" s="71"/>
    </row>
    <row r="2856" spans="3:18" x14ac:dyDescent="0.25">
      <c r="C2856" s="74"/>
      <c r="G2856" s="59"/>
      <c r="I2856" s="59"/>
      <c r="K2856" s="59"/>
      <c r="N2856" s="71"/>
      <c r="O2856" s="59"/>
      <c r="R2856" s="71"/>
    </row>
    <row r="2857" spans="3:18" x14ac:dyDescent="0.25">
      <c r="C2857" s="74"/>
      <c r="G2857" s="59"/>
      <c r="I2857" s="59"/>
      <c r="K2857" s="59"/>
      <c r="P2857" s="59"/>
    </row>
    <row r="2858" spans="3:18" x14ac:dyDescent="0.25">
      <c r="C2858" s="74"/>
      <c r="G2858" s="59"/>
      <c r="I2858" s="59"/>
      <c r="K2858" s="59"/>
    </row>
    <row r="2859" spans="3:18" x14ac:dyDescent="0.25">
      <c r="C2859" s="74"/>
      <c r="G2859" s="59"/>
      <c r="I2859" s="59"/>
      <c r="K2859" s="59"/>
    </row>
    <row r="2860" spans="3:18" x14ac:dyDescent="0.25">
      <c r="C2860" s="74"/>
      <c r="G2860" s="59"/>
      <c r="I2860" s="59"/>
      <c r="L2860" s="59"/>
      <c r="O2860" s="59"/>
      <c r="R2860" s="71"/>
    </row>
    <row r="2861" spans="3:18" x14ac:dyDescent="0.25">
      <c r="C2861" s="74"/>
      <c r="G2861" s="59"/>
      <c r="I2861" s="59"/>
      <c r="L2861" s="59"/>
      <c r="P2861" s="59"/>
    </row>
    <row r="2862" spans="3:18" x14ac:dyDescent="0.25">
      <c r="C2862" s="74"/>
      <c r="G2862" s="59"/>
      <c r="I2862" s="59"/>
      <c r="L2862" s="59"/>
    </row>
    <row r="2863" spans="3:18" x14ac:dyDescent="0.25">
      <c r="C2863" s="74"/>
      <c r="G2863" s="59"/>
      <c r="I2863" s="59"/>
      <c r="L2863" s="59"/>
    </row>
    <row r="2864" spans="3:18" x14ac:dyDescent="0.25">
      <c r="C2864" s="74"/>
      <c r="G2864" s="59"/>
      <c r="I2864" s="59"/>
      <c r="M2864" s="59"/>
      <c r="O2864" s="59"/>
      <c r="R2864" s="71"/>
    </row>
    <row r="2865" spans="3:18" x14ac:dyDescent="0.25">
      <c r="C2865" s="74"/>
      <c r="G2865" s="59"/>
      <c r="I2865" s="59"/>
      <c r="M2865" s="59"/>
      <c r="P2865" s="59"/>
    </row>
    <row r="2866" spans="3:18" x14ac:dyDescent="0.25">
      <c r="C2866" s="74"/>
      <c r="G2866" s="59"/>
      <c r="I2866" s="59"/>
      <c r="M2866" s="59"/>
    </row>
    <row r="2867" spans="3:18" x14ac:dyDescent="0.25">
      <c r="C2867" s="74"/>
      <c r="G2867" s="59"/>
      <c r="I2867" s="59"/>
      <c r="M2867" s="59"/>
    </row>
    <row r="2868" spans="3:18" x14ac:dyDescent="0.25">
      <c r="C2868" s="74"/>
      <c r="G2868" s="59"/>
      <c r="I2868" s="59"/>
      <c r="N2868" s="71"/>
      <c r="O2868" s="59"/>
      <c r="R2868" s="71"/>
    </row>
    <row r="2869" spans="3:18" x14ac:dyDescent="0.25">
      <c r="C2869" s="74"/>
      <c r="G2869" s="59"/>
      <c r="I2869" s="59"/>
      <c r="N2869" s="71"/>
      <c r="P2869" s="59"/>
    </row>
    <row r="2870" spans="3:18" x14ac:dyDescent="0.25">
      <c r="C2870" s="74"/>
      <c r="G2870" s="59"/>
      <c r="I2870" s="59"/>
      <c r="N2870" s="71"/>
    </row>
    <row r="2871" spans="3:18" x14ac:dyDescent="0.25">
      <c r="C2871" s="74"/>
      <c r="G2871" s="59"/>
      <c r="I2871" s="59"/>
      <c r="N2871" s="71"/>
    </row>
    <row r="2872" spans="3:18" x14ac:dyDescent="0.25">
      <c r="C2872" s="74"/>
      <c r="G2872" s="59"/>
      <c r="J2872" s="71"/>
      <c r="K2872" s="59"/>
      <c r="N2872" s="71"/>
      <c r="O2872" s="59"/>
      <c r="R2872" s="71"/>
    </row>
    <row r="2873" spans="3:18" x14ac:dyDescent="0.25">
      <c r="C2873" s="74"/>
      <c r="G2873" s="59"/>
      <c r="J2873" s="71"/>
      <c r="K2873" s="59"/>
      <c r="P2873" s="59"/>
    </row>
    <row r="2874" spans="3:18" x14ac:dyDescent="0.25">
      <c r="C2874" s="74"/>
      <c r="G2874" s="59"/>
      <c r="J2874" s="71"/>
      <c r="K2874" s="59"/>
    </row>
    <row r="2875" spans="3:18" x14ac:dyDescent="0.25">
      <c r="C2875" s="74"/>
      <c r="G2875" s="59"/>
      <c r="J2875" s="71"/>
      <c r="K2875" s="59"/>
    </row>
    <row r="2876" spans="3:18" x14ac:dyDescent="0.25">
      <c r="C2876" s="74"/>
      <c r="G2876" s="59"/>
      <c r="J2876" s="71"/>
      <c r="L2876" s="59"/>
      <c r="O2876" s="59"/>
      <c r="R2876" s="71"/>
    </row>
    <row r="2877" spans="3:18" x14ac:dyDescent="0.25">
      <c r="C2877" s="74"/>
      <c r="G2877" s="59"/>
      <c r="J2877" s="71"/>
      <c r="L2877" s="59"/>
      <c r="P2877" s="59"/>
    </row>
    <row r="2878" spans="3:18" x14ac:dyDescent="0.25">
      <c r="C2878" s="74"/>
      <c r="G2878" s="59"/>
      <c r="J2878" s="71"/>
      <c r="L2878" s="59"/>
    </row>
    <row r="2879" spans="3:18" x14ac:dyDescent="0.25">
      <c r="C2879" s="74"/>
      <c r="G2879" s="59"/>
      <c r="J2879" s="71"/>
      <c r="L2879" s="59"/>
    </row>
    <row r="2880" spans="3:18" x14ac:dyDescent="0.25">
      <c r="C2880" s="74"/>
      <c r="G2880" s="59"/>
      <c r="J2880" s="71"/>
      <c r="M2880" s="59"/>
      <c r="O2880" s="59"/>
      <c r="R2880" s="71"/>
    </row>
    <row r="2881" spans="3:18" x14ac:dyDescent="0.25">
      <c r="C2881" s="74"/>
      <c r="G2881" s="59"/>
      <c r="J2881" s="71"/>
      <c r="M2881" s="59"/>
      <c r="P2881" s="59"/>
    </row>
    <row r="2882" spans="3:18" x14ac:dyDescent="0.25">
      <c r="C2882" s="74"/>
      <c r="G2882" s="59"/>
      <c r="J2882" s="71"/>
      <c r="M2882" s="59"/>
    </row>
    <row r="2883" spans="3:18" x14ac:dyDescent="0.25">
      <c r="C2883" s="74"/>
      <c r="G2883" s="59"/>
      <c r="J2883" s="71"/>
      <c r="M2883" s="59"/>
    </row>
    <row r="2884" spans="3:18" x14ac:dyDescent="0.25">
      <c r="C2884" s="74"/>
      <c r="G2884" s="59"/>
      <c r="J2884" s="71"/>
      <c r="N2884" s="71"/>
      <c r="O2884" s="59"/>
      <c r="R2884" s="71"/>
    </row>
    <row r="2885" spans="3:18" x14ac:dyDescent="0.25">
      <c r="C2885" s="74"/>
      <c r="G2885" s="59"/>
      <c r="J2885" s="71"/>
      <c r="N2885" s="71"/>
      <c r="P2885" s="59"/>
    </row>
    <row r="2886" spans="3:18" x14ac:dyDescent="0.25">
      <c r="C2886" s="74"/>
      <c r="G2886" s="59"/>
      <c r="J2886" s="71"/>
      <c r="N2886" s="71"/>
    </row>
    <row r="2887" spans="3:18" x14ac:dyDescent="0.25">
      <c r="C2887" s="74"/>
      <c r="G2887" s="59"/>
      <c r="J2887" s="71"/>
      <c r="N2887" s="71"/>
    </row>
    <row r="2888" spans="3:18" x14ac:dyDescent="0.25">
      <c r="C2888" s="74"/>
      <c r="D2888" s="59"/>
      <c r="G2888" s="59"/>
      <c r="I2888" s="59"/>
      <c r="K2888" s="59"/>
      <c r="N2888" s="71"/>
      <c r="O2888" s="59"/>
      <c r="R2888" s="71"/>
    </row>
    <row r="2889" spans="3:18" x14ac:dyDescent="0.25">
      <c r="C2889" s="74"/>
      <c r="D2889" s="59"/>
      <c r="G2889" s="59"/>
      <c r="K2889" s="59"/>
      <c r="P2889" s="59"/>
    </row>
    <row r="2890" spans="3:18" x14ac:dyDescent="0.25">
      <c r="C2890" s="74"/>
      <c r="D2890" s="59"/>
      <c r="G2890" s="59"/>
      <c r="K2890" s="59"/>
    </row>
    <row r="2891" spans="3:18" x14ac:dyDescent="0.25">
      <c r="C2891" s="74"/>
      <c r="D2891" s="59"/>
      <c r="G2891" s="59"/>
      <c r="K2891" s="59"/>
    </row>
    <row r="2892" spans="3:18" x14ac:dyDescent="0.25">
      <c r="C2892" s="74"/>
      <c r="D2892" s="59"/>
      <c r="G2892" s="59"/>
      <c r="L2892" s="59"/>
      <c r="O2892" s="59"/>
      <c r="R2892" s="71"/>
    </row>
    <row r="2893" spans="3:18" x14ac:dyDescent="0.25">
      <c r="C2893" s="74"/>
      <c r="D2893" s="59"/>
      <c r="G2893" s="59"/>
      <c r="L2893" s="59"/>
      <c r="P2893" s="59"/>
    </row>
    <row r="2894" spans="3:18" x14ac:dyDescent="0.25">
      <c r="C2894" s="74"/>
      <c r="D2894" s="59"/>
      <c r="G2894" s="59"/>
      <c r="L2894" s="59"/>
    </row>
    <row r="2895" spans="3:18" x14ac:dyDescent="0.25">
      <c r="C2895" s="74"/>
      <c r="D2895" s="59"/>
      <c r="G2895" s="59"/>
      <c r="L2895" s="59"/>
    </row>
    <row r="2896" spans="3:18" x14ac:dyDescent="0.25">
      <c r="C2896" s="74"/>
      <c r="D2896" s="59"/>
      <c r="G2896" s="59"/>
      <c r="M2896" s="59"/>
      <c r="O2896" s="59"/>
      <c r="R2896" s="71"/>
    </row>
    <row r="2897" spans="3:18" x14ac:dyDescent="0.25">
      <c r="C2897" s="74"/>
      <c r="D2897" s="59"/>
      <c r="G2897" s="59"/>
      <c r="M2897" s="59"/>
      <c r="P2897" s="59"/>
    </row>
    <row r="2898" spans="3:18" x14ac:dyDescent="0.25">
      <c r="C2898" s="74"/>
      <c r="D2898" s="59"/>
      <c r="G2898" s="59"/>
      <c r="M2898" s="59"/>
    </row>
    <row r="2899" spans="3:18" x14ac:dyDescent="0.25">
      <c r="C2899" s="74"/>
      <c r="D2899" s="59"/>
      <c r="G2899" s="59"/>
      <c r="M2899" s="59"/>
    </row>
    <row r="2900" spans="3:18" x14ac:dyDescent="0.25">
      <c r="C2900" s="74"/>
      <c r="D2900" s="59"/>
      <c r="G2900" s="59"/>
      <c r="N2900" s="71"/>
      <c r="O2900" s="59"/>
      <c r="R2900" s="71"/>
    </row>
    <row r="2901" spans="3:18" x14ac:dyDescent="0.25">
      <c r="C2901" s="74"/>
      <c r="D2901" s="59"/>
      <c r="G2901" s="59"/>
      <c r="N2901" s="71"/>
      <c r="P2901" s="59"/>
    </row>
    <row r="2902" spans="3:18" x14ac:dyDescent="0.25">
      <c r="C2902" s="74"/>
      <c r="D2902" s="59"/>
      <c r="G2902" s="59"/>
      <c r="N2902" s="71"/>
    </row>
    <row r="2903" spans="3:18" x14ac:dyDescent="0.25">
      <c r="C2903" s="74"/>
      <c r="D2903" s="59"/>
      <c r="G2903" s="59"/>
      <c r="N2903" s="71"/>
    </row>
    <row r="2904" spans="3:18" x14ac:dyDescent="0.25">
      <c r="C2904" s="74"/>
      <c r="D2904" s="59"/>
      <c r="G2904" s="59"/>
      <c r="H2904" s="59"/>
      <c r="K2904" s="59"/>
      <c r="N2904" s="71"/>
      <c r="O2904" s="59"/>
      <c r="R2904" s="71"/>
    </row>
    <row r="2905" spans="3:18" x14ac:dyDescent="0.25">
      <c r="C2905" s="74"/>
      <c r="D2905" s="59"/>
      <c r="G2905" s="59"/>
      <c r="H2905" s="59"/>
      <c r="K2905" s="59"/>
      <c r="P2905" s="59"/>
    </row>
    <row r="2906" spans="3:18" x14ac:dyDescent="0.25">
      <c r="C2906" s="74"/>
      <c r="D2906" s="59"/>
      <c r="G2906" s="59"/>
      <c r="H2906" s="59"/>
      <c r="K2906" s="59"/>
    </row>
    <row r="2907" spans="3:18" x14ac:dyDescent="0.25">
      <c r="C2907" s="74"/>
      <c r="D2907" s="59"/>
      <c r="G2907" s="59"/>
      <c r="H2907" s="59"/>
      <c r="K2907" s="59"/>
    </row>
    <row r="2908" spans="3:18" x14ac:dyDescent="0.25">
      <c r="C2908" s="74"/>
      <c r="D2908" s="59"/>
      <c r="G2908" s="59"/>
      <c r="H2908" s="59"/>
      <c r="L2908" s="59"/>
      <c r="O2908" s="59"/>
      <c r="R2908" s="71"/>
    </row>
    <row r="2909" spans="3:18" x14ac:dyDescent="0.25">
      <c r="C2909" s="74"/>
      <c r="D2909" s="59"/>
      <c r="G2909" s="59"/>
      <c r="H2909" s="59"/>
      <c r="L2909" s="59"/>
      <c r="P2909" s="59"/>
    </row>
    <row r="2910" spans="3:18" x14ac:dyDescent="0.25">
      <c r="C2910" s="74"/>
      <c r="D2910" s="59"/>
      <c r="G2910" s="59"/>
      <c r="H2910" s="59"/>
      <c r="L2910" s="59"/>
    </row>
    <row r="2911" spans="3:18" x14ac:dyDescent="0.25">
      <c r="C2911" s="74"/>
      <c r="D2911" s="59"/>
      <c r="G2911" s="59"/>
      <c r="H2911" s="59"/>
      <c r="L2911" s="59"/>
    </row>
    <row r="2912" spans="3:18" x14ac:dyDescent="0.25">
      <c r="C2912" s="74"/>
      <c r="D2912" s="59"/>
      <c r="G2912" s="59"/>
      <c r="H2912" s="59"/>
      <c r="M2912" s="59"/>
      <c r="O2912" s="59"/>
      <c r="R2912" s="71"/>
    </row>
    <row r="2913" spans="3:18" x14ac:dyDescent="0.25">
      <c r="C2913" s="74"/>
      <c r="D2913" s="59"/>
      <c r="G2913" s="59"/>
      <c r="H2913" s="59"/>
      <c r="M2913" s="59"/>
      <c r="P2913" s="59"/>
    </row>
    <row r="2914" spans="3:18" x14ac:dyDescent="0.25">
      <c r="C2914" s="74"/>
      <c r="D2914" s="59"/>
      <c r="G2914" s="59"/>
      <c r="H2914" s="59"/>
      <c r="M2914" s="59"/>
    </row>
    <row r="2915" spans="3:18" x14ac:dyDescent="0.25">
      <c r="C2915" s="74"/>
      <c r="D2915" s="59"/>
      <c r="G2915" s="59"/>
      <c r="H2915" s="59"/>
      <c r="M2915" s="59"/>
    </row>
    <row r="2916" spans="3:18" x14ac:dyDescent="0.25">
      <c r="C2916" s="74"/>
      <c r="D2916" s="59"/>
      <c r="G2916" s="59"/>
      <c r="H2916" s="59"/>
      <c r="N2916" s="71"/>
      <c r="O2916" s="59"/>
      <c r="R2916" s="71"/>
    </row>
    <row r="2917" spans="3:18" x14ac:dyDescent="0.25">
      <c r="C2917" s="74"/>
      <c r="D2917" s="59"/>
      <c r="G2917" s="59"/>
      <c r="H2917" s="59"/>
      <c r="N2917" s="71"/>
      <c r="P2917" s="59"/>
    </row>
    <row r="2918" spans="3:18" x14ac:dyDescent="0.25">
      <c r="C2918" s="74"/>
      <c r="D2918" s="59"/>
      <c r="G2918" s="59"/>
      <c r="H2918" s="59"/>
      <c r="N2918" s="71"/>
    </row>
    <row r="2919" spans="3:18" x14ac:dyDescent="0.25">
      <c r="C2919" s="74"/>
      <c r="D2919" s="59"/>
      <c r="G2919" s="59"/>
      <c r="H2919" s="59"/>
      <c r="N2919" s="71"/>
    </row>
    <row r="2920" spans="3:18" x14ac:dyDescent="0.25">
      <c r="C2920" s="74"/>
      <c r="D2920" s="59"/>
      <c r="G2920" s="59"/>
      <c r="I2920" s="59"/>
      <c r="K2920" s="59"/>
      <c r="N2920" s="71"/>
      <c r="O2920" s="59"/>
      <c r="R2920" s="71"/>
    </row>
    <row r="2921" spans="3:18" x14ac:dyDescent="0.25">
      <c r="C2921" s="74"/>
      <c r="D2921" s="59"/>
      <c r="G2921" s="59"/>
      <c r="I2921" s="59"/>
      <c r="K2921" s="59"/>
      <c r="P2921" s="59"/>
    </row>
    <row r="2922" spans="3:18" x14ac:dyDescent="0.25">
      <c r="C2922" s="74"/>
      <c r="D2922" s="59"/>
      <c r="G2922" s="59"/>
      <c r="I2922" s="59"/>
      <c r="K2922" s="59"/>
    </row>
    <row r="2923" spans="3:18" x14ac:dyDescent="0.25">
      <c r="C2923" s="74"/>
      <c r="D2923" s="59"/>
      <c r="G2923" s="59"/>
      <c r="I2923" s="59"/>
      <c r="K2923" s="59"/>
    </row>
    <row r="2924" spans="3:18" x14ac:dyDescent="0.25">
      <c r="C2924" s="74"/>
      <c r="D2924" s="59"/>
      <c r="G2924" s="59"/>
      <c r="I2924" s="59"/>
      <c r="L2924" s="59"/>
      <c r="O2924" s="59"/>
      <c r="R2924" s="71"/>
    </row>
    <row r="2925" spans="3:18" x14ac:dyDescent="0.25">
      <c r="C2925" s="74"/>
      <c r="D2925" s="59"/>
      <c r="G2925" s="59"/>
      <c r="I2925" s="59"/>
      <c r="L2925" s="59"/>
      <c r="P2925" s="59"/>
    </row>
    <row r="2926" spans="3:18" x14ac:dyDescent="0.25">
      <c r="C2926" s="74"/>
      <c r="D2926" s="59"/>
      <c r="G2926" s="59"/>
      <c r="I2926" s="59"/>
      <c r="L2926" s="59"/>
    </row>
    <row r="2927" spans="3:18" x14ac:dyDescent="0.25">
      <c r="C2927" s="74"/>
      <c r="D2927" s="59"/>
      <c r="G2927" s="59"/>
      <c r="I2927" s="59"/>
      <c r="L2927" s="59"/>
    </row>
    <row r="2928" spans="3:18" x14ac:dyDescent="0.25">
      <c r="C2928" s="74"/>
      <c r="D2928" s="59"/>
      <c r="G2928" s="59"/>
      <c r="I2928" s="59"/>
      <c r="M2928" s="59"/>
      <c r="O2928" s="59"/>
      <c r="R2928" s="71"/>
    </row>
    <row r="2929" spans="3:18" x14ac:dyDescent="0.25">
      <c r="C2929" s="74"/>
      <c r="D2929" s="59"/>
      <c r="G2929" s="59"/>
      <c r="I2929" s="59"/>
      <c r="M2929" s="59"/>
      <c r="P2929" s="59"/>
    </row>
    <row r="2930" spans="3:18" x14ac:dyDescent="0.25">
      <c r="C2930" s="74"/>
      <c r="D2930" s="59"/>
      <c r="G2930" s="59"/>
      <c r="I2930" s="59"/>
      <c r="M2930" s="59"/>
    </row>
    <row r="2931" spans="3:18" x14ac:dyDescent="0.25">
      <c r="C2931" s="74"/>
      <c r="D2931" s="59"/>
      <c r="G2931" s="59"/>
      <c r="I2931" s="59"/>
      <c r="M2931" s="59"/>
    </row>
    <row r="2932" spans="3:18" x14ac:dyDescent="0.25">
      <c r="C2932" s="74"/>
      <c r="D2932" s="59"/>
      <c r="G2932" s="59"/>
      <c r="I2932" s="59"/>
      <c r="N2932" s="71"/>
      <c r="O2932" s="59"/>
      <c r="R2932" s="71"/>
    </row>
    <row r="2933" spans="3:18" x14ac:dyDescent="0.25">
      <c r="C2933" s="74"/>
      <c r="D2933" s="59"/>
      <c r="G2933" s="59"/>
      <c r="I2933" s="59"/>
      <c r="N2933" s="71"/>
      <c r="P2933" s="59"/>
    </row>
    <row r="2934" spans="3:18" x14ac:dyDescent="0.25">
      <c r="C2934" s="74"/>
      <c r="D2934" s="59"/>
      <c r="G2934" s="59"/>
      <c r="I2934" s="59"/>
      <c r="N2934" s="71"/>
    </row>
    <row r="2935" spans="3:18" x14ac:dyDescent="0.25">
      <c r="C2935" s="74"/>
      <c r="D2935" s="59"/>
      <c r="G2935" s="59"/>
      <c r="I2935" s="59"/>
      <c r="N2935" s="71"/>
    </row>
    <row r="2936" spans="3:18" x14ac:dyDescent="0.25">
      <c r="C2936" s="74"/>
      <c r="D2936" s="59"/>
      <c r="G2936" s="59"/>
      <c r="J2936" s="71"/>
      <c r="K2936" s="59"/>
      <c r="N2936" s="71"/>
      <c r="O2936" s="59"/>
      <c r="R2936" s="71"/>
    </row>
    <row r="2937" spans="3:18" x14ac:dyDescent="0.25">
      <c r="C2937" s="74"/>
      <c r="D2937" s="59"/>
      <c r="G2937" s="59"/>
      <c r="J2937" s="71"/>
      <c r="K2937" s="59"/>
      <c r="P2937" s="59"/>
    </row>
    <row r="2938" spans="3:18" x14ac:dyDescent="0.25">
      <c r="C2938" s="74"/>
      <c r="D2938" s="59"/>
      <c r="G2938" s="59"/>
      <c r="J2938" s="71"/>
      <c r="K2938" s="59"/>
    </row>
    <row r="2939" spans="3:18" x14ac:dyDescent="0.25">
      <c r="C2939" s="74"/>
      <c r="D2939" s="59"/>
      <c r="G2939" s="59"/>
      <c r="J2939" s="71"/>
      <c r="K2939" s="59"/>
    </row>
    <row r="2940" spans="3:18" x14ac:dyDescent="0.25">
      <c r="C2940" s="74"/>
      <c r="D2940" s="59"/>
      <c r="G2940" s="59"/>
      <c r="J2940" s="71"/>
      <c r="L2940" s="59"/>
      <c r="O2940" s="59"/>
      <c r="R2940" s="71"/>
    </row>
    <row r="2941" spans="3:18" x14ac:dyDescent="0.25">
      <c r="C2941" s="74"/>
      <c r="D2941" s="59"/>
      <c r="G2941" s="59"/>
      <c r="J2941" s="71"/>
      <c r="L2941" s="59"/>
      <c r="P2941" s="59"/>
    </row>
    <row r="2942" spans="3:18" x14ac:dyDescent="0.25">
      <c r="C2942" s="74"/>
      <c r="D2942" s="59"/>
      <c r="G2942" s="59"/>
      <c r="J2942" s="71"/>
      <c r="L2942" s="59"/>
    </row>
    <row r="2943" spans="3:18" x14ac:dyDescent="0.25">
      <c r="C2943" s="74"/>
      <c r="D2943" s="59"/>
      <c r="G2943" s="59"/>
      <c r="J2943" s="71"/>
      <c r="L2943" s="59"/>
    </row>
    <row r="2944" spans="3:18" x14ac:dyDescent="0.25">
      <c r="C2944" s="74"/>
      <c r="D2944" s="59"/>
      <c r="G2944" s="59"/>
      <c r="J2944" s="71"/>
      <c r="M2944" s="59"/>
      <c r="O2944" s="59"/>
      <c r="R2944" s="71"/>
    </row>
    <row r="2945" spans="3:18" x14ac:dyDescent="0.25">
      <c r="C2945" s="74"/>
      <c r="D2945" s="59"/>
      <c r="G2945" s="59"/>
      <c r="J2945" s="71"/>
      <c r="M2945" s="59"/>
      <c r="P2945" s="59"/>
    </row>
    <row r="2946" spans="3:18" x14ac:dyDescent="0.25">
      <c r="C2946" s="74"/>
      <c r="D2946" s="59"/>
      <c r="G2946" s="59"/>
      <c r="J2946" s="71"/>
      <c r="M2946" s="59"/>
    </row>
    <row r="2947" spans="3:18" x14ac:dyDescent="0.25">
      <c r="C2947" s="74"/>
      <c r="D2947" s="59"/>
      <c r="G2947" s="59"/>
      <c r="J2947" s="71"/>
      <c r="M2947" s="59"/>
    </row>
    <row r="2948" spans="3:18" x14ac:dyDescent="0.25">
      <c r="C2948" s="74"/>
      <c r="D2948" s="59"/>
      <c r="G2948" s="59"/>
      <c r="J2948" s="71"/>
      <c r="N2948" s="71"/>
      <c r="O2948" s="59"/>
      <c r="R2948" s="71"/>
    </row>
    <row r="2949" spans="3:18" x14ac:dyDescent="0.25">
      <c r="C2949" s="74"/>
      <c r="D2949" s="59"/>
      <c r="G2949" s="59"/>
      <c r="J2949" s="71"/>
      <c r="N2949" s="71"/>
      <c r="P2949" s="59"/>
    </row>
    <row r="2950" spans="3:18" x14ac:dyDescent="0.25">
      <c r="C2950" s="74"/>
      <c r="D2950" s="59"/>
      <c r="G2950" s="59"/>
      <c r="J2950" s="71"/>
      <c r="N2950" s="71"/>
    </row>
    <row r="2951" spans="3:18" x14ac:dyDescent="0.25">
      <c r="C2951" s="74"/>
      <c r="D2951" s="59"/>
      <c r="G2951" s="59"/>
      <c r="J2951" s="71"/>
      <c r="N2951" s="71"/>
    </row>
    <row r="2952" spans="3:18" x14ac:dyDescent="0.25">
      <c r="C2952" s="74"/>
      <c r="E2952" s="59"/>
      <c r="G2952" s="59"/>
      <c r="I2952" s="59"/>
      <c r="K2952" s="59"/>
      <c r="N2952" s="71"/>
      <c r="O2952" s="59"/>
      <c r="R2952" s="71"/>
    </row>
    <row r="2953" spans="3:18" x14ac:dyDescent="0.25">
      <c r="C2953" s="74"/>
      <c r="E2953" s="59"/>
      <c r="G2953" s="59"/>
      <c r="K2953" s="59"/>
      <c r="P2953" s="59"/>
    </row>
    <row r="2954" spans="3:18" x14ac:dyDescent="0.25">
      <c r="C2954" s="74"/>
      <c r="E2954" s="59"/>
      <c r="G2954" s="59"/>
      <c r="K2954" s="59"/>
    </row>
    <row r="2955" spans="3:18" x14ac:dyDescent="0.25">
      <c r="C2955" s="74"/>
      <c r="E2955" s="59"/>
      <c r="G2955" s="59"/>
      <c r="K2955" s="59"/>
    </row>
    <row r="2956" spans="3:18" x14ac:dyDescent="0.25">
      <c r="C2956" s="74"/>
      <c r="E2956" s="59"/>
      <c r="G2956" s="59"/>
      <c r="L2956" s="59"/>
      <c r="O2956" s="59"/>
      <c r="R2956" s="71"/>
    </row>
    <row r="2957" spans="3:18" x14ac:dyDescent="0.25">
      <c r="C2957" s="74"/>
      <c r="E2957" s="59"/>
      <c r="G2957" s="59"/>
      <c r="L2957" s="59"/>
      <c r="P2957" s="59"/>
    </row>
    <row r="2958" spans="3:18" x14ac:dyDescent="0.25">
      <c r="C2958" s="74"/>
      <c r="E2958" s="59"/>
      <c r="G2958" s="59"/>
      <c r="L2958" s="59"/>
    </row>
    <row r="2959" spans="3:18" x14ac:dyDescent="0.25">
      <c r="C2959" s="74"/>
      <c r="E2959" s="59"/>
      <c r="G2959" s="59"/>
      <c r="L2959" s="59"/>
    </row>
    <row r="2960" spans="3:18" x14ac:dyDescent="0.25">
      <c r="C2960" s="74"/>
      <c r="E2960" s="59"/>
      <c r="G2960" s="59"/>
      <c r="M2960" s="59"/>
      <c r="O2960" s="59"/>
      <c r="R2960" s="71"/>
    </row>
    <row r="2961" spans="3:18" x14ac:dyDescent="0.25">
      <c r="C2961" s="74"/>
      <c r="E2961" s="59"/>
      <c r="G2961" s="59"/>
      <c r="M2961" s="59"/>
      <c r="P2961" s="59"/>
    </row>
    <row r="2962" spans="3:18" x14ac:dyDescent="0.25">
      <c r="C2962" s="74"/>
      <c r="E2962" s="59"/>
      <c r="G2962" s="59"/>
      <c r="M2962" s="59"/>
    </row>
    <row r="2963" spans="3:18" x14ac:dyDescent="0.25">
      <c r="C2963" s="74"/>
      <c r="E2963" s="59"/>
      <c r="G2963" s="59"/>
      <c r="M2963" s="59"/>
    </row>
    <row r="2964" spans="3:18" x14ac:dyDescent="0.25">
      <c r="C2964" s="74"/>
      <c r="E2964" s="59"/>
      <c r="G2964" s="59"/>
      <c r="N2964" s="71"/>
      <c r="O2964" s="59"/>
      <c r="R2964" s="71"/>
    </row>
    <row r="2965" spans="3:18" x14ac:dyDescent="0.25">
      <c r="C2965" s="74"/>
      <c r="E2965" s="59"/>
      <c r="G2965" s="59"/>
      <c r="N2965" s="71"/>
      <c r="P2965" s="59"/>
    </row>
    <row r="2966" spans="3:18" x14ac:dyDescent="0.25">
      <c r="C2966" s="74"/>
      <c r="E2966" s="59"/>
      <c r="G2966" s="59"/>
      <c r="N2966" s="71"/>
    </row>
    <row r="2967" spans="3:18" x14ac:dyDescent="0.25">
      <c r="C2967" s="74"/>
      <c r="E2967" s="59"/>
      <c r="G2967" s="59"/>
      <c r="N2967" s="71"/>
    </row>
    <row r="2968" spans="3:18" x14ac:dyDescent="0.25">
      <c r="C2968" s="74"/>
      <c r="E2968" s="59"/>
      <c r="G2968" s="59"/>
      <c r="H2968" s="59"/>
      <c r="K2968" s="59"/>
      <c r="N2968" s="71"/>
      <c r="O2968" s="59"/>
      <c r="R2968" s="71"/>
    </row>
    <row r="2969" spans="3:18" x14ac:dyDescent="0.25">
      <c r="C2969" s="74"/>
      <c r="E2969" s="59"/>
      <c r="G2969" s="59"/>
      <c r="H2969" s="59"/>
      <c r="K2969" s="59"/>
      <c r="P2969" s="59"/>
    </row>
    <row r="2970" spans="3:18" x14ac:dyDescent="0.25">
      <c r="C2970" s="74"/>
      <c r="E2970" s="59"/>
      <c r="G2970" s="59"/>
      <c r="H2970" s="59"/>
      <c r="K2970" s="59"/>
    </row>
    <row r="2971" spans="3:18" x14ac:dyDescent="0.25">
      <c r="C2971" s="74"/>
      <c r="E2971" s="59"/>
      <c r="G2971" s="59"/>
      <c r="H2971" s="59"/>
      <c r="K2971" s="59"/>
    </row>
    <row r="2972" spans="3:18" x14ac:dyDescent="0.25">
      <c r="C2972" s="74"/>
      <c r="E2972" s="59"/>
      <c r="G2972" s="59"/>
      <c r="H2972" s="59"/>
      <c r="L2972" s="59"/>
      <c r="O2972" s="59"/>
      <c r="R2972" s="71"/>
    </row>
    <row r="2973" spans="3:18" x14ac:dyDescent="0.25">
      <c r="C2973" s="74"/>
      <c r="E2973" s="59"/>
      <c r="G2973" s="59"/>
      <c r="H2973" s="59"/>
      <c r="L2973" s="59"/>
      <c r="P2973" s="59"/>
    </row>
    <row r="2974" spans="3:18" x14ac:dyDescent="0.25">
      <c r="C2974" s="74"/>
      <c r="E2974" s="59"/>
      <c r="G2974" s="59"/>
      <c r="H2974" s="59"/>
      <c r="L2974" s="59"/>
    </row>
    <row r="2975" spans="3:18" x14ac:dyDescent="0.25">
      <c r="C2975" s="74"/>
      <c r="E2975" s="59"/>
      <c r="G2975" s="59"/>
      <c r="H2975" s="59"/>
      <c r="L2975" s="59"/>
    </row>
    <row r="2976" spans="3:18" x14ac:dyDescent="0.25">
      <c r="C2976" s="74"/>
      <c r="E2976" s="59"/>
      <c r="G2976" s="59"/>
      <c r="H2976" s="59"/>
      <c r="M2976" s="59"/>
      <c r="O2976" s="59"/>
      <c r="R2976" s="71"/>
    </row>
    <row r="2977" spans="3:18" x14ac:dyDescent="0.25">
      <c r="C2977" s="74"/>
      <c r="E2977" s="59"/>
      <c r="G2977" s="59"/>
      <c r="H2977" s="59"/>
      <c r="M2977" s="59"/>
      <c r="P2977" s="59"/>
    </row>
    <row r="2978" spans="3:18" x14ac:dyDescent="0.25">
      <c r="C2978" s="74"/>
      <c r="E2978" s="59"/>
      <c r="G2978" s="59"/>
      <c r="H2978" s="59"/>
      <c r="M2978" s="59"/>
    </row>
    <row r="2979" spans="3:18" x14ac:dyDescent="0.25">
      <c r="C2979" s="74"/>
      <c r="E2979" s="59"/>
      <c r="G2979" s="59"/>
      <c r="H2979" s="59"/>
      <c r="M2979" s="59"/>
    </row>
    <row r="2980" spans="3:18" x14ac:dyDescent="0.25">
      <c r="C2980" s="74"/>
      <c r="E2980" s="59"/>
      <c r="G2980" s="59"/>
      <c r="H2980" s="59"/>
      <c r="N2980" s="71"/>
      <c r="O2980" s="59"/>
      <c r="R2980" s="71"/>
    </row>
    <row r="2981" spans="3:18" x14ac:dyDescent="0.25">
      <c r="C2981" s="74"/>
      <c r="E2981" s="59"/>
      <c r="G2981" s="59"/>
      <c r="H2981" s="59"/>
      <c r="N2981" s="71"/>
      <c r="P2981" s="59"/>
    </row>
    <row r="2982" spans="3:18" x14ac:dyDescent="0.25">
      <c r="C2982" s="74"/>
      <c r="E2982" s="59"/>
      <c r="G2982" s="59"/>
      <c r="H2982" s="59"/>
      <c r="N2982" s="71"/>
    </row>
    <row r="2983" spans="3:18" x14ac:dyDescent="0.25">
      <c r="C2983" s="74"/>
      <c r="E2983" s="59"/>
      <c r="G2983" s="59"/>
      <c r="H2983" s="59"/>
      <c r="N2983" s="71"/>
    </row>
    <row r="2984" spans="3:18" x14ac:dyDescent="0.25">
      <c r="C2984" s="74"/>
      <c r="E2984" s="59"/>
      <c r="G2984" s="59"/>
      <c r="I2984" s="59"/>
      <c r="K2984" s="59"/>
      <c r="N2984" s="71"/>
      <c r="O2984" s="59"/>
      <c r="R2984" s="71"/>
    </row>
    <row r="2985" spans="3:18" x14ac:dyDescent="0.25">
      <c r="C2985" s="74"/>
      <c r="E2985" s="59"/>
      <c r="G2985" s="59"/>
      <c r="I2985" s="59"/>
      <c r="K2985" s="59"/>
      <c r="P2985" s="59"/>
    </row>
    <row r="2986" spans="3:18" x14ac:dyDescent="0.25">
      <c r="C2986" s="74"/>
      <c r="E2986" s="59"/>
      <c r="G2986" s="59"/>
      <c r="I2986" s="59"/>
      <c r="K2986" s="59"/>
    </row>
    <row r="2987" spans="3:18" x14ac:dyDescent="0.25">
      <c r="C2987" s="74"/>
      <c r="E2987" s="59"/>
      <c r="G2987" s="59"/>
      <c r="I2987" s="59"/>
      <c r="K2987" s="59"/>
    </row>
    <row r="2988" spans="3:18" x14ac:dyDescent="0.25">
      <c r="C2988" s="74"/>
      <c r="E2988" s="59"/>
      <c r="G2988" s="59"/>
      <c r="I2988" s="59"/>
      <c r="L2988" s="59"/>
      <c r="O2988" s="59"/>
      <c r="R2988" s="71"/>
    </row>
    <row r="2989" spans="3:18" x14ac:dyDescent="0.25">
      <c r="C2989" s="74"/>
      <c r="E2989" s="59"/>
      <c r="G2989" s="59"/>
      <c r="I2989" s="59"/>
      <c r="L2989" s="59"/>
      <c r="P2989" s="59"/>
    </row>
    <row r="2990" spans="3:18" x14ac:dyDescent="0.25">
      <c r="C2990" s="74"/>
      <c r="E2990" s="59"/>
      <c r="G2990" s="59"/>
      <c r="I2990" s="59"/>
      <c r="L2990" s="59"/>
    </row>
    <row r="2991" spans="3:18" x14ac:dyDescent="0.25">
      <c r="C2991" s="74"/>
      <c r="E2991" s="59"/>
      <c r="G2991" s="59"/>
      <c r="I2991" s="59"/>
      <c r="L2991" s="59"/>
    </row>
    <row r="2992" spans="3:18" x14ac:dyDescent="0.25">
      <c r="C2992" s="74"/>
      <c r="E2992" s="59"/>
      <c r="G2992" s="59"/>
      <c r="I2992" s="59"/>
      <c r="M2992" s="59"/>
      <c r="O2992" s="59"/>
      <c r="R2992" s="71"/>
    </row>
    <row r="2993" spans="3:18" x14ac:dyDescent="0.25">
      <c r="C2993" s="74"/>
      <c r="E2993" s="59"/>
      <c r="G2993" s="59"/>
      <c r="I2993" s="59"/>
      <c r="M2993" s="59"/>
      <c r="P2993" s="59"/>
    </row>
    <row r="2994" spans="3:18" x14ac:dyDescent="0.25">
      <c r="C2994" s="74"/>
      <c r="E2994" s="59"/>
      <c r="G2994" s="59"/>
      <c r="I2994" s="59"/>
      <c r="M2994" s="59"/>
    </row>
    <row r="2995" spans="3:18" x14ac:dyDescent="0.25">
      <c r="C2995" s="74"/>
      <c r="E2995" s="59"/>
      <c r="G2995" s="59"/>
      <c r="I2995" s="59"/>
      <c r="M2995" s="59"/>
    </row>
    <row r="2996" spans="3:18" x14ac:dyDescent="0.25">
      <c r="C2996" s="74"/>
      <c r="E2996" s="59"/>
      <c r="G2996" s="59"/>
      <c r="I2996" s="59"/>
      <c r="N2996" s="71"/>
      <c r="O2996" s="59"/>
      <c r="R2996" s="71"/>
    </row>
    <row r="2997" spans="3:18" x14ac:dyDescent="0.25">
      <c r="C2997" s="74"/>
      <c r="E2997" s="59"/>
      <c r="G2997" s="59"/>
      <c r="I2997" s="59"/>
      <c r="N2997" s="71"/>
      <c r="P2997" s="59"/>
    </row>
    <row r="2998" spans="3:18" x14ac:dyDescent="0.25">
      <c r="C2998" s="74"/>
      <c r="E2998" s="59"/>
      <c r="G2998" s="59"/>
      <c r="I2998" s="59"/>
      <c r="N2998" s="71"/>
    </row>
    <row r="2999" spans="3:18" x14ac:dyDescent="0.25">
      <c r="C2999" s="74"/>
      <c r="E2999" s="59"/>
      <c r="G2999" s="59"/>
      <c r="I2999" s="59"/>
      <c r="N2999" s="71"/>
    </row>
    <row r="3000" spans="3:18" x14ac:dyDescent="0.25">
      <c r="C3000" s="74"/>
      <c r="E3000" s="59"/>
      <c r="G3000" s="59"/>
      <c r="J3000" s="71"/>
      <c r="K3000" s="59"/>
      <c r="N3000" s="71"/>
      <c r="O3000" s="59"/>
      <c r="R3000" s="71"/>
    </row>
    <row r="3001" spans="3:18" x14ac:dyDescent="0.25">
      <c r="C3001" s="74"/>
      <c r="E3001" s="59"/>
      <c r="G3001" s="59"/>
      <c r="J3001" s="71"/>
      <c r="K3001" s="59"/>
      <c r="P3001" s="59"/>
    </row>
    <row r="3002" spans="3:18" x14ac:dyDescent="0.25">
      <c r="C3002" s="74"/>
      <c r="E3002" s="59"/>
      <c r="G3002" s="59"/>
      <c r="J3002" s="71"/>
      <c r="K3002" s="59"/>
    </row>
    <row r="3003" spans="3:18" x14ac:dyDescent="0.25">
      <c r="C3003" s="74"/>
      <c r="E3003" s="59"/>
      <c r="G3003" s="59"/>
      <c r="J3003" s="71"/>
      <c r="K3003" s="59"/>
    </row>
    <row r="3004" spans="3:18" x14ac:dyDescent="0.25">
      <c r="C3004" s="74"/>
      <c r="E3004" s="59"/>
      <c r="G3004" s="59"/>
      <c r="J3004" s="71"/>
      <c r="L3004" s="59"/>
      <c r="O3004" s="59"/>
      <c r="R3004" s="71"/>
    </row>
    <row r="3005" spans="3:18" x14ac:dyDescent="0.25">
      <c r="C3005" s="74"/>
      <c r="E3005" s="59"/>
      <c r="G3005" s="59"/>
      <c r="J3005" s="71"/>
      <c r="L3005" s="59"/>
      <c r="P3005" s="59"/>
    </row>
    <row r="3006" spans="3:18" x14ac:dyDescent="0.25">
      <c r="C3006" s="74"/>
      <c r="E3006" s="59"/>
      <c r="G3006" s="59"/>
      <c r="J3006" s="71"/>
      <c r="L3006" s="59"/>
    </row>
    <row r="3007" spans="3:18" x14ac:dyDescent="0.25">
      <c r="C3007" s="74"/>
      <c r="E3007" s="59"/>
      <c r="G3007" s="59"/>
      <c r="J3007" s="71"/>
      <c r="L3007" s="59"/>
    </row>
    <row r="3008" spans="3:18" x14ac:dyDescent="0.25">
      <c r="C3008" s="74"/>
      <c r="E3008" s="59"/>
      <c r="G3008" s="59"/>
      <c r="J3008" s="71"/>
      <c r="M3008" s="59"/>
      <c r="O3008" s="59"/>
      <c r="R3008" s="71"/>
    </row>
    <row r="3009" spans="3:18" x14ac:dyDescent="0.25">
      <c r="C3009" s="74"/>
      <c r="E3009" s="59"/>
      <c r="G3009" s="59"/>
      <c r="J3009" s="71"/>
      <c r="M3009" s="59"/>
      <c r="P3009" s="59"/>
    </row>
    <row r="3010" spans="3:18" x14ac:dyDescent="0.25">
      <c r="C3010" s="74"/>
      <c r="E3010" s="59"/>
      <c r="G3010" s="59"/>
      <c r="J3010" s="71"/>
      <c r="M3010" s="59"/>
    </row>
    <row r="3011" spans="3:18" x14ac:dyDescent="0.25">
      <c r="C3011" s="74"/>
      <c r="E3011" s="59"/>
      <c r="G3011" s="59"/>
      <c r="J3011" s="71"/>
      <c r="M3011" s="59"/>
    </row>
    <row r="3012" spans="3:18" x14ac:dyDescent="0.25">
      <c r="C3012" s="74"/>
      <c r="E3012" s="59"/>
      <c r="G3012" s="59"/>
      <c r="J3012" s="71"/>
      <c r="N3012" s="71"/>
      <c r="O3012" s="59"/>
      <c r="R3012" s="71"/>
    </row>
    <row r="3013" spans="3:18" x14ac:dyDescent="0.25">
      <c r="C3013" s="74"/>
      <c r="E3013" s="59"/>
      <c r="G3013" s="59"/>
      <c r="J3013" s="71"/>
      <c r="N3013" s="71"/>
      <c r="P3013" s="59"/>
    </row>
    <row r="3014" spans="3:18" x14ac:dyDescent="0.25">
      <c r="C3014" s="74"/>
      <c r="E3014" s="59"/>
      <c r="G3014" s="59"/>
      <c r="J3014" s="71"/>
      <c r="N3014" s="71"/>
    </row>
    <row r="3015" spans="3:18" x14ac:dyDescent="0.25">
      <c r="C3015" s="74"/>
      <c r="E3015" s="59"/>
      <c r="G3015" s="59"/>
      <c r="J3015" s="71"/>
      <c r="N3015" s="71"/>
    </row>
    <row r="3016" spans="3:18" x14ac:dyDescent="0.25">
      <c r="C3016" s="74"/>
      <c r="F3016" s="71"/>
      <c r="G3016" s="59"/>
      <c r="I3016" s="59"/>
      <c r="K3016" s="59"/>
      <c r="N3016" s="71"/>
      <c r="O3016" s="59"/>
      <c r="R3016" s="71"/>
    </row>
    <row r="3017" spans="3:18" x14ac:dyDescent="0.25">
      <c r="C3017" s="74"/>
      <c r="F3017" s="71"/>
      <c r="G3017" s="59"/>
      <c r="K3017" s="59"/>
      <c r="P3017" s="59"/>
    </row>
    <row r="3018" spans="3:18" x14ac:dyDescent="0.25">
      <c r="C3018" s="74"/>
      <c r="F3018" s="71"/>
      <c r="G3018" s="59"/>
      <c r="K3018" s="59"/>
    </row>
    <row r="3019" spans="3:18" x14ac:dyDescent="0.25">
      <c r="C3019" s="74"/>
      <c r="F3019" s="71"/>
      <c r="G3019" s="59"/>
      <c r="K3019" s="59"/>
    </row>
    <row r="3020" spans="3:18" x14ac:dyDescent="0.25">
      <c r="C3020" s="74"/>
      <c r="F3020" s="71"/>
      <c r="G3020" s="59"/>
      <c r="L3020" s="59"/>
      <c r="O3020" s="59"/>
      <c r="R3020" s="71"/>
    </row>
    <row r="3021" spans="3:18" x14ac:dyDescent="0.25">
      <c r="C3021" s="74"/>
      <c r="F3021" s="71"/>
      <c r="G3021" s="59"/>
      <c r="L3021" s="59"/>
      <c r="P3021" s="59"/>
    </row>
    <row r="3022" spans="3:18" x14ac:dyDescent="0.25">
      <c r="C3022" s="74"/>
      <c r="F3022" s="71"/>
      <c r="G3022" s="59"/>
      <c r="L3022" s="59"/>
    </row>
    <row r="3023" spans="3:18" x14ac:dyDescent="0.25">
      <c r="C3023" s="74"/>
      <c r="F3023" s="71"/>
      <c r="G3023" s="59"/>
      <c r="L3023" s="59"/>
    </row>
    <row r="3024" spans="3:18" x14ac:dyDescent="0.25">
      <c r="C3024" s="74"/>
      <c r="F3024" s="71"/>
      <c r="G3024" s="59"/>
      <c r="M3024" s="59"/>
      <c r="O3024" s="59"/>
      <c r="R3024" s="71"/>
    </row>
    <row r="3025" spans="3:18" x14ac:dyDescent="0.25">
      <c r="C3025" s="74"/>
      <c r="F3025" s="71"/>
      <c r="G3025" s="59"/>
      <c r="M3025" s="59"/>
      <c r="P3025" s="59"/>
    </row>
    <row r="3026" spans="3:18" x14ac:dyDescent="0.25">
      <c r="C3026" s="74"/>
      <c r="F3026" s="71"/>
      <c r="G3026" s="59"/>
      <c r="M3026" s="59"/>
    </row>
    <row r="3027" spans="3:18" x14ac:dyDescent="0.25">
      <c r="C3027" s="74"/>
      <c r="F3027" s="71"/>
      <c r="G3027" s="59"/>
      <c r="M3027" s="59"/>
    </row>
    <row r="3028" spans="3:18" x14ac:dyDescent="0.25">
      <c r="C3028" s="74"/>
      <c r="F3028" s="71"/>
      <c r="G3028" s="59"/>
      <c r="N3028" s="71"/>
      <c r="O3028" s="59"/>
      <c r="R3028" s="71"/>
    </row>
    <row r="3029" spans="3:18" x14ac:dyDescent="0.25">
      <c r="C3029" s="74"/>
      <c r="F3029" s="71"/>
      <c r="G3029" s="59"/>
      <c r="N3029" s="71"/>
      <c r="P3029" s="59"/>
    </row>
    <row r="3030" spans="3:18" x14ac:dyDescent="0.25">
      <c r="C3030" s="74"/>
      <c r="F3030" s="71"/>
      <c r="G3030" s="59"/>
      <c r="N3030" s="71"/>
    </row>
    <row r="3031" spans="3:18" x14ac:dyDescent="0.25">
      <c r="C3031" s="74"/>
      <c r="F3031" s="71"/>
      <c r="G3031" s="59"/>
      <c r="N3031" s="71"/>
    </row>
    <row r="3032" spans="3:18" x14ac:dyDescent="0.25">
      <c r="C3032" s="74"/>
      <c r="F3032" s="71"/>
      <c r="G3032" s="59"/>
      <c r="H3032" s="59"/>
      <c r="K3032" s="59"/>
      <c r="N3032" s="71"/>
      <c r="O3032" s="59"/>
      <c r="R3032" s="71"/>
    </row>
    <row r="3033" spans="3:18" x14ac:dyDescent="0.25">
      <c r="C3033" s="74"/>
      <c r="F3033" s="71"/>
      <c r="G3033" s="59"/>
      <c r="H3033" s="59"/>
      <c r="K3033" s="59"/>
      <c r="P3033" s="59"/>
    </row>
    <row r="3034" spans="3:18" x14ac:dyDescent="0.25">
      <c r="C3034" s="74"/>
      <c r="F3034" s="71"/>
      <c r="G3034" s="59"/>
      <c r="H3034" s="59"/>
      <c r="K3034" s="59"/>
    </row>
    <row r="3035" spans="3:18" x14ac:dyDescent="0.25">
      <c r="C3035" s="74"/>
      <c r="F3035" s="71"/>
      <c r="G3035" s="59"/>
      <c r="H3035" s="59"/>
      <c r="K3035" s="59"/>
    </row>
    <row r="3036" spans="3:18" x14ac:dyDescent="0.25">
      <c r="C3036" s="74"/>
      <c r="F3036" s="71"/>
      <c r="G3036" s="59"/>
      <c r="H3036" s="59"/>
      <c r="L3036" s="59"/>
      <c r="O3036" s="59"/>
      <c r="R3036" s="71"/>
    </row>
    <row r="3037" spans="3:18" x14ac:dyDescent="0.25">
      <c r="C3037" s="74"/>
      <c r="F3037" s="71"/>
      <c r="G3037" s="59"/>
      <c r="H3037" s="59"/>
      <c r="L3037" s="59"/>
      <c r="P3037" s="59"/>
    </row>
    <row r="3038" spans="3:18" x14ac:dyDescent="0.25">
      <c r="C3038" s="74"/>
      <c r="F3038" s="71"/>
      <c r="G3038" s="59"/>
      <c r="H3038" s="59"/>
      <c r="L3038" s="59"/>
    </row>
    <row r="3039" spans="3:18" x14ac:dyDescent="0.25">
      <c r="C3039" s="74"/>
      <c r="F3039" s="71"/>
      <c r="G3039" s="59"/>
      <c r="H3039" s="59"/>
      <c r="L3039" s="59"/>
    </row>
    <row r="3040" spans="3:18" x14ac:dyDescent="0.25">
      <c r="C3040" s="74"/>
      <c r="F3040" s="71"/>
      <c r="G3040" s="59"/>
      <c r="H3040" s="59"/>
      <c r="M3040" s="59"/>
      <c r="O3040" s="59"/>
      <c r="R3040" s="71"/>
    </row>
    <row r="3041" spans="3:18" x14ac:dyDescent="0.25">
      <c r="C3041" s="74"/>
      <c r="F3041" s="71"/>
      <c r="G3041" s="59"/>
      <c r="H3041" s="59"/>
      <c r="M3041" s="59"/>
      <c r="P3041" s="59"/>
    </row>
    <row r="3042" spans="3:18" x14ac:dyDescent="0.25">
      <c r="C3042" s="74"/>
      <c r="F3042" s="71"/>
      <c r="G3042" s="59"/>
      <c r="H3042" s="59"/>
      <c r="M3042" s="59"/>
    </row>
    <row r="3043" spans="3:18" x14ac:dyDescent="0.25">
      <c r="C3043" s="74"/>
      <c r="F3043" s="71"/>
      <c r="G3043" s="59"/>
      <c r="H3043" s="59"/>
      <c r="M3043" s="59"/>
    </row>
    <row r="3044" spans="3:18" x14ac:dyDescent="0.25">
      <c r="C3044" s="74"/>
      <c r="F3044" s="71"/>
      <c r="G3044" s="59"/>
      <c r="H3044" s="59"/>
      <c r="N3044" s="71"/>
      <c r="O3044" s="59"/>
      <c r="R3044" s="71"/>
    </row>
    <row r="3045" spans="3:18" x14ac:dyDescent="0.25">
      <c r="C3045" s="74"/>
      <c r="F3045" s="71"/>
      <c r="G3045" s="59"/>
      <c r="H3045" s="59"/>
      <c r="N3045" s="71"/>
      <c r="P3045" s="59"/>
    </row>
    <row r="3046" spans="3:18" x14ac:dyDescent="0.25">
      <c r="C3046" s="74"/>
      <c r="F3046" s="71"/>
      <c r="G3046" s="59"/>
      <c r="H3046" s="59"/>
      <c r="N3046" s="71"/>
    </row>
    <row r="3047" spans="3:18" x14ac:dyDescent="0.25">
      <c r="C3047" s="74"/>
      <c r="F3047" s="71"/>
      <c r="G3047" s="59"/>
      <c r="H3047" s="59"/>
      <c r="N3047" s="71"/>
    </row>
    <row r="3048" spans="3:18" x14ac:dyDescent="0.25">
      <c r="C3048" s="74"/>
      <c r="F3048" s="71"/>
      <c r="G3048" s="59"/>
      <c r="I3048" s="59"/>
      <c r="K3048" s="59"/>
      <c r="N3048" s="71"/>
      <c r="O3048" s="59"/>
      <c r="R3048" s="71"/>
    </row>
    <row r="3049" spans="3:18" x14ac:dyDescent="0.25">
      <c r="C3049" s="74"/>
      <c r="F3049" s="71"/>
      <c r="G3049" s="59"/>
      <c r="I3049" s="59"/>
      <c r="K3049" s="59"/>
      <c r="P3049" s="59"/>
    </row>
    <row r="3050" spans="3:18" x14ac:dyDescent="0.25">
      <c r="C3050" s="74"/>
      <c r="F3050" s="71"/>
      <c r="G3050" s="59"/>
      <c r="I3050" s="59"/>
      <c r="K3050" s="59"/>
    </row>
    <row r="3051" spans="3:18" x14ac:dyDescent="0.25">
      <c r="C3051" s="74"/>
      <c r="F3051" s="71"/>
      <c r="G3051" s="59"/>
      <c r="I3051" s="59"/>
      <c r="K3051" s="59"/>
    </row>
    <row r="3052" spans="3:18" x14ac:dyDescent="0.25">
      <c r="C3052" s="74"/>
      <c r="F3052" s="71"/>
      <c r="G3052" s="59"/>
      <c r="I3052" s="59"/>
      <c r="L3052" s="59"/>
      <c r="O3052" s="59"/>
      <c r="R3052" s="71"/>
    </row>
    <row r="3053" spans="3:18" x14ac:dyDescent="0.25">
      <c r="C3053" s="74"/>
      <c r="F3053" s="71"/>
      <c r="G3053" s="59"/>
      <c r="I3053" s="59"/>
      <c r="L3053" s="59"/>
      <c r="P3053" s="59"/>
    </row>
    <row r="3054" spans="3:18" x14ac:dyDescent="0.25">
      <c r="C3054" s="74"/>
      <c r="F3054" s="71"/>
      <c r="G3054" s="59"/>
      <c r="I3054" s="59"/>
      <c r="L3054" s="59"/>
    </row>
    <row r="3055" spans="3:18" x14ac:dyDescent="0.25">
      <c r="C3055" s="74"/>
      <c r="F3055" s="71"/>
      <c r="G3055" s="59"/>
      <c r="I3055" s="59"/>
      <c r="L3055" s="59"/>
    </row>
    <row r="3056" spans="3:18" x14ac:dyDescent="0.25">
      <c r="C3056" s="74"/>
      <c r="F3056" s="71"/>
      <c r="G3056" s="59"/>
      <c r="I3056" s="59"/>
      <c r="M3056" s="59"/>
      <c r="O3056" s="59"/>
      <c r="R3056" s="71"/>
    </row>
    <row r="3057" spans="3:18" x14ac:dyDescent="0.25">
      <c r="C3057" s="74"/>
      <c r="F3057" s="71"/>
      <c r="G3057" s="59"/>
      <c r="I3057" s="59"/>
      <c r="M3057" s="59"/>
      <c r="P3057" s="59"/>
    </row>
    <row r="3058" spans="3:18" x14ac:dyDescent="0.25">
      <c r="C3058" s="74"/>
      <c r="F3058" s="71"/>
      <c r="G3058" s="59"/>
      <c r="I3058" s="59"/>
      <c r="M3058" s="59"/>
    </row>
    <row r="3059" spans="3:18" x14ac:dyDescent="0.25">
      <c r="C3059" s="74"/>
      <c r="F3059" s="71"/>
      <c r="G3059" s="59"/>
      <c r="I3059" s="59"/>
      <c r="M3059" s="59"/>
    </row>
    <row r="3060" spans="3:18" x14ac:dyDescent="0.25">
      <c r="C3060" s="74"/>
      <c r="F3060" s="71"/>
      <c r="G3060" s="59"/>
      <c r="I3060" s="59"/>
      <c r="N3060" s="71"/>
      <c r="O3060" s="59"/>
      <c r="R3060" s="71"/>
    </row>
    <row r="3061" spans="3:18" x14ac:dyDescent="0.25">
      <c r="C3061" s="74"/>
      <c r="F3061" s="71"/>
      <c r="G3061" s="59"/>
      <c r="I3061" s="59"/>
      <c r="N3061" s="71"/>
      <c r="P3061" s="59"/>
    </row>
    <row r="3062" spans="3:18" x14ac:dyDescent="0.25">
      <c r="C3062" s="74"/>
      <c r="F3062" s="71"/>
      <c r="G3062" s="59"/>
      <c r="I3062" s="59"/>
      <c r="N3062" s="71"/>
    </row>
    <row r="3063" spans="3:18" x14ac:dyDescent="0.25">
      <c r="C3063" s="74"/>
      <c r="F3063" s="71"/>
      <c r="G3063" s="59"/>
      <c r="I3063" s="59"/>
      <c r="N3063" s="71"/>
    </row>
    <row r="3064" spans="3:18" x14ac:dyDescent="0.25">
      <c r="C3064" s="74"/>
      <c r="F3064" s="71"/>
      <c r="G3064" s="59"/>
      <c r="J3064" s="71"/>
      <c r="K3064" s="59"/>
      <c r="N3064" s="71"/>
      <c r="O3064" s="59"/>
      <c r="R3064" s="71"/>
    </row>
    <row r="3065" spans="3:18" x14ac:dyDescent="0.25">
      <c r="C3065" s="74"/>
      <c r="F3065" s="71"/>
      <c r="G3065" s="59"/>
      <c r="J3065" s="71"/>
      <c r="K3065" s="59"/>
      <c r="P3065" s="59"/>
    </row>
    <row r="3066" spans="3:18" x14ac:dyDescent="0.25">
      <c r="C3066" s="74"/>
      <c r="F3066" s="71"/>
      <c r="G3066" s="59"/>
      <c r="J3066" s="71"/>
      <c r="K3066" s="59"/>
    </row>
    <row r="3067" spans="3:18" x14ac:dyDescent="0.25">
      <c r="C3067" s="74"/>
      <c r="F3067" s="71"/>
      <c r="G3067" s="59"/>
      <c r="J3067" s="71"/>
      <c r="K3067" s="59"/>
    </row>
    <row r="3068" spans="3:18" x14ac:dyDescent="0.25">
      <c r="C3068" s="74"/>
      <c r="F3068" s="71"/>
      <c r="G3068" s="59"/>
      <c r="J3068" s="71"/>
      <c r="L3068" s="59"/>
      <c r="O3068" s="59"/>
      <c r="R3068" s="71"/>
    </row>
    <row r="3069" spans="3:18" x14ac:dyDescent="0.25">
      <c r="C3069" s="74"/>
      <c r="F3069" s="71"/>
      <c r="G3069" s="59"/>
      <c r="J3069" s="71"/>
      <c r="L3069" s="59"/>
      <c r="P3069" s="59"/>
    </row>
    <row r="3070" spans="3:18" x14ac:dyDescent="0.25">
      <c r="C3070" s="74"/>
      <c r="F3070" s="71"/>
      <c r="G3070" s="59"/>
      <c r="J3070" s="71"/>
      <c r="L3070" s="59"/>
    </row>
    <row r="3071" spans="3:18" x14ac:dyDescent="0.25">
      <c r="C3071" s="74"/>
      <c r="F3071" s="71"/>
      <c r="G3071" s="59"/>
      <c r="J3071" s="71"/>
      <c r="L3071" s="59"/>
    </row>
    <row r="3072" spans="3:18" x14ac:dyDescent="0.25">
      <c r="C3072" s="74"/>
      <c r="F3072" s="71"/>
      <c r="G3072" s="59"/>
      <c r="J3072" s="71"/>
      <c r="M3072" s="59"/>
      <c r="O3072" s="59"/>
      <c r="R3072" s="71"/>
    </row>
    <row r="3073" spans="6:18" x14ac:dyDescent="0.25">
      <c r="F3073" s="71"/>
      <c r="G3073" s="59"/>
      <c r="J3073" s="71"/>
      <c r="M3073" s="59"/>
      <c r="P3073" s="59"/>
    </row>
    <row r="3074" spans="6:18" x14ac:dyDescent="0.25">
      <c r="F3074" s="71"/>
      <c r="G3074" s="59"/>
      <c r="J3074" s="71"/>
      <c r="M3074" s="59"/>
    </row>
    <row r="3075" spans="6:18" x14ac:dyDescent="0.25">
      <c r="F3075" s="71"/>
      <c r="G3075" s="59"/>
      <c r="J3075" s="71"/>
      <c r="M3075" s="59"/>
    </row>
    <row r="3076" spans="6:18" x14ac:dyDescent="0.25">
      <c r="F3076" s="71"/>
      <c r="G3076" s="59"/>
      <c r="J3076" s="71"/>
      <c r="N3076" s="71"/>
      <c r="O3076" s="59"/>
      <c r="R3076" s="71"/>
    </row>
    <row r="3077" spans="6:18" x14ac:dyDescent="0.25">
      <c r="F3077" s="71"/>
      <c r="G3077" s="59"/>
      <c r="J3077" s="71"/>
      <c r="N3077" s="71"/>
      <c r="P3077" s="59"/>
    </row>
    <row r="3078" spans="6:18" x14ac:dyDescent="0.25">
      <c r="F3078" s="71"/>
      <c r="G3078" s="59"/>
      <c r="J3078" s="71"/>
      <c r="N3078" s="71"/>
    </row>
    <row r="3079" spans="6:18" x14ac:dyDescent="0.25">
      <c r="F3079" s="71"/>
      <c r="G3079" s="59"/>
      <c r="J3079" s="71"/>
      <c r="N3079" s="71"/>
    </row>
  </sheetData>
  <autoFilter ref="A7:AH7" xr:uid="{C14FAD05-241B-4851-B9A4-C21A32209130}">
    <sortState xmlns:xlrd2="http://schemas.microsoft.com/office/spreadsheetml/2017/richdata2" ref="A8:AH2055">
      <sortCondition ref="AE7"/>
    </sortState>
  </autoFilter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玩具测试</vt:lpstr>
      <vt:lpstr>玩具配置</vt:lpstr>
      <vt:lpstr>电子书测试</vt:lpstr>
      <vt:lpstr>电子书配置</vt:lpstr>
      <vt:lpstr>净化器测试</vt:lpstr>
      <vt:lpstr>净化器配置</vt:lpstr>
      <vt:lpstr>手机测试</vt:lpstr>
      <vt:lpstr>手机配置</vt:lpstr>
      <vt:lpstr>手机最优配置计算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Hs Roronoa_</cp:lastModifiedBy>
  <dcterms:created xsi:type="dcterms:W3CDTF">2022-05-12T05:59:26Z</dcterms:created>
  <dcterms:modified xsi:type="dcterms:W3CDTF">2022-05-13T08:07:07Z</dcterms:modified>
</cp:coreProperties>
</file>