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kem0149_auburn_edu/Documents/Desktop/Digital Forensics/Hands on Activity/Hands on 1/"/>
    </mc:Choice>
  </mc:AlternateContent>
  <xr:revisionPtr revIDLastSave="242" documentId="13_ncr:1_{8E85ED80-90BA-4B41-8B0C-248F1222AB48}" xr6:coauthVersionLast="47" xr6:coauthVersionMax="47" xr10:uidLastSave="{DD4F15CB-9593-5543-A88D-37F3366EE1AF}"/>
  <bookViews>
    <workbookView xWindow="2060" yWindow="2020" windowWidth="21600" windowHeight="11840" tabRatio="820" firstSheet="1" activeTab="1" xr2:uid="{72F31863-14A6-4BB1-BE5C-F03A02813C88}"/>
  </bookViews>
  <sheets>
    <sheet name="Partition 1" sheetId="53" r:id="rId1"/>
    <sheet name="Partition 2" sheetId="5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4" l="1"/>
  <c r="G18" i="54"/>
  <c r="F29" i="54"/>
  <c r="E29" i="54"/>
  <c r="F28" i="54"/>
  <c r="E28" i="54"/>
</calcChain>
</file>

<file path=xl/sharedStrings.xml><?xml version="1.0" encoding="utf-8"?>
<sst xmlns="http://schemas.openxmlformats.org/spreadsheetml/2006/main" count="141" uniqueCount="77">
  <si>
    <t>Description</t>
  </si>
  <si>
    <t>Value</t>
  </si>
  <si>
    <t>Structure</t>
  </si>
  <si>
    <t>Start Location
(Offset)</t>
  </si>
  <si>
    <t>Size (bytes)</t>
  </si>
  <si>
    <t>Sectors Before Partition</t>
  </si>
  <si>
    <t>Boot Sector</t>
  </si>
  <si>
    <t>0x1C</t>
  </si>
  <si>
    <t>Bytes/Sec</t>
  </si>
  <si>
    <t>0xB</t>
  </si>
  <si>
    <t>Sec/Cluster</t>
  </si>
  <si>
    <t>0xD</t>
  </si>
  <si>
    <t>Reserved Sectors</t>
  </si>
  <si>
    <t>0xE</t>
  </si>
  <si>
    <t>Sec/FAT</t>
  </si>
  <si>
    <t>0x16</t>
  </si>
  <si>
    <t>Root Directory Sectors</t>
  </si>
  <si>
    <t>Root Directory</t>
  </si>
  <si>
    <t>Data Area Buffer</t>
  </si>
  <si>
    <t>FAT</t>
  </si>
  <si>
    <t># of Sectors</t>
  </si>
  <si>
    <t>0x20</t>
  </si>
  <si>
    <t>Partition Mapping</t>
  </si>
  <si>
    <t>Disk Information</t>
  </si>
  <si>
    <t>Reserved Area</t>
  </si>
  <si>
    <t>1st FAT area</t>
  </si>
  <si>
    <t>2nd FAT area</t>
  </si>
  <si>
    <t>Root Discovery</t>
  </si>
  <si>
    <t>Data Area</t>
  </si>
  <si>
    <t>0-2048</t>
  </si>
  <si>
    <t>2048-2052</t>
  </si>
  <si>
    <t>2052-2152</t>
  </si>
  <si>
    <t>2152-2252</t>
  </si>
  <si>
    <t>2252-2284</t>
  </si>
  <si>
    <t>2284-104447</t>
  </si>
  <si>
    <t>Filename</t>
  </si>
  <si>
    <t>Ext</t>
  </si>
  <si>
    <t>Status</t>
  </si>
  <si>
    <t>Cluster Start (Hex)</t>
  </si>
  <si>
    <t>Cluster Start (Dec)</t>
  </si>
  <si>
    <t>File Size</t>
  </si>
  <si>
    <t>File Size (Sectors)</t>
  </si>
  <si>
    <t>Allocated Size (Sectors)</t>
  </si>
  <si>
    <t># Clusters</t>
  </si>
  <si>
    <t>email.log</t>
  </si>
  <si>
    <t>odt</t>
  </si>
  <si>
    <t>Allocated (Sectors)</t>
  </si>
  <si>
    <t>Start (Sectors)</t>
  </si>
  <si>
    <t>File Length (Sectors)</t>
  </si>
  <si>
    <t>Sectors to Partition</t>
  </si>
  <si>
    <t>FAT #1 Length</t>
  </si>
  <si>
    <t>FAT #2 Length</t>
  </si>
  <si>
    <t>Root Directory Length</t>
  </si>
  <si>
    <t>Skip (Bytes)</t>
  </si>
  <si>
    <t>Count (Bytes)</t>
  </si>
  <si>
    <t>Confirmation Command</t>
  </si>
  <si>
    <t>File #1</t>
  </si>
  <si>
    <t>hexdump -C -s $((2288*512)) -n $((39*512)) captured_image.dd</t>
  </si>
  <si>
    <t>Recovery Command</t>
  </si>
  <si>
    <t>dd if=captured_image.dd of=email.log.odt bs=512 skip=2288 count=39</t>
  </si>
  <si>
    <t>104448-104452</t>
  </si>
  <si>
    <t>104452-104692</t>
  </si>
  <si>
    <t>104692-104932</t>
  </si>
  <si>
    <t>104932-104964</t>
  </si>
  <si>
    <t>104964-350207</t>
  </si>
  <si>
    <t>Bank</t>
  </si>
  <si>
    <t>png</t>
  </si>
  <si>
    <t>Plan</t>
  </si>
  <si>
    <t>zip</t>
  </si>
  <si>
    <t>e5</t>
  </si>
  <si>
    <t>3a7</t>
  </si>
  <si>
    <t>File #2</t>
  </si>
  <si>
    <t>hexdump -C -s $((104968*512)) -n $((3725*512)) captured_image.dd</t>
  </si>
  <si>
    <t>File #3</t>
  </si>
  <si>
    <t>hexdump -C -s $((108696*512)) -n $((3*512)) captured_image.dd</t>
  </si>
  <si>
    <t>dd if=captured_image.dd of=Bank.png bs=512 skip=104968 count=37215</t>
  </si>
  <si>
    <t>dd if=captured_image.dd of=Plan.zip bs=512 skip=108696 count=3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</si>
</sst>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0"/>
      <name val="Arial"/>
      <family val="2"/>
    </font>
    <font>
      <b/>
      <sz val="16"/>
      <color rgb="FFFFFF00"/>
      <name val="Arial"/>
      <family val="2"/>
    </font>
    <font>
      <b/>
      <sz val="16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A92-9DB9-4390-90DD-0BD60B48EC2F}">
  <dimension ref="A1:K34"/>
  <sheetViews>
    <sheetView zoomScale="90" zoomScaleNormal="90" workbookViewId="0">
      <selection activeCell="D12" sqref="D12"/>
    </sheetView>
  </sheetViews>
  <sheetFormatPr baseColWidth="10" defaultColWidth="18" defaultRowHeight="20" x14ac:dyDescent="0.2"/>
  <cols>
    <col min="1" max="1" width="34.5" style="1" bestFit="1" customWidth="1"/>
    <col min="2" max="2" width="27.5" style="1" bestFit="1" customWidth="1"/>
    <col min="3" max="3" width="21.33203125" style="1" bestFit="1" customWidth="1"/>
    <col min="4" max="4" width="30.1640625" style="1" bestFit="1" customWidth="1"/>
    <col min="5" max="5" width="26.83203125" style="1" bestFit="1" customWidth="1"/>
    <col min="6" max="6" width="20" style="1" bestFit="1" customWidth="1"/>
    <col min="7" max="7" width="26.6640625" style="1" bestFit="1" customWidth="1"/>
    <col min="8" max="8" width="34.5" style="1" bestFit="1" customWidth="1"/>
    <col min="9" max="9" width="15.33203125" style="1" bestFit="1" customWidth="1"/>
    <col min="10" max="10" width="21" style="1" customWidth="1"/>
    <col min="11" max="11" width="19.1640625" style="1" customWidth="1"/>
    <col min="12" max="16384" width="18" style="1"/>
  </cols>
  <sheetData>
    <row r="1" spans="1:6" ht="49" customHeight="1" x14ac:dyDescent="0.2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</row>
    <row r="2" spans="1:6" x14ac:dyDescent="0.2">
      <c r="A2" s="13" t="s">
        <v>5</v>
      </c>
      <c r="B2" s="7">
        <v>2048</v>
      </c>
      <c r="C2" s="2" t="s">
        <v>6</v>
      </c>
      <c r="D2" s="2" t="s">
        <v>7</v>
      </c>
      <c r="E2" s="2">
        <v>4</v>
      </c>
    </row>
    <row r="3" spans="1:6" x14ac:dyDescent="0.2">
      <c r="A3" s="14" t="s">
        <v>8</v>
      </c>
      <c r="B3" s="2">
        <v>512</v>
      </c>
      <c r="C3" s="2" t="s">
        <v>6</v>
      </c>
      <c r="D3" s="2" t="s">
        <v>9</v>
      </c>
      <c r="E3" s="2">
        <v>2</v>
      </c>
    </row>
    <row r="4" spans="1:6" x14ac:dyDescent="0.2">
      <c r="A4" s="14" t="s">
        <v>10</v>
      </c>
      <c r="B4" s="2">
        <v>4</v>
      </c>
      <c r="C4" s="2" t="s">
        <v>6</v>
      </c>
      <c r="D4" s="2" t="s">
        <v>11</v>
      </c>
      <c r="E4" s="2">
        <v>1</v>
      </c>
    </row>
    <row r="5" spans="1:6" x14ac:dyDescent="0.2">
      <c r="A5" s="14" t="s">
        <v>12</v>
      </c>
      <c r="B5" s="2">
        <v>4</v>
      </c>
      <c r="C5" s="2" t="s">
        <v>6</v>
      </c>
      <c r="D5" s="2" t="s">
        <v>13</v>
      </c>
      <c r="E5" s="2">
        <v>2</v>
      </c>
    </row>
    <row r="6" spans="1:6" x14ac:dyDescent="0.2">
      <c r="A6" s="14" t="s">
        <v>14</v>
      </c>
      <c r="B6" s="2">
        <v>100</v>
      </c>
      <c r="C6" s="2" t="s">
        <v>6</v>
      </c>
      <c r="D6" s="2" t="s">
        <v>15</v>
      </c>
      <c r="E6" s="2">
        <v>2</v>
      </c>
    </row>
    <row r="7" spans="1:6" x14ac:dyDescent="0.2">
      <c r="A7" s="14" t="s">
        <v>16</v>
      </c>
      <c r="B7" s="2">
        <v>32</v>
      </c>
      <c r="C7" s="2" t="s">
        <v>17</v>
      </c>
      <c r="D7" s="5"/>
      <c r="E7" s="5"/>
    </row>
    <row r="8" spans="1:6" x14ac:dyDescent="0.2">
      <c r="A8" s="14" t="s">
        <v>18</v>
      </c>
      <c r="B8" s="2">
        <v>4</v>
      </c>
      <c r="C8" s="2" t="s">
        <v>19</v>
      </c>
      <c r="D8" s="5"/>
      <c r="E8" s="5"/>
    </row>
    <row r="9" spans="1:6" x14ac:dyDescent="0.2">
      <c r="A9" s="14" t="s">
        <v>20</v>
      </c>
      <c r="B9" s="2">
        <v>102399</v>
      </c>
      <c r="C9" s="2" t="s">
        <v>6</v>
      </c>
      <c r="D9" s="2" t="s">
        <v>21</v>
      </c>
      <c r="E9" s="2">
        <v>4</v>
      </c>
    </row>
    <row r="11" spans="1:6" x14ac:dyDescent="0.2">
      <c r="A11" s="24" t="s">
        <v>22</v>
      </c>
      <c r="B11" s="24"/>
      <c r="C11" s="24"/>
      <c r="D11" s="24"/>
      <c r="E11" s="24"/>
      <c r="F11" s="24"/>
    </row>
    <row r="12" spans="1:6" ht="10" customHeight="1" x14ac:dyDescent="0.2"/>
    <row r="13" spans="1:6" x14ac:dyDescent="0.2">
      <c r="A13" s="12" t="s">
        <v>23</v>
      </c>
      <c r="B13" s="12" t="s">
        <v>24</v>
      </c>
      <c r="C13" s="12" t="s">
        <v>25</v>
      </c>
      <c r="D13" s="12" t="s">
        <v>26</v>
      </c>
      <c r="E13" s="12" t="s">
        <v>27</v>
      </c>
      <c r="F13" s="12" t="s">
        <v>28</v>
      </c>
    </row>
    <row r="14" spans="1:6" x14ac:dyDescent="0.2">
      <c r="A14" s="2" t="s">
        <v>29</v>
      </c>
      <c r="B14" s="2" t="s">
        <v>30</v>
      </c>
      <c r="C14" s="2" t="s">
        <v>31</v>
      </c>
      <c r="D14" s="2" t="s">
        <v>32</v>
      </c>
      <c r="E14" s="2" t="s">
        <v>33</v>
      </c>
      <c r="F14" s="2" t="s">
        <v>34</v>
      </c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11" x14ac:dyDescent="0.2">
      <c r="A17" s="17" t="s">
        <v>35</v>
      </c>
      <c r="B17" s="17" t="s">
        <v>36</v>
      </c>
      <c r="C17" s="17" t="s">
        <v>37</v>
      </c>
      <c r="D17" s="17" t="s">
        <v>38</v>
      </c>
      <c r="E17" s="17" t="s">
        <v>39</v>
      </c>
      <c r="F17" s="17" t="s">
        <v>40</v>
      </c>
      <c r="G17" s="17" t="s">
        <v>41</v>
      </c>
      <c r="H17" s="17" t="s">
        <v>42</v>
      </c>
      <c r="I17" s="17" t="s">
        <v>43</v>
      </c>
    </row>
    <row r="18" spans="1:11" x14ac:dyDescent="0.2">
      <c r="A18" s="18" t="s">
        <v>44</v>
      </c>
      <c r="B18" s="19" t="s">
        <v>45</v>
      </c>
      <c r="C18" s="19">
        <v>41</v>
      </c>
      <c r="D18" s="19">
        <v>3</v>
      </c>
      <c r="E18" s="20">
        <v>3</v>
      </c>
      <c r="F18" s="21">
        <v>19968</v>
      </c>
      <c r="G18" s="21">
        <v>39</v>
      </c>
      <c r="H18" s="19">
        <v>40</v>
      </c>
      <c r="I18" s="19">
        <v>10</v>
      </c>
    </row>
    <row r="19" spans="1:11" x14ac:dyDescent="0.2">
      <c r="A19" s="18"/>
      <c r="B19" s="19"/>
      <c r="C19" s="19"/>
      <c r="D19" s="19"/>
      <c r="E19" s="20"/>
      <c r="F19" s="21"/>
      <c r="G19" s="21"/>
      <c r="H19" s="19"/>
      <c r="I19" s="19"/>
    </row>
    <row r="20" spans="1:11" x14ac:dyDescent="0.2">
      <c r="A20" s="18"/>
      <c r="B20" s="19"/>
      <c r="C20" s="19"/>
      <c r="D20" s="19"/>
      <c r="E20" s="20"/>
      <c r="F20" s="21"/>
      <c r="G20" s="21"/>
      <c r="H20" s="19"/>
      <c r="I20" s="19"/>
    </row>
    <row r="22" spans="1:11" x14ac:dyDescent="0.2">
      <c r="A22" s="8"/>
      <c r="B22" s="8" t="s">
        <v>46</v>
      </c>
      <c r="C22" s="8" t="s">
        <v>47</v>
      </c>
      <c r="D22" s="8" t="s">
        <v>48</v>
      </c>
    </row>
    <row r="23" spans="1:11" x14ac:dyDescent="0.2">
      <c r="A23" s="15" t="s">
        <v>49</v>
      </c>
      <c r="B23" s="4">
        <v>2048</v>
      </c>
      <c r="C23" s="2">
        <v>0</v>
      </c>
      <c r="D23" s="5"/>
    </row>
    <row r="24" spans="1:11" x14ac:dyDescent="0.2">
      <c r="A24" s="15" t="s">
        <v>12</v>
      </c>
      <c r="B24" s="4">
        <v>4</v>
      </c>
      <c r="C24" s="4">
        <v>2048</v>
      </c>
      <c r="D24" s="6"/>
    </row>
    <row r="25" spans="1:11" x14ac:dyDescent="0.2">
      <c r="A25" s="15" t="s">
        <v>50</v>
      </c>
      <c r="B25" s="4">
        <v>100</v>
      </c>
      <c r="C25" s="4">
        <v>2052</v>
      </c>
      <c r="D25" s="6"/>
    </row>
    <row r="26" spans="1:11" x14ac:dyDescent="0.2">
      <c r="A26" s="15" t="s">
        <v>51</v>
      </c>
      <c r="B26" s="4">
        <v>100</v>
      </c>
      <c r="C26" s="4">
        <v>2152</v>
      </c>
      <c r="D26" s="6"/>
    </row>
    <row r="27" spans="1:11" x14ac:dyDescent="0.2">
      <c r="A27" s="16" t="s">
        <v>52</v>
      </c>
      <c r="B27" s="3">
        <v>32</v>
      </c>
      <c r="C27" s="4">
        <v>2252</v>
      </c>
      <c r="D27" s="6"/>
    </row>
    <row r="28" spans="1:11" x14ac:dyDescent="0.2">
      <c r="A28" s="15" t="s">
        <v>18</v>
      </c>
      <c r="B28" s="4">
        <v>4</v>
      </c>
      <c r="C28" s="4">
        <v>2284</v>
      </c>
      <c r="D28" s="6"/>
      <c r="E28" s="8" t="s">
        <v>53</v>
      </c>
      <c r="F28" s="8" t="s">
        <v>54</v>
      </c>
      <c r="G28" s="26" t="s">
        <v>55</v>
      </c>
      <c r="H28" s="26"/>
      <c r="I28" s="26"/>
      <c r="J28" s="26"/>
      <c r="K28" s="26"/>
    </row>
    <row r="29" spans="1:11" x14ac:dyDescent="0.2">
      <c r="A29" s="15" t="s">
        <v>56</v>
      </c>
      <c r="B29" s="4">
        <v>40</v>
      </c>
      <c r="C29" s="4">
        <v>2288</v>
      </c>
      <c r="D29" s="4">
        <v>39</v>
      </c>
      <c r="E29" s="2">
        <v>1171456</v>
      </c>
      <c r="F29" s="2">
        <v>19968</v>
      </c>
      <c r="G29" s="25" t="s">
        <v>57</v>
      </c>
      <c r="H29" s="25"/>
      <c r="I29" s="25"/>
      <c r="J29" s="25"/>
      <c r="K29" s="25"/>
    </row>
    <row r="30" spans="1:11" x14ac:dyDescent="0.2">
      <c r="G30" s="22"/>
      <c r="H30" s="22"/>
      <c r="I30" s="22"/>
      <c r="J30" s="22"/>
      <c r="K30" s="22"/>
    </row>
    <row r="31" spans="1:11" x14ac:dyDescent="0.2">
      <c r="G31" s="26" t="s">
        <v>58</v>
      </c>
      <c r="H31" s="26"/>
      <c r="I31" s="26"/>
      <c r="J31" s="26"/>
      <c r="K31" s="26"/>
    </row>
    <row r="32" spans="1:11" x14ac:dyDescent="0.2">
      <c r="G32" s="25" t="s">
        <v>59</v>
      </c>
      <c r="H32" s="25"/>
      <c r="I32" s="25"/>
      <c r="J32" s="25"/>
      <c r="K32" s="25"/>
    </row>
    <row r="33" spans="7:11" x14ac:dyDescent="0.2">
      <c r="G33" s="25"/>
      <c r="H33" s="25"/>
      <c r="I33" s="25"/>
      <c r="J33" s="25"/>
      <c r="K33" s="25"/>
    </row>
    <row r="34" spans="7:11" x14ac:dyDescent="0.2">
      <c r="G34" s="25"/>
      <c r="H34" s="25"/>
      <c r="I34" s="25"/>
      <c r="J34" s="25"/>
      <c r="K34" s="25"/>
    </row>
  </sheetData>
  <mergeCells count="7">
    <mergeCell ref="A11:F11"/>
    <mergeCell ref="G32:K32"/>
    <mergeCell ref="G33:K33"/>
    <mergeCell ref="G34:K34"/>
    <mergeCell ref="G28:K28"/>
    <mergeCell ref="G29:K29"/>
    <mergeCell ref="G31:K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479D-90D7-7048-8E14-135B9763B19E}">
  <dimension ref="A1:K33"/>
  <sheetViews>
    <sheetView tabSelected="1" topLeftCell="A18" workbookViewId="0">
      <selection activeCell="E34" sqref="E34"/>
    </sheetView>
  </sheetViews>
  <sheetFormatPr baseColWidth="10" defaultColWidth="11.5" defaultRowHeight="15" x14ac:dyDescent="0.2"/>
  <cols>
    <col min="1" max="1" width="31.83203125" customWidth="1"/>
    <col min="2" max="2" width="24.33203125" customWidth="1"/>
    <col min="3" max="3" width="22.5" customWidth="1"/>
    <col min="4" max="4" width="35.1640625" customWidth="1"/>
    <col min="5" max="5" width="30" customWidth="1"/>
    <col min="6" max="6" width="21.5" customWidth="1"/>
    <col min="7" max="7" width="28.83203125" customWidth="1"/>
    <col min="8" max="8" width="33.5" customWidth="1"/>
    <col min="9" max="9" width="17.33203125" customWidth="1"/>
  </cols>
  <sheetData>
    <row r="1" spans="1:11" ht="42" x14ac:dyDescent="0.2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"/>
      <c r="G1" s="1"/>
      <c r="H1" s="1"/>
      <c r="I1" s="1"/>
      <c r="J1" s="1"/>
      <c r="K1" s="1"/>
    </row>
    <row r="2" spans="1:11" ht="20" x14ac:dyDescent="0.2">
      <c r="A2" s="13" t="s">
        <v>5</v>
      </c>
      <c r="B2" s="7">
        <v>104447</v>
      </c>
      <c r="C2" s="2" t="s">
        <v>6</v>
      </c>
      <c r="D2" s="2" t="s">
        <v>7</v>
      </c>
      <c r="E2" s="2">
        <v>4</v>
      </c>
      <c r="F2" s="1"/>
      <c r="G2" s="1"/>
      <c r="H2" s="1"/>
      <c r="I2" s="1"/>
      <c r="J2" s="1"/>
      <c r="K2" s="1"/>
    </row>
    <row r="3" spans="1:11" ht="20" x14ac:dyDescent="0.2">
      <c r="A3" s="14" t="s">
        <v>8</v>
      </c>
      <c r="B3" s="2">
        <v>512</v>
      </c>
      <c r="C3" s="2" t="s">
        <v>6</v>
      </c>
      <c r="D3" s="2" t="s">
        <v>9</v>
      </c>
      <c r="E3" s="2">
        <v>2</v>
      </c>
      <c r="F3" s="1"/>
      <c r="G3" s="1"/>
      <c r="H3" s="1"/>
      <c r="I3" s="1"/>
      <c r="J3" s="1"/>
      <c r="K3" s="1"/>
    </row>
    <row r="4" spans="1:11" ht="20" x14ac:dyDescent="0.2">
      <c r="A4" s="14" t="s">
        <v>10</v>
      </c>
      <c r="B4" s="2">
        <v>4</v>
      </c>
      <c r="C4" s="2" t="s">
        <v>6</v>
      </c>
      <c r="D4" s="2" t="s">
        <v>11</v>
      </c>
      <c r="E4" s="2">
        <v>1</v>
      </c>
      <c r="F4" s="1"/>
      <c r="G4" s="1"/>
      <c r="H4" s="1"/>
      <c r="I4" s="1"/>
      <c r="J4" s="1"/>
      <c r="K4" s="1"/>
    </row>
    <row r="5" spans="1:11" ht="20" x14ac:dyDescent="0.2">
      <c r="A5" s="14" t="s">
        <v>12</v>
      </c>
      <c r="B5" s="2">
        <v>4</v>
      </c>
      <c r="C5" s="2" t="s">
        <v>6</v>
      </c>
      <c r="D5" s="2" t="s">
        <v>13</v>
      </c>
      <c r="E5" s="2">
        <v>2</v>
      </c>
      <c r="F5" s="1"/>
      <c r="G5" s="1"/>
      <c r="H5" s="1"/>
      <c r="I5" s="1"/>
      <c r="J5" s="1"/>
      <c r="K5" s="1"/>
    </row>
    <row r="6" spans="1:11" ht="20" x14ac:dyDescent="0.2">
      <c r="A6" s="14" t="s">
        <v>14</v>
      </c>
      <c r="B6" s="2">
        <v>240</v>
      </c>
      <c r="C6" s="2" t="s">
        <v>6</v>
      </c>
      <c r="D6" s="2" t="s">
        <v>15</v>
      </c>
      <c r="E6" s="2">
        <v>2</v>
      </c>
      <c r="F6" s="1"/>
      <c r="G6" s="1"/>
      <c r="H6" s="1"/>
      <c r="I6" s="1"/>
      <c r="J6" s="1"/>
      <c r="K6" s="1"/>
    </row>
    <row r="7" spans="1:11" ht="20" x14ac:dyDescent="0.2">
      <c r="A7" s="14" t="s">
        <v>16</v>
      </c>
      <c r="B7" s="2">
        <v>32</v>
      </c>
      <c r="C7" s="2" t="s">
        <v>17</v>
      </c>
      <c r="D7" s="5"/>
      <c r="E7" s="5"/>
      <c r="F7" s="1"/>
      <c r="G7" s="1"/>
      <c r="H7" s="1"/>
      <c r="I7" s="1"/>
      <c r="J7" s="1"/>
      <c r="K7" s="1"/>
    </row>
    <row r="8" spans="1:11" ht="20" x14ac:dyDescent="0.2">
      <c r="A8" s="14" t="s">
        <v>18</v>
      </c>
      <c r="B8" s="2">
        <v>4</v>
      </c>
      <c r="C8" s="2" t="s">
        <v>19</v>
      </c>
      <c r="D8" s="5"/>
      <c r="E8" s="5"/>
      <c r="F8" s="1"/>
      <c r="G8" s="1"/>
      <c r="H8" s="1"/>
      <c r="I8" s="1"/>
      <c r="J8" s="1"/>
      <c r="K8" s="1"/>
    </row>
    <row r="9" spans="1:11" ht="20" x14ac:dyDescent="0.2">
      <c r="A9" s="14" t="s">
        <v>20</v>
      </c>
      <c r="B9" s="2">
        <v>245760</v>
      </c>
      <c r="C9" s="2" t="s">
        <v>6</v>
      </c>
      <c r="D9" s="2" t="s">
        <v>21</v>
      </c>
      <c r="E9" s="2">
        <v>4</v>
      </c>
      <c r="F9" s="1"/>
      <c r="G9" s="1"/>
      <c r="H9" s="1"/>
      <c r="I9" s="1"/>
      <c r="J9" s="1"/>
      <c r="K9" s="1"/>
    </row>
    <row r="10" spans="1:11" ht="2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0" x14ac:dyDescent="0.2">
      <c r="A11" s="24" t="s">
        <v>22</v>
      </c>
      <c r="B11" s="24"/>
      <c r="C11" s="24"/>
      <c r="D11" s="24"/>
      <c r="E11" s="24"/>
      <c r="F11" s="24"/>
      <c r="G11" s="1"/>
      <c r="H11" s="1"/>
      <c r="I11" s="1"/>
      <c r="J11" s="1"/>
      <c r="K11" s="1"/>
    </row>
    <row r="12" spans="1:11" ht="2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20" x14ac:dyDescent="0.2">
      <c r="A13" s="12" t="s">
        <v>23</v>
      </c>
      <c r="B13" s="12" t="s">
        <v>24</v>
      </c>
      <c r="C13" s="12" t="s">
        <v>25</v>
      </c>
      <c r="D13" s="12" t="s">
        <v>26</v>
      </c>
      <c r="E13" s="12" t="s">
        <v>27</v>
      </c>
      <c r="F13" s="12" t="s">
        <v>28</v>
      </c>
      <c r="G13" s="1"/>
      <c r="H13" s="1"/>
      <c r="I13" s="1"/>
      <c r="J13" s="1"/>
      <c r="K13" s="1"/>
    </row>
    <row r="14" spans="1:11" ht="20" x14ac:dyDescent="0.2">
      <c r="A14" s="2" t="s">
        <v>29</v>
      </c>
      <c r="B14" s="2" t="s">
        <v>60</v>
      </c>
      <c r="C14" s="2" t="s">
        <v>61</v>
      </c>
      <c r="D14" s="2" t="s">
        <v>62</v>
      </c>
      <c r="E14" s="2" t="s">
        <v>63</v>
      </c>
      <c r="F14" s="2" t="s">
        <v>64</v>
      </c>
      <c r="G14" s="1"/>
      <c r="H14" s="1"/>
      <c r="I14" s="1"/>
      <c r="J14" s="1"/>
      <c r="K14" s="1"/>
    </row>
    <row r="15" spans="1:11" ht="20" x14ac:dyDescent="0.2">
      <c r="A15" s="2"/>
      <c r="B15" s="2"/>
      <c r="C15" s="2"/>
      <c r="D15" s="2"/>
      <c r="E15" s="2"/>
      <c r="F15" s="2"/>
      <c r="G15" s="1"/>
      <c r="H15" s="1"/>
      <c r="I15" s="1"/>
      <c r="J15" s="1"/>
      <c r="K15" s="1"/>
    </row>
    <row r="16" spans="1:11" ht="20" x14ac:dyDescent="0.2">
      <c r="A16" s="2"/>
      <c r="B16" s="2"/>
      <c r="C16" s="2"/>
      <c r="D16" s="2"/>
      <c r="E16" s="2"/>
      <c r="F16" s="2"/>
      <c r="G16" s="1"/>
      <c r="H16" s="1"/>
      <c r="I16" s="1"/>
      <c r="J16" s="1"/>
      <c r="K16" s="1"/>
    </row>
    <row r="17" spans="1:11" ht="20" x14ac:dyDescent="0.2">
      <c r="A17" s="17" t="s">
        <v>35</v>
      </c>
      <c r="B17" s="17" t="s">
        <v>36</v>
      </c>
      <c r="C17" s="17" t="s">
        <v>37</v>
      </c>
      <c r="D17" s="17" t="s">
        <v>38</v>
      </c>
      <c r="E17" s="17" t="s">
        <v>39</v>
      </c>
      <c r="F17" s="17" t="s">
        <v>40</v>
      </c>
      <c r="G17" s="17" t="s">
        <v>41</v>
      </c>
      <c r="H17" s="17" t="s">
        <v>42</v>
      </c>
      <c r="I17" s="17" t="s">
        <v>43</v>
      </c>
      <c r="J17" s="1"/>
      <c r="K17" s="1"/>
    </row>
    <row r="18" spans="1:11" ht="20" x14ac:dyDescent="0.2">
      <c r="A18" s="18" t="s">
        <v>65</v>
      </c>
      <c r="B18" s="19" t="s">
        <v>66</v>
      </c>
      <c r="C18" s="19">
        <v>41</v>
      </c>
      <c r="D18" s="19">
        <v>3</v>
      </c>
      <c r="E18" s="20">
        <v>3</v>
      </c>
      <c r="F18" s="21">
        <v>1907200</v>
      </c>
      <c r="G18" s="21">
        <f>1907200/512</f>
        <v>3725</v>
      </c>
      <c r="H18" s="19">
        <v>3728</v>
      </c>
      <c r="I18" s="19">
        <v>932</v>
      </c>
      <c r="J18" s="1"/>
      <c r="K18" s="1"/>
    </row>
    <row r="19" spans="1:11" ht="20" x14ac:dyDescent="0.2">
      <c r="A19" s="18" t="s">
        <v>67</v>
      </c>
      <c r="B19" s="19" t="s">
        <v>68</v>
      </c>
      <c r="C19" s="19" t="s">
        <v>69</v>
      </c>
      <c r="D19" s="19" t="s">
        <v>70</v>
      </c>
      <c r="E19" s="20">
        <v>935</v>
      </c>
      <c r="F19" s="21">
        <v>1439</v>
      </c>
      <c r="G19" s="21">
        <v>3</v>
      </c>
      <c r="H19" s="19">
        <v>4</v>
      </c>
      <c r="I19" s="19">
        <v>1</v>
      </c>
      <c r="J19" s="1"/>
      <c r="K19" s="1"/>
    </row>
    <row r="20" spans="1:11" ht="2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20" x14ac:dyDescent="0.2">
      <c r="A21" s="8"/>
      <c r="B21" s="8" t="s">
        <v>46</v>
      </c>
      <c r="C21" s="8" t="s">
        <v>47</v>
      </c>
      <c r="D21" s="8" t="s">
        <v>48</v>
      </c>
      <c r="E21" s="1"/>
      <c r="F21" s="1"/>
      <c r="G21" s="1"/>
      <c r="H21" s="1"/>
      <c r="I21" s="1"/>
      <c r="J21" s="1"/>
      <c r="K21" s="1"/>
    </row>
    <row r="22" spans="1:11" ht="20" x14ac:dyDescent="0.2">
      <c r="A22" s="15" t="s">
        <v>49</v>
      </c>
      <c r="B22" s="4">
        <v>104448</v>
      </c>
      <c r="C22" s="23">
        <v>0</v>
      </c>
      <c r="D22" s="5"/>
      <c r="E22" s="1"/>
      <c r="F22" s="1"/>
      <c r="G22" s="1"/>
      <c r="H22" s="1"/>
      <c r="I22" s="1"/>
      <c r="J22" s="1"/>
      <c r="K22" s="1"/>
    </row>
    <row r="23" spans="1:11" ht="20" x14ac:dyDescent="0.2">
      <c r="A23" s="15" t="s">
        <v>12</v>
      </c>
      <c r="B23" s="4">
        <v>4</v>
      </c>
      <c r="C23" s="4">
        <v>104448</v>
      </c>
      <c r="D23" s="6"/>
      <c r="E23" s="1"/>
      <c r="F23" s="1"/>
      <c r="G23" s="1"/>
      <c r="H23" s="1"/>
      <c r="I23" s="1"/>
      <c r="J23" s="1"/>
      <c r="K23" s="1"/>
    </row>
    <row r="24" spans="1:11" ht="20" x14ac:dyDescent="0.2">
      <c r="A24" s="15" t="s">
        <v>50</v>
      </c>
      <c r="B24" s="4">
        <v>240</v>
      </c>
      <c r="C24" s="4">
        <v>104452</v>
      </c>
      <c r="D24" s="6"/>
      <c r="E24" s="1"/>
      <c r="F24" s="1"/>
      <c r="G24" s="1"/>
      <c r="H24" s="1"/>
      <c r="I24" s="1"/>
      <c r="J24" s="1"/>
      <c r="K24" s="1"/>
    </row>
    <row r="25" spans="1:11" ht="20" x14ac:dyDescent="0.2">
      <c r="A25" s="15" t="s">
        <v>51</v>
      </c>
      <c r="B25" s="4">
        <v>240</v>
      </c>
      <c r="C25" s="4">
        <v>104692</v>
      </c>
      <c r="D25" s="6"/>
      <c r="E25" s="1"/>
      <c r="F25" s="1"/>
      <c r="G25" s="1"/>
      <c r="H25" s="1"/>
      <c r="I25" s="1"/>
      <c r="J25" s="1"/>
      <c r="K25" s="1"/>
    </row>
    <row r="26" spans="1:11" ht="20" x14ac:dyDescent="0.2">
      <c r="A26" s="16" t="s">
        <v>52</v>
      </c>
      <c r="B26" s="3">
        <v>32</v>
      </c>
      <c r="C26" s="4">
        <v>104932</v>
      </c>
      <c r="D26" s="6"/>
      <c r="E26" s="1"/>
      <c r="F26" s="1"/>
      <c r="G26" s="1"/>
      <c r="H26" s="1"/>
      <c r="I26" s="1"/>
      <c r="J26" s="1"/>
      <c r="K26" s="1"/>
    </row>
    <row r="27" spans="1:11" ht="20" x14ac:dyDescent="0.2">
      <c r="A27" s="15" t="s">
        <v>18</v>
      </c>
      <c r="B27" s="4">
        <v>4</v>
      </c>
      <c r="C27" s="4">
        <v>104964</v>
      </c>
      <c r="D27" s="6"/>
      <c r="E27" s="8" t="s">
        <v>53</v>
      </c>
      <c r="F27" s="8" t="s">
        <v>54</v>
      </c>
      <c r="G27" s="26" t="s">
        <v>55</v>
      </c>
      <c r="H27" s="26"/>
      <c r="I27" s="26"/>
      <c r="J27" s="26"/>
      <c r="K27" s="26"/>
    </row>
    <row r="28" spans="1:11" ht="20" x14ac:dyDescent="0.2">
      <c r="A28" s="15" t="s">
        <v>71</v>
      </c>
      <c r="B28" s="4">
        <v>3728</v>
      </c>
      <c r="C28" s="4">
        <v>104968</v>
      </c>
      <c r="D28" s="4">
        <v>3725</v>
      </c>
      <c r="E28" s="2">
        <f>104968*512</f>
        <v>53743616</v>
      </c>
      <c r="F28" s="2">
        <f>3725*512</f>
        <v>1907200</v>
      </c>
      <c r="G28" s="25" t="s">
        <v>72</v>
      </c>
      <c r="H28" s="25"/>
      <c r="I28" s="25"/>
      <c r="J28" s="25"/>
      <c r="K28" s="25"/>
    </row>
    <row r="29" spans="1:11" ht="20" x14ac:dyDescent="0.2">
      <c r="A29" s="15" t="s">
        <v>73</v>
      </c>
      <c r="B29" s="4">
        <v>4</v>
      </c>
      <c r="C29" s="4">
        <v>108696</v>
      </c>
      <c r="D29" s="4">
        <v>3</v>
      </c>
      <c r="E29" s="2">
        <f>108696*512</f>
        <v>55652352</v>
      </c>
      <c r="F29" s="2">
        <f>3*512</f>
        <v>1536</v>
      </c>
      <c r="G29" s="25" t="s">
        <v>74</v>
      </c>
      <c r="H29" s="25"/>
      <c r="I29" s="25"/>
      <c r="J29" s="25"/>
      <c r="K29" s="25"/>
    </row>
    <row r="30" spans="1:11" ht="20" x14ac:dyDescent="0.2">
      <c r="A30" s="1"/>
      <c r="B30" s="1"/>
      <c r="C30" s="1"/>
      <c r="D30" s="1"/>
      <c r="E30" s="1"/>
      <c r="F30" s="1"/>
      <c r="G30" s="22"/>
      <c r="H30" s="22"/>
      <c r="I30" s="22"/>
      <c r="J30" s="22"/>
      <c r="K30" s="22"/>
    </row>
    <row r="31" spans="1:11" ht="20" x14ac:dyDescent="0.2">
      <c r="A31" s="1"/>
      <c r="B31" s="1"/>
      <c r="C31" s="1"/>
      <c r="D31" s="1"/>
      <c r="E31" s="1"/>
      <c r="F31" s="1"/>
      <c r="G31" s="26" t="s">
        <v>58</v>
      </c>
      <c r="H31" s="26"/>
      <c r="I31" s="26"/>
      <c r="J31" s="26"/>
      <c r="K31" s="26"/>
    </row>
    <row r="32" spans="1:11" ht="20" x14ac:dyDescent="0.2">
      <c r="A32" s="1"/>
      <c r="B32" s="1"/>
      <c r="C32" s="1"/>
      <c r="D32" s="1"/>
      <c r="E32" s="1"/>
      <c r="F32" s="1"/>
      <c r="G32" s="25" t="s">
        <v>75</v>
      </c>
      <c r="H32" s="25"/>
      <c r="I32" s="25"/>
      <c r="J32" s="25"/>
      <c r="K32" s="25"/>
    </row>
    <row r="33" spans="1:11" ht="20" x14ac:dyDescent="0.2">
      <c r="A33" s="1"/>
      <c r="B33" s="1"/>
      <c r="C33" s="1"/>
      <c r="D33" s="1"/>
      <c r="E33" s="1">
        <f>E28+F28</f>
        <v>55650816</v>
      </c>
      <c r="F33" s="1"/>
      <c r="G33" s="25" t="s">
        <v>76</v>
      </c>
      <c r="H33" s="25"/>
      <c r="I33" s="25"/>
      <c r="J33" s="25"/>
      <c r="K33" s="25"/>
    </row>
  </sheetData>
  <mergeCells count="7">
    <mergeCell ref="G32:K32"/>
    <mergeCell ref="G33:K33"/>
    <mergeCell ref="A11:F11"/>
    <mergeCell ref="G27:K27"/>
    <mergeCell ref="G28:K28"/>
    <mergeCell ref="G29:K29"/>
    <mergeCell ref="G31:K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Partition 1</vt:lpstr>
      <vt:lpstr>Partition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beowulf</dc:creator>
  <cp:keywords/>
  <dc:description/>
  <cp:lastModifiedBy>Kate Moreland</cp:lastModifiedBy>
  <cp:revision/>
  <dcterms:created xsi:type="dcterms:W3CDTF">2019-01-02T21:25:56Z</dcterms:created>
  <dcterms:modified xsi:type="dcterms:W3CDTF">2025-09-30T02:19:13Z</dcterms:modified>
  <cp:category/>
  <cp:contentStatus/>
</cp:coreProperties>
</file>