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8_{02473E4F-4007-474E-A8D9-2AAE9E15CA5D}" xr6:coauthVersionLast="47" xr6:coauthVersionMax="47" xr10:uidLastSave="{00000000-0000-0000-0000-000000000000}"/>
  <bookViews>
    <workbookView xWindow="0" yWindow="500" windowWidth="28800" windowHeight="16180" activeTab="3" xr2:uid="{00000000-000D-0000-FFFF-FFFF00000000}"/>
  </bookViews>
  <sheets>
    <sheet name="Histogram of Time" sheetId="5" r:id="rId1"/>
    <sheet name="Histogram of Pages Viewed" sheetId="6" r:id="rId2"/>
    <sheet name="Histogram of Amount Spent" sheetId="7" r:id="rId3"/>
    <sheet name="Data" sheetId="1" r:id="rId4"/>
    <sheet name="DescripStats" sheetId="2" r:id="rId5"/>
  </sheets>
  <definedNames>
    <definedName name="_xlchart.v1.0" hidden="1">'Histogram of Time'!$A$2:$A$13</definedName>
    <definedName name="_xlchart.v1.1" hidden="1">'Histogram of Time'!$B$2:$B$13</definedName>
    <definedName name="_xlchart.v1.2" hidden="1">'Histogram of Time'!$A$2:$A$13</definedName>
    <definedName name="_xlchart.v1.3" hidden="1">'Histogram of Time'!$B$2:$B$13</definedName>
    <definedName name="_xlchart.v1.4" hidden="1">'Histogram of Time'!$A$2:$A$13</definedName>
    <definedName name="_xlchart.v1.5" hidden="1">'Histogram of Time'!$B$2:$B$13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1" l="1"/>
  <c r="O32" i="1"/>
  <c r="H35" i="1"/>
  <c r="C12" i="2"/>
  <c r="D12" i="2"/>
  <c r="C11" i="2"/>
  <c r="D11" i="2"/>
  <c r="C10" i="2"/>
  <c r="D10" i="2"/>
  <c r="C9" i="2"/>
  <c r="D9" i="2"/>
  <c r="C8" i="2"/>
  <c r="C7" i="2"/>
  <c r="D7" i="2"/>
  <c r="D6" i="2"/>
  <c r="D5" i="2" a="1"/>
  <c r="D5" i="2" s="1"/>
  <c r="C5" i="2"/>
  <c r="D4" i="2"/>
  <c r="D3" i="2"/>
  <c r="C6" i="2"/>
  <c r="C4" i="2"/>
  <c r="C3" i="2"/>
  <c r="B12" i="2"/>
  <c r="B11" i="2"/>
  <c r="B8" i="2"/>
  <c r="B10" i="2"/>
  <c r="B9" i="2"/>
  <c r="B7" i="2"/>
  <c r="B6" i="2"/>
  <c r="B5" i="2"/>
  <c r="B4" i="2"/>
  <c r="B3" i="2"/>
  <c r="D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<sst xmlns="http://schemas.openxmlformats.org/spreadsheetml/2006/main" count="131" uniqueCount="34">
  <si>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</si>
  <si>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</si>
  <si>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</si>
  <si>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</si>
  <si>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</si>
  <si>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</si>
  <si>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</si>
  <si>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</si>
  <si>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</si>
  <si>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</si>
  <si>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</si>
  <si>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</si>
  <si>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</si>
  <si>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</si>
  <si>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</si>
  <si>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</si>
  <si>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Time(min)</t>
  </si>
  <si>
    <t>Amount Spent</t>
  </si>
  <si>
    <t>Mean</t>
  </si>
  <si>
    <t>Median</t>
  </si>
  <si>
    <t>Mode</t>
  </si>
  <si>
    <t>SD</t>
  </si>
  <si>
    <t>Variance</t>
  </si>
  <si>
    <t>Range</t>
  </si>
  <si>
    <t>Min</t>
  </si>
  <si>
    <t>Max</t>
  </si>
  <si>
    <t>Sum</t>
  </si>
  <si>
    <t>Count</t>
  </si>
  <si>
    <t>Bins Limits (Length of Time)</t>
  </si>
  <si>
    <t>Bin Limits (Number of Pages)</t>
  </si>
  <si>
    <t>Bin Limits (Amount Spent)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</si>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</sst>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of Time'!$A$2:$A$13</c:f>
              <c:strCache>
                <c:ptCount val="12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  <c:pt idx="10">
                  <c:v>35</c:v>
                </c:pt>
                <c:pt idx="11">
                  <c:v>More</c:v>
                </c:pt>
              </c:strCache>
            </c:strRef>
          </c:cat>
          <c:val>
            <c:numRef>
              <c:f>'Histogram of Time'!$B$2:$B$13</c:f>
              <c:numCache>
                <c:formatCode>General</c:formatCode>
                <c:ptCount val="12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E-A54D-88A2-23D524F8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4809168"/>
        <c:axId val="1070817296"/>
      </c:barChart>
      <c:catAx>
        <c:axId val="158480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0817296"/>
        <c:crosses val="autoZero"/>
        <c:auto val="1"/>
        <c:lblAlgn val="ctr"/>
        <c:lblOffset val="100"/>
        <c:noMultiLvlLbl val="0"/>
      </c:catAx>
      <c:valAx>
        <c:axId val="107081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80916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of Pages Viewed'!$A$2:$A$11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More</c:v>
                </c:pt>
              </c:strCache>
            </c:strRef>
          </c:cat>
          <c:val>
            <c:numRef>
              <c:f>'Histogram of Pages Viewed'!$B$2:$B$11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46-2145-8ADD-31F8843B3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66308576"/>
        <c:axId val="1441583296"/>
      </c:barChart>
      <c:catAx>
        <c:axId val="146630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41583296"/>
        <c:crosses val="autoZero"/>
        <c:auto val="1"/>
        <c:lblAlgn val="ctr"/>
        <c:lblOffset val="100"/>
        <c:noMultiLvlLbl val="0"/>
      </c:catAx>
      <c:valAx>
        <c:axId val="144158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63085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of Amount Spent'!$A$2:$A$16</c:f>
              <c:strCache>
                <c:ptCount val="15"/>
                <c:pt idx="0">
                  <c:v>15</c:v>
                </c:pt>
                <c:pt idx="1">
                  <c:v>27</c:v>
                </c:pt>
                <c:pt idx="2">
                  <c:v>39</c:v>
                </c:pt>
                <c:pt idx="3">
                  <c:v>51</c:v>
                </c:pt>
                <c:pt idx="4">
                  <c:v>63</c:v>
                </c:pt>
                <c:pt idx="5">
                  <c:v>75</c:v>
                </c:pt>
                <c:pt idx="6">
                  <c:v>87</c:v>
                </c:pt>
                <c:pt idx="7">
                  <c:v>99</c:v>
                </c:pt>
                <c:pt idx="8">
                  <c:v>111</c:v>
                </c:pt>
                <c:pt idx="9">
                  <c:v>123</c:v>
                </c:pt>
                <c:pt idx="10">
                  <c:v>135</c:v>
                </c:pt>
                <c:pt idx="11">
                  <c:v>147</c:v>
                </c:pt>
                <c:pt idx="12">
                  <c:v>159</c:v>
                </c:pt>
                <c:pt idx="13">
                  <c:v>171</c:v>
                </c:pt>
                <c:pt idx="14">
                  <c:v>More</c:v>
                </c:pt>
              </c:strCache>
            </c:strRef>
          </c:cat>
          <c:val>
            <c:numRef>
              <c:f>'Histogram of Amount Spent'!$B$2:$B$16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0-6246-BAAB-13B273EEC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1591136"/>
        <c:axId val="1511268352"/>
      </c:barChart>
      <c:catAx>
        <c:axId val="143159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11268352"/>
        <c:crosses val="autoZero"/>
        <c:auto val="1"/>
        <c:lblAlgn val="ctr"/>
        <c:lblOffset val="100"/>
        <c:noMultiLvlLbl val="0"/>
      </c:catAx>
      <c:valAx>
        <c:axId val="1511268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15911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6-0D44-A76B-A6B732F3D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88560"/>
        <c:axId val="704738320"/>
      </c:scatterChart>
      <c:valAx>
        <c:axId val="70478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738320"/>
        <c:crosses val="autoZero"/>
        <c:crossBetween val="midCat"/>
      </c:valAx>
      <c:valAx>
        <c:axId val="7047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78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8-F64A-A561-068CE143C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635856"/>
        <c:axId val="695637568"/>
      </c:scatterChart>
      <c:valAx>
        <c:axId val="69563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37568"/>
        <c:crosses val="autoZero"/>
        <c:crossBetween val="midCat"/>
      </c:valAx>
      <c:valAx>
        <c:axId val="6956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3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Pages Viewed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D-724F-9E7A-610C3AA7C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32576"/>
        <c:axId val="419711248"/>
      </c:scatterChart>
      <c:valAx>
        <c:axId val="4197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11248"/>
        <c:crosses val="autoZero"/>
        <c:crossBetween val="midCat"/>
      </c:valAx>
      <c:valAx>
        <c:axId val="4197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C124C-33B3-0374-B7E4-196D03592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C54C4-C98B-B082-DE15-480B1CC85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FE7F5-E3A9-4625-82E5-87F671CE2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17</xdr:row>
      <xdr:rowOff>152400</xdr:rowOff>
    </xdr:from>
    <xdr:to>
      <xdr:col>9</xdr:col>
      <xdr:colOff>914400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90821-A66E-315F-6596-7BF4C7AFA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368300</xdr:colOff>
      <xdr:row>14</xdr:row>
      <xdr:rowOff>63500</xdr:rowOff>
    </xdr:from>
    <xdr:to>
      <xdr:col>19</xdr:col>
      <xdr:colOff>139700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8F91CB-AE49-E7CC-A6EA-5B504901A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1790700</xdr:colOff>
      <xdr:row>44</xdr:row>
      <xdr:rowOff>88900</xdr:rowOff>
    </xdr:from>
    <xdr:to>
      <xdr:col>10</xdr:col>
      <xdr:colOff>368300</xdr:colOff>
      <xdr:row>57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9A47CF-F09E-58CA-788C-37E1733F5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9A94-E7E3-E242-AA2B-EF55AEE5CBD5}">
  <dimension ref="A1:B13"/>
  <sheetViews>
    <sheetView workbookViewId="0">
      <selection activeCell="L14" sqref="L14"/>
    </sheetView>
  </sheetViews>
  <sheetFormatPr baseColWidth="10" defaultRowHeight="16" x14ac:dyDescent="0.2"/>
  <sheetData>
    <row r="1" spans="1:2" x14ac:dyDescent="0.2">
      <c r="A1" s="15" t="s">
        <v>31</v>
      </c>
      <c r="B1" s="15" t="s">
        <v>33</v>
      </c>
    </row>
    <row r="2" spans="1:2" x14ac:dyDescent="0.2">
      <c r="A2" s="12">
        <v>5</v>
      </c>
      <c r="B2" s="13">
        <v>2</v>
      </c>
    </row>
    <row r="3" spans="1:2" x14ac:dyDescent="0.2">
      <c r="A3" s="12">
        <v>8</v>
      </c>
      <c r="B3" s="13">
        <v>8</v>
      </c>
    </row>
    <row r="4" spans="1:2" x14ac:dyDescent="0.2">
      <c r="A4" s="12">
        <v>11</v>
      </c>
      <c r="B4" s="13">
        <v>12</v>
      </c>
    </row>
    <row r="5" spans="1:2" x14ac:dyDescent="0.2">
      <c r="A5" s="12">
        <v>14</v>
      </c>
      <c r="B5" s="13">
        <v>14</v>
      </c>
    </row>
    <row r="6" spans="1:2" x14ac:dyDescent="0.2">
      <c r="A6" s="12">
        <v>17</v>
      </c>
      <c r="B6" s="13">
        <v>6</v>
      </c>
    </row>
    <row r="7" spans="1:2" x14ac:dyDescent="0.2">
      <c r="A7" s="12">
        <v>20</v>
      </c>
      <c r="B7" s="13">
        <v>3</v>
      </c>
    </row>
    <row r="8" spans="1:2" x14ac:dyDescent="0.2">
      <c r="A8" s="12">
        <v>23</v>
      </c>
      <c r="B8" s="13">
        <v>0</v>
      </c>
    </row>
    <row r="9" spans="1:2" x14ac:dyDescent="0.2">
      <c r="A9" s="12">
        <v>26</v>
      </c>
      <c r="B9" s="13">
        <v>3</v>
      </c>
    </row>
    <row r="10" spans="1:2" x14ac:dyDescent="0.2">
      <c r="A10" s="12">
        <v>29</v>
      </c>
      <c r="B10" s="13">
        <v>0</v>
      </c>
    </row>
    <row r="11" spans="1:2" x14ac:dyDescent="0.2">
      <c r="A11" s="12">
        <v>32</v>
      </c>
      <c r="B11" s="13">
        <v>1</v>
      </c>
    </row>
    <row r="12" spans="1:2" x14ac:dyDescent="0.2">
      <c r="A12" s="12">
        <v>35</v>
      </c>
      <c r="B12" s="13">
        <v>1</v>
      </c>
    </row>
    <row r="13" spans="1:2" ht="17" thickBot="1" x14ac:dyDescent="0.25">
      <c r="A13" s="14" t="s">
        <v>32</v>
      </c>
      <c r="B13" s="14">
        <v>0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601B-B28B-2E45-AF92-C6B2B97B1A98}">
  <dimension ref="A1:B11"/>
  <sheetViews>
    <sheetView workbookViewId="0">
      <selection activeCell="J14" sqref="J14"/>
    </sheetView>
  </sheetViews>
  <sheetFormatPr baseColWidth="10" defaultRowHeight="16" x14ac:dyDescent="0.2"/>
  <sheetData>
    <row r="1" spans="1:2" x14ac:dyDescent="0.2">
      <c r="A1" s="15" t="s">
        <v>31</v>
      </c>
      <c r="B1" s="15" t="s">
        <v>33</v>
      </c>
    </row>
    <row r="2" spans="1:2" x14ac:dyDescent="0.2">
      <c r="A2" s="12">
        <v>2</v>
      </c>
      <c r="B2" s="13">
        <v>7</v>
      </c>
    </row>
    <row r="3" spans="1:2" x14ac:dyDescent="0.2">
      <c r="A3" s="12">
        <v>3</v>
      </c>
      <c r="B3" s="13">
        <v>5</v>
      </c>
    </row>
    <row r="4" spans="1:2" x14ac:dyDescent="0.2">
      <c r="A4" s="12">
        <v>4</v>
      </c>
      <c r="B4" s="13">
        <v>12</v>
      </c>
    </row>
    <row r="5" spans="1:2" x14ac:dyDescent="0.2">
      <c r="A5" s="12">
        <v>5</v>
      </c>
      <c r="B5" s="13">
        <v>8</v>
      </c>
    </row>
    <row r="6" spans="1:2" x14ac:dyDescent="0.2">
      <c r="A6" s="12">
        <v>6</v>
      </c>
      <c r="B6" s="13">
        <v>7</v>
      </c>
    </row>
    <row r="7" spans="1:2" x14ac:dyDescent="0.2">
      <c r="A7" s="12">
        <v>7</v>
      </c>
      <c r="B7" s="13">
        <v>6</v>
      </c>
    </row>
    <row r="8" spans="1:2" x14ac:dyDescent="0.2">
      <c r="A8" s="12">
        <v>8</v>
      </c>
      <c r="B8" s="13">
        <v>1</v>
      </c>
    </row>
    <row r="9" spans="1:2" x14ac:dyDescent="0.2">
      <c r="A9" s="12">
        <v>9</v>
      </c>
      <c r="B9" s="13">
        <v>1</v>
      </c>
    </row>
    <row r="10" spans="1:2" x14ac:dyDescent="0.2">
      <c r="A10" s="12">
        <v>10</v>
      </c>
      <c r="B10" s="13">
        <v>2</v>
      </c>
    </row>
    <row r="11" spans="1:2" ht="17" thickBot="1" x14ac:dyDescent="0.25">
      <c r="A11" s="14" t="s">
        <v>32</v>
      </c>
      <c r="B11" s="14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3A6D-648F-3F4A-86A7-1BCAED8B8CD9}">
  <dimension ref="A1:B16"/>
  <sheetViews>
    <sheetView workbookViewId="0">
      <selection activeCell="K16" sqref="K16"/>
    </sheetView>
  </sheetViews>
  <sheetFormatPr baseColWidth="10" defaultRowHeight="16" x14ac:dyDescent="0.2"/>
  <sheetData>
    <row r="1" spans="1:2" x14ac:dyDescent="0.2">
      <c r="A1" s="15" t="s">
        <v>31</v>
      </c>
      <c r="B1" s="15" t="s">
        <v>33</v>
      </c>
    </row>
    <row r="2" spans="1:2" x14ac:dyDescent="0.2">
      <c r="A2" s="12">
        <v>15</v>
      </c>
      <c r="B2" s="13">
        <v>0</v>
      </c>
    </row>
    <row r="3" spans="1:2" x14ac:dyDescent="0.2">
      <c r="A3" s="12">
        <v>27</v>
      </c>
      <c r="B3" s="13">
        <v>2</v>
      </c>
    </row>
    <row r="4" spans="1:2" x14ac:dyDescent="0.2">
      <c r="A4" s="12">
        <v>39</v>
      </c>
      <c r="B4" s="13">
        <v>7</v>
      </c>
    </row>
    <row r="5" spans="1:2" x14ac:dyDescent="0.2">
      <c r="A5" s="12">
        <v>51</v>
      </c>
      <c r="B5" s="13">
        <v>6</v>
      </c>
    </row>
    <row r="6" spans="1:2" x14ac:dyDescent="0.2">
      <c r="A6" s="12">
        <v>63</v>
      </c>
      <c r="B6" s="13">
        <v>10</v>
      </c>
    </row>
    <row r="7" spans="1:2" x14ac:dyDescent="0.2">
      <c r="A7" s="12">
        <v>75</v>
      </c>
      <c r="B7" s="13">
        <v>11</v>
      </c>
    </row>
    <row r="8" spans="1:2" x14ac:dyDescent="0.2">
      <c r="A8" s="12">
        <v>87</v>
      </c>
      <c r="B8" s="13">
        <v>3</v>
      </c>
    </row>
    <row r="9" spans="1:2" x14ac:dyDescent="0.2">
      <c r="A9" s="12">
        <v>99</v>
      </c>
      <c r="B9" s="13">
        <v>3</v>
      </c>
    </row>
    <row r="10" spans="1:2" x14ac:dyDescent="0.2">
      <c r="A10" s="12">
        <v>111</v>
      </c>
      <c r="B10" s="13">
        <v>3</v>
      </c>
    </row>
    <row r="11" spans="1:2" x14ac:dyDescent="0.2">
      <c r="A11" s="12">
        <v>123</v>
      </c>
      <c r="B11" s="13">
        <v>1</v>
      </c>
    </row>
    <row r="12" spans="1:2" x14ac:dyDescent="0.2">
      <c r="A12" s="12">
        <v>135</v>
      </c>
      <c r="B12" s="13">
        <v>2</v>
      </c>
    </row>
    <row r="13" spans="1:2" x14ac:dyDescent="0.2">
      <c r="A13" s="12">
        <v>147</v>
      </c>
      <c r="B13" s="13">
        <v>0</v>
      </c>
    </row>
    <row r="14" spans="1:2" x14ac:dyDescent="0.2">
      <c r="A14" s="12">
        <v>159</v>
      </c>
      <c r="B14" s="13">
        <v>2</v>
      </c>
    </row>
    <row r="15" spans="1:2" x14ac:dyDescent="0.2">
      <c r="A15" s="12">
        <v>171</v>
      </c>
      <c r="B15" s="13">
        <v>0</v>
      </c>
    </row>
    <row r="16" spans="1:2" ht="17" thickBot="1" x14ac:dyDescent="0.25">
      <c r="A16" s="14" t="s">
        <v>32</v>
      </c>
      <c r="B16" s="14">
        <v>0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E18" zoomScale="75" workbookViewId="0">
      <selection activeCell="I62" sqref="I62"/>
    </sheetView>
  </sheetViews>
  <sheetFormatPr baseColWidth="10" defaultColWidth="8.83203125" defaultRowHeight="16" x14ac:dyDescent="0.2"/>
  <cols>
    <col min="1" max="1" width="9.5" style="5" customWidth="1"/>
    <col min="2" max="2" width="9" style="5"/>
    <col min="3" max="3" width="14.6640625" customWidth="1"/>
    <col min="4" max="4" width="11.33203125" style="5" customWidth="1"/>
    <col min="5" max="5" width="13.5" style="5" customWidth="1"/>
    <col min="6" max="6" width="15.83203125" style="5" customWidth="1"/>
    <col min="8" max="8" width="26.33203125" bestFit="1" customWidth="1"/>
    <col min="9" max="9" width="27.1640625" bestFit="1" customWidth="1"/>
    <col min="10" max="10" width="25" bestFit="1" customWidth="1"/>
  </cols>
  <sheetData>
    <row r="1" spans="1:10" x14ac:dyDescent="0.2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H1" s="1" t="s">
        <v>28</v>
      </c>
      <c r="I1" s="1" t="s">
        <v>29</v>
      </c>
      <c r="J1" s="1" t="s">
        <v>30</v>
      </c>
    </row>
    <row r="2" spans="1:10" x14ac:dyDescent="0.2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H2">
        <v>5</v>
      </c>
      <c r="I2">
        <v>2</v>
      </c>
      <c r="J2">
        <v>15</v>
      </c>
    </row>
    <row r="3" spans="1:10" x14ac:dyDescent="0.2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H3">
        <v>8</v>
      </c>
      <c r="I3">
        <v>3</v>
      </c>
      <c r="J3">
        <v>27</v>
      </c>
    </row>
    <row r="4" spans="1:10" x14ac:dyDescent="0.2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H4">
        <v>11</v>
      </c>
      <c r="I4">
        <v>4</v>
      </c>
      <c r="J4">
        <v>39</v>
      </c>
    </row>
    <row r="5" spans="1:10" x14ac:dyDescent="0.2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H5">
        <v>14</v>
      </c>
      <c r="I5">
        <v>5</v>
      </c>
      <c r="J5">
        <v>51</v>
      </c>
    </row>
    <row r="6" spans="1:10" x14ac:dyDescent="0.2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H6">
        <v>17</v>
      </c>
      <c r="I6">
        <v>6</v>
      </c>
      <c r="J6">
        <v>63</v>
      </c>
    </row>
    <row r="7" spans="1:10" x14ac:dyDescent="0.2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H7">
        <v>20</v>
      </c>
      <c r="I7">
        <v>7</v>
      </c>
      <c r="J7">
        <v>75</v>
      </c>
    </row>
    <row r="8" spans="1:10" x14ac:dyDescent="0.2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H8">
        <v>23</v>
      </c>
      <c r="I8">
        <v>8</v>
      </c>
      <c r="J8">
        <v>87</v>
      </c>
    </row>
    <row r="9" spans="1:10" x14ac:dyDescent="0.2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H9">
        <v>26</v>
      </c>
      <c r="I9">
        <v>9</v>
      </c>
      <c r="J9">
        <v>99</v>
      </c>
    </row>
    <row r="10" spans="1:10" x14ac:dyDescent="0.2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H10">
        <v>29</v>
      </c>
      <c r="I10">
        <v>10</v>
      </c>
      <c r="J10">
        <v>111</v>
      </c>
    </row>
    <row r="11" spans="1:10" x14ac:dyDescent="0.2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H11">
        <v>32</v>
      </c>
      <c r="J11">
        <v>123</v>
      </c>
    </row>
    <row r="12" spans="1:10" x14ac:dyDescent="0.2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H12">
        <v>35</v>
      </c>
      <c r="J12">
        <v>135</v>
      </c>
    </row>
    <row r="13" spans="1:10" x14ac:dyDescent="0.2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J13">
        <v>147</v>
      </c>
    </row>
    <row r="14" spans="1:10" x14ac:dyDescent="0.2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J14">
        <v>159</v>
      </c>
    </row>
    <row r="15" spans="1:10" x14ac:dyDescent="0.2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J15">
        <v>171</v>
      </c>
    </row>
    <row r="16" spans="1:10" x14ac:dyDescent="0.2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15" x14ac:dyDescent="0.2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15" x14ac:dyDescent="0.2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15" x14ac:dyDescent="0.2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15" x14ac:dyDescent="0.2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15" x14ac:dyDescent="0.2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15" x14ac:dyDescent="0.2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15" x14ac:dyDescent="0.2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15" x14ac:dyDescent="0.2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15" x14ac:dyDescent="0.2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15" x14ac:dyDescent="0.2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15" x14ac:dyDescent="0.2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15" x14ac:dyDescent="0.2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15" x14ac:dyDescent="0.2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15" x14ac:dyDescent="0.2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15" x14ac:dyDescent="0.2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15" x14ac:dyDescent="0.2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  <c r="O32">
        <f>CORREL(E2:E51,F2:F51)</f>
        <v>0.72366692347696127</v>
      </c>
    </row>
    <row r="33" spans="1:8" x14ac:dyDescent="0.2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8" x14ac:dyDescent="0.2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8" x14ac:dyDescent="0.2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  <c r="H35">
        <f>CORREL(D2:D51,F2:F51)</f>
        <v>0.58004761598041299</v>
      </c>
    </row>
    <row r="36" spans="1:8" x14ac:dyDescent="0.2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8" x14ac:dyDescent="0.2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8" x14ac:dyDescent="0.2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8" x14ac:dyDescent="0.2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8" x14ac:dyDescent="0.2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8" x14ac:dyDescent="0.2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8" x14ac:dyDescent="0.2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8" x14ac:dyDescent="0.2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8" x14ac:dyDescent="0.2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8" x14ac:dyDescent="0.2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8" x14ac:dyDescent="0.2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8" x14ac:dyDescent="0.2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8" x14ac:dyDescent="0.2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9" x14ac:dyDescent="0.2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9" x14ac:dyDescent="0.2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9" x14ac:dyDescent="0.2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  <row r="61" spans="1:9" x14ac:dyDescent="0.2">
      <c r="I61">
        <f>CORREL(D2:D51,E2:E51)</f>
        <v>0.59556752365482568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1730-6C91-5B47-B466-96B23F660C36}">
  <dimension ref="A1:J12"/>
  <sheetViews>
    <sheetView workbookViewId="0">
      <selection activeCell="G16" sqref="G16"/>
    </sheetView>
  </sheetViews>
  <sheetFormatPr baseColWidth="10" defaultRowHeight="16" x14ac:dyDescent="0.2"/>
  <cols>
    <col min="3" max="3" width="12.5" bestFit="1" customWidth="1"/>
    <col min="4" max="4" width="13.83203125" bestFit="1" customWidth="1"/>
    <col min="8" max="8" width="26.33203125" bestFit="1" customWidth="1"/>
    <col min="9" max="9" width="27.1640625" bestFit="1" customWidth="1"/>
    <col min="10" max="10" width="23.1640625" bestFit="1" customWidth="1"/>
  </cols>
  <sheetData>
    <row r="1" spans="1:10" x14ac:dyDescent="0.2">
      <c r="A1" s="10"/>
      <c r="B1" s="11" t="s">
        <v>16</v>
      </c>
      <c r="C1" s="11" t="s">
        <v>4</v>
      </c>
      <c r="D1" s="11" t="s">
        <v>17</v>
      </c>
      <c r="H1" s="1"/>
      <c r="I1" s="1"/>
      <c r="J1" s="1"/>
    </row>
    <row r="2" spans="1:10" x14ac:dyDescent="0.2">
      <c r="A2" s="10"/>
      <c r="B2" s="10"/>
      <c r="C2" s="10"/>
      <c r="D2" s="10"/>
    </row>
    <row r="3" spans="1:10" x14ac:dyDescent="0.2">
      <c r="A3" s="11" t="s">
        <v>18</v>
      </c>
      <c r="B3" s="10">
        <f>AVERAGE(Data!D2:D51)</f>
        <v>12.810000000000002</v>
      </c>
      <c r="C3" s="10">
        <f>AVERAGE(Data!E2:E51)</f>
        <v>4.82</v>
      </c>
      <c r="D3" s="10">
        <f>AVERAGE(Data!F2:F51)</f>
        <v>68.128200000000021</v>
      </c>
    </row>
    <row r="4" spans="1:10" x14ac:dyDescent="0.2">
      <c r="A4" s="11" t="s">
        <v>19</v>
      </c>
      <c r="B4" s="10">
        <f>MEDIAN(Data!D2:D51)</f>
        <v>11.4</v>
      </c>
      <c r="C4" s="10">
        <f>MEDIAN(Data!E2:E51)</f>
        <v>4.5</v>
      </c>
      <c r="D4" s="10">
        <f>MEDIAN(Data!F2:F51)</f>
        <v>62.15</v>
      </c>
    </row>
    <row r="5" spans="1:10" x14ac:dyDescent="0.2">
      <c r="A5" s="11" t="s">
        <v>20</v>
      </c>
      <c r="B5" s="10">
        <f>MODE(Data!D2:D51)</f>
        <v>11.4</v>
      </c>
      <c r="C5" s="10">
        <f>MODE(Data!E2:E51)</f>
        <v>4</v>
      </c>
      <c r="D5" s="10" t="e" cm="1">
        <f t="array" ref="D5">_xlfn.MODE.MULT(Data!F2:F51)</f>
        <v>#N/A</v>
      </c>
    </row>
    <row r="6" spans="1:10" x14ac:dyDescent="0.2">
      <c r="A6" s="11" t="s">
        <v>21</v>
      </c>
      <c r="B6" s="10">
        <f>STDEV(Data!D2:D51)</f>
        <v>6.0633139049701157</v>
      </c>
      <c r="C6" s="10">
        <f>STDEV(Data!E2:E51)</f>
        <v>2.037305142804573</v>
      </c>
      <c r="D6" s="10">
        <f>STDEV(Data!F2:F51)</f>
        <v>32.343757855327823</v>
      </c>
    </row>
    <row r="7" spans="1:10" x14ac:dyDescent="0.2">
      <c r="A7" s="11" t="s">
        <v>22</v>
      </c>
      <c r="B7" s="10">
        <f>_xlfn.VAR.S(Data!D2:D51)</f>
        <v>36.763775510203956</v>
      </c>
      <c r="C7" s="10">
        <f>_xlfn.VAR.S(Data!E2:E51)</f>
        <v>4.1506122448979612</v>
      </c>
      <c r="D7" s="10">
        <f>_xlfn.VAR.S(Data!F2:F51)</f>
        <v>1046.1186722040804</v>
      </c>
    </row>
    <row r="8" spans="1:10" x14ac:dyDescent="0.2">
      <c r="A8" s="11" t="s">
        <v>23</v>
      </c>
      <c r="B8" s="10">
        <f>B10-B9</f>
        <v>28.599999999999998</v>
      </c>
      <c r="C8" s="10">
        <f t="shared" ref="C8:D8" si="0">C10-C9</f>
        <v>8</v>
      </c>
      <c r="D8" s="10">
        <f t="shared" si="0"/>
        <v>140.66999999999999</v>
      </c>
    </row>
    <row r="9" spans="1:10" x14ac:dyDescent="0.2">
      <c r="A9" s="11" t="s">
        <v>24</v>
      </c>
      <c r="B9" s="10">
        <f>MIN(Data!D2:D51)</f>
        <v>4.3</v>
      </c>
      <c r="C9" s="10">
        <f>MIN(Data!E2:E51)</f>
        <v>2</v>
      </c>
      <c r="D9" s="10">
        <f>MIN(Data!F2:F51)</f>
        <v>17.840000000000003</v>
      </c>
    </row>
    <row r="10" spans="1:10" x14ac:dyDescent="0.2">
      <c r="A10" s="11" t="s">
        <v>25</v>
      </c>
      <c r="B10" s="10">
        <f>MAX(Data!D2:D51)</f>
        <v>32.9</v>
      </c>
      <c r="C10" s="10">
        <f>MAX(Data!E2:E51)</f>
        <v>10</v>
      </c>
      <c r="D10" s="10">
        <f>MAX(Data!F2:F51)</f>
        <v>158.51</v>
      </c>
    </row>
    <row r="11" spans="1:10" x14ac:dyDescent="0.2">
      <c r="A11" s="11" t="s">
        <v>26</v>
      </c>
      <c r="B11" s="10">
        <f>SUM(Data!D2:D51)</f>
        <v>640.50000000000011</v>
      </c>
      <c r="C11" s="10">
        <f>SUM(Data!E2:E51)</f>
        <v>241</v>
      </c>
      <c r="D11" s="10">
        <f>SUM(Data!F2:F51)</f>
        <v>3406.4100000000008</v>
      </c>
    </row>
    <row r="12" spans="1:10" x14ac:dyDescent="0.2">
      <c r="A12" s="11" t="s">
        <v>27</v>
      </c>
      <c r="B12" s="10">
        <f>COUNT(Data!D2:D51)</f>
        <v>50</v>
      </c>
      <c r="C12" s="10">
        <f>COUNT(Data!E2:E51)</f>
        <v>50</v>
      </c>
      <c r="D12" s="10">
        <f>COUNT(Data!F2:F51)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Histogram of Time</vt:lpstr>
      <vt:lpstr>Histogram of Pages Viewed</vt:lpstr>
      <vt:lpstr>Histogram of Amount Spent</vt:lpstr>
      <vt:lpstr>Data</vt:lpstr>
      <vt:lpstr>DescripStats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Kyle Mortenson</cp:lastModifiedBy>
  <dcterms:created xsi:type="dcterms:W3CDTF">2009-03-09T11:29:02Z</dcterms:created>
  <dcterms:modified xsi:type="dcterms:W3CDTF">2024-09-23T18:09:31Z</dcterms:modified>
</cp:coreProperties>
</file>