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F:\MADHAV SAI ARYAN\Documents\"/>
    </mc:Choice>
  </mc:AlternateContent>
  <xr:revisionPtr revIDLastSave="0" documentId="8_{45C195E8-7DA1-4D4A-B786-F50942395006}" xr6:coauthVersionLast="47" xr6:coauthVersionMax="47" xr10:uidLastSave="{00000000-0000-0000-0000-000000000000}"/>
  <bookViews>
    <workbookView xWindow="-108" yWindow="-108" windowWidth="23256" windowHeight="12720" xr2:uid="{E5B0B2B8-E38D-4673-84F6-7CF211328A20}"/>
  </bookViews>
  <sheets>
    <sheet name="Credits" sheetId="1" r:id="rId1"/>
    <sheet name="Debi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2" l="1" a="1"/>
  <c r="D3" i="2" s="1"/>
  <c r="D5" i="2" a="1"/>
  <c r="D5" i="2" s="1"/>
  <c r="D6" i="2" a="1"/>
  <c r="D6" i="2" s="1"/>
  <c r="D2" i="2" a="1"/>
  <c r="D2" i="2" s="1"/>
  <c r="F3" i="1"/>
  <c r="F4" i="1"/>
  <c r="D4" i="2" s="1" a="1"/>
  <c r="D4" i="2" s="1"/>
  <c r="F5" i="1"/>
  <c r="F6" i="1"/>
  <c r="F7" i="1"/>
  <c r="F2" i="1"/>
  <c r="F33" i="1"/>
  <c r="F34" i="1"/>
  <c r="G34" i="1"/>
  <c r="E34" i="1" s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D7" i="2" a="1"/>
  <c r="D7" i="2" s="1"/>
  <c r="D8" i="2" a="1"/>
  <c r="D8" i="2" s="1"/>
  <c r="D9" i="2" a="1"/>
  <c r="D9" i="2" s="1"/>
  <c r="D10" i="2" a="1"/>
  <c r="D10" i="2" s="1"/>
  <c r="D11" i="2" a="1"/>
  <c r="D11" i="2" s="1"/>
  <c r="D12" i="2" a="1"/>
  <c r="D12" i="2" s="1"/>
  <c r="D13" i="2" a="1"/>
  <c r="D13" i="2" s="1"/>
  <c r="D14" i="2" a="1"/>
  <c r="D14" i="2" s="1"/>
  <c r="D15" i="2" a="1"/>
  <c r="D15" i="2" s="1"/>
  <c r="D16" i="2" a="1"/>
  <c r="D16" i="2" s="1"/>
  <c r="D17" i="2" a="1"/>
  <c r="D17" i="2" s="1"/>
  <c r="D18" i="2" a="1"/>
  <c r="D18" i="2" s="1"/>
  <c r="D19" i="2" a="1"/>
  <c r="D19" i="2" s="1"/>
  <c r="D20" i="2" a="1"/>
  <c r="D20" i="2" s="1"/>
  <c r="D21" i="2" a="1"/>
  <c r="D21" i="2" s="1"/>
  <c r="D22" i="2" a="1"/>
  <c r="D22" i="2" s="1"/>
  <c r="D23" i="2" a="1"/>
  <c r="D23" i="2" s="1"/>
  <c r="D24" i="2" a="1"/>
  <c r="D24" i="2" s="1"/>
  <c r="D25" i="2" a="1"/>
  <c r="D25" i="2" s="1"/>
  <c r="D26" i="2" a="1"/>
  <c r="D26" i="2" s="1"/>
  <c r="D27" i="2" a="1"/>
  <c r="D27" i="2" s="1"/>
  <c r="D28" i="2" a="1"/>
  <c r="D28" i="2" s="1"/>
  <c r="D29" i="2" a="1"/>
  <c r="D29" i="2" s="1"/>
  <c r="D30" i="2" a="1"/>
  <c r="D30" i="2" s="1"/>
  <c r="D31" i="2" a="1"/>
  <c r="D31" i="2" s="1"/>
  <c r="E2" i="1"/>
  <c r="G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K2" i="2" l="1" a="1"/>
  <c r="K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<sst xmlns="http://schemas.openxmlformats.org/spreadsheetml/2006/main" count="22" uniqueCount="13">
  <si>
    <t>Name</t>
  </si>
  <si>
    <t>eric</t>
  </si>
  <si>
    <t>nelson</t>
  </si>
  <si>
    <t>Name/Namn</t>
  </si>
  <si>
    <t>Start time/ Starttid</t>
  </si>
  <si>
    <t>Date/ Datum</t>
  </si>
  <si>
    <t>Amount made/ Intjänat belopp</t>
  </si>
  <si>
    <t>End time/ Sluttid</t>
  </si>
  <si>
    <t>balance / Saldo</t>
  </si>
  <si>
    <t>Duration /  Varaktighet</t>
  </si>
  <si>
    <t>Amount spent/ Spenderat belopp</t>
  </si>
  <si>
    <t>Balance / Saldo</t>
  </si>
  <si>
    <t>Date / 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</si>
</sst>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8" formatCode="[$-F400]h:mm:ss\ AM/PM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20" fontId="0" fillId="0" borderId="0" xfId="0" applyNumberFormat="1"/>
    <xf numFmtId="2" fontId="0" fillId="0" borderId="0" xfId="0" applyNumberFormat="1"/>
    <xf numFmtId="168" fontId="0" fillId="0" borderId="0" xfId="0" applyNumberFormat="1"/>
    <xf numFmtId="43" fontId="0" fillId="0" borderId="0" xfId="0" applyNumberFormat="1"/>
    <xf numFmtId="14" fontId="0" fillId="0" borderId="0" xfId="0" applyNumberFormat="1" applyAlignment="1">
      <alignment wrapText="1"/>
    </xf>
    <xf numFmtId="168" fontId="0" fillId="0" borderId="0" xfId="0" applyNumberFormat="1" applyAlignment="1">
      <alignment wrapText="1"/>
    </xf>
    <xf numFmtId="43" fontId="0" fillId="0" borderId="0" xfId="0" applyNumberFormat="1" applyAlignment="1">
      <alignment wrapText="1"/>
    </xf>
    <xf numFmtId="2" fontId="0" fillId="0" borderId="0" xfId="0" applyNumberFormat="1" applyAlignment="1">
      <alignment wrapText="1"/>
    </xf>
  </cellXfs>
  <cellStyles count="1">
    <cellStyle name="Normal" xfId="0" builtinId="0"/>
  </cellStyles>
  <dxfs count="9">
    <dxf>
      <numFmt numFmtId="35" formatCode="_ * #,##0.00_ ;_ * \-#,##0.00_ ;_ * &quot;-&quot;??_ ;_ @_ "/>
    </dxf>
    <dxf>
      <numFmt numFmtId="35" formatCode="_ * #,##0.00_ ;_ * \-#,##0.00_ ;_ * &quot;-&quot;??_ ;_ @_ "/>
    </dxf>
    <dxf>
      <numFmt numFmtId="35" formatCode="_ * #,##0.00_ ;_ * \-#,##0.00_ ;_ * &quot;-&quot;??_ ;_ @_ "/>
    </dxf>
    <dxf>
      <numFmt numFmtId="19" formatCode="dd/mm/yyyy"/>
    </dxf>
    <dxf>
      <numFmt numFmtId="2" formatCode="0.00"/>
    </dxf>
    <dxf>
      <numFmt numFmtId="35" formatCode="_ * #,##0.00_ ;_ * \-#,##0.00_ ;_ * &quot;-&quot;??_ ;_ @_ "/>
    </dxf>
    <dxf>
      <numFmt numFmtId="168" formatCode="[$-F400]h:mm:ss\ AM/PM"/>
    </dxf>
    <dxf>
      <numFmt numFmtId="168" formatCode="[$-F400]h:mm:ss\ AM/PM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92AED6C-BAC7-4A31-A358-DBF8DFCB6072}" name="Table2" displayName="Table2" ref="A1:G34" totalsRowShown="0">
  <autoFilter ref="A1:G34" xr:uid="{492AED6C-BAC7-4A31-A358-DBF8DFCB6072}"/>
  <tableColumns count="7">
    <tableColumn id="1" xr3:uid="{B8E93F3C-084C-4692-9EB4-2CAAA5607C8F}" name="Name/Namn"/>
    <tableColumn id="2" xr3:uid="{00898C11-2016-4575-A20E-5CD6E2C6758E}" name="Date/ Datum" dataDxfId="8"/>
    <tableColumn id="3" xr3:uid="{CC4BCBFE-BD08-4BD6-9B8B-8055229A8F1D}" name="Start time/ Starttid" dataDxfId="7"/>
    <tableColumn id="4" xr3:uid="{7CAFF184-08EA-4250-AF9B-4BFB0B1445D1}" name="End time/ Sluttid" dataDxfId="6"/>
    <tableColumn id="5" xr3:uid="{F853D63F-C26B-4799-AF3E-B5C614CAAA58}" name="Amount made/ Intjänat belopp" dataDxfId="0">
      <calculatedColumnFormula xml:space="preserve"> G2 * 20</calculatedColumnFormula>
    </tableColumn>
    <tableColumn id="6" xr3:uid="{F79D9552-16B4-41D8-9ED4-3F388A62BD76}" name="balance / Saldo" dataDxfId="5">
      <calculatedColumnFormula>IFERROR(SUMIFS(E$2:E2, A$2:A2, A2) - SUMIFS(Debits!C:C, Debits!A:A, A2, Debits!B:B, "&lt;=" &amp; B2), E2)</calculatedColumnFormula>
    </tableColumn>
    <tableColumn id="7" xr3:uid="{99165286-BA39-4AE7-B60A-D63BDF739D6D}" name="Duration /  Varaktighet" dataDxfId="4">
      <calculatedColumnFormula xml:space="preserve"> (HOUR(D2) + MINUTE(D2)/60 + SECOND(D2)/3600) - (HOUR(C2) + MINUTE(C2)/60 + SECOND(C2)/3600)</calculatedColumnFormula>
    </tableColumn>
  </tableColumns>
  <tableStyleInfo name="TableStyleMedium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5717187-213F-43D5-A03E-FE8D52709493}" name="Table3" displayName="Table3" ref="A1:D31" totalsRowShown="0">
  <autoFilter ref="A1:D31" xr:uid="{95717187-213F-43D5-A03E-FE8D52709493}"/>
  <tableColumns count="4">
    <tableColumn id="1" xr3:uid="{89EE85BC-5A6C-454B-86AF-1307004C86F1}" name="Name"/>
    <tableColumn id="2" xr3:uid="{0AD07831-5232-444A-BF5A-EE731BC0D295}" name="Date / Datum" dataDxfId="3"/>
    <tableColumn id="3" xr3:uid="{75C8D8E0-7A30-4C8F-B05D-14F5528EE6E7}" name="Amount spent/ Spenderat belopp" dataDxfId="2"/>
    <tableColumn id="4" xr3:uid="{C85D1B3F-056B-410C-BFAF-68491940B958}" name="Balance / Saldo" dataDxfId="1">
      <calculatedColumnFormula array="1">IFERROR(INDEX(Credits!F:F, MATCH(A2 &amp; _xlfn.MAXIFS(Credits!B:B, Credits!A:A, A2, Credits!B:B, "&lt;=" &amp; B2), Credits!A:A &amp; Credits!B:B, 0)) - SUMIF(A$2:A2, A2, C$2:C2), -C2)</calculatedColumnFormula>
    </tableColumn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128B1-BBC2-495F-B127-DE3B9D9D04DE}">
  <dimension ref="A1:G34"/>
  <sheetViews>
    <sheetView tabSelected="1" workbookViewId="0">
      <pane ySplit="1" topLeftCell="A2" activePane="bottomLeft" state="frozen"/>
      <selection pane="bottomLeft" activeCell="K8" sqref="K8"/>
    </sheetView>
  </sheetViews>
  <sheetFormatPr defaultRowHeight="14.4" x14ac:dyDescent="0.3"/>
  <cols>
    <col min="1" max="1" width="13.88671875" customWidth="1"/>
    <col min="2" max="2" width="10.109375" customWidth="1"/>
    <col min="3" max="3" width="12.21875" customWidth="1"/>
    <col min="4" max="4" width="12.5546875" style="4" customWidth="1"/>
    <col min="5" max="5" width="13.77734375" style="5" customWidth="1"/>
    <col min="6" max="6" width="10" style="5" customWidth="1"/>
    <col min="7" max="7" width="14.77734375" style="3" customWidth="1"/>
  </cols>
  <sheetData>
    <row r="1" spans="1:7" ht="31.2" customHeight="1" x14ac:dyDescent="0.3">
      <c r="A1" t="s">
        <v>3</v>
      </c>
      <c r="B1" s="6" t="s">
        <v>5</v>
      </c>
      <c r="C1" s="7" t="s">
        <v>4</v>
      </c>
      <c r="D1" s="7" t="s">
        <v>7</v>
      </c>
      <c r="E1" s="8" t="s">
        <v>6</v>
      </c>
      <c r="F1" s="8" t="s">
        <v>8</v>
      </c>
      <c r="G1" s="9" t="s">
        <v>9</v>
      </c>
    </row>
    <row r="2" spans="1:7" x14ac:dyDescent="0.3">
      <c r="A2" t="s">
        <v>1</v>
      </c>
      <c r="B2" s="1">
        <v>45573</v>
      </c>
      <c r="C2" s="4">
        <v>0.58333333333333337</v>
      </c>
      <c r="D2" s="4">
        <v>0.64583333333333337</v>
      </c>
      <c r="E2" s="5">
        <f xml:space="preserve"> G2 * 20</f>
        <v>30</v>
      </c>
      <c r="F2" s="5">
        <f>IFERROR(SUMIFS(E$2:E2, A$2:A2, A2) - SUMIFS(Debits!C:C, Debits!A:A, A2, Debits!B:B, "&lt;=" &amp; B2), E2)</f>
        <v>30</v>
      </c>
      <c r="G2" s="3">
        <f xml:space="preserve"> (HOUR(D2) + MINUTE(D2)/60 + SECOND(D2)/3600) - (HOUR(C2) + MINUTE(C2)/60 + SECOND(C2)/3600)</f>
        <v>1.5</v>
      </c>
    </row>
    <row r="3" spans="1:7" x14ac:dyDescent="0.3">
      <c r="A3" t="s">
        <v>2</v>
      </c>
      <c r="B3" s="1">
        <v>45574</v>
      </c>
      <c r="C3" s="4">
        <v>0.58333333333333337</v>
      </c>
      <c r="D3" s="4">
        <v>0.70833333333333337</v>
      </c>
      <c r="E3" s="5">
        <f xml:space="preserve"> G3 * 20</f>
        <v>60</v>
      </c>
      <c r="F3" s="5">
        <f>IFERROR(SUMIFS(E$2:E3, A$2:A3, A3) - SUMIFS(Debits!C:C, Debits!A:A, A3, Debits!B:B, "&lt;=" &amp; B3), E3)</f>
        <v>60</v>
      </c>
      <c r="G3" s="3">
        <f t="shared" ref="G3:G33" si="0" xml:space="preserve"> (HOUR(D3) + MINUTE(D3)/60 + SECOND(D3)/3600) - (HOUR(C3) + MINUTE(C3)/60 + SECOND(C3)/3600)</f>
        <v>3</v>
      </c>
    </row>
    <row r="4" spans="1:7" x14ac:dyDescent="0.3">
      <c r="A4" t="s">
        <v>1</v>
      </c>
      <c r="B4" s="1">
        <v>45575</v>
      </c>
      <c r="C4" s="4">
        <v>0.58333333333333337</v>
      </c>
      <c r="D4" s="4">
        <v>0.70833333333333337</v>
      </c>
      <c r="E4" s="5">
        <f xml:space="preserve"> G4 * 20</f>
        <v>60</v>
      </c>
      <c r="F4" s="5">
        <f>IFERROR(SUMIFS(E$2:E4, A$2:A4, A4) - SUMIFS(Debits!C:C, Debits!A:A, A4, Debits!B:B, "&lt;=" &amp; B4), E4)</f>
        <v>71</v>
      </c>
      <c r="G4" s="3">
        <f t="shared" si="0"/>
        <v>3</v>
      </c>
    </row>
    <row r="5" spans="1:7" x14ac:dyDescent="0.3">
      <c r="A5" t="s">
        <v>2</v>
      </c>
      <c r="B5" s="1">
        <v>45576</v>
      </c>
      <c r="C5" s="4">
        <v>0.58333333333333337</v>
      </c>
      <c r="D5" s="4">
        <v>0.70833333333333337</v>
      </c>
      <c r="E5" s="5">
        <f xml:space="preserve"> G5 * 20</f>
        <v>60</v>
      </c>
      <c r="F5" s="5">
        <f>IFERROR(SUMIFS(E$2:E5, A$2:A5, A5) - SUMIFS(Debits!C:C, Debits!A:A, A5, Debits!B:B, "&lt;=" &amp; B5), E5)</f>
        <v>105</v>
      </c>
      <c r="G5" s="3">
        <f t="shared" si="0"/>
        <v>3</v>
      </c>
    </row>
    <row r="6" spans="1:7" x14ac:dyDescent="0.3">
      <c r="A6" t="s">
        <v>1</v>
      </c>
      <c r="B6" s="1">
        <v>45577</v>
      </c>
      <c r="C6" s="4">
        <v>0.58333333333333337</v>
      </c>
      <c r="D6" s="4">
        <v>0.625</v>
      </c>
      <c r="E6" s="5">
        <f xml:space="preserve"> G6 * 20</f>
        <v>20</v>
      </c>
      <c r="F6" s="5">
        <f>IFERROR(SUMIFS(E$2:E6, A$2:A6, A6) - SUMIFS(Debits!C:C, Debits!A:A, A6, Debits!B:B, "&lt;=" &amp; B6), E6)</f>
        <v>65</v>
      </c>
      <c r="G6" s="3">
        <f t="shared" si="0"/>
        <v>1</v>
      </c>
    </row>
    <row r="7" spans="1:7" x14ac:dyDescent="0.3">
      <c r="A7" t="s">
        <v>2</v>
      </c>
      <c r="B7" s="1">
        <v>45578</v>
      </c>
      <c r="C7" s="4">
        <v>0.58333333333333337</v>
      </c>
      <c r="D7" s="4">
        <v>0.66666666666666663</v>
      </c>
      <c r="E7" s="5">
        <f xml:space="preserve"> G7 * 20</f>
        <v>40</v>
      </c>
      <c r="F7" s="5">
        <f>IFERROR(SUMIFS(E$2:E7, A$2:A7, A7) - SUMIFS(Debits!C:C, Debits!A:A, A7, Debits!B:B, "&lt;=" &amp; B7), E7)</f>
        <v>95</v>
      </c>
      <c r="G7" s="3">
        <f t="shared" si="0"/>
        <v>2</v>
      </c>
    </row>
    <row r="8" spans="1:7" x14ac:dyDescent="0.3">
      <c r="B8" s="1"/>
      <c r="C8" s="2"/>
      <c r="E8" s="5">
        <f xml:space="preserve"> G8 * 20</f>
        <v>0</v>
      </c>
      <c r="F8" s="5">
        <f>IFERROR(SUMIFS(E$2:E8, A$2:A8, A8) - SUMIFS(Debits!C:C, Debits!A:A, A8, Debits!B:B, "&lt;=" &amp; B8), E8)</f>
        <v>0</v>
      </c>
      <c r="G8" s="3">
        <f t="shared" si="0"/>
        <v>0</v>
      </c>
    </row>
    <row r="9" spans="1:7" x14ac:dyDescent="0.3">
      <c r="B9" s="1"/>
      <c r="C9" s="2"/>
      <c r="E9" s="5">
        <f xml:space="preserve"> G9 * 20</f>
        <v>0</v>
      </c>
      <c r="F9" s="5">
        <f>IFERROR(SUMIFS(E$2:E9, A$2:A9, A9) - SUMIFS(Debits!C:C, Debits!A:A, A9, Debits!B:B, "&lt;=" &amp; B9), E9)</f>
        <v>0</v>
      </c>
      <c r="G9" s="3">
        <f t="shared" si="0"/>
        <v>0</v>
      </c>
    </row>
    <row r="10" spans="1:7" x14ac:dyDescent="0.3">
      <c r="B10" s="1"/>
      <c r="C10" s="4"/>
      <c r="E10" s="5">
        <f t="shared" ref="E10:E33" si="1" xml:space="preserve"> G10 * 20</f>
        <v>0</v>
      </c>
      <c r="F10" s="5">
        <f>IFERROR(SUMIFS(E$2:E10, A$2:A10, A10) - SUMIFS(Debits!C:C, Debits!A:A, A10, Debits!B:B, "&lt;=" &amp; B10), E10)</f>
        <v>0</v>
      </c>
      <c r="G10" s="3">
        <f t="shared" si="0"/>
        <v>0</v>
      </c>
    </row>
    <row r="11" spans="1:7" x14ac:dyDescent="0.3">
      <c r="B11" s="1"/>
      <c r="C11" s="4"/>
      <c r="E11" s="5">
        <f t="shared" si="1"/>
        <v>0</v>
      </c>
      <c r="F11" s="5">
        <f>IFERROR(SUMIFS(E$2:E11, A$2:A11, A11) - SUMIFS(Debits!C:C, Debits!A:A, A11, Debits!B:B, "&lt;=" &amp; B11), E11)</f>
        <v>0</v>
      </c>
      <c r="G11" s="3">
        <f t="shared" si="0"/>
        <v>0</v>
      </c>
    </row>
    <row r="12" spans="1:7" x14ac:dyDescent="0.3">
      <c r="B12" s="1"/>
      <c r="C12" s="4"/>
      <c r="E12" s="5">
        <f t="shared" si="1"/>
        <v>0</v>
      </c>
      <c r="F12" s="5">
        <f>IFERROR(SUMIFS(E$2:E12, A$2:A12, A12) - SUMIFS(Debits!C:C, Debits!A:A, A12, Debits!B:B, "&lt;=" &amp; B12), E12)</f>
        <v>0</v>
      </c>
      <c r="G12" s="3">
        <f t="shared" si="0"/>
        <v>0</v>
      </c>
    </row>
    <row r="13" spans="1:7" x14ac:dyDescent="0.3">
      <c r="B13" s="1"/>
      <c r="C13" s="4"/>
      <c r="E13" s="5">
        <f t="shared" si="1"/>
        <v>0</v>
      </c>
      <c r="F13" s="5">
        <f>IFERROR(SUMIFS(E$2:E13, A$2:A13, A13) - SUMIFS(Debits!C:C, Debits!A:A, A13, Debits!B:B, "&lt;=" &amp; B13), E13)</f>
        <v>0</v>
      </c>
      <c r="G13" s="3">
        <f t="shared" si="0"/>
        <v>0</v>
      </c>
    </row>
    <row r="14" spans="1:7" x14ac:dyDescent="0.3">
      <c r="B14" s="1"/>
      <c r="C14" s="4"/>
      <c r="E14" s="5">
        <f t="shared" si="1"/>
        <v>0</v>
      </c>
      <c r="F14" s="5">
        <f>IFERROR(SUMIFS(E$2:E14, A$2:A14, A14) - SUMIFS(Debits!C:C, Debits!A:A, A14, Debits!B:B, "&lt;=" &amp; B14), E14)</f>
        <v>0</v>
      </c>
      <c r="G14" s="3">
        <f t="shared" si="0"/>
        <v>0</v>
      </c>
    </row>
    <row r="15" spans="1:7" x14ac:dyDescent="0.3">
      <c r="B15" s="1"/>
      <c r="C15" s="4"/>
      <c r="E15" s="5">
        <f t="shared" si="1"/>
        <v>0</v>
      </c>
      <c r="F15" s="5">
        <f>IFERROR(SUMIFS(E$2:E15, A$2:A15, A15) - SUMIFS(Debits!C:C, Debits!A:A, A15, Debits!B:B, "&lt;=" &amp; B15), E15)</f>
        <v>0</v>
      </c>
      <c r="G15" s="3">
        <f t="shared" si="0"/>
        <v>0</v>
      </c>
    </row>
    <row r="16" spans="1:7" x14ac:dyDescent="0.3">
      <c r="B16" s="1"/>
      <c r="C16" s="4"/>
      <c r="E16" s="5">
        <f t="shared" si="1"/>
        <v>0</v>
      </c>
      <c r="F16" s="5">
        <f>IFERROR(SUMIFS(E$2:E16, A$2:A16, A16) - SUMIFS(Debits!C:C, Debits!A:A, A16, Debits!B:B, "&lt;=" &amp; B16), E16)</f>
        <v>0</v>
      </c>
      <c r="G16" s="3">
        <f t="shared" si="0"/>
        <v>0</v>
      </c>
    </row>
    <row r="17" spans="2:7" x14ac:dyDescent="0.3">
      <c r="B17" s="1"/>
      <c r="C17" s="4"/>
      <c r="E17" s="5">
        <f t="shared" si="1"/>
        <v>0</v>
      </c>
      <c r="F17" s="5">
        <f>IFERROR(SUMIFS(E$2:E17, A$2:A17, A17) - SUMIFS(Debits!C:C, Debits!A:A, A17, Debits!B:B, "&lt;=" &amp; B17), E17)</f>
        <v>0</v>
      </c>
      <c r="G17" s="3">
        <f t="shared" si="0"/>
        <v>0</v>
      </c>
    </row>
    <row r="18" spans="2:7" x14ac:dyDescent="0.3">
      <c r="B18" s="1"/>
      <c r="C18" s="4"/>
      <c r="E18" s="5">
        <f t="shared" si="1"/>
        <v>0</v>
      </c>
      <c r="F18" s="5">
        <f>IFERROR(SUMIFS(E$2:E18, A$2:A18, A18) - SUMIFS(Debits!C:C, Debits!A:A, A18, Debits!B:B, "&lt;=" &amp; B18), E18)</f>
        <v>0</v>
      </c>
      <c r="G18" s="3">
        <f t="shared" si="0"/>
        <v>0</v>
      </c>
    </row>
    <row r="19" spans="2:7" x14ac:dyDescent="0.3">
      <c r="B19" s="1"/>
      <c r="C19" s="4"/>
      <c r="E19" s="5">
        <f t="shared" si="1"/>
        <v>0</v>
      </c>
      <c r="F19" s="5">
        <f>IFERROR(SUMIFS(E$2:E19, A$2:A19, A19) - SUMIFS(Debits!C:C, Debits!A:A, A19, Debits!B:B, "&lt;=" &amp; B19), E19)</f>
        <v>0</v>
      </c>
      <c r="G19" s="3">
        <f t="shared" si="0"/>
        <v>0</v>
      </c>
    </row>
    <row r="20" spans="2:7" x14ac:dyDescent="0.3">
      <c r="B20" s="1"/>
      <c r="C20" s="4"/>
      <c r="E20" s="5">
        <f t="shared" si="1"/>
        <v>0</v>
      </c>
      <c r="F20" s="5">
        <f>IFERROR(SUMIFS(E$2:E20, A$2:A20, A20) - SUMIFS(Debits!C:C, Debits!A:A, A20, Debits!B:B, "&lt;=" &amp; B20), E20)</f>
        <v>0</v>
      </c>
      <c r="G20" s="3">
        <f t="shared" si="0"/>
        <v>0</v>
      </c>
    </row>
    <row r="21" spans="2:7" x14ac:dyDescent="0.3">
      <c r="B21" s="1"/>
      <c r="C21" s="4"/>
      <c r="E21" s="5">
        <f t="shared" si="1"/>
        <v>0</v>
      </c>
      <c r="F21" s="5">
        <f>IFERROR(SUMIFS(E$2:E21, A$2:A21, A21) - SUMIFS(Debits!C:C, Debits!A:A, A21, Debits!B:B, "&lt;=" &amp; B21), E21)</f>
        <v>0</v>
      </c>
      <c r="G21" s="3">
        <f t="shared" si="0"/>
        <v>0</v>
      </c>
    </row>
    <row r="22" spans="2:7" x14ac:dyDescent="0.3">
      <c r="B22" s="1"/>
      <c r="C22" s="4"/>
      <c r="E22" s="5">
        <f t="shared" si="1"/>
        <v>0</v>
      </c>
      <c r="F22" s="5">
        <f>IFERROR(SUMIFS(E$2:E22, A$2:A22, A22) - SUMIFS(Debits!C:C, Debits!A:A, A22, Debits!B:B, "&lt;=" &amp; B22), E22)</f>
        <v>0</v>
      </c>
      <c r="G22" s="3">
        <f t="shared" si="0"/>
        <v>0</v>
      </c>
    </row>
    <row r="23" spans="2:7" x14ac:dyDescent="0.3">
      <c r="B23" s="1"/>
      <c r="C23" s="4"/>
      <c r="E23" s="5">
        <f t="shared" si="1"/>
        <v>0</v>
      </c>
      <c r="F23" s="5">
        <f>IFERROR(SUMIFS(E$2:E23, A$2:A23, A23) - SUMIFS(Debits!C:C, Debits!A:A, A23, Debits!B:B, "&lt;=" &amp; B23), E23)</f>
        <v>0</v>
      </c>
      <c r="G23" s="3">
        <f t="shared" si="0"/>
        <v>0</v>
      </c>
    </row>
    <row r="24" spans="2:7" x14ac:dyDescent="0.3">
      <c r="B24" s="1"/>
      <c r="C24" s="4"/>
      <c r="E24" s="5">
        <f t="shared" si="1"/>
        <v>0</v>
      </c>
      <c r="F24" s="5">
        <f>IFERROR(SUMIFS(E$2:E24, A$2:A24, A24) - SUMIFS(Debits!C:C, Debits!A:A, A24, Debits!B:B, "&lt;=" &amp; B24), E24)</f>
        <v>0</v>
      </c>
      <c r="G24" s="3">
        <f t="shared" si="0"/>
        <v>0</v>
      </c>
    </row>
    <row r="25" spans="2:7" x14ac:dyDescent="0.3">
      <c r="B25" s="1"/>
      <c r="C25" s="4"/>
      <c r="E25" s="5">
        <f t="shared" si="1"/>
        <v>0</v>
      </c>
      <c r="F25" s="5">
        <f>IFERROR(SUMIFS(E$2:E25, A$2:A25, A25) - SUMIFS(Debits!C:C, Debits!A:A, A25, Debits!B:B, "&lt;=" &amp; B25), E25)</f>
        <v>0</v>
      </c>
      <c r="G25" s="3">
        <f t="shared" si="0"/>
        <v>0</v>
      </c>
    </row>
    <row r="26" spans="2:7" x14ac:dyDescent="0.3">
      <c r="B26" s="1"/>
      <c r="C26" s="4"/>
      <c r="E26" s="5">
        <f t="shared" si="1"/>
        <v>0</v>
      </c>
      <c r="F26" s="5">
        <f>IFERROR(SUMIFS(E$2:E26, A$2:A26, A26) - SUMIFS(Debits!C:C, Debits!A:A, A26, Debits!B:B, "&lt;=" &amp; B26), E26)</f>
        <v>0</v>
      </c>
      <c r="G26" s="3">
        <f t="shared" si="0"/>
        <v>0</v>
      </c>
    </row>
    <row r="27" spans="2:7" x14ac:dyDescent="0.3">
      <c r="B27" s="1"/>
      <c r="C27" s="4"/>
      <c r="E27" s="5">
        <f t="shared" si="1"/>
        <v>0</v>
      </c>
      <c r="F27" s="5">
        <f>IFERROR(SUMIFS(E$2:E27, A$2:A27, A27) - SUMIFS(Debits!C:C, Debits!A:A, A27, Debits!B:B, "&lt;=" &amp; B27), E27)</f>
        <v>0</v>
      </c>
      <c r="G27" s="3">
        <f t="shared" si="0"/>
        <v>0</v>
      </c>
    </row>
    <row r="28" spans="2:7" x14ac:dyDescent="0.3">
      <c r="B28" s="1"/>
      <c r="C28" s="4"/>
      <c r="E28" s="5">
        <f t="shared" si="1"/>
        <v>0</v>
      </c>
      <c r="F28" s="5">
        <f>IFERROR(SUMIFS(E$2:E28, A$2:A28, A28) - SUMIFS(Debits!C:C, Debits!A:A, A28, Debits!B:B, "&lt;=" &amp; B28), E28)</f>
        <v>0</v>
      </c>
      <c r="G28" s="3">
        <f t="shared" si="0"/>
        <v>0</v>
      </c>
    </row>
    <row r="29" spans="2:7" x14ac:dyDescent="0.3">
      <c r="B29" s="1"/>
      <c r="C29" s="4"/>
      <c r="E29" s="5">
        <f t="shared" si="1"/>
        <v>0</v>
      </c>
      <c r="F29" s="5">
        <f>IFERROR(SUMIFS(E$2:E29, A$2:A29, A29) - SUMIFS(Debits!C:C, Debits!A:A, A29, Debits!B:B, "&lt;=" &amp; B29), E29)</f>
        <v>0</v>
      </c>
      <c r="G29" s="3">
        <f t="shared" si="0"/>
        <v>0</v>
      </c>
    </row>
    <row r="30" spans="2:7" x14ac:dyDescent="0.3">
      <c r="B30" s="1"/>
      <c r="C30" s="4"/>
      <c r="E30" s="5">
        <f t="shared" si="1"/>
        <v>0</v>
      </c>
      <c r="F30" s="5">
        <f>IFERROR(SUMIFS(E$2:E30, A$2:A30, A30) - SUMIFS(Debits!C:C, Debits!A:A, A30, Debits!B:B, "&lt;=" &amp; B30), E30)</f>
        <v>0</v>
      </c>
      <c r="G30" s="3">
        <f t="shared" si="0"/>
        <v>0</v>
      </c>
    </row>
    <row r="31" spans="2:7" x14ac:dyDescent="0.3">
      <c r="B31" s="1"/>
      <c r="C31" s="4"/>
      <c r="E31" s="5">
        <f t="shared" si="1"/>
        <v>0</v>
      </c>
      <c r="F31" s="5">
        <f>IFERROR(SUMIFS(E$2:E31, A$2:A31, A31) - SUMIFS(Debits!C:C, Debits!A:A, A31, Debits!B:B, "&lt;=" &amp; B31), E31)</f>
        <v>0</v>
      </c>
      <c r="G31" s="3">
        <f t="shared" si="0"/>
        <v>0</v>
      </c>
    </row>
    <row r="32" spans="2:7" x14ac:dyDescent="0.3">
      <c r="B32" s="1"/>
      <c r="C32" s="4"/>
      <c r="E32" s="5">
        <f t="shared" si="1"/>
        <v>0</v>
      </c>
      <c r="F32" s="5">
        <f>IFERROR(SUMIFS(E$2:E32, A$2:A32, A32) - SUMIFS(Debits!C:C, Debits!A:A, A32, Debits!B:B, "&lt;=" &amp; B32), E32)</f>
        <v>0</v>
      </c>
      <c r="G32" s="3">
        <f t="shared" si="0"/>
        <v>0</v>
      </c>
    </row>
    <row r="33" spans="2:7" x14ac:dyDescent="0.3">
      <c r="B33" s="1"/>
      <c r="C33" s="4"/>
      <c r="E33" s="5">
        <f t="shared" si="1"/>
        <v>0</v>
      </c>
      <c r="F33" s="5">
        <f>IFERROR(SUMIFS(E$2:E33, A$2:A33, A33) - SUMIFS(Debits!C:C, Debits!A:A, A33, Debits!B:B, "&lt;=" &amp; B33), E33)</f>
        <v>0</v>
      </c>
      <c r="G33" s="3">
        <f t="shared" si="0"/>
        <v>0</v>
      </c>
    </row>
    <row r="34" spans="2:7" x14ac:dyDescent="0.3">
      <c r="B34" s="1"/>
      <c r="C34" s="4"/>
      <c r="E34" s="5">
        <f xml:space="preserve"> G34 * 20</f>
        <v>0</v>
      </c>
      <c r="F34" s="5">
        <f>IFERROR(SUMIFS(E$2:E34, A$2:A34, A34) - SUMIFS(Debits!C:C, Debits!A:A, A34, Debits!B:B, "&lt;=" &amp; B34), E34)</f>
        <v>0</v>
      </c>
      <c r="G34" s="3">
        <f xml:space="preserve"> (HOUR(D34) + MINUTE(D34)/60 + SECOND(D34)/3600) - (HOUR(C34) + MINUTE(C34)/60 + SECOND(C34)/3600)</f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CA5DF-76E2-4949-A89C-4AF43F0AA212}">
  <dimension ref="A1:K31"/>
  <sheetViews>
    <sheetView workbookViewId="0">
      <pane ySplit="1" topLeftCell="A2" activePane="bottomLeft" state="frozen"/>
      <selection pane="bottomLeft" sqref="A1:D1"/>
    </sheetView>
  </sheetViews>
  <sheetFormatPr defaultRowHeight="14.4" x14ac:dyDescent="0.3"/>
  <cols>
    <col min="1" max="1" width="25.109375" customWidth="1"/>
    <col min="2" max="2" width="14.77734375" style="1" customWidth="1"/>
    <col min="3" max="3" width="21.33203125" style="5" customWidth="1"/>
    <col min="4" max="4" width="32.5546875" style="5" customWidth="1"/>
  </cols>
  <sheetData>
    <row r="1" spans="1:11" ht="28.8" x14ac:dyDescent="0.3">
      <c r="A1" t="s">
        <v>0</v>
      </c>
      <c r="B1" s="6" t="s">
        <v>12</v>
      </c>
      <c r="C1" s="8" t="s">
        <v>10</v>
      </c>
      <c r="D1" s="8" t="s">
        <v>11</v>
      </c>
    </row>
    <row r="2" spans="1:11" x14ac:dyDescent="0.3">
      <c r="A2" t="s">
        <v>1</v>
      </c>
      <c r="B2" s="1">
        <v>45574</v>
      </c>
      <c r="C2" s="5">
        <v>19</v>
      </c>
      <c r="D2" s="5" cm="1">
        <f t="array" ref="D2">IFERROR(INDEX(Credits!F:F, MATCH(A2 &amp; _xlfn.MAXIFS(Credits!B:B, Credits!A:A, A2, Credits!B:B, "&lt;=" &amp; B2), Credits!A:A &amp; Credits!B:B, 0)) - SUMIF(A$2:A2, A2, C$2:C2), -C2)</f>
        <v>11</v>
      </c>
      <c r="K2" cm="1">
        <f t="array" ref="K2">IFERROR(INDEX(Credits!F:F, MATCH(A2 &amp; _xlfn.MAXIFS(Credits!B:B, Credits!A:A, A2, Credits!B:B, "&lt;=" &amp; B2), Credits!A:A &amp; Credits!B:B, 0)) - SUMIF(A$2:A2, A2, C$2:C2), -C2)</f>
        <v>11</v>
      </c>
    </row>
    <row r="3" spans="1:11" x14ac:dyDescent="0.3">
      <c r="A3" t="s">
        <v>2</v>
      </c>
      <c r="B3" s="1">
        <v>45575</v>
      </c>
      <c r="C3" s="5">
        <v>15</v>
      </c>
      <c r="D3" s="5" cm="1">
        <f t="array" ref="D3">IFERROR(INDEX(Credits!F:F, MATCH(A3 &amp; _xlfn.MAXIFS(Credits!B:B, Credits!A:A, A3, Credits!B:B, "&lt;=" &amp; B3), Credits!A:A &amp; Credits!B:B, 0)) - SUMIF(A$2:A3, A3, C$2:C3), -C3)</f>
        <v>45</v>
      </c>
    </row>
    <row r="4" spans="1:11" x14ac:dyDescent="0.3">
      <c r="A4" t="s">
        <v>1</v>
      </c>
      <c r="B4" s="1">
        <v>45576</v>
      </c>
      <c r="C4" s="5">
        <v>26</v>
      </c>
      <c r="D4" s="5" cm="1">
        <f t="array" ref="D4">IFERROR(INDEX(Credits!F:F, MATCH(A4 &amp; _xlfn.MAXIFS(Credits!B:B, Credits!A:A, A4, Credits!B:B, "&lt;=" &amp; B4), Credits!A:A &amp; Credits!B:B, 0)) - SUMIF(A$2:A4, A4, C$2:C4), -C4)</f>
        <v>26</v>
      </c>
    </row>
    <row r="5" spans="1:11" x14ac:dyDescent="0.3">
      <c r="A5" t="s">
        <v>2</v>
      </c>
      <c r="B5" s="1">
        <v>45577</v>
      </c>
      <c r="C5" s="5">
        <v>50</v>
      </c>
      <c r="D5" s="5" cm="1">
        <f t="array" ref="D5">IFERROR(INDEX(Credits!F:F, MATCH(A5 &amp; _xlfn.MAXIFS(Credits!B:B, Credits!A:A, A5, Credits!B:B, "&lt;=" &amp; B5), Credits!A:A &amp; Credits!B:B, 0)) - SUMIF(A$2:A5, A5, C$2:C5), -C5)</f>
        <v>40</v>
      </c>
    </row>
    <row r="6" spans="1:11" x14ac:dyDescent="0.3">
      <c r="A6" t="s">
        <v>2</v>
      </c>
      <c r="B6" s="1">
        <v>45579</v>
      </c>
      <c r="C6" s="5">
        <v>0</v>
      </c>
      <c r="D6" s="5" cm="1">
        <f t="array" ref="D6">IFERROR(INDEX(Credits!F:F, MATCH(A6 &amp; _xlfn.MAXIFS(Credits!B:B, Credits!A:A, A6, Credits!B:B, "&lt;=" &amp; B6), Credits!A:A &amp; Credits!B:B, 0)) - SUMIF(A$2:A6, A6, C$2:C6), -C6)</f>
        <v>30</v>
      </c>
    </row>
    <row r="7" spans="1:11" x14ac:dyDescent="0.3">
      <c r="D7" s="5" cm="1">
        <f t="array" ref="D7">IFERROR(INDEX(Credits!F:F, MATCH(A7 &amp; _xlfn.MAXIFS(Credits!B:B, Credits!A:A, A7, Credits!B:B, "&lt;=" &amp; B7), Credits!A:A &amp; Credits!B:B, 0)) - SUMIF(A$2:A7, A7, C$2:C7), -C7)</f>
        <v>0</v>
      </c>
    </row>
    <row r="8" spans="1:11" x14ac:dyDescent="0.3">
      <c r="D8" s="5" cm="1">
        <f t="array" ref="D8">IFERROR(INDEX(Credits!F:F, MATCH(A8 &amp; _xlfn.MAXIFS(Credits!B:B, Credits!A:A, A8, Credits!B:B, "&lt;=" &amp; B8), Credits!A:A &amp; Credits!B:B, 0)) - SUMIF(A$2:A8, A8, C$2:C8), -C8)</f>
        <v>0</v>
      </c>
    </row>
    <row r="9" spans="1:11" x14ac:dyDescent="0.3">
      <c r="D9" s="5" cm="1">
        <f t="array" ref="D9">IFERROR(INDEX(Credits!F:F, MATCH(A9 &amp; _xlfn.MAXIFS(Credits!B:B, Credits!A:A, A9, Credits!B:B, "&lt;=" &amp; B9), Credits!A:A &amp; Credits!B:B, 0)) - SUMIF(A$2:A9, A9, C$2:C9), -C9)</f>
        <v>0</v>
      </c>
    </row>
    <row r="10" spans="1:11" x14ac:dyDescent="0.3">
      <c r="D10" s="5" cm="1">
        <f t="array" ref="D10">IFERROR(INDEX(Credits!F:F, MATCH(A10 &amp; _xlfn.MAXIFS(Credits!B:B, Credits!A:A, A10, Credits!B:B, "&lt;=" &amp; B10), Credits!A:A &amp; Credits!B:B, 0)) - SUMIF(A$2:A10, A10, C$2:C10), -C10)</f>
        <v>0</v>
      </c>
    </row>
    <row r="11" spans="1:11" x14ac:dyDescent="0.3">
      <c r="D11" s="5" cm="1">
        <f t="array" ref="D11">IFERROR(INDEX(Credits!F:F, MATCH(A11 &amp; _xlfn.MAXIFS(Credits!B:B, Credits!A:A, A11, Credits!B:B, "&lt;=" &amp; B11), Credits!A:A &amp; Credits!B:B, 0)) - SUMIF(A$2:A11, A11, C$2:C11), -C11)</f>
        <v>0</v>
      </c>
    </row>
    <row r="12" spans="1:11" x14ac:dyDescent="0.3">
      <c r="D12" s="5" cm="1">
        <f t="array" ref="D12">IFERROR(INDEX(Credits!F:F, MATCH(A12 &amp; _xlfn.MAXIFS(Credits!B:B, Credits!A:A, A12, Credits!B:B, "&lt;=" &amp; B12), Credits!A:A &amp; Credits!B:B, 0)) - SUMIF(A$2:A12, A12, C$2:C12), -C12)</f>
        <v>0</v>
      </c>
    </row>
    <row r="13" spans="1:11" x14ac:dyDescent="0.3">
      <c r="D13" s="5" cm="1">
        <f t="array" ref="D13">IFERROR(INDEX(Credits!F:F, MATCH(A13 &amp; _xlfn.MAXIFS(Credits!B:B, Credits!A:A, A13, Credits!B:B, "&lt;=" &amp; B13), Credits!A:A &amp; Credits!B:B, 0)) - SUMIF(A$2:A13, A13, C$2:C13), -C13)</f>
        <v>0</v>
      </c>
    </row>
    <row r="14" spans="1:11" x14ac:dyDescent="0.3">
      <c r="D14" s="5" cm="1">
        <f t="array" ref="D14">IFERROR(INDEX(Credits!F:F, MATCH(A14 &amp; _xlfn.MAXIFS(Credits!B:B, Credits!A:A, A14, Credits!B:B, "&lt;=" &amp; B14), Credits!A:A &amp; Credits!B:B, 0)) - SUMIF(A$2:A14, A14, C$2:C14), -C14)</f>
        <v>0</v>
      </c>
    </row>
    <row r="15" spans="1:11" x14ac:dyDescent="0.3">
      <c r="D15" s="5" cm="1">
        <f t="array" ref="D15">IFERROR(INDEX(Credits!F:F, MATCH(A15 &amp; _xlfn.MAXIFS(Credits!B:B, Credits!A:A, A15, Credits!B:B, "&lt;=" &amp; B15), Credits!A:A &amp; Credits!B:B, 0)) - SUMIF(A$2:A15, A15, C$2:C15), -C15)</f>
        <v>0</v>
      </c>
    </row>
    <row r="16" spans="1:11" x14ac:dyDescent="0.3">
      <c r="D16" s="5" cm="1">
        <f t="array" ref="D16">IFERROR(INDEX(Credits!F:F, MATCH(A16 &amp; _xlfn.MAXIFS(Credits!B:B, Credits!A:A, A16, Credits!B:B, "&lt;=" &amp; B16), Credits!A:A &amp; Credits!B:B, 0)) - SUMIF(A$2:A16, A16, C$2:C16), -C16)</f>
        <v>0</v>
      </c>
    </row>
    <row r="17" spans="4:4" x14ac:dyDescent="0.3">
      <c r="D17" s="5" cm="1">
        <f t="array" ref="D17">IFERROR(INDEX(Credits!F:F, MATCH(A17 &amp; _xlfn.MAXIFS(Credits!B:B, Credits!A:A, A17, Credits!B:B, "&lt;=" &amp; B17), Credits!A:A &amp; Credits!B:B, 0)) - SUMIF(A$2:A17, A17, C$2:C17), -C17)</f>
        <v>0</v>
      </c>
    </row>
    <row r="18" spans="4:4" x14ac:dyDescent="0.3">
      <c r="D18" s="5" cm="1">
        <f t="array" ref="D18">IFERROR(INDEX(Credits!F:F, MATCH(A18 &amp; _xlfn.MAXIFS(Credits!B:B, Credits!A:A, A18, Credits!B:B, "&lt;=" &amp; B18), Credits!A:A &amp; Credits!B:B, 0)) - SUMIF(A$2:A18, A18, C$2:C18), -C18)</f>
        <v>0</v>
      </c>
    </row>
    <row r="19" spans="4:4" x14ac:dyDescent="0.3">
      <c r="D19" s="5" cm="1">
        <f t="array" ref="D19">IFERROR(INDEX(Credits!F:F, MATCH(A19 &amp; _xlfn.MAXIFS(Credits!B:B, Credits!A:A, A19, Credits!B:B, "&lt;=" &amp; B19), Credits!A:A &amp; Credits!B:B, 0)) - SUMIF(A$2:A19, A19, C$2:C19), -C19)</f>
        <v>0</v>
      </c>
    </row>
    <row r="20" spans="4:4" x14ac:dyDescent="0.3">
      <c r="D20" s="5" cm="1">
        <f t="array" ref="D20">IFERROR(INDEX(Credits!F:F, MATCH(A20 &amp; _xlfn.MAXIFS(Credits!B:B, Credits!A:A, A20, Credits!B:B, "&lt;=" &amp; B20), Credits!A:A &amp; Credits!B:B, 0)) - SUMIF(A$2:A20, A20, C$2:C20), -C20)</f>
        <v>0</v>
      </c>
    </row>
    <row r="21" spans="4:4" x14ac:dyDescent="0.3">
      <c r="D21" s="5" cm="1">
        <f t="array" ref="D21">IFERROR(INDEX(Credits!F:F, MATCH(A21 &amp; _xlfn.MAXIFS(Credits!B:B, Credits!A:A, A21, Credits!B:B, "&lt;=" &amp; B21), Credits!A:A &amp; Credits!B:B, 0)) - SUMIF(A$2:A21, A21, C$2:C21), -C21)</f>
        <v>0</v>
      </c>
    </row>
    <row r="22" spans="4:4" x14ac:dyDescent="0.3">
      <c r="D22" s="5" cm="1">
        <f t="array" ref="D22">IFERROR(INDEX(Credits!F:F, MATCH(A22 &amp; _xlfn.MAXIFS(Credits!B:B, Credits!A:A, A22, Credits!B:B, "&lt;=" &amp; B22), Credits!A:A &amp; Credits!B:B, 0)) - SUMIF(A$2:A22, A22, C$2:C22), -C22)</f>
        <v>0</v>
      </c>
    </row>
    <row r="23" spans="4:4" x14ac:dyDescent="0.3">
      <c r="D23" s="5" cm="1">
        <f t="array" ref="D23">IFERROR(INDEX(Credits!F:F, MATCH(A23 &amp; _xlfn.MAXIFS(Credits!B:B, Credits!A:A, A23, Credits!B:B, "&lt;=" &amp; B23), Credits!A:A &amp; Credits!B:B, 0)) - SUMIF(A$2:A23, A23, C$2:C23), -C23)</f>
        <v>0</v>
      </c>
    </row>
    <row r="24" spans="4:4" x14ac:dyDescent="0.3">
      <c r="D24" s="5" cm="1">
        <f t="array" ref="D24">IFERROR(INDEX(Credits!F:F, MATCH(A24 &amp; _xlfn.MAXIFS(Credits!B:B, Credits!A:A, A24, Credits!B:B, "&lt;=" &amp; B24), Credits!A:A &amp; Credits!B:B, 0)) - SUMIF(A$2:A24, A24, C$2:C24), -C24)</f>
        <v>0</v>
      </c>
    </row>
    <row r="25" spans="4:4" x14ac:dyDescent="0.3">
      <c r="D25" s="5" cm="1">
        <f t="array" ref="D25">IFERROR(INDEX(Credits!F:F, MATCH(A25 &amp; _xlfn.MAXIFS(Credits!B:B, Credits!A:A, A25, Credits!B:B, "&lt;=" &amp; B25), Credits!A:A &amp; Credits!B:B, 0)) - SUMIF(A$2:A25, A25, C$2:C25), -C25)</f>
        <v>0</v>
      </c>
    </row>
    <row r="26" spans="4:4" x14ac:dyDescent="0.3">
      <c r="D26" s="5" cm="1">
        <f t="array" ref="D26">IFERROR(INDEX(Credits!F:F, MATCH(A26 &amp; _xlfn.MAXIFS(Credits!B:B, Credits!A:A, A26, Credits!B:B, "&lt;=" &amp; B26), Credits!A:A &amp; Credits!B:B, 0)) - SUMIF(A$2:A26, A26, C$2:C26), -C26)</f>
        <v>0</v>
      </c>
    </row>
    <row r="27" spans="4:4" x14ac:dyDescent="0.3">
      <c r="D27" s="5" cm="1">
        <f t="array" ref="D27">IFERROR(INDEX(Credits!F:F, MATCH(A27 &amp; _xlfn.MAXIFS(Credits!B:B, Credits!A:A, A27, Credits!B:B, "&lt;=" &amp; B27), Credits!A:A &amp; Credits!B:B, 0)) - SUMIF(A$2:A27, A27, C$2:C27), -C27)</f>
        <v>0</v>
      </c>
    </row>
    <row r="28" spans="4:4" x14ac:dyDescent="0.3">
      <c r="D28" s="5" cm="1">
        <f t="array" ref="D28">IFERROR(INDEX(Credits!F:F, MATCH(A28 &amp; _xlfn.MAXIFS(Credits!B:B, Credits!A:A, A28, Credits!B:B, "&lt;=" &amp; B28), Credits!A:A &amp; Credits!B:B, 0)) - SUMIF(A$2:A28, A28, C$2:C28), -C28)</f>
        <v>0</v>
      </c>
    </row>
    <row r="29" spans="4:4" x14ac:dyDescent="0.3">
      <c r="D29" s="5" cm="1">
        <f t="array" ref="D29">IFERROR(INDEX(Credits!F:F, MATCH(A29 &amp; _xlfn.MAXIFS(Credits!B:B, Credits!A:A, A29, Credits!B:B, "&lt;=" &amp; B29), Credits!A:A &amp; Credits!B:B, 0)) - SUMIF(A$2:A29, A29, C$2:C29), -C29)</f>
        <v>0</v>
      </c>
    </row>
    <row r="30" spans="4:4" x14ac:dyDescent="0.3">
      <c r="D30" s="5" cm="1">
        <f t="array" ref="D30">IFERROR(INDEX(Credits!F:F, MATCH(A30 &amp; _xlfn.MAXIFS(Credits!B:B, Credits!A:A, A30, Credits!B:B, "&lt;=" &amp; B30), Credits!A:A &amp; Credits!B:B, 0)) - SUMIF(A$2:A30, A30, C$2:C30), -C30)</f>
        <v>0</v>
      </c>
    </row>
    <row r="31" spans="4:4" x14ac:dyDescent="0.3">
      <c r="D31" s="5" cm="1">
        <f t="array" ref="D31">IFERROR(INDEX(Credits!F:F, MATCH(A31 &amp; _xlfn.MAXIFS(Credits!B:B, Credits!A:A, A31, Credits!B:B, "&lt;=" &amp; B31), Credits!A:A &amp; Credits!B:B, 0)) - SUMIF(A$2:A31, A31, C$2:C31), -C31)</f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Credits</vt:lpstr>
      <vt:lpstr>Debits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Madhav Sai Aryan Kothareddy</dc:creator>
  <cp:lastModifiedBy>Madhav Sai Aryan Kothareddy</cp:lastModifiedBy>
  <dcterms:created xsi:type="dcterms:W3CDTF">2024-11-01T22:31:19Z</dcterms:created>
  <dcterms:modified xsi:type="dcterms:W3CDTF">2024-11-02T01:30:19Z</dcterms:modified>
</cp:coreProperties>
</file>