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mt18_student_ubc_ca/Documents/Documents/UBCO/Thesis/Manuscript/github_Expt01/supplementary/"/>
    </mc:Choice>
  </mc:AlternateContent>
  <xr:revisionPtr revIDLastSave="187" documentId="8_{0AC2844C-F593-43E2-90FE-1D2F5AE23A2F}" xr6:coauthVersionLast="47" xr6:coauthVersionMax="47" xr10:uidLastSave="{87C5E2C7-83B9-48E8-A47C-22942EEAA9BD}"/>
  <bookViews>
    <workbookView xWindow="-120" yWindow="-120" windowWidth="20730" windowHeight="11040" activeTab="1" xr2:uid="{FD6C0246-1F10-42CA-8D6B-8F2D2C45CF96}"/>
  </bookViews>
  <sheets>
    <sheet name="All" sheetId="7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" l="1"/>
  <c r="O141" i="7"/>
  <c r="L141" i="7"/>
  <c r="M141" i="7" s="1"/>
  <c r="K141" i="7"/>
  <c r="I141" i="7"/>
  <c r="F141" i="7"/>
  <c r="G141" i="7" s="1"/>
  <c r="O140" i="7"/>
  <c r="L140" i="7"/>
  <c r="M140" i="7" s="1"/>
  <c r="K140" i="7"/>
  <c r="I140" i="7"/>
  <c r="F140" i="7"/>
  <c r="G140" i="7" s="1"/>
  <c r="O139" i="7"/>
  <c r="L139" i="7"/>
  <c r="M139" i="7" s="1"/>
  <c r="K139" i="7"/>
  <c r="I139" i="7"/>
  <c r="F139" i="7"/>
  <c r="G139" i="7" s="1"/>
  <c r="O138" i="7"/>
  <c r="L138" i="7"/>
  <c r="M138" i="7" s="1"/>
  <c r="K138" i="7"/>
  <c r="I138" i="7"/>
  <c r="F138" i="7"/>
  <c r="G138" i="7" s="1"/>
  <c r="O137" i="7"/>
  <c r="L137" i="7"/>
  <c r="M137" i="7" s="1"/>
  <c r="K137" i="7"/>
  <c r="I137" i="7"/>
  <c r="F137" i="7"/>
  <c r="G137" i="7" s="1"/>
  <c r="O136" i="7"/>
  <c r="L136" i="7"/>
  <c r="M136" i="7" s="1"/>
  <c r="K136" i="7"/>
  <c r="I136" i="7"/>
  <c r="F136" i="7"/>
  <c r="G136" i="7" s="1"/>
  <c r="O135" i="7"/>
  <c r="L135" i="7"/>
  <c r="M135" i="7" s="1"/>
  <c r="K135" i="7"/>
  <c r="I135" i="7"/>
  <c r="F135" i="7"/>
  <c r="G135" i="7" s="1"/>
  <c r="O134" i="7"/>
  <c r="L134" i="7"/>
  <c r="M134" i="7" s="1"/>
  <c r="K134" i="7"/>
  <c r="I134" i="7"/>
  <c r="F134" i="7"/>
  <c r="G134" i="7" s="1"/>
  <c r="O133" i="7"/>
  <c r="L133" i="7"/>
  <c r="M133" i="7" s="1"/>
  <c r="K133" i="7"/>
  <c r="I133" i="7"/>
  <c r="F133" i="7"/>
  <c r="G133" i="7" s="1"/>
  <c r="O132" i="7"/>
  <c r="L132" i="7"/>
  <c r="M132" i="7" s="1"/>
  <c r="K132" i="7"/>
  <c r="I132" i="7"/>
  <c r="F132" i="7"/>
  <c r="G132" i="7" s="1"/>
  <c r="O131" i="7"/>
  <c r="L131" i="7"/>
  <c r="M131" i="7" s="1"/>
  <c r="K131" i="7"/>
  <c r="I131" i="7"/>
  <c r="F131" i="7"/>
  <c r="G131" i="7" s="1"/>
  <c r="O130" i="7"/>
  <c r="L130" i="7"/>
  <c r="M130" i="7" s="1"/>
  <c r="K130" i="7"/>
  <c r="I130" i="7"/>
  <c r="F130" i="7"/>
  <c r="G130" i="7" s="1"/>
  <c r="O129" i="7"/>
  <c r="L129" i="7"/>
  <c r="M129" i="7" s="1"/>
  <c r="K129" i="7"/>
  <c r="I129" i="7"/>
  <c r="F129" i="7"/>
  <c r="G129" i="7" s="1"/>
  <c r="O128" i="7"/>
  <c r="L128" i="7"/>
  <c r="M128" i="7" s="1"/>
  <c r="K128" i="7"/>
  <c r="I128" i="7"/>
  <c r="F128" i="7"/>
  <c r="G128" i="7" s="1"/>
  <c r="O99" i="7"/>
  <c r="L99" i="7"/>
  <c r="M99" i="7" s="1"/>
  <c r="K99" i="7"/>
  <c r="I99" i="7"/>
  <c r="F99" i="7"/>
  <c r="G99" i="7" s="1"/>
  <c r="O98" i="7"/>
  <c r="L98" i="7"/>
  <c r="M98" i="7" s="1"/>
  <c r="K98" i="7"/>
  <c r="I98" i="7"/>
  <c r="F98" i="7"/>
  <c r="G98" i="7" s="1"/>
  <c r="O97" i="7"/>
  <c r="L97" i="7"/>
  <c r="M97" i="7" s="1"/>
  <c r="K97" i="7"/>
  <c r="I97" i="7"/>
  <c r="F97" i="7"/>
  <c r="G97" i="7" s="1"/>
  <c r="O96" i="7"/>
  <c r="L96" i="7"/>
  <c r="M96" i="7" s="1"/>
  <c r="K96" i="7"/>
  <c r="I96" i="7"/>
  <c r="F96" i="7"/>
  <c r="G96" i="7" s="1"/>
  <c r="O95" i="7"/>
  <c r="L95" i="7"/>
  <c r="M95" i="7" s="1"/>
  <c r="K95" i="7"/>
  <c r="I95" i="7"/>
  <c r="F95" i="7"/>
  <c r="G95" i="7" s="1"/>
  <c r="O94" i="7"/>
  <c r="L94" i="7"/>
  <c r="M94" i="7" s="1"/>
  <c r="K94" i="7"/>
  <c r="I94" i="7"/>
  <c r="F94" i="7"/>
  <c r="G94" i="7" s="1"/>
  <c r="O93" i="7"/>
  <c r="L93" i="7"/>
  <c r="M93" i="7" s="1"/>
  <c r="K93" i="7"/>
  <c r="I93" i="7"/>
  <c r="F93" i="7"/>
  <c r="G93" i="7" s="1"/>
  <c r="O92" i="7"/>
  <c r="L92" i="7"/>
  <c r="M92" i="7" s="1"/>
  <c r="K92" i="7"/>
  <c r="I92" i="7"/>
  <c r="F92" i="7"/>
  <c r="G92" i="7" s="1"/>
  <c r="O91" i="7"/>
  <c r="L91" i="7"/>
  <c r="M91" i="7" s="1"/>
  <c r="K91" i="7"/>
  <c r="I91" i="7"/>
  <c r="F91" i="7"/>
  <c r="G91" i="7" s="1"/>
  <c r="O90" i="7"/>
  <c r="L90" i="7"/>
  <c r="M90" i="7" s="1"/>
  <c r="K90" i="7"/>
  <c r="I90" i="7"/>
  <c r="F90" i="7"/>
  <c r="G90" i="7" s="1"/>
  <c r="O89" i="7"/>
  <c r="L89" i="7"/>
  <c r="M89" i="7" s="1"/>
  <c r="K89" i="7"/>
  <c r="I89" i="7"/>
  <c r="F89" i="7"/>
  <c r="G89" i="7" s="1"/>
  <c r="O88" i="7"/>
  <c r="L88" i="7"/>
  <c r="M88" i="7" s="1"/>
  <c r="K88" i="7"/>
  <c r="I88" i="7"/>
  <c r="F88" i="7"/>
  <c r="G88" i="7" s="1"/>
  <c r="O87" i="7"/>
  <c r="L87" i="7"/>
  <c r="M87" i="7" s="1"/>
  <c r="K87" i="7"/>
  <c r="I87" i="7"/>
  <c r="F87" i="7"/>
  <c r="G87" i="7" s="1"/>
  <c r="O86" i="7"/>
  <c r="L86" i="7"/>
  <c r="M86" i="7" s="1"/>
  <c r="K86" i="7"/>
  <c r="I86" i="7"/>
  <c r="F86" i="7"/>
  <c r="G86" i="7" s="1"/>
  <c r="O57" i="7"/>
  <c r="L57" i="7"/>
  <c r="M57" i="7" s="1"/>
  <c r="K57" i="7"/>
  <c r="I57" i="7"/>
  <c r="F57" i="7"/>
  <c r="G57" i="7" s="1"/>
  <c r="O56" i="7"/>
  <c r="L56" i="7"/>
  <c r="M56" i="7" s="1"/>
  <c r="K56" i="7"/>
  <c r="I56" i="7"/>
  <c r="F56" i="7"/>
  <c r="G56" i="7" s="1"/>
  <c r="O55" i="7"/>
  <c r="L55" i="7"/>
  <c r="M55" i="7" s="1"/>
  <c r="K55" i="7"/>
  <c r="I55" i="7"/>
  <c r="F55" i="7"/>
  <c r="G55" i="7" s="1"/>
  <c r="O54" i="7"/>
  <c r="L54" i="7"/>
  <c r="M54" i="7" s="1"/>
  <c r="K54" i="7"/>
  <c r="I54" i="7"/>
  <c r="F54" i="7"/>
  <c r="G54" i="7" s="1"/>
  <c r="O53" i="7"/>
  <c r="L53" i="7"/>
  <c r="M53" i="7" s="1"/>
  <c r="K53" i="7"/>
  <c r="I53" i="7"/>
  <c r="F53" i="7"/>
  <c r="G53" i="7" s="1"/>
  <c r="O52" i="7"/>
  <c r="L52" i="7"/>
  <c r="M52" i="7" s="1"/>
  <c r="K52" i="7"/>
  <c r="I52" i="7"/>
  <c r="F52" i="7"/>
  <c r="G52" i="7" s="1"/>
  <c r="O51" i="7"/>
  <c r="L51" i="7"/>
  <c r="M51" i="7" s="1"/>
  <c r="K51" i="7"/>
  <c r="I51" i="7"/>
  <c r="F51" i="7"/>
  <c r="G51" i="7" s="1"/>
  <c r="O50" i="7"/>
  <c r="L50" i="7"/>
  <c r="M50" i="7" s="1"/>
  <c r="K50" i="7"/>
  <c r="I50" i="7"/>
  <c r="F50" i="7"/>
  <c r="G50" i="7" s="1"/>
  <c r="O49" i="7"/>
  <c r="L49" i="7"/>
  <c r="M49" i="7" s="1"/>
  <c r="K49" i="7"/>
  <c r="I49" i="7"/>
  <c r="F49" i="7"/>
  <c r="G49" i="7" s="1"/>
  <c r="O48" i="7"/>
  <c r="L48" i="7"/>
  <c r="M48" i="7" s="1"/>
  <c r="K48" i="7"/>
  <c r="I48" i="7"/>
  <c r="F48" i="7"/>
  <c r="G48" i="7" s="1"/>
  <c r="O47" i="7"/>
  <c r="L47" i="7"/>
  <c r="M47" i="7" s="1"/>
  <c r="K47" i="7"/>
  <c r="I47" i="7"/>
  <c r="F47" i="7"/>
  <c r="G47" i="7" s="1"/>
  <c r="O46" i="7"/>
  <c r="L46" i="7"/>
  <c r="M46" i="7" s="1"/>
  <c r="K46" i="7"/>
  <c r="I46" i="7"/>
  <c r="F46" i="7"/>
  <c r="G46" i="7" s="1"/>
  <c r="O45" i="7"/>
  <c r="L45" i="7"/>
  <c r="M45" i="7" s="1"/>
  <c r="K45" i="7"/>
  <c r="I45" i="7"/>
  <c r="F45" i="7"/>
  <c r="G45" i="7" s="1"/>
  <c r="O44" i="7"/>
  <c r="L44" i="7"/>
  <c r="M44" i="7" s="1"/>
  <c r="K44" i="7"/>
  <c r="I44" i="7"/>
  <c r="F44" i="7"/>
  <c r="G44" i="7" s="1"/>
  <c r="O127" i="7"/>
  <c r="L127" i="7"/>
  <c r="M127" i="7" s="1"/>
  <c r="K127" i="7"/>
  <c r="I127" i="7"/>
  <c r="F127" i="7"/>
  <c r="G127" i="7" s="1"/>
  <c r="O126" i="7"/>
  <c r="L126" i="7"/>
  <c r="M126" i="7" s="1"/>
  <c r="K126" i="7"/>
  <c r="I126" i="7"/>
  <c r="F126" i="7"/>
  <c r="G126" i="7" s="1"/>
  <c r="O125" i="7"/>
  <c r="L125" i="7"/>
  <c r="M125" i="7" s="1"/>
  <c r="K125" i="7"/>
  <c r="I125" i="7"/>
  <c r="F125" i="7"/>
  <c r="G125" i="7" s="1"/>
  <c r="O124" i="7"/>
  <c r="L124" i="7"/>
  <c r="M124" i="7" s="1"/>
  <c r="K124" i="7"/>
  <c r="I124" i="7"/>
  <c r="F124" i="7"/>
  <c r="G124" i="7" s="1"/>
  <c r="O123" i="7"/>
  <c r="L123" i="7"/>
  <c r="M123" i="7" s="1"/>
  <c r="K123" i="7"/>
  <c r="I123" i="7"/>
  <c r="F123" i="7"/>
  <c r="G123" i="7" s="1"/>
  <c r="O122" i="7"/>
  <c r="L122" i="7"/>
  <c r="M122" i="7" s="1"/>
  <c r="K122" i="7"/>
  <c r="I122" i="7"/>
  <c r="F122" i="7"/>
  <c r="G122" i="7" s="1"/>
  <c r="O121" i="7"/>
  <c r="L121" i="7"/>
  <c r="M121" i="7" s="1"/>
  <c r="K121" i="7"/>
  <c r="I121" i="7"/>
  <c r="F121" i="7"/>
  <c r="G121" i="7" s="1"/>
  <c r="O120" i="7"/>
  <c r="L120" i="7"/>
  <c r="M120" i="7" s="1"/>
  <c r="K120" i="7"/>
  <c r="I120" i="7"/>
  <c r="F120" i="7"/>
  <c r="G120" i="7" s="1"/>
  <c r="O119" i="7"/>
  <c r="L119" i="7"/>
  <c r="M119" i="7" s="1"/>
  <c r="K119" i="7"/>
  <c r="I119" i="7"/>
  <c r="F119" i="7"/>
  <c r="G119" i="7" s="1"/>
  <c r="O118" i="7"/>
  <c r="L118" i="7"/>
  <c r="M118" i="7" s="1"/>
  <c r="K118" i="7"/>
  <c r="I118" i="7"/>
  <c r="F118" i="7"/>
  <c r="G118" i="7" s="1"/>
  <c r="O117" i="7"/>
  <c r="L117" i="7"/>
  <c r="M117" i="7" s="1"/>
  <c r="K117" i="7"/>
  <c r="I117" i="7"/>
  <c r="F117" i="7"/>
  <c r="G117" i="7" s="1"/>
  <c r="O116" i="7"/>
  <c r="L116" i="7"/>
  <c r="M116" i="7" s="1"/>
  <c r="K116" i="7"/>
  <c r="I116" i="7"/>
  <c r="F116" i="7"/>
  <c r="G116" i="7" s="1"/>
  <c r="O115" i="7"/>
  <c r="L115" i="7"/>
  <c r="M115" i="7" s="1"/>
  <c r="K115" i="7"/>
  <c r="I115" i="7"/>
  <c r="F115" i="7"/>
  <c r="G115" i="7" s="1"/>
  <c r="O114" i="7"/>
  <c r="L114" i="7"/>
  <c r="M114" i="7" s="1"/>
  <c r="K114" i="7"/>
  <c r="I114" i="7"/>
  <c r="F114" i="7"/>
  <c r="G114" i="7" s="1"/>
  <c r="O85" i="7"/>
  <c r="L85" i="7"/>
  <c r="M85" i="7" s="1"/>
  <c r="K85" i="7"/>
  <c r="I85" i="7"/>
  <c r="F85" i="7"/>
  <c r="G85" i="7" s="1"/>
  <c r="O84" i="7"/>
  <c r="L84" i="7"/>
  <c r="M84" i="7" s="1"/>
  <c r="K84" i="7"/>
  <c r="I84" i="7"/>
  <c r="F84" i="7"/>
  <c r="G84" i="7" s="1"/>
  <c r="O83" i="7"/>
  <c r="L83" i="7"/>
  <c r="M83" i="7" s="1"/>
  <c r="K83" i="7"/>
  <c r="I83" i="7"/>
  <c r="F83" i="7"/>
  <c r="G83" i="7" s="1"/>
  <c r="O82" i="7"/>
  <c r="L82" i="7"/>
  <c r="M82" i="7" s="1"/>
  <c r="K82" i="7"/>
  <c r="I82" i="7"/>
  <c r="F82" i="7"/>
  <c r="G82" i="7" s="1"/>
  <c r="O81" i="7"/>
  <c r="L81" i="7"/>
  <c r="M81" i="7" s="1"/>
  <c r="K81" i="7"/>
  <c r="I81" i="7"/>
  <c r="F81" i="7"/>
  <c r="G81" i="7" s="1"/>
  <c r="O80" i="7"/>
  <c r="L80" i="7"/>
  <c r="M80" i="7" s="1"/>
  <c r="K80" i="7"/>
  <c r="I80" i="7"/>
  <c r="F80" i="7"/>
  <c r="G80" i="7" s="1"/>
  <c r="O79" i="7"/>
  <c r="L79" i="7"/>
  <c r="M79" i="7" s="1"/>
  <c r="K79" i="7"/>
  <c r="I79" i="7"/>
  <c r="F79" i="7"/>
  <c r="G79" i="7" s="1"/>
  <c r="O78" i="7"/>
  <c r="L78" i="7"/>
  <c r="M78" i="7" s="1"/>
  <c r="K78" i="7"/>
  <c r="I78" i="7"/>
  <c r="F78" i="7"/>
  <c r="G78" i="7" s="1"/>
  <c r="O77" i="7"/>
  <c r="L77" i="7"/>
  <c r="M77" i="7" s="1"/>
  <c r="K77" i="7"/>
  <c r="I77" i="7"/>
  <c r="F77" i="7"/>
  <c r="G77" i="7" s="1"/>
  <c r="O76" i="7"/>
  <c r="L76" i="7"/>
  <c r="M76" i="7" s="1"/>
  <c r="K76" i="7"/>
  <c r="I76" i="7"/>
  <c r="F76" i="7"/>
  <c r="G76" i="7" s="1"/>
  <c r="O75" i="7"/>
  <c r="L75" i="7"/>
  <c r="M75" i="7" s="1"/>
  <c r="K75" i="7"/>
  <c r="I75" i="7"/>
  <c r="F75" i="7"/>
  <c r="G75" i="7" s="1"/>
  <c r="O74" i="7"/>
  <c r="L74" i="7"/>
  <c r="M74" i="7" s="1"/>
  <c r="K74" i="7"/>
  <c r="I74" i="7"/>
  <c r="F74" i="7"/>
  <c r="G74" i="7" s="1"/>
  <c r="O73" i="7"/>
  <c r="L73" i="7"/>
  <c r="M73" i="7" s="1"/>
  <c r="K73" i="7"/>
  <c r="I73" i="7"/>
  <c r="F73" i="7"/>
  <c r="G73" i="7" s="1"/>
  <c r="O72" i="7"/>
  <c r="L72" i="7"/>
  <c r="M72" i="7" s="1"/>
  <c r="K72" i="7"/>
  <c r="I72" i="7"/>
  <c r="F72" i="7"/>
  <c r="G72" i="7" s="1"/>
  <c r="O43" i="7"/>
  <c r="L43" i="7"/>
  <c r="M43" i="7" s="1"/>
  <c r="K43" i="7"/>
  <c r="I43" i="7"/>
  <c r="F43" i="7"/>
  <c r="G43" i="7" s="1"/>
  <c r="O42" i="7"/>
  <c r="L42" i="7"/>
  <c r="M42" i="7" s="1"/>
  <c r="K42" i="7"/>
  <c r="I42" i="7"/>
  <c r="F42" i="7"/>
  <c r="G42" i="7" s="1"/>
  <c r="O41" i="7"/>
  <c r="L41" i="7"/>
  <c r="M41" i="7" s="1"/>
  <c r="K41" i="7"/>
  <c r="I41" i="7"/>
  <c r="F41" i="7"/>
  <c r="G41" i="7" s="1"/>
  <c r="O40" i="7"/>
  <c r="L40" i="7"/>
  <c r="M40" i="7" s="1"/>
  <c r="K40" i="7"/>
  <c r="I40" i="7"/>
  <c r="F40" i="7"/>
  <c r="G40" i="7" s="1"/>
  <c r="O39" i="7"/>
  <c r="L39" i="7"/>
  <c r="M39" i="7" s="1"/>
  <c r="K39" i="7"/>
  <c r="I39" i="7"/>
  <c r="F39" i="7"/>
  <c r="G39" i="7" s="1"/>
  <c r="O38" i="7"/>
  <c r="L38" i="7"/>
  <c r="M38" i="7" s="1"/>
  <c r="K38" i="7"/>
  <c r="I38" i="7"/>
  <c r="F38" i="7"/>
  <c r="G38" i="7" s="1"/>
  <c r="O37" i="7"/>
  <c r="L37" i="7"/>
  <c r="M37" i="7" s="1"/>
  <c r="K37" i="7"/>
  <c r="I37" i="7"/>
  <c r="F37" i="7"/>
  <c r="G37" i="7" s="1"/>
  <c r="O36" i="7"/>
  <c r="L36" i="7"/>
  <c r="M36" i="7" s="1"/>
  <c r="K36" i="7"/>
  <c r="I36" i="7"/>
  <c r="F36" i="7"/>
  <c r="G36" i="7" s="1"/>
  <c r="O35" i="7"/>
  <c r="L35" i="7"/>
  <c r="M35" i="7" s="1"/>
  <c r="K35" i="7"/>
  <c r="I35" i="7"/>
  <c r="F35" i="7"/>
  <c r="G35" i="7" s="1"/>
  <c r="O34" i="7"/>
  <c r="L34" i="7"/>
  <c r="M34" i="7" s="1"/>
  <c r="K34" i="7"/>
  <c r="I34" i="7"/>
  <c r="F34" i="7"/>
  <c r="G34" i="7" s="1"/>
  <c r="O33" i="7"/>
  <c r="L33" i="7"/>
  <c r="M33" i="7" s="1"/>
  <c r="K33" i="7"/>
  <c r="I33" i="7"/>
  <c r="F33" i="7"/>
  <c r="G33" i="7" s="1"/>
  <c r="O32" i="7"/>
  <c r="L32" i="7"/>
  <c r="M32" i="7" s="1"/>
  <c r="K32" i="7"/>
  <c r="I32" i="7"/>
  <c r="F32" i="7"/>
  <c r="G32" i="7" s="1"/>
  <c r="O31" i="7"/>
  <c r="L31" i="7"/>
  <c r="M31" i="7" s="1"/>
  <c r="K31" i="7"/>
  <c r="I31" i="7"/>
  <c r="F31" i="7"/>
  <c r="G31" i="7" s="1"/>
  <c r="O30" i="7"/>
  <c r="L30" i="7"/>
  <c r="M30" i="7" s="1"/>
  <c r="K30" i="7"/>
  <c r="I30" i="7"/>
  <c r="F30" i="7"/>
  <c r="G30" i="7" s="1"/>
  <c r="O15" i="7"/>
  <c r="L15" i="7"/>
  <c r="M15" i="7" s="1"/>
  <c r="K15" i="7"/>
  <c r="I15" i="7"/>
  <c r="F15" i="7"/>
  <c r="G15" i="7" s="1"/>
  <c r="O14" i="7"/>
  <c r="L14" i="7"/>
  <c r="M14" i="7" s="1"/>
  <c r="K14" i="7"/>
  <c r="I14" i="7"/>
  <c r="F14" i="7"/>
  <c r="G14" i="7" s="1"/>
  <c r="O13" i="7"/>
  <c r="L13" i="7"/>
  <c r="M13" i="7" s="1"/>
  <c r="K13" i="7"/>
  <c r="I13" i="7"/>
  <c r="F13" i="7"/>
  <c r="G13" i="7" s="1"/>
  <c r="O12" i="7"/>
  <c r="L12" i="7"/>
  <c r="M12" i="7" s="1"/>
  <c r="K12" i="7"/>
  <c r="I12" i="7"/>
  <c r="F12" i="7"/>
  <c r="G12" i="7" s="1"/>
  <c r="O11" i="7"/>
  <c r="L11" i="7"/>
  <c r="M11" i="7" s="1"/>
  <c r="K11" i="7"/>
  <c r="I11" i="7"/>
  <c r="F11" i="7"/>
  <c r="G11" i="7" s="1"/>
  <c r="O10" i="7"/>
  <c r="L10" i="7"/>
  <c r="M10" i="7" s="1"/>
  <c r="K10" i="7"/>
  <c r="I10" i="7"/>
  <c r="F10" i="7"/>
  <c r="G10" i="7" s="1"/>
  <c r="O9" i="7"/>
  <c r="L9" i="7"/>
  <c r="M9" i="7" s="1"/>
  <c r="K9" i="7"/>
  <c r="I9" i="7"/>
  <c r="F9" i="7"/>
  <c r="G9" i="7" s="1"/>
  <c r="O8" i="7"/>
  <c r="L8" i="7"/>
  <c r="M8" i="7" s="1"/>
  <c r="K8" i="7"/>
  <c r="I8" i="7"/>
  <c r="F8" i="7"/>
  <c r="G8" i="7" s="1"/>
  <c r="O7" i="7"/>
  <c r="L7" i="7"/>
  <c r="M7" i="7" s="1"/>
  <c r="K7" i="7"/>
  <c r="I7" i="7"/>
  <c r="F7" i="7"/>
  <c r="G7" i="7" s="1"/>
  <c r="O6" i="7"/>
  <c r="L6" i="7"/>
  <c r="M6" i="7" s="1"/>
  <c r="K6" i="7"/>
  <c r="I6" i="7"/>
  <c r="F6" i="7"/>
  <c r="G6" i="7" s="1"/>
  <c r="O5" i="7"/>
  <c r="L5" i="7"/>
  <c r="M5" i="7" s="1"/>
  <c r="K5" i="7"/>
  <c r="I5" i="7"/>
  <c r="F5" i="7"/>
  <c r="G5" i="7" s="1"/>
  <c r="O4" i="7"/>
  <c r="L4" i="7"/>
  <c r="M4" i="7" s="1"/>
  <c r="K4" i="7"/>
  <c r="I4" i="7"/>
  <c r="F4" i="7"/>
  <c r="G4" i="7" s="1"/>
  <c r="O3" i="7"/>
  <c r="L3" i="7"/>
  <c r="M3" i="7" s="1"/>
  <c r="K3" i="7"/>
  <c r="I3" i="7"/>
  <c r="F3" i="7"/>
  <c r="G3" i="7" s="1"/>
  <c r="O2" i="7"/>
  <c r="L2" i="7"/>
  <c r="M2" i="7" s="1"/>
  <c r="K2" i="7"/>
  <c r="I2" i="7"/>
  <c r="F2" i="7"/>
  <c r="G2" i="7" s="1"/>
  <c r="O113" i="7"/>
  <c r="L113" i="7"/>
  <c r="M113" i="7" s="1"/>
  <c r="K113" i="7"/>
  <c r="I113" i="7"/>
  <c r="F113" i="7"/>
  <c r="G113" i="7" s="1"/>
  <c r="O112" i="7"/>
  <c r="L112" i="7"/>
  <c r="M112" i="7" s="1"/>
  <c r="K112" i="7"/>
  <c r="I112" i="7"/>
  <c r="F112" i="7"/>
  <c r="G112" i="7" s="1"/>
  <c r="O111" i="7"/>
  <c r="L111" i="7"/>
  <c r="M111" i="7" s="1"/>
  <c r="K111" i="7"/>
  <c r="I111" i="7"/>
  <c r="F111" i="7"/>
  <c r="G111" i="7" s="1"/>
  <c r="O110" i="7"/>
  <c r="L110" i="7"/>
  <c r="M110" i="7" s="1"/>
  <c r="K110" i="7"/>
  <c r="I110" i="7"/>
  <c r="F110" i="7"/>
  <c r="G110" i="7" s="1"/>
  <c r="O109" i="7"/>
  <c r="L109" i="7"/>
  <c r="M109" i="7" s="1"/>
  <c r="K109" i="7"/>
  <c r="I109" i="7"/>
  <c r="F109" i="7"/>
  <c r="G109" i="7" s="1"/>
  <c r="O108" i="7"/>
  <c r="L108" i="7"/>
  <c r="M108" i="7" s="1"/>
  <c r="K108" i="7"/>
  <c r="I108" i="7"/>
  <c r="F108" i="7"/>
  <c r="G108" i="7" s="1"/>
  <c r="O107" i="7"/>
  <c r="L107" i="7"/>
  <c r="M107" i="7" s="1"/>
  <c r="K107" i="7"/>
  <c r="I107" i="7"/>
  <c r="F107" i="7"/>
  <c r="G107" i="7" s="1"/>
  <c r="O106" i="7"/>
  <c r="L106" i="7"/>
  <c r="M106" i="7" s="1"/>
  <c r="K106" i="7"/>
  <c r="I106" i="7"/>
  <c r="F106" i="7"/>
  <c r="G106" i="7" s="1"/>
  <c r="O105" i="7"/>
  <c r="L105" i="7"/>
  <c r="M105" i="7" s="1"/>
  <c r="K105" i="7"/>
  <c r="I105" i="7"/>
  <c r="F105" i="7"/>
  <c r="G105" i="7" s="1"/>
  <c r="O104" i="7"/>
  <c r="L104" i="7"/>
  <c r="M104" i="7" s="1"/>
  <c r="K104" i="7"/>
  <c r="I104" i="7"/>
  <c r="F104" i="7"/>
  <c r="G104" i="7" s="1"/>
  <c r="O103" i="7"/>
  <c r="L103" i="7"/>
  <c r="M103" i="7" s="1"/>
  <c r="K103" i="7"/>
  <c r="I103" i="7"/>
  <c r="F103" i="7"/>
  <c r="G103" i="7" s="1"/>
  <c r="O102" i="7"/>
  <c r="L102" i="7"/>
  <c r="M102" i="7" s="1"/>
  <c r="K102" i="7"/>
  <c r="I102" i="7"/>
  <c r="F102" i="7"/>
  <c r="G102" i="7" s="1"/>
  <c r="O101" i="7"/>
  <c r="L101" i="7"/>
  <c r="M101" i="7" s="1"/>
  <c r="K101" i="7"/>
  <c r="I101" i="7"/>
  <c r="F101" i="7"/>
  <c r="G101" i="7" s="1"/>
  <c r="O100" i="7"/>
  <c r="L100" i="7"/>
  <c r="M100" i="7" s="1"/>
  <c r="K100" i="7"/>
  <c r="I100" i="7"/>
  <c r="F100" i="7"/>
  <c r="G100" i="7" s="1"/>
  <c r="O71" i="7"/>
  <c r="L71" i="7"/>
  <c r="M71" i="7" s="1"/>
  <c r="K71" i="7"/>
  <c r="I71" i="7"/>
  <c r="F71" i="7"/>
  <c r="G71" i="7" s="1"/>
  <c r="O70" i="7"/>
  <c r="L70" i="7"/>
  <c r="M70" i="7" s="1"/>
  <c r="K70" i="7"/>
  <c r="I70" i="7"/>
  <c r="F70" i="7"/>
  <c r="G70" i="7" s="1"/>
  <c r="O69" i="7"/>
  <c r="L69" i="7"/>
  <c r="M69" i="7" s="1"/>
  <c r="K69" i="7"/>
  <c r="I69" i="7"/>
  <c r="F69" i="7"/>
  <c r="G69" i="7" s="1"/>
  <c r="O68" i="7"/>
  <c r="L68" i="7"/>
  <c r="M68" i="7" s="1"/>
  <c r="K68" i="7"/>
  <c r="I68" i="7"/>
  <c r="F68" i="7"/>
  <c r="G68" i="7" s="1"/>
  <c r="O67" i="7"/>
  <c r="L67" i="7"/>
  <c r="M67" i="7" s="1"/>
  <c r="K67" i="7"/>
  <c r="I67" i="7"/>
  <c r="F67" i="7"/>
  <c r="G67" i="7" s="1"/>
  <c r="O66" i="7"/>
  <c r="L66" i="7"/>
  <c r="M66" i="7" s="1"/>
  <c r="K66" i="7"/>
  <c r="I66" i="7"/>
  <c r="F66" i="7"/>
  <c r="G66" i="7" s="1"/>
  <c r="O65" i="7"/>
  <c r="L65" i="7"/>
  <c r="M65" i="7" s="1"/>
  <c r="K65" i="7"/>
  <c r="I65" i="7"/>
  <c r="F65" i="7"/>
  <c r="G65" i="7" s="1"/>
  <c r="O64" i="7"/>
  <c r="L64" i="7"/>
  <c r="M64" i="7" s="1"/>
  <c r="K64" i="7"/>
  <c r="I64" i="7"/>
  <c r="F64" i="7"/>
  <c r="G64" i="7" s="1"/>
  <c r="O63" i="7"/>
  <c r="L63" i="7"/>
  <c r="M63" i="7" s="1"/>
  <c r="K63" i="7"/>
  <c r="I63" i="7"/>
  <c r="F63" i="7"/>
  <c r="G63" i="7" s="1"/>
  <c r="O62" i="7"/>
  <c r="L62" i="7"/>
  <c r="M62" i="7" s="1"/>
  <c r="K62" i="7"/>
  <c r="I62" i="7"/>
  <c r="F62" i="7"/>
  <c r="G62" i="7" s="1"/>
  <c r="O61" i="7"/>
  <c r="L61" i="7"/>
  <c r="M61" i="7" s="1"/>
  <c r="K61" i="7"/>
  <c r="I61" i="7"/>
  <c r="F61" i="7"/>
  <c r="G61" i="7" s="1"/>
  <c r="O60" i="7"/>
  <c r="L60" i="7"/>
  <c r="M60" i="7" s="1"/>
  <c r="K60" i="7"/>
  <c r="I60" i="7"/>
  <c r="F60" i="7"/>
  <c r="G60" i="7" s="1"/>
  <c r="O59" i="7"/>
  <c r="L59" i="7"/>
  <c r="M59" i="7" s="1"/>
  <c r="K59" i="7"/>
  <c r="I59" i="7"/>
  <c r="F59" i="7"/>
  <c r="G59" i="7" s="1"/>
  <c r="O58" i="7"/>
  <c r="L58" i="7"/>
  <c r="M58" i="7" s="1"/>
  <c r="K58" i="7"/>
  <c r="I58" i="7"/>
  <c r="F58" i="7"/>
  <c r="G58" i="7" s="1"/>
  <c r="O29" i="7"/>
  <c r="L29" i="7"/>
  <c r="M29" i="7" s="1"/>
  <c r="K29" i="7"/>
  <c r="I29" i="7"/>
  <c r="F29" i="7"/>
  <c r="G29" i="7" s="1"/>
  <c r="O28" i="7"/>
  <c r="L28" i="7"/>
  <c r="M28" i="7" s="1"/>
  <c r="K28" i="7"/>
  <c r="I28" i="7"/>
  <c r="F28" i="7"/>
  <c r="G28" i="7" s="1"/>
  <c r="O27" i="7"/>
  <c r="L27" i="7"/>
  <c r="M27" i="7" s="1"/>
  <c r="K27" i="7"/>
  <c r="I27" i="7"/>
  <c r="F27" i="7"/>
  <c r="G27" i="7" s="1"/>
  <c r="O26" i="7"/>
  <c r="L26" i="7"/>
  <c r="M26" i="7" s="1"/>
  <c r="K26" i="7"/>
  <c r="I26" i="7"/>
  <c r="F26" i="7"/>
  <c r="G26" i="7" s="1"/>
  <c r="O25" i="7"/>
  <c r="L25" i="7"/>
  <c r="M25" i="7" s="1"/>
  <c r="K25" i="7"/>
  <c r="I25" i="7"/>
  <c r="F25" i="7"/>
  <c r="G25" i="7" s="1"/>
  <c r="O24" i="7"/>
  <c r="L24" i="7"/>
  <c r="M24" i="7" s="1"/>
  <c r="K24" i="7"/>
  <c r="I24" i="7"/>
  <c r="F24" i="7"/>
  <c r="G24" i="7" s="1"/>
  <c r="O23" i="7"/>
  <c r="L23" i="7"/>
  <c r="M23" i="7" s="1"/>
  <c r="K23" i="7"/>
  <c r="I23" i="7"/>
  <c r="F23" i="7"/>
  <c r="G23" i="7" s="1"/>
  <c r="O22" i="7"/>
  <c r="L22" i="7"/>
  <c r="M22" i="7" s="1"/>
  <c r="K22" i="7"/>
  <c r="I22" i="7"/>
  <c r="F22" i="7"/>
  <c r="G22" i="7" s="1"/>
  <c r="O21" i="7"/>
  <c r="L21" i="7"/>
  <c r="M21" i="7" s="1"/>
  <c r="K21" i="7"/>
  <c r="I21" i="7"/>
  <c r="F21" i="7"/>
  <c r="G21" i="7" s="1"/>
  <c r="O20" i="7"/>
  <c r="L20" i="7"/>
  <c r="M20" i="7" s="1"/>
  <c r="K20" i="7"/>
  <c r="I20" i="7"/>
  <c r="F20" i="7"/>
  <c r="G20" i="7" s="1"/>
  <c r="O19" i="7"/>
  <c r="L19" i="7"/>
  <c r="M19" i="7" s="1"/>
  <c r="K19" i="7"/>
  <c r="I19" i="7"/>
  <c r="F19" i="7"/>
  <c r="G19" i="7" s="1"/>
  <c r="O18" i="7"/>
  <c r="L18" i="7"/>
  <c r="M18" i="7" s="1"/>
  <c r="K18" i="7"/>
  <c r="I18" i="7"/>
  <c r="F18" i="7"/>
  <c r="G18" i="7" s="1"/>
  <c r="O17" i="7"/>
  <c r="L17" i="7"/>
  <c r="M17" i="7" s="1"/>
  <c r="K17" i="7"/>
  <c r="I17" i="7"/>
  <c r="F17" i="7"/>
  <c r="G17" i="7" s="1"/>
  <c r="O16" i="7"/>
  <c r="M16" i="7"/>
  <c r="K16" i="7"/>
  <c r="I16" i="7"/>
  <c r="F16" i="7"/>
  <c r="G16" i="7" s="1"/>
</calcChain>
</file>

<file path=xl/sharedStrings.xml><?xml version="1.0" encoding="utf-8"?>
<sst xmlns="http://schemas.openxmlformats.org/spreadsheetml/2006/main" count="1226" uniqueCount="289">
  <si>
    <t>SampleNumber</t>
  </si>
  <si>
    <t>BlockPotNumber</t>
  </si>
  <si>
    <t>SampleName</t>
  </si>
  <si>
    <t>HarvestTime</t>
  </si>
  <si>
    <t>AMFIsolate</t>
  </si>
  <si>
    <t>InoculationTreatment</t>
  </si>
  <si>
    <t>Treatment</t>
  </si>
  <si>
    <t>ShootDryWeight.g</t>
  </si>
  <si>
    <t>RootDryWeight.g</t>
  </si>
  <si>
    <t>Root:ShootRatio</t>
  </si>
  <si>
    <t>ShootP</t>
  </si>
  <si>
    <t>SoilP</t>
  </si>
  <si>
    <t>SoilpH</t>
  </si>
  <si>
    <t>B1P3</t>
  </si>
  <si>
    <t>CC4-co-inoc-2mos-1</t>
  </si>
  <si>
    <t>CC4</t>
  </si>
  <si>
    <t>Co-inoculation</t>
  </si>
  <si>
    <t>B2P19</t>
  </si>
  <si>
    <t>CC4-co-inoc-2mos-2</t>
  </si>
  <si>
    <t>B3P6</t>
  </si>
  <si>
    <t>CC4-co-inoc-2mos-3</t>
  </si>
  <si>
    <t>B4P18</t>
  </si>
  <si>
    <t>CC4-co-inoc-2mos-4</t>
  </si>
  <si>
    <t>B5P18</t>
  </si>
  <si>
    <t>CC4-co-inoc-2mos-5</t>
  </si>
  <si>
    <t>B6P5</t>
  </si>
  <si>
    <t>CC4-co-inoc-2mos-6</t>
  </si>
  <si>
    <t>B7P1</t>
  </si>
  <si>
    <t>CC4-co-inoc-2mos-7</t>
  </si>
  <si>
    <t>B1P13</t>
  </si>
  <si>
    <t>CC4-co-inoc-4mos-1</t>
  </si>
  <si>
    <t>B2P9</t>
  </si>
  <si>
    <t>CC4-co-inoc-4mos-2</t>
  </si>
  <si>
    <t>B3P2</t>
  </si>
  <si>
    <t>CC4-co-inoc-4mos-3</t>
  </si>
  <si>
    <t>B4P19</t>
  </si>
  <si>
    <t>CC4-co-inoc-4mos-4</t>
  </si>
  <si>
    <t>B5P17</t>
  </si>
  <si>
    <t>CC4-co-inoc-4mos-5</t>
  </si>
  <si>
    <t>B6P12</t>
  </si>
  <si>
    <t>CC4-co-inoc-4mos-6</t>
  </si>
  <si>
    <t>B7P20</t>
  </si>
  <si>
    <t>CC4-co-inoc-4mos-7</t>
  </si>
  <si>
    <t>B1P6</t>
  </si>
  <si>
    <t>CC4-pre-inoc-1-2mos-1</t>
  </si>
  <si>
    <t>Pre-inoculation-1</t>
  </si>
  <si>
    <t>B2P20</t>
  </si>
  <si>
    <t>CC4-pre-inoc-1-2mos-2</t>
  </si>
  <si>
    <t>B3P19</t>
  </si>
  <si>
    <t>CC4-pre-inoc-1-2mos-3</t>
  </si>
  <si>
    <t>B4P16</t>
  </si>
  <si>
    <t>CC4-pre-inoc-1-2mos-4</t>
  </si>
  <si>
    <t>B5P11</t>
  </si>
  <si>
    <t>CC4-pre-inoc-1-2mos-5</t>
  </si>
  <si>
    <t>B6P18</t>
  </si>
  <si>
    <t>CC4-pre-inoc-1-2mos-6</t>
  </si>
  <si>
    <t>B7P4</t>
  </si>
  <si>
    <t>CC4-pre-inoc-1-2mos-7</t>
  </si>
  <si>
    <t>B1P5</t>
  </si>
  <si>
    <t>CC4-pre-inoc-1-4mos-1</t>
  </si>
  <si>
    <t>B2P4</t>
  </si>
  <si>
    <t>CC4-pre-inoc-1-4mos-2</t>
  </si>
  <si>
    <t>B3P17</t>
  </si>
  <si>
    <t>CC4-pre-inoc-1-4mos-3</t>
  </si>
  <si>
    <t>B4P3</t>
  </si>
  <si>
    <t>CC4-pre-inoc-1-4mos-4</t>
  </si>
  <si>
    <t>B5P4</t>
  </si>
  <si>
    <t>CC4-pre-inoc-1-4mos-5</t>
  </si>
  <si>
    <t>B6P1</t>
  </si>
  <si>
    <t>CC4-pre-inoc-1-4mos-6</t>
  </si>
  <si>
    <t>B7P10</t>
  </si>
  <si>
    <t>CC4-pre-inoc-1-4mos-7</t>
  </si>
  <si>
    <t>B1P7</t>
  </si>
  <si>
    <t>CC4-pre-inoc-2-2mos-1</t>
  </si>
  <si>
    <t>Pre-inoculation-2</t>
  </si>
  <si>
    <t>B2P8</t>
  </si>
  <si>
    <t>CC4-pre-inoc-2-2mos-2</t>
  </si>
  <si>
    <t>B3P4</t>
  </si>
  <si>
    <t>CC4-pre-inoc-2-2mos-3</t>
  </si>
  <si>
    <t>B4P10</t>
  </si>
  <si>
    <t>CC4-pre-inoc-2-2mos-4</t>
  </si>
  <si>
    <t>B5P5</t>
  </si>
  <si>
    <t>CC4-pre-inoc-2-2mos-5</t>
  </si>
  <si>
    <t>B6P11</t>
  </si>
  <si>
    <t>CC4-pre-inoc-2-2mos-6</t>
  </si>
  <si>
    <t>B7P13</t>
  </si>
  <si>
    <t>CC4-pre-inoc-2-2mos-7</t>
  </si>
  <si>
    <t>B1P16</t>
  </si>
  <si>
    <t>CC4-pre-inoc-2-4mos-1</t>
  </si>
  <si>
    <t>B2P11</t>
  </si>
  <si>
    <t>CC4-pre-inoc-2-4mos-2</t>
  </si>
  <si>
    <t>B3P18</t>
  </si>
  <si>
    <t>CC4-pre-inoc-2-4mos-3</t>
  </si>
  <si>
    <t>B4P5</t>
  </si>
  <si>
    <t>CC4-pre-inoc-2-4mos-4</t>
  </si>
  <si>
    <t>B5P2</t>
  </si>
  <si>
    <t>CC4-pre-inoc-2-4mos-5</t>
  </si>
  <si>
    <t>B6P10</t>
  </si>
  <si>
    <t>CC4-pre-inoc-2-4mos-6</t>
  </si>
  <si>
    <t>B7P5</t>
  </si>
  <si>
    <t>CC4-pre-inoc-2-4mos-7</t>
  </si>
  <si>
    <t>B1P14</t>
  </si>
  <si>
    <t>Cuba8-co-inoc-2mos-1</t>
  </si>
  <si>
    <t>Cuba8</t>
  </si>
  <si>
    <t>B2P6</t>
  </si>
  <si>
    <t>Cuba8-co-inoc-2mos-2</t>
  </si>
  <si>
    <t>B3P9</t>
  </si>
  <si>
    <t>Cuba8-co-inoc-2mos-3</t>
  </si>
  <si>
    <t>B4P15</t>
  </si>
  <si>
    <t>Cuba8-co-inoc-2mos-4</t>
  </si>
  <si>
    <t>B5P10</t>
  </si>
  <si>
    <t>Cuba8-co-inoc-2mos-5</t>
  </si>
  <si>
    <t>B6P4</t>
  </si>
  <si>
    <t>Cuba8-co-inoc-2mos-6</t>
  </si>
  <si>
    <t>B7P14</t>
  </si>
  <si>
    <t>Cuba8-co-inoc-2mos-7</t>
  </si>
  <si>
    <t>B1P20</t>
  </si>
  <si>
    <t>Cuba8-co-inoc-4mos-1</t>
  </si>
  <si>
    <t>B2P2</t>
  </si>
  <si>
    <t>Cuba8-co-inoc-4mos-2</t>
  </si>
  <si>
    <t>B3P16</t>
  </si>
  <si>
    <t>Cuba8-co-inoc-4mos-3</t>
  </si>
  <si>
    <t>B4P9</t>
  </si>
  <si>
    <t>Cuba8-co-inoc-4mos-4</t>
  </si>
  <si>
    <t>B5P8</t>
  </si>
  <si>
    <t>Cuba8-co-inoc-4mos-5</t>
  </si>
  <si>
    <t>B6P7</t>
  </si>
  <si>
    <t>Cuba8-co-inoc-4mos-6</t>
  </si>
  <si>
    <t>B7P9</t>
  </si>
  <si>
    <t>Cuba8-co-inoc-4mos-7</t>
  </si>
  <si>
    <t>B1P17</t>
  </si>
  <si>
    <t>Cuba8-pre-inoc-1-2mos-1</t>
  </si>
  <si>
    <t>B2P5</t>
  </si>
  <si>
    <t>Cuba8-pre-inoc-1-2mos-2</t>
  </si>
  <si>
    <t>B3P7</t>
  </si>
  <si>
    <t>Cuba8-pre-inoc-1-2mos-3</t>
  </si>
  <si>
    <t>B4P2</t>
  </si>
  <si>
    <t>Cuba8-pre-inoc-1-2mos-4</t>
  </si>
  <si>
    <t>B5P9</t>
  </si>
  <si>
    <t>Cuba8-pre-inoc-1-2mos-5</t>
  </si>
  <si>
    <t>B6P17</t>
  </si>
  <si>
    <t>Cuba8-pre-inoc-1-2mos-6</t>
  </si>
  <si>
    <t>B7P12</t>
  </si>
  <si>
    <t>Cuba8-pre-inoc-1-2mos-7</t>
  </si>
  <si>
    <t>B1P1</t>
  </si>
  <si>
    <t>Cuba8-pre-inoc-1-4mos-1</t>
  </si>
  <si>
    <t>B2P13</t>
  </si>
  <si>
    <t>Cuba8-pre-inoc-1-4mos-2</t>
  </si>
  <si>
    <t>B3P8</t>
  </si>
  <si>
    <t>Cuba8-pre-inoc-1-4mos-3</t>
  </si>
  <si>
    <t>B4P8</t>
  </si>
  <si>
    <t>Cuba8-pre-inoc-1-4mos-4</t>
  </si>
  <si>
    <t>B5P15</t>
  </si>
  <si>
    <t>Cuba8-pre-inoc-1-4mos-5</t>
  </si>
  <si>
    <t>B6P3</t>
  </si>
  <si>
    <t>Cuba8-pre-inoc-1-4mos-6</t>
  </si>
  <si>
    <t>B7P3</t>
  </si>
  <si>
    <t>Cuba8-pre-inoc-1-4mos-7</t>
  </si>
  <si>
    <t>B1P9</t>
  </si>
  <si>
    <t>Cuba8-pre-inoc-2-2mos-1</t>
  </si>
  <si>
    <t>B2P3</t>
  </si>
  <si>
    <t>Cuba8-pre-inoc-2-2mos-2</t>
  </si>
  <si>
    <t>B3P12</t>
  </si>
  <si>
    <t>Cuba8-pre-inoc-2-2mos-3</t>
  </si>
  <si>
    <t>B4P11</t>
  </si>
  <si>
    <t>Cuba8-pre-inoc-2-2mos-4</t>
  </si>
  <si>
    <t>B5P16</t>
  </si>
  <si>
    <t>Cuba8-pre-inoc-2-2mos-5</t>
  </si>
  <si>
    <t>B6P16</t>
  </si>
  <si>
    <t>Cuba8-pre-inoc-2-2mos-6</t>
  </si>
  <si>
    <t>B7P7</t>
  </si>
  <si>
    <t>Cuba8-pre-inoc-2-2mos-7</t>
  </si>
  <si>
    <t>B1P19</t>
  </si>
  <si>
    <t>Cuba8-pre-inoc-2-4mos-1</t>
  </si>
  <si>
    <t>B2P12</t>
  </si>
  <si>
    <t>Cuba8-pre-inoc-2-4mos-2</t>
  </si>
  <si>
    <t>B3P10</t>
  </si>
  <si>
    <t>Cuba8-pre-inoc-2-4mos-3</t>
  </si>
  <si>
    <t>B4P14</t>
  </si>
  <si>
    <t>Cuba8-pre-inoc-2-4mos-4</t>
  </si>
  <si>
    <t>B5P3</t>
  </si>
  <si>
    <t>Cuba8-pre-inoc-2-4mos-5</t>
  </si>
  <si>
    <t>B6P9</t>
  </si>
  <si>
    <t>Cuba8-pre-inoc-2-4mos-6</t>
  </si>
  <si>
    <t>B7P18</t>
  </si>
  <si>
    <t>Cuba8-pre-inoc-2-4mos-7</t>
  </si>
  <si>
    <t>B1P11</t>
  </si>
  <si>
    <t>DAOM197198-co-inoc-2mos-1</t>
  </si>
  <si>
    <t>DAOM197198</t>
  </si>
  <si>
    <t>B2P1</t>
  </si>
  <si>
    <t>DAOM197198-co-inoc-2mos-2</t>
  </si>
  <si>
    <t>B3P11</t>
  </si>
  <si>
    <t>DAOM197198-co-inoc-2mos-3</t>
  </si>
  <si>
    <t>B4P7</t>
  </si>
  <si>
    <t>DAOM197198-co-inoc-2mos-4</t>
  </si>
  <si>
    <t>B5P20</t>
  </si>
  <si>
    <t>DAOM197198-co-inoc-2mos-5</t>
  </si>
  <si>
    <t>B6P13</t>
  </si>
  <si>
    <t>DAOM197198-co-inoc-2mos-6</t>
  </si>
  <si>
    <t>B7P16</t>
  </si>
  <si>
    <t>DAOM197198-co-inoc-2mos-7</t>
  </si>
  <si>
    <t>B1P4</t>
  </si>
  <si>
    <t>DAOM197198-co-inoc-4mos-1</t>
  </si>
  <si>
    <t>B2P16</t>
  </si>
  <si>
    <t>DAOM197198-co-inoc-4mos-2</t>
  </si>
  <si>
    <t>B3P14</t>
  </si>
  <si>
    <t>DAOM197198-co-inoc-4mos-3</t>
  </si>
  <si>
    <t>B4P12</t>
  </si>
  <si>
    <t>DAOM197198-co-inoc-4mos-4</t>
  </si>
  <si>
    <t>B5P19</t>
  </si>
  <si>
    <t>DAOM197198-co-inoc-4mos-5</t>
  </si>
  <si>
    <t>B6P14</t>
  </si>
  <si>
    <t>DAOM197198-co-inoc-4mos-6</t>
  </si>
  <si>
    <t>B7P2</t>
  </si>
  <si>
    <t>DAOM197198-co-inoc-4mos-7</t>
  </si>
  <si>
    <t>B1P10</t>
  </si>
  <si>
    <t>DAOM197198-pre-inoc-1-2mos-1</t>
  </si>
  <si>
    <t>B2P18</t>
  </si>
  <si>
    <t>DAOM197198-pre-inoc-1-2mos-2</t>
  </si>
  <si>
    <t>B3P1</t>
  </si>
  <si>
    <t>DAOM197198-pre-inoc-1-2mos-3</t>
  </si>
  <si>
    <t>B4P1</t>
  </si>
  <si>
    <t>DAOM197198-pre-inoc-1-2mos-4</t>
  </si>
  <si>
    <t>B5P6</t>
  </si>
  <si>
    <t>DAOM197198-pre-inoc-1-2mos-5</t>
  </si>
  <si>
    <t>B6P2</t>
  </si>
  <si>
    <t>DAOM197198-pre-inoc-1-2mos-6</t>
  </si>
  <si>
    <t>B7P15</t>
  </si>
  <si>
    <t>DAOM197198-pre-inoc-1-2mos-7</t>
  </si>
  <si>
    <t>B1P2</t>
  </si>
  <si>
    <t>DAOM197198-pre-inoc-1-4mos-1</t>
  </si>
  <si>
    <t>B2P17</t>
  </si>
  <si>
    <t>DAOM197198-pre-inoc-1-4mos-2</t>
  </si>
  <si>
    <t>B3P5</t>
  </si>
  <si>
    <t>DAOM197198-pre-inoc-1-4mos-3</t>
  </si>
  <si>
    <t>B4P4</t>
  </si>
  <si>
    <t>DAOM197198-pre-inoc-1-4mos-4</t>
  </si>
  <si>
    <t>B5P13</t>
  </si>
  <si>
    <t>DAOM197198-pre-inoc-1-4mos-5</t>
  </si>
  <si>
    <t>B6P8</t>
  </si>
  <si>
    <t>DAOM197198-pre-inoc-1-4mos-6</t>
  </si>
  <si>
    <t>B7P8</t>
  </si>
  <si>
    <t>DAOM197198-pre-inoc-1-4mos-7</t>
  </si>
  <si>
    <t>B1P18</t>
  </si>
  <si>
    <t>DAOM197198-pre-inoc-2-2mos-1</t>
  </si>
  <si>
    <t>B2P10</t>
  </si>
  <si>
    <t>DAOM197198-pre-inoc-2-2mos-2</t>
  </si>
  <si>
    <t>B3P15</t>
  </si>
  <si>
    <t>DAOM197198-pre-inoc-2-2mos-3</t>
  </si>
  <si>
    <t>B4P6</t>
  </si>
  <si>
    <t>DAOM197198-pre-inoc-2-2mos-4</t>
  </si>
  <si>
    <t>B5P14</t>
  </si>
  <si>
    <t>DAOM197198-pre-inoc-2-2mos-5</t>
  </si>
  <si>
    <t>B6P19</t>
  </si>
  <si>
    <t>DAOM197198-pre-inoc-2-2mos-6</t>
  </si>
  <si>
    <t>B7P11</t>
  </si>
  <si>
    <t>DAOM197198-pre-inoc-2-2mos-7</t>
  </si>
  <si>
    <t>B1P12</t>
  </si>
  <si>
    <t>DAOM197198-pre-inoc-2-4mos-1</t>
  </si>
  <si>
    <t>B2P14</t>
  </si>
  <si>
    <t>DAOM197198-pre-inoc-2-4mos-2</t>
  </si>
  <si>
    <t>B3P3</t>
  </si>
  <si>
    <t>DAOM197198-pre-inoc-2-4mos-3</t>
  </si>
  <si>
    <t>B4P13</t>
  </si>
  <si>
    <t>DAOM197198-pre-inoc-2-4mos-4</t>
  </si>
  <si>
    <t>B5P1</t>
  </si>
  <si>
    <t>DAOM197198-pre-inoc-2-4mos-5</t>
  </si>
  <si>
    <t>B6P20</t>
  </si>
  <si>
    <t>DAOM197198-pre-inoc-2-4mos-6</t>
  </si>
  <si>
    <t>B7P17</t>
  </si>
  <si>
    <t>DAOM197198-pre-inoc-2-4mos-7</t>
  </si>
  <si>
    <t>TotalBiomass.g</t>
  </si>
  <si>
    <t>TotalBiomassMR</t>
  </si>
  <si>
    <t>ShootMR</t>
  </si>
  <si>
    <t>RootMR</t>
  </si>
  <si>
    <t>Root.ShootRatioMR</t>
  </si>
  <si>
    <t>ShootPMR</t>
  </si>
  <si>
    <t>non-colonized roots + AMF</t>
  </si>
  <si>
    <t>pre-colonized roots</t>
  </si>
  <si>
    <t>pre-colonized roots + AMF</t>
  </si>
  <si>
    <t>TotalDryWeight.g</t>
  </si>
  <si>
    <t>Control</t>
  </si>
  <si>
    <t>No-inoculation</t>
  </si>
  <si>
    <t>non-colonized roots</t>
  </si>
  <si>
    <t>InoculationTiming</t>
  </si>
  <si>
    <t>no inoculation</t>
  </si>
  <si>
    <t>co-inoculation</t>
  </si>
  <si>
    <t>pre-inoculation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</si>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</sst>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8645-49D3-4677-AF32-DEBED5D5EFA1}">
  <dimension ref="A1:Q141"/>
  <sheetViews>
    <sheetView zoomScale="80" zoomScaleNormal="80" workbookViewId="0">
      <selection activeCell="D1" sqref="C1:D1048576"/>
    </sheetView>
  </sheetViews>
  <sheetFormatPr defaultRowHeight="15" x14ac:dyDescent="0.25"/>
  <cols>
    <col min="1" max="1" width="11.85546875" bestFit="1" customWidth="1"/>
    <col min="2" max="2" width="13" bestFit="1" customWidth="1"/>
    <col min="3" max="3" width="20.28515625" bestFit="1" customWidth="1"/>
    <col min="4" max="4" width="24.7109375" bestFit="1" customWidth="1"/>
    <col min="5" max="5" width="24.7109375" customWidth="1"/>
    <col min="6" max="6" width="20.28515625" customWidth="1"/>
    <col min="7" max="7" width="17.7109375" bestFit="1" customWidth="1"/>
    <col min="8" max="8" width="16.5703125" style="1" bestFit="1" customWidth="1"/>
    <col min="9" max="9" width="16.5703125" style="1" customWidth="1"/>
    <col min="10" max="10" width="16" style="1" bestFit="1" customWidth="1"/>
    <col min="11" max="12" width="15.5703125" style="1" customWidth="1"/>
    <col min="13" max="13" width="20.140625" style="1" bestFit="1" customWidth="1"/>
    <col min="14" max="14" width="7.28515625" style="1" bestFit="1" customWidth="1"/>
    <col min="15" max="15" width="10.140625" style="1" bestFit="1" customWidth="1"/>
    <col min="16" max="16" width="6.5703125" style="1" customWidth="1"/>
    <col min="17" max="17" width="6.7109375" style="1" customWidth="1"/>
  </cols>
  <sheetData>
    <row r="1" spans="1:17" x14ac:dyDescent="0.25">
      <c r="A1" t="s">
        <v>3</v>
      </c>
      <c r="B1" t="s">
        <v>4</v>
      </c>
      <c r="C1" t="s">
        <v>6</v>
      </c>
      <c r="D1" t="s">
        <v>5</v>
      </c>
      <c r="E1" t="s">
        <v>284</v>
      </c>
      <c r="F1" t="s">
        <v>280</v>
      </c>
      <c r="G1" t="s">
        <v>272</v>
      </c>
      <c r="H1" s="1" t="s">
        <v>7</v>
      </c>
      <c r="I1" s="1" t="s">
        <v>273</v>
      </c>
      <c r="J1" s="1" t="s">
        <v>8</v>
      </c>
      <c r="K1" s="1" t="s">
        <v>274</v>
      </c>
      <c r="L1" s="1" t="s">
        <v>9</v>
      </c>
      <c r="M1" s="1" t="s">
        <v>275</v>
      </c>
      <c r="N1" s="1" t="s">
        <v>10</v>
      </c>
      <c r="O1" s="1" t="s">
        <v>276</v>
      </c>
      <c r="P1" s="1" t="s">
        <v>11</v>
      </c>
      <c r="Q1" s="1" t="s">
        <v>12</v>
      </c>
    </row>
    <row r="2" spans="1:17" x14ac:dyDescent="0.25">
      <c r="A2">
        <v>2</v>
      </c>
      <c r="B2" t="s">
        <v>281</v>
      </c>
      <c r="C2" t="s">
        <v>282</v>
      </c>
      <c r="D2" t="s">
        <v>283</v>
      </c>
      <c r="E2" t="s">
        <v>285</v>
      </c>
      <c r="F2" s="1">
        <f>H2+J2</f>
        <v>11.9</v>
      </c>
      <c r="G2" s="1">
        <f>(F2-14.93)/14.93</f>
        <v>-0.20294708640321496</v>
      </c>
      <c r="H2" s="1">
        <v>8.82</v>
      </c>
      <c r="I2" s="1">
        <f>(H2-10.49)/10.49</f>
        <v>-0.15919923736892277</v>
      </c>
      <c r="J2" s="1">
        <v>3.08</v>
      </c>
      <c r="K2" s="1">
        <f>(J2-4.44)/4.44</f>
        <v>-0.30630630630630634</v>
      </c>
      <c r="L2" s="1">
        <f>J2/H2</f>
        <v>0.34920634920634919</v>
      </c>
      <c r="M2" s="1">
        <f>(L2-0.4)/0.4</f>
        <v>-0.12698412698412709</v>
      </c>
      <c r="N2" s="4">
        <v>0.33650818129999999</v>
      </c>
      <c r="O2" s="2">
        <f>(N2-0.32)/0.32</f>
        <v>5.1588066562499937E-2</v>
      </c>
      <c r="P2" s="3">
        <v>26.781728910000002</v>
      </c>
      <c r="Q2" s="3">
        <v>6.81</v>
      </c>
    </row>
    <row r="3" spans="1:17" x14ac:dyDescent="0.25">
      <c r="A3">
        <v>2</v>
      </c>
      <c r="B3" t="s">
        <v>281</v>
      </c>
      <c r="C3" t="s">
        <v>282</v>
      </c>
      <c r="D3" t="s">
        <v>283</v>
      </c>
      <c r="E3" t="s">
        <v>285</v>
      </c>
      <c r="F3" s="1">
        <f>H3+J3</f>
        <v>10.64</v>
      </c>
      <c r="G3" s="1">
        <f>(F3-14.93)/14.93</f>
        <v>-0.28734092431346275</v>
      </c>
      <c r="H3" s="1">
        <v>9.25</v>
      </c>
      <c r="I3" s="1">
        <f>(H3-10.49)/10.49</f>
        <v>-0.11820781696854149</v>
      </c>
      <c r="J3" s="1">
        <v>1.39</v>
      </c>
      <c r="K3" s="1">
        <f>(J3-4.44)/4.44</f>
        <v>-0.68693693693693703</v>
      </c>
      <c r="L3" s="1">
        <f>J3/H3</f>
        <v>0.15027027027027026</v>
      </c>
      <c r="M3" s="1">
        <f>(L3-0.4)/0.4</f>
        <v>-0.62432432432432439</v>
      </c>
      <c r="N3" s="4">
        <v>0.40372989510000001</v>
      </c>
      <c r="O3" s="2">
        <f>(N3-0.32)/0.32</f>
        <v>0.2616559221875</v>
      </c>
      <c r="P3" s="3">
        <v>21.629061589999999</v>
      </c>
      <c r="Q3" s="3">
        <v>7.19</v>
      </c>
    </row>
    <row r="4" spans="1:17" x14ac:dyDescent="0.25">
      <c r="A4">
        <v>2</v>
      </c>
      <c r="B4" t="s">
        <v>281</v>
      </c>
      <c r="C4" t="s">
        <v>282</v>
      </c>
      <c r="D4" t="s">
        <v>283</v>
      </c>
      <c r="E4" t="s">
        <v>285</v>
      </c>
      <c r="F4" s="1">
        <f>H4+J4</f>
        <v>10.24</v>
      </c>
      <c r="G4" s="1">
        <f>(F4-14.93)/14.93</f>
        <v>-0.31413261888814464</v>
      </c>
      <c r="H4" s="1">
        <v>9.56</v>
      </c>
      <c r="I4" s="1">
        <f>(H4-10.49)/10.49</f>
        <v>-8.8655862726406076E-2</v>
      </c>
      <c r="J4" s="1">
        <v>0.68</v>
      </c>
      <c r="K4" s="1">
        <f>(J4-4.44)/4.44</f>
        <v>-0.84684684684684686</v>
      </c>
      <c r="L4" s="1">
        <f>J4/H4</f>
        <v>7.1129707112970716E-2</v>
      </c>
      <c r="M4" s="1">
        <f>(L4-0.4)/0.4</f>
        <v>-0.82217573221757323</v>
      </c>
      <c r="N4" s="4">
        <v>0.28467218659999999</v>
      </c>
      <c r="O4" s="2">
        <f>(N4-0.32)/0.32</f>
        <v>-0.11039941687500006</v>
      </c>
      <c r="P4" s="5">
        <v>16.017619379999999</v>
      </c>
      <c r="Q4" s="3">
        <v>6.71</v>
      </c>
    </row>
    <row r="5" spans="1:17" x14ac:dyDescent="0.25">
      <c r="A5">
        <v>2</v>
      </c>
      <c r="B5" t="s">
        <v>281</v>
      </c>
      <c r="C5" t="s">
        <v>282</v>
      </c>
      <c r="D5" t="s">
        <v>283</v>
      </c>
      <c r="E5" t="s">
        <v>285</v>
      </c>
      <c r="F5" s="1">
        <f>H5+J5</f>
        <v>10.020000000000001</v>
      </c>
      <c r="G5" s="1">
        <f>(F5-14.93)/14.93</f>
        <v>-0.32886805090421961</v>
      </c>
      <c r="H5" s="1">
        <v>9.2200000000000006</v>
      </c>
      <c r="I5" s="1">
        <f>(H5-10.49)/10.49</f>
        <v>-0.12106768350810292</v>
      </c>
      <c r="J5" s="1">
        <v>0.8</v>
      </c>
      <c r="K5" s="1">
        <f>(J5-4.44)/4.44</f>
        <v>-0.81981981981981988</v>
      </c>
      <c r="L5" s="1">
        <f>J5/H5</f>
        <v>8.6767895878524945E-2</v>
      </c>
      <c r="M5" s="1">
        <f>(L5-0.4)/0.4</f>
        <v>-0.7830802603036876</v>
      </c>
      <c r="N5" s="4">
        <v>0.435354931</v>
      </c>
      <c r="O5" s="2">
        <f>(N5-0.32)/0.32</f>
        <v>0.36048415937499995</v>
      </c>
      <c r="P5" s="5">
        <v>17.555299189999999</v>
      </c>
      <c r="Q5" s="3">
        <v>7.45</v>
      </c>
    </row>
    <row r="6" spans="1:17" x14ac:dyDescent="0.25">
      <c r="A6">
        <v>2</v>
      </c>
      <c r="B6" t="s">
        <v>281</v>
      </c>
      <c r="C6" t="s">
        <v>282</v>
      </c>
      <c r="D6" t="s">
        <v>283</v>
      </c>
      <c r="E6" t="s">
        <v>285</v>
      </c>
      <c r="F6" s="1">
        <f>H6+J6</f>
        <v>11.91</v>
      </c>
      <c r="G6" s="1">
        <f>(F6-14.93)/14.93</f>
        <v>-0.20227729403884792</v>
      </c>
      <c r="H6" s="1">
        <v>9.57</v>
      </c>
      <c r="I6" s="1">
        <f>(H6-10.49)/10.49</f>
        <v>-8.7702573879885601E-2</v>
      </c>
      <c r="J6" s="1">
        <v>2.34</v>
      </c>
      <c r="K6" s="1">
        <f>(J6-4.44)/4.44</f>
        <v>-0.47297297297297303</v>
      </c>
      <c r="L6" s="1">
        <f>J6/H6</f>
        <v>0.24451410658307207</v>
      </c>
      <c r="M6" s="1">
        <f>(L6-0.4)/0.4</f>
        <v>-0.38871473354231983</v>
      </c>
      <c r="N6" s="4">
        <v>0.46644239840000001</v>
      </c>
      <c r="O6" s="2">
        <f>(N6-0.32)/0.32</f>
        <v>0.45763249500000003</v>
      </c>
      <c r="P6" s="5">
        <v>22.534929139999999</v>
      </c>
      <c r="Q6" s="3">
        <v>6.59</v>
      </c>
    </row>
    <row r="7" spans="1:17" x14ac:dyDescent="0.25">
      <c r="A7">
        <v>2</v>
      </c>
      <c r="B7" t="s">
        <v>281</v>
      </c>
      <c r="C7" t="s">
        <v>282</v>
      </c>
      <c r="D7" t="s">
        <v>283</v>
      </c>
      <c r="E7" t="s">
        <v>285</v>
      </c>
      <c r="F7" s="1">
        <f>H7+J7</f>
        <v>11.469999999999999</v>
      </c>
      <c r="G7" s="1">
        <f>(F7-14.93)/14.93</f>
        <v>-0.23174815807099805</v>
      </c>
      <c r="H7" s="1">
        <v>9.27</v>
      </c>
      <c r="I7" s="1">
        <f>(H7-10.49)/10.49</f>
        <v>-0.11630123927550054</v>
      </c>
      <c r="J7" s="1">
        <v>2.2000000000000002</v>
      </c>
      <c r="K7" s="1">
        <f>(J7-4.44)/4.44</f>
        <v>-0.50450450450450446</v>
      </c>
      <c r="L7" s="1">
        <f>J7/H7</f>
        <v>0.23732470334412084</v>
      </c>
      <c r="M7" s="1">
        <f>(L7-0.4)/0.4</f>
        <v>-0.40668824163969791</v>
      </c>
      <c r="N7" s="4">
        <v>0.4177667833</v>
      </c>
      <c r="O7" s="2">
        <f>(N7-0.32)/0.32</f>
        <v>0.30552119781249998</v>
      </c>
      <c r="P7" s="5">
        <v>24.776255249999998</v>
      </c>
      <c r="Q7" s="3">
        <v>6.56</v>
      </c>
    </row>
    <row r="8" spans="1:17" x14ac:dyDescent="0.25">
      <c r="A8">
        <v>2</v>
      </c>
      <c r="B8" t="s">
        <v>281</v>
      </c>
      <c r="C8" t="s">
        <v>282</v>
      </c>
      <c r="D8" t="s">
        <v>283</v>
      </c>
      <c r="E8" t="s">
        <v>285</v>
      </c>
      <c r="F8" s="1">
        <f>H8+J8</f>
        <v>10.83</v>
      </c>
      <c r="G8" s="1">
        <f>(F8-14.93)/14.93</f>
        <v>-0.2746148693904889</v>
      </c>
      <c r="H8" s="1">
        <v>8.73</v>
      </c>
      <c r="I8" s="1">
        <f>(H8-10.49)/10.49</f>
        <v>-0.16777883698760723</v>
      </c>
      <c r="J8" s="1">
        <v>2.1</v>
      </c>
      <c r="K8" s="1">
        <f>(J8-4.44)/4.44</f>
        <v>-0.52702702702702708</v>
      </c>
      <c r="L8" s="1">
        <f>J8/H8</f>
        <v>0.24054982817869416</v>
      </c>
      <c r="M8" s="1">
        <f>(L8-0.4)/0.4</f>
        <v>-0.39862542955326463</v>
      </c>
      <c r="N8" s="4">
        <v>0.52015434620000001</v>
      </c>
      <c r="O8" s="2">
        <f>(N8-0.32)/0.32</f>
        <v>0.62548233187500002</v>
      </c>
      <c r="P8" s="5">
        <v>16.812716529999999</v>
      </c>
      <c r="Q8" s="3">
        <v>7.59</v>
      </c>
    </row>
    <row r="9" spans="1:17" x14ac:dyDescent="0.25">
      <c r="A9">
        <v>4</v>
      </c>
      <c r="B9" t="s">
        <v>281</v>
      </c>
      <c r="C9" t="s">
        <v>282</v>
      </c>
      <c r="D9" t="s">
        <v>283</v>
      </c>
      <c r="E9" t="s">
        <v>285</v>
      </c>
      <c r="F9" s="1">
        <f>H9+J9</f>
        <v>17.18</v>
      </c>
      <c r="G9" s="1">
        <f>(F9-14.93)/14.93</f>
        <v>0.1507032819825854</v>
      </c>
      <c r="H9" s="1">
        <v>11.1</v>
      </c>
      <c r="I9" s="1">
        <f>(H9-10.49)/10.49</f>
        <v>5.815061963775018E-2</v>
      </c>
      <c r="J9" s="1">
        <v>6.08</v>
      </c>
      <c r="K9" s="1">
        <f>(J9-4.44)/4.44</f>
        <v>0.36936936936936926</v>
      </c>
      <c r="L9" s="1">
        <f>J9/H9</f>
        <v>0.54774774774774782</v>
      </c>
      <c r="M9" s="1">
        <f>(L9-0.4)/0.4</f>
        <v>0.36936936936936948</v>
      </c>
      <c r="N9" s="4">
        <v>0.13107947789999999</v>
      </c>
      <c r="O9" s="2">
        <f>(N9-0.32)/0.32</f>
        <v>-0.59037663156250009</v>
      </c>
      <c r="P9" s="3">
        <v>27.309968139999999</v>
      </c>
      <c r="Q9" s="3">
        <v>7.32</v>
      </c>
    </row>
    <row r="10" spans="1:17" x14ac:dyDescent="0.25">
      <c r="A10">
        <v>4</v>
      </c>
      <c r="B10" t="s">
        <v>281</v>
      </c>
      <c r="C10" t="s">
        <v>282</v>
      </c>
      <c r="D10" t="s">
        <v>283</v>
      </c>
      <c r="E10" t="s">
        <v>285</v>
      </c>
      <c r="F10" s="1">
        <f>H10+J10</f>
        <v>17.41</v>
      </c>
      <c r="G10" s="1">
        <f>(F10-14.93)/14.93</f>
        <v>0.16610850636302749</v>
      </c>
      <c r="H10" s="1">
        <v>11.75</v>
      </c>
      <c r="I10" s="1">
        <f>(H10-10.49)/10.49</f>
        <v>0.12011439466158244</v>
      </c>
      <c r="J10" s="1">
        <v>5.66</v>
      </c>
      <c r="K10" s="1">
        <f>(J10-4.44)/4.44</f>
        <v>0.27477477477477469</v>
      </c>
      <c r="L10" s="1">
        <f>J10/H10</f>
        <v>0.48170212765957449</v>
      </c>
      <c r="M10" s="1">
        <f>(L10-0.4)/0.4</f>
        <v>0.20425531914893616</v>
      </c>
      <c r="N10" s="4">
        <v>0.31156763580000002</v>
      </c>
      <c r="O10" s="2">
        <f>(N10-0.32)/0.32</f>
        <v>-2.6351138124999958E-2</v>
      </c>
      <c r="P10" s="5">
        <v>26.26623055</v>
      </c>
      <c r="Q10" s="3">
        <v>7.71</v>
      </c>
    </row>
    <row r="11" spans="1:17" x14ac:dyDescent="0.25">
      <c r="A11">
        <v>4</v>
      </c>
      <c r="B11" t="s">
        <v>281</v>
      </c>
      <c r="C11" t="s">
        <v>282</v>
      </c>
      <c r="D11" t="s">
        <v>283</v>
      </c>
      <c r="E11" t="s">
        <v>285</v>
      </c>
      <c r="F11" s="1">
        <f>H11+J11</f>
        <v>18.57</v>
      </c>
      <c r="G11" s="1">
        <f>(F11-14.93)/14.93</f>
        <v>0.24380442062960486</v>
      </c>
      <c r="H11" s="1">
        <v>12.4</v>
      </c>
      <c r="I11" s="1">
        <f>(H11-10.49)/10.49</f>
        <v>0.18207816968541468</v>
      </c>
      <c r="J11" s="1">
        <v>6.17</v>
      </c>
      <c r="K11" s="1">
        <f>(J11-4.44)/4.44</f>
        <v>0.38963963963963949</v>
      </c>
      <c r="L11" s="1">
        <f>J11/H11</f>
        <v>0.4975806451612903</v>
      </c>
      <c r="M11" s="1">
        <f>(L11-0.4)/0.4</f>
        <v>0.2439516129032257</v>
      </c>
      <c r="N11" s="4">
        <v>0.31027384209999997</v>
      </c>
      <c r="O11" s="2">
        <f>(N11-0.32)/0.32</f>
        <v>-3.03942434375001E-2</v>
      </c>
      <c r="P11" s="5">
        <v>19.920318730000002</v>
      </c>
      <c r="Q11" s="3">
        <v>7.52</v>
      </c>
    </row>
    <row r="12" spans="1:17" x14ac:dyDescent="0.25">
      <c r="A12">
        <v>4</v>
      </c>
      <c r="B12" t="s">
        <v>281</v>
      </c>
      <c r="C12" t="s">
        <v>282</v>
      </c>
      <c r="D12" t="s">
        <v>283</v>
      </c>
      <c r="E12" t="s">
        <v>285</v>
      </c>
      <c r="F12" s="1">
        <f>H12+J12</f>
        <v>19.77</v>
      </c>
      <c r="G12" s="1">
        <f>(F12-14.93)/14.93</f>
        <v>0.32417950435365034</v>
      </c>
      <c r="H12" s="1">
        <v>11.68</v>
      </c>
      <c r="I12" s="1">
        <f>(H12-10.49)/10.49</f>
        <v>0.11344137273593893</v>
      </c>
      <c r="J12" s="1">
        <v>8.09</v>
      </c>
      <c r="K12" s="1">
        <f>(J12-4.44)/4.44</f>
        <v>0.82207207207207189</v>
      </c>
      <c r="L12" s="1">
        <f>J12/H12</f>
        <v>0.69263698630136983</v>
      </c>
      <c r="M12" s="1">
        <f>(L12-0.4)/0.4</f>
        <v>0.73159246575342451</v>
      </c>
      <c r="N12" s="4">
        <v>0.22881247320000001</v>
      </c>
      <c r="O12" s="2">
        <f>(N12-0.32)/0.32</f>
        <v>-0.28496102125</v>
      </c>
      <c r="P12" s="5">
        <v>16.68547873</v>
      </c>
      <c r="Q12" s="3">
        <v>7.23</v>
      </c>
    </row>
    <row r="13" spans="1:17" x14ac:dyDescent="0.25">
      <c r="A13">
        <v>4</v>
      </c>
      <c r="B13" t="s">
        <v>281</v>
      </c>
      <c r="C13" t="s">
        <v>282</v>
      </c>
      <c r="D13" t="s">
        <v>283</v>
      </c>
      <c r="E13" t="s">
        <v>285</v>
      </c>
      <c r="F13" s="1">
        <f>H13+J13</f>
        <v>17</v>
      </c>
      <c r="G13" s="1">
        <f>(F13-14.93)/14.93</f>
        <v>0.13864701942397858</v>
      </c>
      <c r="H13" s="1">
        <v>11.24</v>
      </c>
      <c r="I13" s="1">
        <f>(H13-10.49)/10.49</f>
        <v>7.1496663489037174E-2</v>
      </c>
      <c r="J13" s="1">
        <v>5.76</v>
      </c>
      <c r="K13" s="1">
        <f>(J13-4.44)/4.44</f>
        <v>0.29729729729729715</v>
      </c>
      <c r="L13" s="1">
        <f>J13/H13</f>
        <v>0.51245551601423489</v>
      </c>
      <c r="M13" s="1">
        <f>(L13-0.4)/0.4</f>
        <v>0.28113879003558717</v>
      </c>
      <c r="N13" s="4">
        <v>0.25557982200000001</v>
      </c>
      <c r="O13" s="2">
        <f>(N13-0.32)/0.32</f>
        <v>-0.20131305624999998</v>
      </c>
      <c r="P13" s="5">
        <v>16.74871847</v>
      </c>
      <c r="Q13" s="3">
        <v>7.42</v>
      </c>
    </row>
    <row r="14" spans="1:17" x14ac:dyDescent="0.25">
      <c r="A14">
        <v>4</v>
      </c>
      <c r="B14" t="s">
        <v>281</v>
      </c>
      <c r="C14" t="s">
        <v>282</v>
      </c>
      <c r="D14" t="s">
        <v>283</v>
      </c>
      <c r="E14" t="s">
        <v>285</v>
      </c>
      <c r="F14" s="1">
        <f>H14+J14</f>
        <v>22.009999999999998</v>
      </c>
      <c r="G14" s="1">
        <f>(F14-14.93)/14.93</f>
        <v>0.47421299397186861</v>
      </c>
      <c r="H14" s="1">
        <v>12.22</v>
      </c>
      <c r="I14" s="1">
        <f>(H14-10.49)/10.49</f>
        <v>0.16491897044804579</v>
      </c>
      <c r="J14" s="1">
        <v>9.7899999999999991</v>
      </c>
      <c r="K14" s="1">
        <f>(J14-4.44)/4.44</f>
        <v>1.2049549549549545</v>
      </c>
      <c r="L14" s="1">
        <f>J14/H14</f>
        <v>0.80114566284779043</v>
      </c>
      <c r="M14" s="1">
        <f>(L14-0.4)/0.4</f>
        <v>1.0028641571194759</v>
      </c>
      <c r="N14" s="4">
        <v>0.15011425719999999</v>
      </c>
      <c r="O14" s="2">
        <f>(N14-0.32)/0.32</f>
        <v>-0.53089294625000005</v>
      </c>
      <c r="P14" s="5">
        <v>19.635756709999999</v>
      </c>
      <c r="Q14" s="3">
        <v>6.54</v>
      </c>
    </row>
    <row r="15" spans="1:17" x14ac:dyDescent="0.25">
      <c r="A15">
        <v>4</v>
      </c>
      <c r="B15" t="s">
        <v>281</v>
      </c>
      <c r="C15" t="s">
        <v>282</v>
      </c>
      <c r="D15" t="s">
        <v>283</v>
      </c>
      <c r="E15" t="s">
        <v>285</v>
      </c>
      <c r="F15" s="1">
        <f>H15+J15</f>
        <v>20.09</v>
      </c>
      <c r="G15" s="1">
        <f>(F15-14.93)/14.93</f>
        <v>0.34561286001339586</v>
      </c>
      <c r="H15" s="1">
        <v>12.09</v>
      </c>
      <c r="I15" s="1">
        <f>(H15-10.49)/10.49</f>
        <v>0.15252621544327927</v>
      </c>
      <c r="J15" s="1">
        <v>8</v>
      </c>
      <c r="K15" s="1">
        <f>(J15-4.44)/4.44</f>
        <v>0.80180180180180161</v>
      </c>
      <c r="L15" s="1">
        <f>J15/H15</f>
        <v>0.66170388751033915</v>
      </c>
      <c r="M15" s="1">
        <f>(L15-0.4)/0.4</f>
        <v>0.65425971877584777</v>
      </c>
      <c r="N15" s="4">
        <v>0.1851047867</v>
      </c>
      <c r="O15" s="2">
        <f>(N15-0.32)/0.32</f>
        <v>-0.42154754156250002</v>
      </c>
      <c r="P15" s="5">
        <v>29.497050290000001</v>
      </c>
      <c r="Q15" s="3">
        <v>7.05</v>
      </c>
    </row>
    <row r="16" spans="1:17" x14ac:dyDescent="0.25">
      <c r="A16">
        <v>2</v>
      </c>
      <c r="B16" t="s">
        <v>15</v>
      </c>
      <c r="C16" t="s">
        <v>16</v>
      </c>
      <c r="D16" t="s">
        <v>277</v>
      </c>
      <c r="E16" t="s">
        <v>286</v>
      </c>
      <c r="F16" s="1">
        <f>H16+J16</f>
        <v>10.210000000000001</v>
      </c>
      <c r="G16" s="1">
        <f>(F16-14.93)/14.93</f>
        <v>-0.31614199598124576</v>
      </c>
      <c r="H16" s="1">
        <v>9.0500000000000007</v>
      </c>
      <c r="I16" s="1">
        <f>(H16-10.49)/10.49</f>
        <v>-0.13727359389895133</v>
      </c>
      <c r="J16" s="1">
        <v>1.1599999999999999</v>
      </c>
      <c r="K16" s="1">
        <f>(J16-4.44)/4.44</f>
        <v>-0.73873873873873874</v>
      </c>
      <c r="L16" s="1">
        <f>J16/H16</f>
        <v>0.12817679558011047</v>
      </c>
      <c r="M16" s="1">
        <f>(L16-0.4)/0.4</f>
        <v>-0.6795580110497238</v>
      </c>
      <c r="N16" s="2">
        <v>0.32083676589999999</v>
      </c>
      <c r="O16" s="2">
        <f>(N16-0.32)/0.32</f>
        <v>2.6148934374999391E-3</v>
      </c>
      <c r="P16" s="3">
        <v>21.69090461</v>
      </c>
      <c r="Q16" s="3">
        <v>7.65</v>
      </c>
    </row>
    <row r="17" spans="1:17" x14ac:dyDescent="0.25">
      <c r="A17">
        <v>2</v>
      </c>
      <c r="B17" t="s">
        <v>15</v>
      </c>
      <c r="C17" t="s">
        <v>16</v>
      </c>
      <c r="D17" t="s">
        <v>277</v>
      </c>
      <c r="E17" t="s">
        <v>286</v>
      </c>
      <c r="F17" s="1">
        <f>H17+J17</f>
        <v>10.210000000000001</v>
      </c>
      <c r="G17" s="1">
        <f>(F17-14.93)/14.93</f>
        <v>-0.31614199598124576</v>
      </c>
      <c r="H17" s="1">
        <v>9.5500000000000007</v>
      </c>
      <c r="I17" s="1">
        <f>(H17-10.49)/10.49</f>
        <v>-8.9609151572926551E-2</v>
      </c>
      <c r="J17" s="1">
        <v>0.66</v>
      </c>
      <c r="K17" s="1">
        <f>(J17-4.44)/4.44</f>
        <v>-0.85135135135135132</v>
      </c>
      <c r="L17" s="1">
        <f>J17/H17</f>
        <v>6.9109947643979056E-2</v>
      </c>
      <c r="M17" s="1">
        <f>(L17-0.4)/0.4</f>
        <v>-0.82722513089005245</v>
      </c>
      <c r="N17" s="4">
        <v>0.5891233132</v>
      </c>
      <c r="O17" s="2">
        <f>(N17-0.32)/0.32</f>
        <v>0.84101035374999999</v>
      </c>
      <c r="P17" s="5">
        <v>21.17704999</v>
      </c>
      <c r="Q17" s="3">
        <v>7.12</v>
      </c>
    </row>
    <row r="18" spans="1:17" x14ac:dyDescent="0.25">
      <c r="A18">
        <v>2</v>
      </c>
      <c r="B18" t="s">
        <v>15</v>
      </c>
      <c r="C18" t="s">
        <v>16</v>
      </c>
      <c r="D18" t="s">
        <v>277</v>
      </c>
      <c r="E18" t="s">
        <v>286</v>
      </c>
      <c r="F18" s="1">
        <f>H18+J18</f>
        <v>9.39</v>
      </c>
      <c r="G18" s="1">
        <f>(F18-14.93)/14.93</f>
        <v>-0.37106496985934356</v>
      </c>
      <c r="H18" s="1">
        <v>8.83</v>
      </c>
      <c r="I18" s="1">
        <f>(H18-10.49)/10.49</f>
        <v>-0.15824594852240229</v>
      </c>
      <c r="J18" s="1">
        <v>0.56000000000000005</v>
      </c>
      <c r="K18" s="1">
        <f>(J18-4.44)/4.44</f>
        <v>-0.87387387387387383</v>
      </c>
      <c r="L18" s="1">
        <f>J18/H18</f>
        <v>6.3420158550396385E-2</v>
      </c>
      <c r="M18" s="1">
        <f>(L18-0.4)/0.4</f>
        <v>-0.841449603624009</v>
      </c>
      <c r="N18" s="4">
        <v>0.49820511880000001</v>
      </c>
      <c r="O18" s="2">
        <f>(N18-0.32)/0.32</f>
        <v>0.55689099625000005</v>
      </c>
      <c r="P18" s="5">
        <v>17.21085759</v>
      </c>
      <c r="Q18" s="3">
        <v>7.77</v>
      </c>
    </row>
    <row r="19" spans="1:17" x14ac:dyDescent="0.25">
      <c r="A19">
        <v>2</v>
      </c>
      <c r="B19" t="s">
        <v>15</v>
      </c>
      <c r="C19" t="s">
        <v>16</v>
      </c>
      <c r="D19" t="s">
        <v>277</v>
      </c>
      <c r="E19" t="s">
        <v>286</v>
      </c>
      <c r="F19" s="1">
        <f>H19+J19</f>
        <v>12.899999999999999</v>
      </c>
      <c r="G19" s="1">
        <f>(F19-14.93)/14.93</f>
        <v>-0.13596784996651046</v>
      </c>
      <c r="H19" s="1">
        <v>8.6999999999999993</v>
      </c>
      <c r="I19" s="1">
        <f>(H19-10.49)/10.49</f>
        <v>-0.17063870352716881</v>
      </c>
      <c r="J19" s="1">
        <v>4.2</v>
      </c>
      <c r="K19" s="1">
        <f>(J19-4.44)/4.44</f>
        <v>-5.4054054054054099E-2</v>
      </c>
      <c r="L19" s="1">
        <f>J19/H19</f>
        <v>0.48275862068965525</v>
      </c>
      <c r="M19" s="1">
        <f>(L19-0.4)/0.4</f>
        <v>0.20689655172413807</v>
      </c>
      <c r="N19" s="4">
        <v>0.30612457650000002</v>
      </c>
      <c r="O19" s="2">
        <f>(N19-0.32)/0.32</f>
        <v>-4.3360698437499949E-2</v>
      </c>
      <c r="P19" s="5">
        <v>14.461676560000001</v>
      </c>
      <c r="Q19" s="3">
        <v>7.15</v>
      </c>
    </row>
    <row r="20" spans="1:17" x14ac:dyDescent="0.25">
      <c r="A20">
        <v>2</v>
      </c>
      <c r="B20" t="s">
        <v>15</v>
      </c>
      <c r="C20" t="s">
        <v>16</v>
      </c>
      <c r="D20" t="s">
        <v>277</v>
      </c>
      <c r="E20" t="s">
        <v>286</v>
      </c>
      <c r="F20" s="1">
        <f>H20+J20</f>
        <v>10.58</v>
      </c>
      <c r="G20" s="1">
        <f>(F20-14.93)/14.93</f>
        <v>-0.2913596784996651</v>
      </c>
      <c r="H20" s="1">
        <v>9.89</v>
      </c>
      <c r="I20" s="1">
        <f>(H20-10.49)/10.49</f>
        <v>-5.7197330791229704E-2</v>
      </c>
      <c r="J20" s="1">
        <v>0.69</v>
      </c>
      <c r="K20" s="1">
        <f>(J20-4.44)/4.44</f>
        <v>-0.84459459459459463</v>
      </c>
      <c r="L20" s="1">
        <f>J20/H20</f>
        <v>6.9767441860465101E-2</v>
      </c>
      <c r="M20" s="1">
        <f>(L20-0.4)/0.4</f>
        <v>-0.82558139534883723</v>
      </c>
      <c r="N20" s="4">
        <v>0.49210999100000002</v>
      </c>
      <c r="O20" s="2">
        <f>(N20-0.32)/0.32</f>
        <v>0.53784372187500007</v>
      </c>
      <c r="P20" s="5">
        <v>19.393336649999998</v>
      </c>
      <c r="Q20" s="3">
        <v>6.57</v>
      </c>
    </row>
    <row r="21" spans="1:17" x14ac:dyDescent="0.25">
      <c r="A21">
        <v>2</v>
      </c>
      <c r="B21" t="s">
        <v>15</v>
      </c>
      <c r="C21" t="s">
        <v>16</v>
      </c>
      <c r="D21" t="s">
        <v>277</v>
      </c>
      <c r="E21" t="s">
        <v>286</v>
      </c>
      <c r="F21" s="1">
        <f>H21+J21</f>
        <v>11.829999999999998</v>
      </c>
      <c r="G21" s="1">
        <f>(F21-14.93)/14.93</f>
        <v>-0.20763563295378443</v>
      </c>
      <c r="H21" s="1">
        <v>9.2899999999999991</v>
      </c>
      <c r="I21" s="1">
        <f>(H21-10.49)/10.49</f>
        <v>-0.11439466158245959</v>
      </c>
      <c r="J21" s="1">
        <v>2.54</v>
      </c>
      <c r="K21" s="1">
        <f>(J21-4.44)/4.44</f>
        <v>-0.427927927927928</v>
      </c>
      <c r="L21" s="1">
        <f>J21/H21</f>
        <v>0.27341227125941875</v>
      </c>
      <c r="M21" s="1">
        <f>(L21-0.4)/0.4</f>
        <v>-0.31646932185145316</v>
      </c>
      <c r="N21" s="4">
        <v>0.4518132567</v>
      </c>
      <c r="O21" s="2">
        <f>(N21-0.32)/0.32</f>
        <v>0.41191642718749999</v>
      </c>
      <c r="P21" s="5">
        <v>17.358528</v>
      </c>
      <c r="Q21" s="3">
        <v>7.69</v>
      </c>
    </row>
    <row r="22" spans="1:17" x14ac:dyDescent="0.25">
      <c r="A22">
        <v>2</v>
      </c>
      <c r="B22" t="s">
        <v>15</v>
      </c>
      <c r="C22" t="s">
        <v>16</v>
      </c>
      <c r="D22" t="s">
        <v>277</v>
      </c>
      <c r="E22" t="s">
        <v>286</v>
      </c>
      <c r="F22" s="1">
        <f>H22+J22</f>
        <v>10.36</v>
      </c>
      <c r="G22" s="1">
        <f>(F22-14.93)/14.93</f>
        <v>-0.30609511051574012</v>
      </c>
      <c r="H22" s="1">
        <v>9.1199999999999992</v>
      </c>
      <c r="I22" s="1">
        <f>(H22-10.49)/10.49</f>
        <v>-0.13060057197330802</v>
      </c>
      <c r="J22" s="1">
        <v>1.24</v>
      </c>
      <c r="K22" s="1">
        <f>(J22-4.44)/4.44</f>
        <v>-0.72072072072072069</v>
      </c>
      <c r="L22" s="1">
        <f>J22/H22</f>
        <v>0.13596491228070176</v>
      </c>
      <c r="M22" s="1">
        <f>(L22-0.4)/0.4</f>
        <v>-0.66008771929824572</v>
      </c>
      <c r="N22" s="4">
        <v>0.44741965960000002</v>
      </c>
      <c r="O22" s="2">
        <f>(N22-0.32)/0.32</f>
        <v>0.39818643625000005</v>
      </c>
      <c r="P22" s="5">
        <v>18.551015289999999</v>
      </c>
      <c r="Q22" s="3">
        <v>7.54</v>
      </c>
    </row>
    <row r="23" spans="1:17" x14ac:dyDescent="0.25">
      <c r="A23">
        <v>4</v>
      </c>
      <c r="B23" t="s">
        <v>15</v>
      </c>
      <c r="C23" t="s">
        <v>16</v>
      </c>
      <c r="D23" t="s">
        <v>277</v>
      </c>
      <c r="E23" t="s">
        <v>286</v>
      </c>
      <c r="F23" s="1">
        <f>H23+J23</f>
        <v>20.32</v>
      </c>
      <c r="G23" s="1">
        <f>(F23-14.93)/14.93</f>
        <v>0.36101808439383798</v>
      </c>
      <c r="H23" s="1">
        <v>12.48</v>
      </c>
      <c r="I23" s="1">
        <f>(H23-10.49)/10.49</f>
        <v>0.18970448045757865</v>
      </c>
      <c r="J23" s="1">
        <v>7.84</v>
      </c>
      <c r="K23" s="1">
        <f>(J23-4.44)/4.44</f>
        <v>0.7657657657657656</v>
      </c>
      <c r="L23" s="1">
        <f>J23/H23</f>
        <v>0.62820512820512819</v>
      </c>
      <c r="M23" s="1">
        <f>(L23-0.4)/0.4</f>
        <v>0.57051282051282037</v>
      </c>
      <c r="N23" s="4">
        <v>0.20758756889999999</v>
      </c>
      <c r="O23" s="2">
        <f>(N23-0.32)/0.32</f>
        <v>-0.35128884718750003</v>
      </c>
      <c r="P23" s="3">
        <v>17.787264319999998</v>
      </c>
      <c r="Q23" s="3">
        <v>7.42</v>
      </c>
    </row>
    <row r="24" spans="1:17" x14ac:dyDescent="0.25">
      <c r="A24">
        <v>4</v>
      </c>
      <c r="B24" t="s">
        <v>15</v>
      </c>
      <c r="C24" t="s">
        <v>16</v>
      </c>
      <c r="D24" t="s">
        <v>277</v>
      </c>
      <c r="E24" t="s">
        <v>286</v>
      </c>
      <c r="F24" s="1">
        <f>H24+J24</f>
        <v>19.28</v>
      </c>
      <c r="G24" s="1">
        <f>(F24-14.93)/14.93</f>
        <v>0.29135967849966521</v>
      </c>
      <c r="H24" s="1">
        <v>13.04</v>
      </c>
      <c r="I24" s="1">
        <f>(H24-10.49)/10.49</f>
        <v>0.24308865586272629</v>
      </c>
      <c r="J24" s="1">
        <v>6.24</v>
      </c>
      <c r="K24" s="1">
        <f>(J24-4.44)/4.44</f>
        <v>0.40540540540540532</v>
      </c>
      <c r="L24" s="1">
        <f>J24/H24</f>
        <v>0.47852760736196326</v>
      </c>
      <c r="M24" s="1">
        <f>(L24-0.4)/0.4</f>
        <v>0.19631901840490809</v>
      </c>
      <c r="N24" s="4">
        <v>0.18641759599999999</v>
      </c>
      <c r="O24" s="2">
        <f>(N24-0.32)/0.32</f>
        <v>-0.41744501250000005</v>
      </c>
      <c r="P24" s="3">
        <v>19.566526190000001</v>
      </c>
      <c r="Q24" s="3">
        <v>7.32</v>
      </c>
    </row>
    <row r="25" spans="1:17" x14ac:dyDescent="0.25">
      <c r="A25">
        <v>4</v>
      </c>
      <c r="B25" t="s">
        <v>15</v>
      </c>
      <c r="C25" t="s">
        <v>16</v>
      </c>
      <c r="D25" t="s">
        <v>277</v>
      </c>
      <c r="E25" t="s">
        <v>286</v>
      </c>
      <c r="F25" s="1">
        <f>H25+J25</f>
        <v>18.439999999999998</v>
      </c>
      <c r="G25" s="1">
        <f>(F25-14.93)/14.93</f>
        <v>0.23509711989283311</v>
      </c>
      <c r="H25" s="1">
        <v>12.29</v>
      </c>
      <c r="I25" s="1">
        <f>(H25-10.49)/10.49</f>
        <v>0.17159199237368913</v>
      </c>
      <c r="J25" s="1">
        <v>6.15</v>
      </c>
      <c r="K25" s="1">
        <f>(J25-4.44)/4.44</f>
        <v>0.38513513513513509</v>
      </c>
      <c r="L25" s="1">
        <f>J25/H25</f>
        <v>0.5004068348250611</v>
      </c>
      <c r="M25" s="1">
        <f>(L25-0.4)/0.4</f>
        <v>0.25101708706265269</v>
      </c>
      <c r="N25" s="4">
        <v>0.28876057379999998</v>
      </c>
      <c r="O25" s="2">
        <f>(N25-0.32)/0.32</f>
        <v>-9.762320687500009E-2</v>
      </c>
      <c r="P25" s="5">
        <v>17.95332136</v>
      </c>
      <c r="Q25" s="3">
        <v>7.47</v>
      </c>
    </row>
    <row r="26" spans="1:17" x14ac:dyDescent="0.25">
      <c r="A26">
        <v>4</v>
      </c>
      <c r="B26" t="s">
        <v>15</v>
      </c>
      <c r="C26" t="s">
        <v>16</v>
      </c>
      <c r="D26" t="s">
        <v>277</v>
      </c>
      <c r="E26" t="s">
        <v>286</v>
      </c>
      <c r="F26" s="1">
        <f>H26+J26</f>
        <v>21.47</v>
      </c>
      <c r="G26" s="1">
        <f>(F26-14.93)/14.93</f>
        <v>0.43804420629604818</v>
      </c>
      <c r="H26" s="1">
        <v>12.5</v>
      </c>
      <c r="I26" s="1">
        <f>(H26-10.49)/10.49</f>
        <v>0.1916110581506196</v>
      </c>
      <c r="J26" s="1">
        <v>8.9700000000000006</v>
      </c>
      <c r="K26" s="1">
        <f>(J26-4.44)/4.44</f>
        <v>1.0202702702702702</v>
      </c>
      <c r="L26" s="1">
        <f>J26/H26</f>
        <v>0.71760000000000002</v>
      </c>
      <c r="M26" s="1">
        <f>(L26-0.4)/0.4</f>
        <v>0.79399999999999993</v>
      </c>
      <c r="N26" s="4">
        <v>0.21245574079999999</v>
      </c>
      <c r="O26" s="2">
        <f>(N26-0.32)/0.32</f>
        <v>-0.33607581000000003</v>
      </c>
      <c r="P26" s="5">
        <v>18.573732830000001</v>
      </c>
      <c r="Q26" s="3">
        <v>7.04</v>
      </c>
    </row>
    <row r="27" spans="1:17" x14ac:dyDescent="0.25">
      <c r="A27">
        <v>4</v>
      </c>
      <c r="B27" t="s">
        <v>15</v>
      </c>
      <c r="C27" t="s">
        <v>16</v>
      </c>
      <c r="D27" t="s">
        <v>277</v>
      </c>
      <c r="E27" t="s">
        <v>286</v>
      </c>
      <c r="F27" s="1">
        <f>H27+J27</f>
        <v>20.86</v>
      </c>
      <c r="G27" s="1">
        <f>(F27-14.93)/14.93</f>
        <v>0.39718687206965841</v>
      </c>
      <c r="H27" s="1">
        <v>12.1</v>
      </c>
      <c r="I27" s="1">
        <f>(H27-10.49)/10.49</f>
        <v>0.15347950428979976</v>
      </c>
      <c r="J27" s="1">
        <v>8.76</v>
      </c>
      <c r="K27" s="1">
        <f>(J27-4.44)/4.44</f>
        <v>0.9729729729729728</v>
      </c>
      <c r="L27" s="1">
        <f>J27/H27</f>
        <v>0.72396694214876034</v>
      </c>
      <c r="M27" s="1">
        <f>(L27-0.4)/0.4</f>
        <v>0.80991735537190079</v>
      </c>
      <c r="N27" s="4">
        <v>0.1088517705</v>
      </c>
      <c r="O27" s="2">
        <f>(N27-0.32)/0.32</f>
        <v>-0.65983821718750002</v>
      </c>
      <c r="P27" s="5">
        <v>18.843598140000001</v>
      </c>
      <c r="Q27" s="3">
        <v>7.26</v>
      </c>
    </row>
    <row r="28" spans="1:17" x14ac:dyDescent="0.25">
      <c r="A28">
        <v>4</v>
      </c>
      <c r="B28" t="s">
        <v>15</v>
      </c>
      <c r="C28" t="s">
        <v>16</v>
      </c>
      <c r="D28" t="s">
        <v>277</v>
      </c>
      <c r="E28" t="s">
        <v>286</v>
      </c>
      <c r="F28" s="1">
        <f>H28+J28</f>
        <v>20.880000000000003</v>
      </c>
      <c r="G28" s="1">
        <f>(F28-14.93)/14.93</f>
        <v>0.39852645679839271</v>
      </c>
      <c r="H28" s="1">
        <v>11.06</v>
      </c>
      <c r="I28" s="1">
        <f>(H28-10.49)/10.49</f>
        <v>5.4337464251668278E-2</v>
      </c>
      <c r="J28" s="1">
        <v>9.82</v>
      </c>
      <c r="K28" s="1">
        <f>(J28-4.44)/4.44</f>
        <v>1.2117117117117115</v>
      </c>
      <c r="L28" s="1">
        <f>J28/H28</f>
        <v>0.88788426763110306</v>
      </c>
      <c r="M28" s="1">
        <f>(L28-0.4)/0.4</f>
        <v>1.2197106690777575</v>
      </c>
      <c r="N28" s="4">
        <v>0.1464522529</v>
      </c>
      <c r="O28" s="2">
        <f>(N28-0.32)/0.32</f>
        <v>-0.54233670968750003</v>
      </c>
      <c r="P28" s="5">
        <v>21.967293139999999</v>
      </c>
      <c r="Q28" s="3">
        <v>7.18</v>
      </c>
    </row>
    <row r="29" spans="1:17" x14ac:dyDescent="0.25">
      <c r="A29">
        <v>4</v>
      </c>
      <c r="B29" t="s">
        <v>15</v>
      </c>
      <c r="C29" t="s">
        <v>16</v>
      </c>
      <c r="D29" t="s">
        <v>277</v>
      </c>
      <c r="E29" t="s">
        <v>286</v>
      </c>
      <c r="F29" s="1">
        <f>H29+J29</f>
        <v>16.34</v>
      </c>
      <c r="G29" s="1">
        <f>(F29-14.93)/14.93</f>
        <v>9.444072337575353E-2</v>
      </c>
      <c r="H29" s="1">
        <v>10.74</v>
      </c>
      <c r="I29" s="1">
        <f>(H29-10.49)/10.49</f>
        <v>2.3832221163012392E-2</v>
      </c>
      <c r="J29" s="1">
        <v>5.6</v>
      </c>
      <c r="K29" s="1">
        <f>(J29-4.44)/4.44</f>
        <v>0.26126126126126109</v>
      </c>
      <c r="L29" s="1">
        <f>J29/H29</f>
        <v>0.52141527001862198</v>
      </c>
      <c r="M29" s="1">
        <f>(L29-0.4)/0.4</f>
        <v>0.30353817504655489</v>
      </c>
      <c r="N29" s="4">
        <v>0.17010259999999999</v>
      </c>
      <c r="O29" s="2">
        <f>(N29-0.32)/0.32</f>
        <v>-0.46842937500000004</v>
      </c>
      <c r="P29" s="5">
        <v>19.814732249999999</v>
      </c>
      <c r="Q29" s="3">
        <v>7.13</v>
      </c>
    </row>
    <row r="30" spans="1:17" x14ac:dyDescent="0.25">
      <c r="A30">
        <v>2</v>
      </c>
      <c r="B30" t="s">
        <v>103</v>
      </c>
      <c r="C30" t="s">
        <v>16</v>
      </c>
      <c r="D30" t="s">
        <v>277</v>
      </c>
      <c r="E30" t="s">
        <v>286</v>
      </c>
      <c r="F30" s="1">
        <f>H30+J30</f>
        <v>9.8800000000000008</v>
      </c>
      <c r="G30" s="1">
        <f>(F30-14.93)/14.93</f>
        <v>-0.33824514400535827</v>
      </c>
      <c r="H30" s="1">
        <v>9.23</v>
      </c>
      <c r="I30" s="1">
        <f>(H30-10.49)/10.49</f>
        <v>-0.12011439466158244</v>
      </c>
      <c r="J30" s="1">
        <v>0.65</v>
      </c>
      <c r="K30" s="1">
        <f>(J30-4.44)/4.44</f>
        <v>-0.85360360360360366</v>
      </c>
      <c r="L30" s="1">
        <f>J30/H30</f>
        <v>7.0422535211267609E-2</v>
      </c>
      <c r="M30" s="1">
        <f>(L30-0.4)/0.4</f>
        <v>-0.823943661971831</v>
      </c>
      <c r="N30" s="4">
        <v>0.30220378339999998</v>
      </c>
      <c r="O30" s="2">
        <f>(N30-0.32)/0.32</f>
        <v>-5.561317687500008E-2</v>
      </c>
      <c r="P30" s="3">
        <v>19.770660339999999</v>
      </c>
      <c r="Q30" s="3">
        <v>7.07</v>
      </c>
    </row>
    <row r="31" spans="1:17" x14ac:dyDescent="0.25">
      <c r="A31">
        <v>2</v>
      </c>
      <c r="B31" t="s">
        <v>103</v>
      </c>
      <c r="C31" t="s">
        <v>16</v>
      </c>
      <c r="D31" t="s">
        <v>277</v>
      </c>
      <c r="E31" t="s">
        <v>286</v>
      </c>
      <c r="F31" s="1">
        <f>H31+J31</f>
        <v>13.260000000000002</v>
      </c>
      <c r="G31" s="1">
        <f>(F31-14.93)/14.93</f>
        <v>-0.1118553248492966</v>
      </c>
      <c r="H31" s="1">
        <v>9.31</v>
      </c>
      <c r="I31" s="1">
        <f>(H31-10.49)/10.49</f>
        <v>-0.11248808388941846</v>
      </c>
      <c r="J31" s="1">
        <v>3.95</v>
      </c>
      <c r="K31" s="1">
        <f>(J31-4.44)/4.44</f>
        <v>-0.1103603603603604</v>
      </c>
      <c r="L31" s="1">
        <f>J31/H31</f>
        <v>0.42427497314715362</v>
      </c>
      <c r="M31" s="1">
        <f>(L31-0.4)/0.4</f>
        <v>6.0687432867884E-2</v>
      </c>
      <c r="N31" s="4">
        <v>0.29682217840000003</v>
      </c>
      <c r="O31" s="2">
        <f>(N31-0.32)/0.32</f>
        <v>-7.2430692499999935E-2</v>
      </c>
      <c r="P31" s="3">
        <v>16.855046600000001</v>
      </c>
      <c r="Q31" s="3">
        <v>7.45</v>
      </c>
    </row>
    <row r="32" spans="1:17" x14ac:dyDescent="0.25">
      <c r="A32">
        <v>2</v>
      </c>
      <c r="B32" t="s">
        <v>103</v>
      </c>
      <c r="C32" t="s">
        <v>16</v>
      </c>
      <c r="D32" t="s">
        <v>277</v>
      </c>
      <c r="E32" t="s">
        <v>286</v>
      </c>
      <c r="F32" s="1">
        <f>H32+J32</f>
        <v>11.9</v>
      </c>
      <c r="G32" s="1">
        <f>(F32-14.93)/14.93</f>
        <v>-0.20294708640321496</v>
      </c>
      <c r="H32" s="1">
        <v>9.43</v>
      </c>
      <c r="I32" s="1">
        <f>(H32-10.49)/10.49</f>
        <v>-0.10104861773117259</v>
      </c>
      <c r="J32" s="1">
        <v>2.4700000000000002</v>
      </c>
      <c r="K32" s="1">
        <f>(J32-4.44)/4.44</f>
        <v>-0.44369369369369371</v>
      </c>
      <c r="L32" s="1">
        <f>J32/H32</f>
        <v>0.26193001060445392</v>
      </c>
      <c r="M32" s="1">
        <f>(L32-0.4)/0.4</f>
        <v>-0.34517497348886522</v>
      </c>
      <c r="N32" s="4">
        <v>0.54794673660000004</v>
      </c>
      <c r="O32" s="2">
        <f>(N32-0.32)/0.32</f>
        <v>0.71233355187500014</v>
      </c>
      <c r="P32" s="5">
        <v>18.270702679999999</v>
      </c>
      <c r="Q32" s="3">
        <v>7.32</v>
      </c>
    </row>
    <row r="33" spans="1:17" x14ac:dyDescent="0.25">
      <c r="A33">
        <v>2</v>
      </c>
      <c r="B33" t="s">
        <v>103</v>
      </c>
      <c r="C33" t="s">
        <v>16</v>
      </c>
      <c r="D33" t="s">
        <v>277</v>
      </c>
      <c r="E33" t="s">
        <v>286</v>
      </c>
      <c r="F33" s="1">
        <f>H33+J33</f>
        <v>11.030000000000001</v>
      </c>
      <c r="G33" s="1">
        <f>(F33-14.93)/14.93</f>
        <v>-0.26121902210314796</v>
      </c>
      <c r="H33" s="1">
        <v>9.24</v>
      </c>
      <c r="I33" s="1">
        <f>(H33-10.49)/10.49</f>
        <v>-0.11916110581506197</v>
      </c>
      <c r="J33" s="1">
        <v>1.79</v>
      </c>
      <c r="K33" s="1">
        <f>(J33-4.44)/4.44</f>
        <v>-0.59684684684684686</v>
      </c>
      <c r="L33" s="1">
        <f>J33/H33</f>
        <v>0.19372294372294371</v>
      </c>
      <c r="M33" s="1">
        <f>(L33-0.4)/0.4</f>
        <v>-0.51569264069264076</v>
      </c>
      <c r="N33" s="4">
        <v>0.3530123691</v>
      </c>
      <c r="O33" s="2">
        <f>(N33-0.32)/0.32</f>
        <v>0.10316365343749997</v>
      </c>
      <c r="P33" s="5">
        <v>15.08295626</v>
      </c>
      <c r="Q33" s="3">
        <v>7.27</v>
      </c>
    </row>
    <row r="34" spans="1:17" x14ac:dyDescent="0.25">
      <c r="A34">
        <v>2</v>
      </c>
      <c r="B34" t="s">
        <v>103</v>
      </c>
      <c r="C34" t="s">
        <v>16</v>
      </c>
      <c r="D34" t="s">
        <v>277</v>
      </c>
      <c r="E34" t="s">
        <v>286</v>
      </c>
      <c r="F34" s="1">
        <f>H34+J34</f>
        <v>15.43</v>
      </c>
      <c r="G34" s="1">
        <f>(F34-14.93)/14.93</f>
        <v>3.3489618218352314E-2</v>
      </c>
      <c r="H34" s="1">
        <v>9.0500000000000007</v>
      </c>
      <c r="I34" s="1">
        <f>(H34-10.49)/10.49</f>
        <v>-0.13727359389895133</v>
      </c>
      <c r="J34" s="1">
        <v>6.38</v>
      </c>
      <c r="K34" s="1">
        <f>(J34-4.44)/4.44</f>
        <v>0.4369369369369368</v>
      </c>
      <c r="L34" s="1">
        <f>J34/H34</f>
        <v>0.70497237569060767</v>
      </c>
      <c r="M34" s="1">
        <f>(L34-0.4)/0.4</f>
        <v>0.76243093922651906</v>
      </c>
      <c r="N34" s="4">
        <v>0.41947624480000001</v>
      </c>
      <c r="O34" s="2">
        <f>(N34-0.32)/0.32</f>
        <v>0.310863265</v>
      </c>
      <c r="P34" s="5">
        <v>16.98641087</v>
      </c>
      <c r="Q34" s="3">
        <v>7.09</v>
      </c>
    </row>
    <row r="35" spans="1:17" x14ac:dyDescent="0.25">
      <c r="A35">
        <v>2</v>
      </c>
      <c r="B35" t="s">
        <v>103</v>
      </c>
      <c r="C35" t="s">
        <v>16</v>
      </c>
      <c r="D35" t="s">
        <v>277</v>
      </c>
      <c r="E35" t="s">
        <v>286</v>
      </c>
      <c r="F35" s="1">
        <f>H35+J35</f>
        <v>10.01</v>
      </c>
      <c r="G35" s="1">
        <f>(F35-14.93)/14.93</f>
        <v>-0.32953784326858676</v>
      </c>
      <c r="H35" s="1">
        <v>9.1999999999999993</v>
      </c>
      <c r="I35" s="1">
        <f>(H35-10.49)/10.49</f>
        <v>-0.12297426120114403</v>
      </c>
      <c r="J35" s="1">
        <v>0.81</v>
      </c>
      <c r="K35" s="1">
        <f>(J35-4.44)/4.44</f>
        <v>-0.81756756756756754</v>
      </c>
      <c r="L35" s="1">
        <f>J35/H35</f>
        <v>8.8043478260869584E-2</v>
      </c>
      <c r="M35" s="1">
        <f>(L35-0.4)/0.4</f>
        <v>-0.77989130434782616</v>
      </c>
      <c r="N35" s="4">
        <v>0.32992826809999998</v>
      </c>
      <c r="O35" s="2">
        <f>(N35-0.32)/0.32</f>
        <v>3.1025837812499908E-2</v>
      </c>
      <c r="P35" s="5">
        <v>17.617695999999999</v>
      </c>
      <c r="Q35" s="3">
        <v>7.18</v>
      </c>
    </row>
    <row r="36" spans="1:17" x14ac:dyDescent="0.25">
      <c r="A36">
        <v>2</v>
      </c>
      <c r="B36" t="s">
        <v>103</v>
      </c>
      <c r="C36" t="s">
        <v>16</v>
      </c>
      <c r="D36" t="s">
        <v>277</v>
      </c>
      <c r="E36" t="s">
        <v>286</v>
      </c>
      <c r="F36" s="1">
        <f>H36+J36</f>
        <v>10.07</v>
      </c>
      <c r="G36" s="1">
        <f>(F36-14.93)/14.93</f>
        <v>-0.32551908908238442</v>
      </c>
      <c r="H36" s="1">
        <v>8.94</v>
      </c>
      <c r="I36" s="1">
        <f>(H36-10.49)/10.49</f>
        <v>-0.1477597712106769</v>
      </c>
      <c r="J36" s="1">
        <v>1.1299999999999999</v>
      </c>
      <c r="K36" s="1">
        <f>(J36-4.44)/4.44</f>
        <v>-0.74549549549549554</v>
      </c>
      <c r="L36" s="1">
        <f>J36/H36</f>
        <v>0.12639821029082773</v>
      </c>
      <c r="M36" s="1">
        <f>(L36-0.4)/0.4</f>
        <v>-0.68400447427293065</v>
      </c>
      <c r="N36" s="4">
        <v>0.54845011899999996</v>
      </c>
      <c r="O36" s="2">
        <f>(N36-0.32)/0.32</f>
        <v>0.71390662187499987</v>
      </c>
      <c r="P36" s="5">
        <v>17.958549730000001</v>
      </c>
      <c r="Q36" s="3">
        <v>6.73</v>
      </c>
    </row>
    <row r="37" spans="1:17" x14ac:dyDescent="0.25">
      <c r="A37">
        <v>4</v>
      </c>
      <c r="B37" t="s">
        <v>103</v>
      </c>
      <c r="C37" t="s">
        <v>16</v>
      </c>
      <c r="D37" t="s">
        <v>277</v>
      </c>
      <c r="E37" t="s">
        <v>286</v>
      </c>
      <c r="F37" s="1">
        <f>H37+J37</f>
        <v>26.01</v>
      </c>
      <c r="G37" s="1">
        <f>(F37-14.93)/14.93</f>
        <v>0.74212993971868735</v>
      </c>
      <c r="H37" s="1">
        <v>11.71</v>
      </c>
      <c r="I37" s="1">
        <f>(H37-10.49)/10.49</f>
        <v>0.11630123927550054</v>
      </c>
      <c r="J37" s="1">
        <v>14.3</v>
      </c>
      <c r="K37" s="1">
        <f>(J37-4.44)/4.44</f>
        <v>2.2207207207207205</v>
      </c>
      <c r="L37" s="1">
        <f>J37/H37</f>
        <v>1.2211784799316823</v>
      </c>
      <c r="M37" s="1">
        <f>(L37-0.4)/0.4</f>
        <v>2.0529461998292056</v>
      </c>
      <c r="N37" s="4">
        <v>0.1961162105</v>
      </c>
      <c r="O37" s="2">
        <f>(N37-0.32)/0.32</f>
        <v>-0.3871368421875</v>
      </c>
      <c r="P37" s="3">
        <v>18.803503389999999</v>
      </c>
      <c r="Q37" s="3">
        <v>7.33</v>
      </c>
    </row>
    <row r="38" spans="1:17" x14ac:dyDescent="0.25">
      <c r="A38">
        <v>4</v>
      </c>
      <c r="B38" t="s">
        <v>103</v>
      </c>
      <c r="C38" t="s">
        <v>16</v>
      </c>
      <c r="D38" t="s">
        <v>277</v>
      </c>
      <c r="E38" t="s">
        <v>286</v>
      </c>
      <c r="F38" s="1">
        <f>H38+J38</f>
        <v>19.8</v>
      </c>
      <c r="G38" s="1">
        <f>(F38-14.93)/14.93</f>
        <v>0.32618888144675157</v>
      </c>
      <c r="H38" s="1">
        <v>12.22</v>
      </c>
      <c r="I38" s="1">
        <f>(H38-10.49)/10.49</f>
        <v>0.16491897044804579</v>
      </c>
      <c r="J38" s="1">
        <v>7.58</v>
      </c>
      <c r="K38" s="1">
        <f>(J38-4.44)/4.44</f>
        <v>0.70720720720720709</v>
      </c>
      <c r="L38" s="1">
        <f>J38/H38</f>
        <v>0.62029459901800321</v>
      </c>
      <c r="M38" s="1">
        <f>(L38-0.4)/0.4</f>
        <v>0.55073649754500797</v>
      </c>
      <c r="N38" s="4">
        <v>0.17092052660000001</v>
      </c>
      <c r="O38" s="2">
        <f>(N38-0.32)/0.32</f>
        <v>-0.46587335437499999</v>
      </c>
      <c r="P38" s="3">
        <v>19.20744036</v>
      </c>
      <c r="Q38" s="3">
        <v>7.52</v>
      </c>
    </row>
    <row r="39" spans="1:17" x14ac:dyDescent="0.25">
      <c r="A39">
        <v>4</v>
      </c>
      <c r="B39" t="s">
        <v>103</v>
      </c>
      <c r="C39" t="s">
        <v>16</v>
      </c>
      <c r="D39" t="s">
        <v>277</v>
      </c>
      <c r="E39" t="s">
        <v>286</v>
      </c>
      <c r="F39" s="1">
        <f>H39+J39</f>
        <v>17.759999999999998</v>
      </c>
      <c r="G39" s="1">
        <f>(F39-14.93)/14.93</f>
        <v>0.18955123911587396</v>
      </c>
      <c r="H39" s="1">
        <v>11.92</v>
      </c>
      <c r="I39" s="1">
        <f>(H39-10.49)/10.49</f>
        <v>0.13632030505243087</v>
      </c>
      <c r="J39" s="1">
        <v>5.84</v>
      </c>
      <c r="K39" s="1">
        <f>(J39-4.44)/4.44</f>
        <v>0.31531531531531515</v>
      </c>
      <c r="L39" s="1">
        <f>J39/H39</f>
        <v>0.48993288590604028</v>
      </c>
      <c r="M39" s="1">
        <f>(L39-0.4)/0.4</f>
        <v>0.22483221476510065</v>
      </c>
      <c r="N39" s="4">
        <v>0.16104547999999999</v>
      </c>
      <c r="O39" s="2">
        <f>(N39-0.32)/0.32</f>
        <v>-0.49673287500000002</v>
      </c>
      <c r="P39" s="5">
        <v>19.922303020000001</v>
      </c>
      <c r="Q39" s="3">
        <v>7.38</v>
      </c>
    </row>
    <row r="40" spans="1:17" x14ac:dyDescent="0.25">
      <c r="A40">
        <v>4</v>
      </c>
      <c r="B40" t="s">
        <v>103</v>
      </c>
      <c r="C40" t="s">
        <v>16</v>
      </c>
      <c r="D40" t="s">
        <v>277</v>
      </c>
      <c r="E40" t="s">
        <v>286</v>
      </c>
      <c r="F40" s="1">
        <f>H40+J40</f>
        <v>21.86</v>
      </c>
      <c r="G40" s="1">
        <f>(F40-14.93)/14.93</f>
        <v>0.46416610850636303</v>
      </c>
      <c r="H40" s="1">
        <v>12.31</v>
      </c>
      <c r="I40" s="1">
        <f>(H40-10.49)/10.49</f>
        <v>0.17349857006673025</v>
      </c>
      <c r="J40" s="1">
        <v>9.5500000000000007</v>
      </c>
      <c r="K40" s="1">
        <f>(J40-4.44)/4.44</f>
        <v>1.1509009009009008</v>
      </c>
      <c r="L40" s="1">
        <f>J40/H40</f>
        <v>0.77579203899268889</v>
      </c>
      <c r="M40" s="1">
        <f>(L40-0.4)/0.4</f>
        <v>0.93948009748172212</v>
      </c>
      <c r="N40" s="4">
        <v>0.13507159739999999</v>
      </c>
      <c r="O40" s="2">
        <f>(N40-0.32)/0.32</f>
        <v>-0.57790125812500004</v>
      </c>
      <c r="P40" s="5">
        <v>18.465326220000001</v>
      </c>
      <c r="Q40" s="3">
        <v>7.46</v>
      </c>
    </row>
    <row r="41" spans="1:17" x14ac:dyDescent="0.25">
      <c r="A41">
        <v>4</v>
      </c>
      <c r="B41" t="s">
        <v>103</v>
      </c>
      <c r="C41" t="s">
        <v>16</v>
      </c>
      <c r="D41" t="s">
        <v>277</v>
      </c>
      <c r="E41" t="s">
        <v>286</v>
      </c>
      <c r="F41" s="1">
        <f>H41+J41</f>
        <v>16.43</v>
      </c>
      <c r="G41" s="1">
        <f>(F41-14.93)/14.93</f>
        <v>0.10046885465505694</v>
      </c>
      <c r="H41" s="1">
        <v>10.47</v>
      </c>
      <c r="I41" s="1">
        <f>(H41-10.49)/10.49</f>
        <v>-1.9065776930409508E-3</v>
      </c>
      <c r="J41" s="1">
        <v>5.96</v>
      </c>
      <c r="K41" s="1">
        <f>(J41-4.44)/4.44</f>
        <v>0.34234234234234223</v>
      </c>
      <c r="L41" s="1">
        <f>J41/H41</f>
        <v>0.56924546322827119</v>
      </c>
      <c r="M41" s="1">
        <f>(L41-0.4)/0.4</f>
        <v>0.42311365807067791</v>
      </c>
      <c r="N41" s="4">
        <v>0.31778577990000001</v>
      </c>
      <c r="O41" s="2">
        <f>(N41-0.32)/0.32</f>
        <v>-6.9194378124999914E-3</v>
      </c>
      <c r="P41" s="5">
        <v>18.262586379999998</v>
      </c>
      <c r="Q41" s="3">
        <v>7.74</v>
      </c>
    </row>
    <row r="42" spans="1:17" x14ac:dyDescent="0.25">
      <c r="A42">
        <v>4</v>
      </c>
      <c r="B42" t="s">
        <v>103</v>
      </c>
      <c r="C42" t="s">
        <v>16</v>
      </c>
      <c r="D42" t="s">
        <v>277</v>
      </c>
      <c r="E42" t="s">
        <v>286</v>
      </c>
      <c r="F42" s="1">
        <f>H42+J42</f>
        <v>15.989999999999998</v>
      </c>
      <c r="G42" s="1">
        <f>(F42-14.93)/14.93</f>
        <v>7.099799062290682E-2</v>
      </c>
      <c r="H42" s="1">
        <v>10.77</v>
      </c>
      <c r="I42" s="1">
        <f>(H42-10.49)/10.49</f>
        <v>2.6692087702573818E-2</v>
      </c>
      <c r="J42" s="1">
        <v>5.22</v>
      </c>
      <c r="K42" s="1">
        <f>(J42-4.44)/4.44</f>
        <v>0.17567567567567552</v>
      </c>
      <c r="L42" s="1">
        <f>J42/H42</f>
        <v>0.48467966573816157</v>
      </c>
      <c r="M42" s="1">
        <f>(L42-0.4)/0.4</f>
        <v>0.21169916434540387</v>
      </c>
      <c r="N42" s="4">
        <v>0.33986934839999999</v>
      </c>
      <c r="O42" s="2">
        <f>(N42-0.32)/0.32</f>
        <v>6.2091713749999958E-2</v>
      </c>
      <c r="P42" s="5">
        <v>17.275419549999999</v>
      </c>
      <c r="Q42" s="3">
        <v>7.3</v>
      </c>
    </row>
    <row r="43" spans="1:17" x14ac:dyDescent="0.25">
      <c r="A43">
        <v>4</v>
      </c>
      <c r="B43" t="s">
        <v>103</v>
      </c>
      <c r="C43" t="s">
        <v>16</v>
      </c>
      <c r="D43" t="s">
        <v>277</v>
      </c>
      <c r="E43" t="s">
        <v>286</v>
      </c>
      <c r="F43" s="1">
        <f>H43+J43</f>
        <v>17.27</v>
      </c>
      <c r="G43" s="1">
        <f>(F43-14.93)/14.93</f>
        <v>0.1567314132618888</v>
      </c>
      <c r="H43" s="1">
        <v>11.1</v>
      </c>
      <c r="I43" s="1">
        <f>(H43-10.49)/10.49</f>
        <v>5.815061963775018E-2</v>
      </c>
      <c r="J43" s="1">
        <v>6.17</v>
      </c>
      <c r="K43" s="1">
        <f>(J43-4.44)/4.44</f>
        <v>0.38963963963963949</v>
      </c>
      <c r="L43" s="1">
        <f>J43/H43</f>
        <v>0.55585585585585584</v>
      </c>
      <c r="M43" s="1">
        <f>(L43-0.4)/0.4</f>
        <v>0.38963963963963955</v>
      </c>
      <c r="N43" s="4">
        <v>0.33319536929999999</v>
      </c>
      <c r="O43" s="2">
        <f>(N43-0.32)/0.32</f>
        <v>4.1235529062499943E-2</v>
      </c>
      <c r="P43" s="5">
        <v>16.173051650000001</v>
      </c>
      <c r="Q43" s="3">
        <v>7.55</v>
      </c>
    </row>
    <row r="44" spans="1:17" x14ac:dyDescent="0.25">
      <c r="A44">
        <v>2</v>
      </c>
      <c r="B44" t="s">
        <v>188</v>
      </c>
      <c r="C44" t="s">
        <v>16</v>
      </c>
      <c r="D44" t="s">
        <v>277</v>
      </c>
      <c r="E44" t="s">
        <v>286</v>
      </c>
      <c r="F44" s="1">
        <f>H44+J44</f>
        <v>10.4</v>
      </c>
      <c r="G44" s="1">
        <f>(F44-14.93)/14.93</f>
        <v>-0.30341594105827191</v>
      </c>
      <c r="H44" s="1">
        <v>9.32</v>
      </c>
      <c r="I44" s="1">
        <f>(H44-10.49)/10.49</f>
        <v>-0.11153479504289798</v>
      </c>
      <c r="J44" s="1">
        <v>1.08</v>
      </c>
      <c r="K44" s="1">
        <f>(J44-4.44)/4.44</f>
        <v>-0.7567567567567568</v>
      </c>
      <c r="L44" s="1">
        <f>J44/H44</f>
        <v>0.11587982832618027</v>
      </c>
      <c r="M44" s="1">
        <f>(L44-0.4)/0.4</f>
        <v>-0.71030042918454939</v>
      </c>
      <c r="N44" s="4">
        <v>0.2869729083</v>
      </c>
      <c r="O44" s="2">
        <f>(N44-0.32)/0.32</f>
        <v>-0.10320966156250003</v>
      </c>
      <c r="P44" s="3">
        <v>20.924671180000001</v>
      </c>
      <c r="Q44" s="3">
        <v>7.45</v>
      </c>
    </row>
    <row r="45" spans="1:17" x14ac:dyDescent="0.25">
      <c r="A45">
        <v>2</v>
      </c>
      <c r="B45" t="s">
        <v>188</v>
      </c>
      <c r="C45" t="s">
        <v>16</v>
      </c>
      <c r="D45" t="s">
        <v>277</v>
      </c>
      <c r="E45" t="s">
        <v>286</v>
      </c>
      <c r="F45" s="1">
        <f>H45+J45</f>
        <v>11.02</v>
      </c>
      <c r="G45" s="1">
        <f>(F45-14.93)/14.93</f>
        <v>-0.26188881446751511</v>
      </c>
      <c r="H45" s="1">
        <v>10</v>
      </c>
      <c r="I45" s="1">
        <f>(H45-10.49)/10.49</f>
        <v>-4.671115347950431E-2</v>
      </c>
      <c r="J45" s="1">
        <v>1.02</v>
      </c>
      <c r="K45" s="1">
        <f>(J45-4.44)/4.44</f>
        <v>-0.77027027027027029</v>
      </c>
      <c r="L45" s="1">
        <f>J45/H45</f>
        <v>0.10200000000000001</v>
      </c>
      <c r="M45" s="1">
        <f>(L45-0.4)/0.4</f>
        <v>-0.74500000000000011</v>
      </c>
      <c r="N45" s="4">
        <v>0.34753259860000002</v>
      </c>
      <c r="O45" s="2">
        <f>(N45-0.32)/0.32</f>
        <v>8.6039370625000042E-2</v>
      </c>
      <c r="P45" s="3">
        <v>21.395575010000002</v>
      </c>
      <c r="Q45" s="3">
        <v>7</v>
      </c>
    </row>
    <row r="46" spans="1:17" x14ac:dyDescent="0.25">
      <c r="A46">
        <v>2</v>
      </c>
      <c r="B46" t="s">
        <v>188</v>
      </c>
      <c r="C46" t="s">
        <v>16</v>
      </c>
      <c r="D46" t="s">
        <v>277</v>
      </c>
      <c r="E46" t="s">
        <v>286</v>
      </c>
      <c r="F46" s="1">
        <f>H46+J46</f>
        <v>11.94</v>
      </c>
      <c r="G46" s="1">
        <f>(F46-14.93)/14.93</f>
        <v>-0.20026791694574683</v>
      </c>
      <c r="H46" s="1">
        <v>10.59</v>
      </c>
      <c r="I46" s="1">
        <f>(H46-10.49)/10.49</f>
        <v>9.532888465204923E-3</v>
      </c>
      <c r="J46" s="1">
        <v>1.35</v>
      </c>
      <c r="K46" s="1">
        <f>(J46-4.44)/4.44</f>
        <v>-0.69594594594594594</v>
      </c>
      <c r="L46" s="1">
        <f>J46/H46</f>
        <v>0.12747875354107649</v>
      </c>
      <c r="M46" s="1">
        <f>(L46-0.4)/0.4</f>
        <v>-0.68130311614730876</v>
      </c>
      <c r="N46" s="4">
        <v>0.41466016459999999</v>
      </c>
      <c r="O46" s="2">
        <f>(N46-0.32)/0.32</f>
        <v>0.29581301437499996</v>
      </c>
      <c r="P46" s="5">
        <v>19.39912455</v>
      </c>
      <c r="Q46" s="3">
        <v>5.95</v>
      </c>
    </row>
    <row r="47" spans="1:17" x14ac:dyDescent="0.25">
      <c r="A47">
        <v>2</v>
      </c>
      <c r="B47" t="s">
        <v>188</v>
      </c>
      <c r="C47" t="s">
        <v>16</v>
      </c>
      <c r="D47" t="s">
        <v>277</v>
      </c>
      <c r="E47" t="s">
        <v>286</v>
      </c>
      <c r="F47" s="1">
        <f>H47+J47</f>
        <v>9.7299999999999986</v>
      </c>
      <c r="G47" s="1">
        <f>(F47-14.93)/14.93</f>
        <v>-0.34829202947086413</v>
      </c>
      <c r="H47" s="1">
        <v>9.11</v>
      </c>
      <c r="I47" s="1">
        <f>(H47-10.49)/10.49</f>
        <v>-0.13155386081982848</v>
      </c>
      <c r="J47" s="1">
        <v>0.62</v>
      </c>
      <c r="K47" s="1">
        <f>(J47-4.44)/4.44</f>
        <v>-0.86036036036036034</v>
      </c>
      <c r="L47" s="1">
        <f>J47/H47</f>
        <v>6.8057080131723388E-2</v>
      </c>
      <c r="M47" s="1">
        <f>(L47-0.4)/0.4</f>
        <v>-0.82985729967069155</v>
      </c>
      <c r="N47" s="4">
        <v>0.27105814550000001</v>
      </c>
      <c r="O47" s="2">
        <f>(N47-0.32)/0.32</f>
        <v>-0.15294329531249998</v>
      </c>
      <c r="P47" s="5">
        <v>17.740107429999998</v>
      </c>
      <c r="Q47" s="3">
        <v>7.49</v>
      </c>
    </row>
    <row r="48" spans="1:17" x14ac:dyDescent="0.25">
      <c r="A48">
        <v>2</v>
      </c>
      <c r="B48" t="s">
        <v>188</v>
      </c>
      <c r="C48" t="s">
        <v>16</v>
      </c>
      <c r="D48" t="s">
        <v>277</v>
      </c>
      <c r="E48" t="s">
        <v>286</v>
      </c>
      <c r="F48" s="1">
        <f>H48+J48</f>
        <v>9.98</v>
      </c>
      <c r="G48" s="1">
        <f>(F48-14.93)/14.93</f>
        <v>-0.33154722036168782</v>
      </c>
      <c r="H48" s="1">
        <v>9.4</v>
      </c>
      <c r="I48" s="1">
        <f>(H48-10.49)/10.49</f>
        <v>-0.10390848427073401</v>
      </c>
      <c r="J48" s="1">
        <v>0.57999999999999996</v>
      </c>
      <c r="K48" s="1">
        <f>(J48-4.44)/4.44</f>
        <v>-0.86936936936936937</v>
      </c>
      <c r="L48" s="1">
        <f>J48/H48</f>
        <v>6.170212765957446E-2</v>
      </c>
      <c r="M48" s="1">
        <f>(L48-0.4)/0.4</f>
        <v>-0.84574468085106391</v>
      </c>
      <c r="N48" s="4">
        <v>0.222408256</v>
      </c>
      <c r="O48" s="2">
        <f>(N48-0.32)/0.32</f>
        <v>-0.30497420000000003</v>
      </c>
      <c r="P48" s="5">
        <v>16.802569800000001</v>
      </c>
      <c r="Q48" s="3">
        <v>7.09</v>
      </c>
    </row>
    <row r="49" spans="1:17" x14ac:dyDescent="0.25">
      <c r="A49">
        <v>2</v>
      </c>
      <c r="B49" t="s">
        <v>188</v>
      </c>
      <c r="C49" t="s">
        <v>16</v>
      </c>
      <c r="D49" t="s">
        <v>277</v>
      </c>
      <c r="E49" t="s">
        <v>286</v>
      </c>
      <c r="F49" s="1">
        <f>H49+J49</f>
        <v>10.91</v>
      </c>
      <c r="G49" s="1">
        <f>(F49-14.93)/14.93</f>
        <v>-0.26925653047555254</v>
      </c>
      <c r="H49" s="1">
        <v>9.51</v>
      </c>
      <c r="I49" s="1">
        <f>(H49-10.49)/10.49</f>
        <v>-9.3422306959008619E-2</v>
      </c>
      <c r="J49" s="1">
        <v>1.4</v>
      </c>
      <c r="K49" s="1">
        <f>(J49-4.44)/4.44</f>
        <v>-0.68468468468468469</v>
      </c>
      <c r="L49" s="1">
        <f>J49/H49</f>
        <v>0.14721345951629863</v>
      </c>
      <c r="M49" s="1">
        <f>(L49-0.4)/0.4</f>
        <v>-0.63196635120925349</v>
      </c>
      <c r="N49" s="4">
        <v>0.19329471079999999</v>
      </c>
      <c r="O49" s="2">
        <f>(N49-0.32)/0.32</f>
        <v>-0.39595402875000002</v>
      </c>
      <c r="P49" s="5">
        <v>19.79146553</v>
      </c>
      <c r="Q49" s="3">
        <v>7.49</v>
      </c>
    </row>
    <row r="50" spans="1:17" x14ac:dyDescent="0.25">
      <c r="A50">
        <v>2</v>
      </c>
      <c r="B50" t="s">
        <v>188</v>
      </c>
      <c r="C50" t="s">
        <v>16</v>
      </c>
      <c r="D50" t="s">
        <v>277</v>
      </c>
      <c r="E50" t="s">
        <v>286</v>
      </c>
      <c r="F50" s="1">
        <f>H50+J50</f>
        <v>14.850000000000001</v>
      </c>
      <c r="G50" s="1">
        <f>(F50-14.93)/14.93</f>
        <v>-5.3583389149362559E-3</v>
      </c>
      <c r="H50" s="1">
        <v>8.5500000000000007</v>
      </c>
      <c r="I50" s="1">
        <f>(H50-10.49)/10.49</f>
        <v>-0.18493803622497612</v>
      </c>
      <c r="J50" s="1">
        <v>6.3</v>
      </c>
      <c r="K50" s="1">
        <f>(J50-4.44)/4.44</f>
        <v>0.41891891891891875</v>
      </c>
      <c r="L50" s="1">
        <f>J50/H50</f>
        <v>0.73684210526315785</v>
      </c>
      <c r="M50" s="1">
        <f>(L50-0.4)/0.4</f>
        <v>0.84210526315789458</v>
      </c>
      <c r="N50" s="4">
        <v>0.58360927900000004</v>
      </c>
      <c r="O50" s="2">
        <f>(N50-0.32)/0.32</f>
        <v>0.82377899687500011</v>
      </c>
      <c r="P50" s="5">
        <v>16.498350160000001</v>
      </c>
      <c r="Q50" s="3">
        <v>7.22</v>
      </c>
    </row>
    <row r="51" spans="1:17" x14ac:dyDescent="0.25">
      <c r="A51">
        <v>4</v>
      </c>
      <c r="B51" t="s">
        <v>188</v>
      </c>
      <c r="C51" t="s">
        <v>16</v>
      </c>
      <c r="D51" t="s">
        <v>277</v>
      </c>
      <c r="E51" t="s">
        <v>286</v>
      </c>
      <c r="F51" s="1">
        <f>H51+J51</f>
        <v>17.95</v>
      </c>
      <c r="G51" s="1">
        <f>(F51-14.93)/14.93</f>
        <v>0.20227729403884792</v>
      </c>
      <c r="H51" s="1">
        <v>11.9</v>
      </c>
      <c r="I51" s="1">
        <f>(H51-10.49)/10.49</f>
        <v>0.13441372735938992</v>
      </c>
      <c r="J51" s="1">
        <v>6.05</v>
      </c>
      <c r="K51" s="1">
        <f>(J51-4.44)/4.44</f>
        <v>0.36261261261261246</v>
      </c>
      <c r="L51" s="1">
        <f>J51/H51</f>
        <v>0.50840336134453779</v>
      </c>
      <c r="M51" s="1">
        <f>(L51-0.4)/0.4</f>
        <v>0.27100840336134441</v>
      </c>
      <c r="N51" s="4">
        <v>0.2573950404</v>
      </c>
      <c r="O51" s="2">
        <f>(N51-0.32)/0.32</f>
        <v>-0.19564049875000003</v>
      </c>
      <c r="P51" s="3">
        <v>18.580998480000002</v>
      </c>
      <c r="Q51" s="3">
        <v>7.33</v>
      </c>
    </row>
    <row r="52" spans="1:17" x14ac:dyDescent="0.25">
      <c r="A52">
        <v>4</v>
      </c>
      <c r="B52" t="s">
        <v>188</v>
      </c>
      <c r="C52" t="s">
        <v>16</v>
      </c>
      <c r="D52" t="s">
        <v>277</v>
      </c>
      <c r="E52" t="s">
        <v>286</v>
      </c>
      <c r="F52" s="1">
        <f>H52+J52</f>
        <v>18.37</v>
      </c>
      <c r="G52" s="1">
        <f>(F52-14.93)/14.93</f>
        <v>0.230408573342264</v>
      </c>
      <c r="H52" s="1">
        <v>12.24</v>
      </c>
      <c r="I52" s="1">
        <f>(H52-10.49)/10.49</f>
        <v>0.16682554814108674</v>
      </c>
      <c r="J52" s="1">
        <v>6.13</v>
      </c>
      <c r="K52" s="1">
        <f>(J52-4.44)/4.44</f>
        <v>0.38063063063063046</v>
      </c>
      <c r="L52" s="1">
        <f>J52/H52</f>
        <v>0.50081699346405228</v>
      </c>
      <c r="M52" s="1">
        <f>(L52-0.4)/0.4</f>
        <v>0.25204248366013066</v>
      </c>
      <c r="N52" s="4">
        <v>0.1663984268</v>
      </c>
      <c r="O52" s="2">
        <f>(N52-0.32)/0.32</f>
        <v>-0.48000491625000002</v>
      </c>
      <c r="P52" s="5">
        <v>19.821101850000002</v>
      </c>
      <c r="Q52" s="3">
        <v>7.48</v>
      </c>
    </row>
    <row r="53" spans="1:17" x14ac:dyDescent="0.25">
      <c r="A53">
        <v>4</v>
      </c>
      <c r="B53" t="s">
        <v>188</v>
      </c>
      <c r="C53" t="s">
        <v>16</v>
      </c>
      <c r="D53" t="s">
        <v>277</v>
      </c>
      <c r="E53" t="s">
        <v>286</v>
      </c>
      <c r="F53" s="1">
        <f>H53+J53</f>
        <v>17.649999999999999</v>
      </c>
      <c r="G53" s="1">
        <f>(F53-14.93)/14.93</f>
        <v>0.1821835231078365</v>
      </c>
      <c r="H53" s="1">
        <v>12.07</v>
      </c>
      <c r="I53" s="1">
        <f>(H53-10.49)/10.49</f>
        <v>0.15061963775023832</v>
      </c>
      <c r="J53" s="1">
        <v>5.58</v>
      </c>
      <c r="K53" s="1">
        <f>(J53-4.44)/4.44</f>
        <v>0.25675675675675669</v>
      </c>
      <c r="L53" s="1">
        <f>J53/H53</f>
        <v>0.46230323115161559</v>
      </c>
      <c r="M53" s="1">
        <f>(L53-0.4)/0.4</f>
        <v>0.15575807787903892</v>
      </c>
      <c r="N53" s="4">
        <v>0.1275394718</v>
      </c>
      <c r="O53" s="2">
        <f>(N53-0.32)/0.32</f>
        <v>-0.60143915062499997</v>
      </c>
      <c r="P53" s="5">
        <v>18.34043819</v>
      </c>
      <c r="Q53" s="3">
        <v>7.44</v>
      </c>
    </row>
    <row r="54" spans="1:17" x14ac:dyDescent="0.25">
      <c r="A54">
        <v>4</v>
      </c>
      <c r="B54" t="s">
        <v>188</v>
      </c>
      <c r="C54" t="s">
        <v>16</v>
      </c>
      <c r="D54" t="s">
        <v>277</v>
      </c>
      <c r="E54" t="s">
        <v>286</v>
      </c>
      <c r="F54" s="1">
        <f>H54+J54</f>
        <v>16.649999999999999</v>
      </c>
      <c r="G54" s="1">
        <f>(F54-14.93)/14.93</f>
        <v>0.11520428667113188</v>
      </c>
      <c r="H54" s="1">
        <v>11.81</v>
      </c>
      <c r="I54" s="1">
        <f>(H54-10.49)/10.49</f>
        <v>0.12583412774070546</v>
      </c>
      <c r="J54" s="1">
        <v>4.84</v>
      </c>
      <c r="K54" s="1">
        <f>(J54-4.44)/4.44</f>
        <v>9.0090090090089961E-2</v>
      </c>
      <c r="L54" s="1">
        <f>J54/H54</f>
        <v>0.40982218458933106</v>
      </c>
      <c r="M54" s="1">
        <f>(L54-0.4)/0.4</f>
        <v>2.45554614733276E-2</v>
      </c>
      <c r="N54" s="4">
        <v>0.25665784549999998</v>
      </c>
      <c r="O54" s="2">
        <f>(N54-0.32)/0.32</f>
        <v>-0.19794423281250006</v>
      </c>
      <c r="P54" s="5">
        <v>16.67320518</v>
      </c>
      <c r="Q54" s="3">
        <v>6.82</v>
      </c>
    </row>
    <row r="55" spans="1:17" x14ac:dyDescent="0.25">
      <c r="A55">
        <v>4</v>
      </c>
      <c r="B55" t="s">
        <v>188</v>
      </c>
      <c r="C55" t="s">
        <v>16</v>
      </c>
      <c r="D55" t="s">
        <v>277</v>
      </c>
      <c r="E55" t="s">
        <v>286</v>
      </c>
      <c r="F55" s="1">
        <f>H55+J55</f>
        <v>16.64</v>
      </c>
      <c r="G55" s="1">
        <f>(F55-14.93)/14.93</f>
        <v>0.11453449430676496</v>
      </c>
      <c r="H55" s="1">
        <v>11.23</v>
      </c>
      <c r="I55" s="1">
        <f>(H55-10.49)/10.49</f>
        <v>7.0543374642516699E-2</v>
      </c>
      <c r="J55" s="1">
        <v>5.41</v>
      </c>
      <c r="K55" s="1">
        <f>(J55-4.44)/4.44</f>
        <v>0.2184684684684684</v>
      </c>
      <c r="L55" s="1">
        <f>J55/H55</f>
        <v>0.48174532502226181</v>
      </c>
      <c r="M55" s="1">
        <f>(L55-0.4)/0.4</f>
        <v>0.20436331255565446</v>
      </c>
      <c r="N55" s="4">
        <v>0.22658478979999999</v>
      </c>
      <c r="O55" s="2">
        <f>(N55-0.32)/0.32</f>
        <v>-0.29192253187500006</v>
      </c>
      <c r="P55" s="5">
        <v>24.865312889999998</v>
      </c>
      <c r="Q55" s="3">
        <v>7.33</v>
      </c>
    </row>
    <row r="56" spans="1:17" x14ac:dyDescent="0.25">
      <c r="A56">
        <v>4</v>
      </c>
      <c r="B56" t="s">
        <v>188</v>
      </c>
      <c r="C56" t="s">
        <v>16</v>
      </c>
      <c r="D56" t="s">
        <v>277</v>
      </c>
      <c r="E56" t="s">
        <v>286</v>
      </c>
      <c r="F56" s="1">
        <f>H56+J56</f>
        <v>17.310000000000002</v>
      </c>
      <c r="G56" s="1">
        <f>(F56-14.93)/14.93</f>
        <v>0.15941058271935718</v>
      </c>
      <c r="H56" s="1">
        <v>10.99</v>
      </c>
      <c r="I56" s="1">
        <f>(H56-10.49)/10.49</f>
        <v>4.7664442326024785E-2</v>
      </c>
      <c r="J56" s="1">
        <v>6.32</v>
      </c>
      <c r="K56" s="1">
        <f>(J56-4.44)/4.44</f>
        <v>0.42342342342342337</v>
      </c>
      <c r="L56" s="1">
        <f>J56/H56</f>
        <v>0.57506824385805277</v>
      </c>
      <c r="M56" s="1">
        <f>(L56-0.4)/0.4</f>
        <v>0.43767060964513188</v>
      </c>
      <c r="N56" s="4">
        <v>0.2159853015</v>
      </c>
      <c r="O56" s="2">
        <f>(N56-0.32)/0.32</f>
        <v>-0.32504593281249999</v>
      </c>
      <c r="P56" s="5">
        <v>22.835487319999999</v>
      </c>
      <c r="Q56" s="3">
        <v>7.41</v>
      </c>
    </row>
    <row r="57" spans="1:17" x14ac:dyDescent="0.25">
      <c r="A57">
        <v>4</v>
      </c>
      <c r="B57" t="s">
        <v>188</v>
      </c>
      <c r="C57" t="s">
        <v>16</v>
      </c>
      <c r="D57" t="s">
        <v>277</v>
      </c>
      <c r="E57" t="s">
        <v>286</v>
      </c>
      <c r="F57" s="1">
        <f>H57+J57</f>
        <v>14.24</v>
      </c>
      <c r="G57" s="1">
        <f>(F57-14.93)/14.93</f>
        <v>-4.6215673141326158E-2</v>
      </c>
      <c r="H57" s="1">
        <v>11.31</v>
      </c>
      <c r="I57" s="1">
        <f>(H57-10.49)/10.49</f>
        <v>7.8169685414680667E-2</v>
      </c>
      <c r="J57" s="1">
        <v>2.93</v>
      </c>
      <c r="K57" s="1">
        <f>(J57-4.44)/4.44</f>
        <v>-0.34009009009009011</v>
      </c>
      <c r="L57" s="1">
        <f>J57/H57</f>
        <v>0.25906277630415564</v>
      </c>
      <c r="M57" s="1">
        <f>(L57-0.4)/0.4</f>
        <v>-0.35234305923961096</v>
      </c>
      <c r="N57" s="4">
        <v>0.28736829790000001</v>
      </c>
      <c r="O57" s="2">
        <f>(N57-0.32)/0.32</f>
        <v>-0.10197406906249998</v>
      </c>
      <c r="P57" s="5">
        <v>25.506300060000001</v>
      </c>
      <c r="Q57" s="3">
        <v>7</v>
      </c>
    </row>
    <row r="58" spans="1:17" x14ac:dyDescent="0.25">
      <c r="A58">
        <v>2</v>
      </c>
      <c r="B58" t="s">
        <v>15</v>
      </c>
      <c r="C58" t="s">
        <v>45</v>
      </c>
      <c r="D58" t="s">
        <v>278</v>
      </c>
      <c r="E58" t="s">
        <v>287</v>
      </c>
      <c r="F58" s="1">
        <f>H58+J58</f>
        <v>11.610000000000001</v>
      </c>
      <c r="G58" s="1">
        <f>(F58-14.93)/14.93</f>
        <v>-0.22237106496985926</v>
      </c>
      <c r="H58" s="1">
        <v>9.4700000000000006</v>
      </c>
      <c r="I58" s="1">
        <f>(H58-10.49)/10.49</f>
        <v>-9.723546234509052E-2</v>
      </c>
      <c r="J58" s="1">
        <v>2.14</v>
      </c>
      <c r="K58" s="1">
        <f>(J58-4.44)/4.44</f>
        <v>-0.51801801801801806</v>
      </c>
      <c r="L58" s="1">
        <f>J58/H58</f>
        <v>0.2259767687434002</v>
      </c>
      <c r="M58" s="1">
        <f>(L58-0.4)/0.4</f>
        <v>-0.43505807814149955</v>
      </c>
      <c r="N58" s="4">
        <v>0.41398623600000001</v>
      </c>
      <c r="O58" s="2">
        <f>(N58-0.32)/0.32</f>
        <v>0.29370698750000002</v>
      </c>
      <c r="P58" s="3">
        <v>19.670146769999999</v>
      </c>
      <c r="Q58" s="3">
        <v>7.28</v>
      </c>
    </row>
    <row r="59" spans="1:17" x14ac:dyDescent="0.25">
      <c r="A59">
        <v>2</v>
      </c>
      <c r="B59" t="s">
        <v>15</v>
      </c>
      <c r="C59" t="s">
        <v>45</v>
      </c>
      <c r="D59" t="s">
        <v>278</v>
      </c>
      <c r="E59" t="s">
        <v>287</v>
      </c>
      <c r="F59" s="1">
        <f>H59+J59</f>
        <v>12.16</v>
      </c>
      <c r="G59" s="1">
        <f>(F59-14.93)/14.93</f>
        <v>-0.18553248492967178</v>
      </c>
      <c r="H59" s="1">
        <v>9.84</v>
      </c>
      <c r="I59" s="1">
        <f>(H59-10.49)/10.49</f>
        <v>-6.1963775023832254E-2</v>
      </c>
      <c r="J59" s="1">
        <v>2.3199999999999998</v>
      </c>
      <c r="K59" s="1">
        <f>(J59-4.44)/4.44</f>
        <v>-0.47747747747747754</v>
      </c>
      <c r="L59" s="1">
        <f>J59/H59</f>
        <v>0.23577235772357721</v>
      </c>
      <c r="M59" s="1">
        <f>(L59-0.4)/0.4</f>
        <v>-0.41056910569105698</v>
      </c>
      <c r="N59" s="4">
        <v>0.27964846599999998</v>
      </c>
      <c r="O59" s="2">
        <f>(N59-0.32)/0.32</f>
        <v>-0.12609854375000007</v>
      </c>
      <c r="P59" s="5">
        <v>20.108586370000001</v>
      </c>
      <c r="Q59" s="3">
        <v>6.5</v>
      </c>
    </row>
    <row r="60" spans="1:17" x14ac:dyDescent="0.25">
      <c r="A60">
        <v>2</v>
      </c>
      <c r="B60" t="s">
        <v>15</v>
      </c>
      <c r="C60" t="s">
        <v>45</v>
      </c>
      <c r="D60" t="s">
        <v>278</v>
      </c>
      <c r="E60" t="s">
        <v>287</v>
      </c>
      <c r="F60" s="1">
        <f>H60+J60</f>
        <v>9.6100000000000012</v>
      </c>
      <c r="G60" s="1">
        <f>(F60-14.93)/14.93</f>
        <v>-0.35632953784326848</v>
      </c>
      <c r="H60" s="1">
        <v>8.9700000000000006</v>
      </c>
      <c r="I60" s="1">
        <f>(H60-10.49)/10.49</f>
        <v>-0.1448999046711153</v>
      </c>
      <c r="J60" s="1">
        <v>0.64</v>
      </c>
      <c r="K60" s="1">
        <f>(J60-4.44)/4.44</f>
        <v>-0.85585585585585588</v>
      </c>
      <c r="L60" s="1">
        <f>J60/H60</f>
        <v>7.1348940914158304E-2</v>
      </c>
      <c r="M60" s="1">
        <f>(L60-0.4)/0.4</f>
        <v>-0.82162764771460417</v>
      </c>
      <c r="N60" s="4">
        <v>0.39150071400000003</v>
      </c>
      <c r="O60" s="2">
        <f>(N60-0.32)/0.32</f>
        <v>0.22343973125000005</v>
      </c>
      <c r="P60" s="5">
        <v>20.54725869</v>
      </c>
      <c r="Q60" s="3">
        <v>6.62</v>
      </c>
    </row>
    <row r="61" spans="1:17" x14ac:dyDescent="0.25">
      <c r="A61">
        <v>2</v>
      </c>
      <c r="B61" t="s">
        <v>15</v>
      </c>
      <c r="C61" t="s">
        <v>45</v>
      </c>
      <c r="D61" t="s">
        <v>278</v>
      </c>
      <c r="E61" t="s">
        <v>287</v>
      </c>
      <c r="F61" s="1">
        <f>H61+J61</f>
        <v>10.65</v>
      </c>
      <c r="G61" s="1">
        <f>(F61-14.93)/14.93</f>
        <v>-0.28667113194909577</v>
      </c>
      <c r="H61" s="1">
        <v>9.01</v>
      </c>
      <c r="I61" s="1">
        <f>(H61-10.49)/10.49</f>
        <v>-0.1410867492850334</v>
      </c>
      <c r="J61" s="1">
        <v>1.64</v>
      </c>
      <c r="K61" s="1">
        <f>(J61-4.44)/4.44</f>
        <v>-0.63063063063063074</v>
      </c>
      <c r="L61" s="1">
        <f>J61/H61</f>
        <v>0.18201997780244172</v>
      </c>
      <c r="M61" s="1">
        <f>(L61-0.4)/0.4</f>
        <v>-0.54495005549389575</v>
      </c>
      <c r="N61" s="4">
        <v>0.26152330660000001</v>
      </c>
      <c r="O61" s="2">
        <f>(N61-0.32)/0.32</f>
        <v>-0.18273966687500001</v>
      </c>
      <c r="P61" s="5">
        <v>19.516203579999999</v>
      </c>
      <c r="Q61" s="3">
        <v>7.31</v>
      </c>
    </row>
    <row r="62" spans="1:17" x14ac:dyDescent="0.25">
      <c r="A62">
        <v>2</v>
      </c>
      <c r="B62" t="s">
        <v>15</v>
      </c>
      <c r="C62" t="s">
        <v>45</v>
      </c>
      <c r="D62" t="s">
        <v>278</v>
      </c>
      <c r="E62" t="s">
        <v>287</v>
      </c>
      <c r="F62" s="1">
        <f>H62+J62</f>
        <v>10.02</v>
      </c>
      <c r="G62" s="1">
        <f>(F62-14.93)/14.93</f>
        <v>-0.32886805090421972</v>
      </c>
      <c r="H62" s="1">
        <v>9.48</v>
      </c>
      <c r="I62" s="1">
        <f>(H62-10.49)/10.49</f>
        <v>-9.6282173498570045E-2</v>
      </c>
      <c r="J62" s="1">
        <v>0.54</v>
      </c>
      <c r="K62" s="1">
        <f>(J62-4.44)/4.44</f>
        <v>-0.8783783783783784</v>
      </c>
      <c r="L62" s="1">
        <f>J62/H62</f>
        <v>5.6962025316455694E-2</v>
      </c>
      <c r="M62" s="1">
        <f>(L62-0.4)/0.4</f>
        <v>-0.85759493670886089</v>
      </c>
      <c r="N62" s="4">
        <v>0.30604914649999998</v>
      </c>
      <c r="O62" s="2">
        <f>(N62-0.32)/0.32</f>
        <v>-4.3596417187500083E-2</v>
      </c>
      <c r="P62" s="5">
        <v>19.274488479999999</v>
      </c>
      <c r="Q62" s="3">
        <v>7.19</v>
      </c>
    </row>
    <row r="63" spans="1:17" x14ac:dyDescent="0.25">
      <c r="A63">
        <v>2</v>
      </c>
      <c r="B63" t="s">
        <v>15</v>
      </c>
      <c r="C63" t="s">
        <v>45</v>
      </c>
      <c r="D63" t="s">
        <v>278</v>
      </c>
      <c r="E63" t="s">
        <v>287</v>
      </c>
      <c r="F63" s="1">
        <f>H63+J63</f>
        <v>11.53</v>
      </c>
      <c r="G63" s="1">
        <f>(F63-14.93)/14.93</f>
        <v>-0.22772940388479573</v>
      </c>
      <c r="H63" s="1">
        <v>9.18</v>
      </c>
      <c r="I63" s="1">
        <f>(H63-10.49)/10.49</f>
        <v>-0.12488083889418498</v>
      </c>
      <c r="J63" s="1">
        <v>2.35</v>
      </c>
      <c r="K63" s="1">
        <f>(J63-4.44)/4.44</f>
        <v>-0.47072072072072074</v>
      </c>
      <c r="L63" s="1">
        <f>J63/H63</f>
        <v>0.25599128540305011</v>
      </c>
      <c r="M63" s="1">
        <f>(L63-0.4)/0.4</f>
        <v>-0.36002178649237476</v>
      </c>
      <c r="N63" s="4">
        <v>0.39068169279999998</v>
      </c>
      <c r="O63" s="2">
        <f>(N63-0.32)/0.32</f>
        <v>0.22088028999999992</v>
      </c>
      <c r="P63" s="5">
        <v>21.35991456</v>
      </c>
      <c r="Q63" s="3">
        <v>7.09</v>
      </c>
    </row>
    <row r="64" spans="1:17" x14ac:dyDescent="0.25">
      <c r="A64">
        <v>2</v>
      </c>
      <c r="B64" t="s">
        <v>15</v>
      </c>
      <c r="C64" t="s">
        <v>45</v>
      </c>
      <c r="D64" t="s">
        <v>278</v>
      </c>
      <c r="E64" t="s">
        <v>287</v>
      </c>
      <c r="F64" s="1">
        <f>H64+J64</f>
        <v>11.97</v>
      </c>
      <c r="G64" s="1">
        <f>(F64-14.93)/14.93</f>
        <v>-0.19825853985264563</v>
      </c>
      <c r="H64" s="1">
        <v>8.83</v>
      </c>
      <c r="I64" s="1">
        <f>(H64-10.49)/10.49</f>
        <v>-0.15824594852240229</v>
      </c>
      <c r="J64" s="1">
        <v>3.14</v>
      </c>
      <c r="K64" s="1">
        <f>(J64-4.44)/4.44</f>
        <v>-0.2927927927927928</v>
      </c>
      <c r="L64" s="1">
        <f>J64/H64</f>
        <v>0.35560588901472256</v>
      </c>
      <c r="M64" s="1">
        <f>(L64-0.4)/0.4</f>
        <v>-0.11098527746319364</v>
      </c>
      <c r="N64" s="4">
        <v>0.71474127659999998</v>
      </c>
      <c r="O64" s="2">
        <f>(N64-0.32)/0.32</f>
        <v>1.2335664893749998</v>
      </c>
      <c r="P64" s="5">
        <v>17.42941089</v>
      </c>
      <c r="Q64" s="3">
        <v>7.07</v>
      </c>
    </row>
    <row r="65" spans="1:17" x14ac:dyDescent="0.25">
      <c r="A65">
        <v>4</v>
      </c>
      <c r="B65" t="s">
        <v>15</v>
      </c>
      <c r="C65" t="s">
        <v>45</v>
      </c>
      <c r="D65" t="s">
        <v>278</v>
      </c>
      <c r="E65" t="s">
        <v>287</v>
      </c>
      <c r="F65" s="1">
        <f>H65+J65</f>
        <v>19.48</v>
      </c>
      <c r="G65" s="1">
        <f>(F65-14.93)/14.93</f>
        <v>0.3047555257870061</v>
      </c>
      <c r="H65" s="1">
        <v>13.49</v>
      </c>
      <c r="I65" s="1">
        <f>(H65-10.49)/10.49</f>
        <v>0.2859866539561487</v>
      </c>
      <c r="J65" s="1">
        <v>5.99</v>
      </c>
      <c r="K65" s="1">
        <f>(J65-4.44)/4.44</f>
        <v>0.34909909909909903</v>
      </c>
      <c r="L65" s="1">
        <f>J65/H65</f>
        <v>0.44403261675315048</v>
      </c>
      <c r="M65" s="1">
        <f>(L65-0.4)/0.4</f>
        <v>0.11008154188287614</v>
      </c>
      <c r="N65" s="4">
        <v>0.1840062297</v>
      </c>
      <c r="O65" s="2">
        <f>(N65-0.32)/0.32</f>
        <v>-0.42498053218750004</v>
      </c>
      <c r="P65" s="3">
        <v>17.961165050000002</v>
      </c>
      <c r="Q65" s="3">
        <v>6.62</v>
      </c>
    </row>
    <row r="66" spans="1:17" x14ac:dyDescent="0.25">
      <c r="A66">
        <v>4</v>
      </c>
      <c r="B66" t="s">
        <v>15</v>
      </c>
      <c r="C66" t="s">
        <v>45</v>
      </c>
      <c r="D66" t="s">
        <v>278</v>
      </c>
      <c r="E66" t="s">
        <v>287</v>
      </c>
      <c r="F66" s="1">
        <f>H66+J66</f>
        <v>19.43</v>
      </c>
      <c r="G66" s="1">
        <f>(F66-14.93)/14.93</f>
        <v>0.30140656396517079</v>
      </c>
      <c r="H66" s="1">
        <v>13.04</v>
      </c>
      <c r="I66" s="1">
        <f>(H66-10.49)/10.49</f>
        <v>0.24308865586272629</v>
      </c>
      <c r="J66" s="1">
        <v>6.39</v>
      </c>
      <c r="K66" s="1">
        <f>(J66-4.44)/4.44</f>
        <v>0.43918918918918898</v>
      </c>
      <c r="L66" s="1">
        <f>J66/H66</f>
        <v>0.49003067484662577</v>
      </c>
      <c r="M66" s="1">
        <f>(L66-0.4)/0.4</f>
        <v>0.22507668711656437</v>
      </c>
      <c r="N66" s="4">
        <v>0.27426763700000001</v>
      </c>
      <c r="O66" s="2">
        <f>(N66-0.32)/0.32</f>
        <v>-0.14291363437499999</v>
      </c>
      <c r="P66" s="3">
        <v>15.75190746</v>
      </c>
      <c r="Q66" s="5">
        <v>7.57</v>
      </c>
    </row>
    <row r="67" spans="1:17" x14ac:dyDescent="0.25">
      <c r="A67">
        <v>4</v>
      </c>
      <c r="B67" t="s">
        <v>15</v>
      </c>
      <c r="C67" t="s">
        <v>45</v>
      </c>
      <c r="D67" t="s">
        <v>278</v>
      </c>
      <c r="E67" t="s">
        <v>287</v>
      </c>
      <c r="F67" s="1">
        <f>H67+J67</f>
        <v>17.39</v>
      </c>
      <c r="G67" s="1">
        <f>(F67-14.93)/14.93</f>
        <v>0.16476892163429344</v>
      </c>
      <c r="H67" s="1">
        <v>11.82</v>
      </c>
      <c r="I67" s="1">
        <f>(H67-10.49)/10.49</f>
        <v>0.12678741658722592</v>
      </c>
      <c r="J67" s="1">
        <v>5.57</v>
      </c>
      <c r="K67" s="1">
        <f>(J67-4.44)/4.44</f>
        <v>0.25450450450450446</v>
      </c>
      <c r="L67" s="1">
        <f>J67/H67</f>
        <v>0.47123519458544838</v>
      </c>
      <c r="M67" s="1">
        <f>(L67-0.4)/0.4</f>
        <v>0.1780879864636209</v>
      </c>
      <c r="N67" s="4">
        <v>0.37074374110000002</v>
      </c>
      <c r="O67" s="2">
        <f>(N67-0.32)/0.32</f>
        <v>0.15857419093750005</v>
      </c>
      <c r="P67" s="5">
        <v>17.311306760000001</v>
      </c>
      <c r="Q67" s="3">
        <v>7.49</v>
      </c>
    </row>
    <row r="68" spans="1:17" x14ac:dyDescent="0.25">
      <c r="A68">
        <v>4</v>
      </c>
      <c r="B68" t="s">
        <v>15</v>
      </c>
      <c r="C68" t="s">
        <v>45</v>
      </c>
      <c r="D68" t="s">
        <v>278</v>
      </c>
      <c r="E68" t="s">
        <v>287</v>
      </c>
      <c r="F68" s="1">
        <f>H68+J68</f>
        <v>20.100000000000001</v>
      </c>
      <c r="G68" s="1">
        <f>(F68-14.93)/14.93</f>
        <v>0.34628265237776301</v>
      </c>
      <c r="H68" s="1">
        <v>12.06</v>
      </c>
      <c r="I68" s="1">
        <f>(H68-10.49)/10.49</f>
        <v>0.14966634890371786</v>
      </c>
      <c r="J68" s="1">
        <v>8.0399999999999991</v>
      </c>
      <c r="K68" s="1">
        <f>(J68-4.44)/4.44</f>
        <v>0.81081081081081041</v>
      </c>
      <c r="L68" s="1">
        <f>J68/H68</f>
        <v>0.66666666666666652</v>
      </c>
      <c r="M68" s="1">
        <f>(L68-0.4)/0.4</f>
        <v>0.66666666666666619</v>
      </c>
      <c r="N68" s="4">
        <v>0.33716683479999998</v>
      </c>
      <c r="O68" s="2">
        <f>(N68-0.32)/0.32</f>
        <v>5.3646358749999921E-2</v>
      </c>
      <c r="P68" s="5">
        <v>15.15077464</v>
      </c>
      <c r="Q68" s="3">
        <v>7.37</v>
      </c>
    </row>
    <row r="69" spans="1:17" x14ac:dyDescent="0.25">
      <c r="A69">
        <v>4</v>
      </c>
      <c r="B69" t="s">
        <v>15</v>
      </c>
      <c r="C69" t="s">
        <v>45</v>
      </c>
      <c r="D69" t="s">
        <v>278</v>
      </c>
      <c r="E69" t="s">
        <v>287</v>
      </c>
      <c r="F69" s="1">
        <f>H69+J69</f>
        <v>17.240000000000002</v>
      </c>
      <c r="G69" s="1">
        <f>(F69-14.93)/14.93</f>
        <v>0.15472203616878782</v>
      </c>
      <c r="H69" s="1">
        <v>11.4</v>
      </c>
      <c r="I69" s="1">
        <f>(H69-10.49)/10.49</f>
        <v>8.6749285033365126E-2</v>
      </c>
      <c r="J69" s="1">
        <v>5.84</v>
      </c>
      <c r="K69" s="1">
        <f>(J69-4.44)/4.44</f>
        <v>0.31531531531531515</v>
      </c>
      <c r="L69" s="1">
        <f>J69/H69</f>
        <v>0.51228070175438589</v>
      </c>
      <c r="M69" s="1">
        <f>(L69-0.4)/0.4</f>
        <v>0.28070175438596467</v>
      </c>
      <c r="N69" s="4">
        <v>0.60722063950000005</v>
      </c>
      <c r="O69" s="2">
        <f>(N69-0.32)/0.32</f>
        <v>0.89756449843750008</v>
      </c>
      <c r="P69" s="5">
        <v>14.28571429</v>
      </c>
      <c r="Q69" s="3">
        <v>7.88</v>
      </c>
    </row>
    <row r="70" spans="1:17" x14ac:dyDescent="0.25">
      <c r="A70">
        <v>4</v>
      </c>
      <c r="B70" t="s">
        <v>15</v>
      </c>
      <c r="C70" t="s">
        <v>45</v>
      </c>
      <c r="D70" t="s">
        <v>278</v>
      </c>
      <c r="E70" t="s">
        <v>287</v>
      </c>
      <c r="F70" s="1">
        <f>H70+J70</f>
        <v>19.740000000000002</v>
      </c>
      <c r="G70" s="1">
        <f>(F70-14.93)/14.93</f>
        <v>0.32217012726054939</v>
      </c>
      <c r="H70" s="1">
        <v>11.32</v>
      </c>
      <c r="I70" s="1">
        <f>(H70-10.49)/10.49</f>
        <v>7.9122974261201143E-2</v>
      </c>
      <c r="J70" s="1">
        <v>8.42</v>
      </c>
      <c r="K70" s="1">
        <f>(J70-4.44)/4.44</f>
        <v>0.89639639639639623</v>
      </c>
      <c r="L70" s="1">
        <f>J70/H70</f>
        <v>0.74381625441696109</v>
      </c>
      <c r="M70" s="1">
        <f>(L70-0.4)/0.4</f>
        <v>0.85954063604240261</v>
      </c>
      <c r="N70" s="4">
        <v>0.1111938143</v>
      </c>
      <c r="O70" s="2">
        <f>(N70-0.32)/0.32</f>
        <v>-0.65251933031249998</v>
      </c>
      <c r="P70" s="5">
        <v>17.779533780000001</v>
      </c>
      <c r="Q70" s="3">
        <v>7.38</v>
      </c>
    </row>
    <row r="71" spans="1:17" x14ac:dyDescent="0.25">
      <c r="A71">
        <v>4</v>
      </c>
      <c r="B71" t="s">
        <v>15</v>
      </c>
      <c r="C71" t="s">
        <v>45</v>
      </c>
      <c r="D71" t="s">
        <v>278</v>
      </c>
      <c r="E71" t="s">
        <v>287</v>
      </c>
      <c r="F71" s="1">
        <f>H71+J71</f>
        <v>18.16</v>
      </c>
      <c r="G71" s="1">
        <f>(F71-14.93)/14.93</f>
        <v>0.21634293369055596</v>
      </c>
      <c r="H71" s="1">
        <v>11.66</v>
      </c>
      <c r="I71" s="1">
        <f>(H71-10.49)/10.49</f>
        <v>0.11153479504289798</v>
      </c>
      <c r="J71" s="1">
        <v>6.5</v>
      </c>
      <c r="K71" s="1">
        <f>(J71-4.44)/4.44</f>
        <v>0.46396396396396383</v>
      </c>
      <c r="L71" s="1">
        <f>J71/H71</f>
        <v>0.55746140651801024</v>
      </c>
      <c r="M71" s="1">
        <f>(L71-0.4)/0.4</f>
        <v>0.39365351629502554</v>
      </c>
      <c r="N71" s="4">
        <v>0.2996740631</v>
      </c>
      <c r="O71" s="2">
        <f>(N71-0.32)/0.32</f>
        <v>-6.3518552812500018E-2</v>
      </c>
      <c r="P71" s="5">
        <v>15.444400160000001</v>
      </c>
      <c r="Q71" s="3">
        <v>7.6</v>
      </c>
    </row>
    <row r="72" spans="1:17" x14ac:dyDescent="0.25">
      <c r="A72">
        <v>2</v>
      </c>
      <c r="B72" t="s">
        <v>103</v>
      </c>
      <c r="C72" t="s">
        <v>45</v>
      </c>
      <c r="D72" t="s">
        <v>278</v>
      </c>
      <c r="E72" t="s">
        <v>287</v>
      </c>
      <c r="F72" s="1">
        <f>H72+J72</f>
        <v>11.67</v>
      </c>
      <c r="G72" s="1">
        <f>(F72-14.93)/14.93</f>
        <v>-0.21835231078365705</v>
      </c>
      <c r="H72" s="1">
        <v>9.14</v>
      </c>
      <c r="I72" s="1">
        <f>(H72-10.49)/10.49</f>
        <v>-0.12869399428026687</v>
      </c>
      <c r="J72" s="1">
        <v>2.5299999999999998</v>
      </c>
      <c r="K72" s="1">
        <f>(J72-4.44)/4.44</f>
        <v>-0.43018018018018028</v>
      </c>
      <c r="L72" s="1">
        <f>J72/H72</f>
        <v>0.27680525164113784</v>
      </c>
      <c r="M72" s="1">
        <f>(L72-0.4)/0.4</f>
        <v>-0.30798687089715543</v>
      </c>
      <c r="N72" s="4">
        <v>0.39164756690000002</v>
      </c>
      <c r="O72" s="2">
        <f>(N72-0.32)/0.32</f>
        <v>0.22389864656250005</v>
      </c>
      <c r="P72" s="3">
        <v>20.088388909999999</v>
      </c>
      <c r="Q72" s="3">
        <v>7.45</v>
      </c>
    </row>
    <row r="73" spans="1:17" x14ac:dyDescent="0.25">
      <c r="A73">
        <v>2</v>
      </c>
      <c r="B73" t="s">
        <v>103</v>
      </c>
      <c r="C73" t="s">
        <v>45</v>
      </c>
      <c r="D73" t="s">
        <v>278</v>
      </c>
      <c r="E73" t="s">
        <v>287</v>
      </c>
      <c r="F73" s="1">
        <f>H73+J73</f>
        <v>11.9</v>
      </c>
      <c r="G73" s="1">
        <f>(F73-14.93)/14.93</f>
        <v>-0.20294708640321496</v>
      </c>
      <c r="H73" s="1">
        <v>9.5</v>
      </c>
      <c r="I73" s="1">
        <f>(H73-10.49)/10.49</f>
        <v>-9.4375595805529094E-2</v>
      </c>
      <c r="J73" s="1">
        <v>2.4</v>
      </c>
      <c r="K73" s="1">
        <f>(J73-4.44)/4.44</f>
        <v>-0.45945945945945954</v>
      </c>
      <c r="L73" s="1">
        <f>J73/H73</f>
        <v>0.25263157894736843</v>
      </c>
      <c r="M73" s="1">
        <f>(L73-0.4)/0.4</f>
        <v>-0.36842105263157898</v>
      </c>
      <c r="N73" s="4">
        <v>0.27162581099999999</v>
      </c>
      <c r="O73" s="2">
        <f>(N73-0.32)/0.32</f>
        <v>-0.15116934062500004</v>
      </c>
      <c r="P73" s="3">
        <v>14.765959540000001</v>
      </c>
      <c r="Q73" s="3">
        <v>7.46</v>
      </c>
    </row>
    <row r="74" spans="1:17" x14ac:dyDescent="0.25">
      <c r="A74">
        <v>2</v>
      </c>
      <c r="B74" t="s">
        <v>103</v>
      </c>
      <c r="C74" t="s">
        <v>45</v>
      </c>
      <c r="D74" t="s">
        <v>278</v>
      </c>
      <c r="E74" t="s">
        <v>287</v>
      </c>
      <c r="F74" s="1">
        <f>H74+J74</f>
        <v>9.69</v>
      </c>
      <c r="G74" s="1">
        <f>(F74-14.93)/14.93</f>
        <v>-0.35097119892833223</v>
      </c>
      <c r="H74" s="1">
        <v>8.8699999999999992</v>
      </c>
      <c r="I74" s="1">
        <f>(H74-10.49)/10.49</f>
        <v>-0.15443279313632038</v>
      </c>
      <c r="J74" s="1">
        <v>0.82</v>
      </c>
      <c r="K74" s="1">
        <f>(J74-4.44)/4.44</f>
        <v>-0.81531531531531531</v>
      </c>
      <c r="L74" s="1">
        <f>J74/H74</f>
        <v>9.2446448703494929E-2</v>
      </c>
      <c r="M74" s="1">
        <f>(L74-0.4)/0.4</f>
        <v>-0.7688838782412627</v>
      </c>
      <c r="N74" s="4">
        <v>0.59376787509999995</v>
      </c>
      <c r="O74" s="2">
        <f>(N74-0.32)/0.32</f>
        <v>0.85552460968749977</v>
      </c>
      <c r="P74" s="5">
        <v>16.984519819999999</v>
      </c>
      <c r="Q74" s="3">
        <v>7.13</v>
      </c>
    </row>
    <row r="75" spans="1:17" x14ac:dyDescent="0.25">
      <c r="A75">
        <v>2</v>
      </c>
      <c r="B75" t="s">
        <v>103</v>
      </c>
      <c r="C75" t="s">
        <v>45</v>
      </c>
      <c r="D75" t="s">
        <v>278</v>
      </c>
      <c r="E75" t="s">
        <v>287</v>
      </c>
      <c r="F75" s="1">
        <f>H75+J75</f>
        <v>10.06</v>
      </c>
      <c r="G75" s="1">
        <f>(F75-14.93)/14.93</f>
        <v>-0.32618888144675146</v>
      </c>
      <c r="H75" s="1">
        <v>8.92</v>
      </c>
      <c r="I75" s="1">
        <f>(H75-10.49)/10.49</f>
        <v>-0.14966634890371786</v>
      </c>
      <c r="J75" s="1">
        <v>1.1399999999999999</v>
      </c>
      <c r="K75" s="1">
        <f>(J75-4.44)/4.44</f>
        <v>-0.74324324324324331</v>
      </c>
      <c r="L75" s="1">
        <f>J75/H75</f>
        <v>0.12780269058295962</v>
      </c>
      <c r="M75" s="1">
        <f>(L75-0.4)/0.4</f>
        <v>-0.68049327354260092</v>
      </c>
      <c r="N75" s="4">
        <v>0.47064251839999999</v>
      </c>
      <c r="O75" s="2">
        <f>(N75-0.32)/0.32</f>
        <v>0.47075786999999991</v>
      </c>
      <c r="P75" s="5">
        <v>17.98381457</v>
      </c>
      <c r="Q75" s="3">
        <v>7.46</v>
      </c>
    </row>
    <row r="76" spans="1:17" x14ac:dyDescent="0.25">
      <c r="A76">
        <v>2</v>
      </c>
      <c r="B76" t="s">
        <v>103</v>
      </c>
      <c r="C76" t="s">
        <v>45</v>
      </c>
      <c r="D76" t="s">
        <v>278</v>
      </c>
      <c r="E76" t="s">
        <v>287</v>
      </c>
      <c r="F76" s="1">
        <f>H76+J76</f>
        <v>12.809999999999999</v>
      </c>
      <c r="G76" s="1">
        <f>(F76-14.93)/14.93</f>
        <v>-0.14199598124581386</v>
      </c>
      <c r="H76" s="1">
        <v>9.11</v>
      </c>
      <c r="I76" s="1">
        <f>(H76-10.49)/10.49</f>
        <v>-0.13155386081982848</v>
      </c>
      <c r="J76" s="1">
        <v>3.7</v>
      </c>
      <c r="K76" s="1">
        <f>(J76-4.44)/4.44</f>
        <v>-0.16666666666666671</v>
      </c>
      <c r="L76" s="1">
        <f>J76/H76</f>
        <v>0.40614709110867181</v>
      </c>
      <c r="M76" s="1">
        <f>(L76-0.4)/0.4</f>
        <v>1.5367727771679468E-2</v>
      </c>
      <c r="N76" s="4">
        <v>0.36153410940000003</v>
      </c>
      <c r="O76" s="2">
        <f>(N76-0.32)/0.32</f>
        <v>0.12979409187500004</v>
      </c>
      <c r="P76" s="5">
        <v>17.914725900000001</v>
      </c>
      <c r="Q76" s="3">
        <v>7.69</v>
      </c>
    </row>
    <row r="77" spans="1:17" x14ac:dyDescent="0.25">
      <c r="A77">
        <v>2</v>
      </c>
      <c r="B77" t="s">
        <v>103</v>
      </c>
      <c r="C77" t="s">
        <v>45</v>
      </c>
      <c r="D77" t="s">
        <v>278</v>
      </c>
      <c r="E77" t="s">
        <v>287</v>
      </c>
      <c r="F77" s="1">
        <f>H77+J77</f>
        <v>9.76</v>
      </c>
      <c r="G77" s="1">
        <f>(F77-14.93)/14.93</f>
        <v>-0.3462826523777629</v>
      </c>
      <c r="H77" s="1">
        <v>8.36</v>
      </c>
      <c r="I77" s="1">
        <f>(H77-10.49)/10.49</f>
        <v>-0.20305052430886567</v>
      </c>
      <c r="J77" s="1">
        <v>1.4</v>
      </c>
      <c r="K77" s="1">
        <f>(J77-4.44)/4.44</f>
        <v>-0.68468468468468469</v>
      </c>
      <c r="L77" s="1">
        <f>J77/H77</f>
        <v>0.1674641148325359</v>
      </c>
      <c r="M77" s="1">
        <f>(L77-0.4)/0.4</f>
        <v>-0.58133971291866027</v>
      </c>
      <c r="N77" s="4">
        <v>0.82645809660000003</v>
      </c>
      <c r="O77" s="2">
        <f>(N77-0.32)/0.32</f>
        <v>1.5826815518750001</v>
      </c>
      <c r="P77" s="5">
        <v>21.589596830000001</v>
      </c>
      <c r="Q77" s="3">
        <v>7.09</v>
      </c>
    </row>
    <row r="78" spans="1:17" x14ac:dyDescent="0.25">
      <c r="A78">
        <v>2</v>
      </c>
      <c r="B78" t="s">
        <v>103</v>
      </c>
      <c r="C78" t="s">
        <v>45</v>
      </c>
      <c r="D78" t="s">
        <v>278</v>
      </c>
      <c r="E78" t="s">
        <v>287</v>
      </c>
      <c r="F78" s="1">
        <f>H78+J78</f>
        <v>10.47</v>
      </c>
      <c r="G78" s="1">
        <f>(F78-14.93)/14.93</f>
        <v>-0.29872739450770258</v>
      </c>
      <c r="H78" s="1">
        <v>8.74</v>
      </c>
      <c r="I78" s="1">
        <f>(H78-10.49)/10.49</f>
        <v>-0.16682554814108674</v>
      </c>
      <c r="J78" s="1">
        <v>1.73</v>
      </c>
      <c r="K78" s="1">
        <f>(J78-4.44)/4.44</f>
        <v>-0.61036036036036034</v>
      </c>
      <c r="L78" s="1">
        <f>J78/H78</f>
        <v>0.19794050343249428</v>
      </c>
      <c r="M78" s="1">
        <f>(L78-0.4)/0.4</f>
        <v>-0.50514874141876431</v>
      </c>
      <c r="N78" s="4">
        <v>0.46189211120000001</v>
      </c>
      <c r="O78" s="2">
        <f>(N78-0.32)/0.32</f>
        <v>0.44341284749999998</v>
      </c>
      <c r="P78" s="5">
        <v>13.660511</v>
      </c>
      <c r="Q78" s="3">
        <v>7.43</v>
      </c>
    </row>
    <row r="79" spans="1:17" x14ac:dyDescent="0.25">
      <c r="A79">
        <v>4</v>
      </c>
      <c r="B79" t="s">
        <v>103</v>
      </c>
      <c r="C79" t="s">
        <v>45</v>
      </c>
      <c r="D79" t="s">
        <v>278</v>
      </c>
      <c r="E79" t="s">
        <v>287</v>
      </c>
      <c r="F79" s="1">
        <f>H79+J79</f>
        <v>15.93</v>
      </c>
      <c r="G79" s="1">
        <f>(F79-14.93)/14.93</f>
        <v>6.6979236436704628E-2</v>
      </c>
      <c r="H79" s="6">
        <v>10.18</v>
      </c>
      <c r="I79" s="1">
        <f>(H79-10.49)/10.49</f>
        <v>-2.9551954242135414E-2</v>
      </c>
      <c r="J79" s="1">
        <v>5.75</v>
      </c>
      <c r="K79" s="1">
        <f>(J79-4.44)/4.44</f>
        <v>0.29504504504504492</v>
      </c>
      <c r="L79" s="1">
        <f>J79/H79</f>
        <v>0.56483300589390961</v>
      </c>
      <c r="M79" s="1">
        <f>(L79-0.4)/0.4</f>
        <v>0.41208251473477397</v>
      </c>
      <c r="N79" s="4">
        <v>0.2689571275</v>
      </c>
      <c r="O79" s="2">
        <f>(N79-0.32)/0.32</f>
        <v>-0.15950897656250002</v>
      </c>
      <c r="P79" s="3">
        <v>22.720387760000001</v>
      </c>
      <c r="Q79" s="3">
        <v>7.34</v>
      </c>
    </row>
    <row r="80" spans="1:17" x14ac:dyDescent="0.25">
      <c r="A80">
        <v>4</v>
      </c>
      <c r="B80" t="s">
        <v>103</v>
      </c>
      <c r="C80" t="s">
        <v>45</v>
      </c>
      <c r="D80" t="s">
        <v>278</v>
      </c>
      <c r="E80" t="s">
        <v>287</v>
      </c>
      <c r="F80" s="1">
        <f>H80+J80</f>
        <v>17.060000000000002</v>
      </c>
      <c r="G80" s="1">
        <f>(F80-14.93)/14.93</f>
        <v>0.14266577361018101</v>
      </c>
      <c r="H80" s="1">
        <v>11.08</v>
      </c>
      <c r="I80" s="1">
        <f>(H80-10.49)/10.49</f>
        <v>5.6244041944709229E-2</v>
      </c>
      <c r="J80" s="1">
        <v>5.98</v>
      </c>
      <c r="K80" s="1">
        <f>(J80-4.44)/4.44</f>
        <v>0.3468468468468468</v>
      </c>
      <c r="L80" s="1">
        <f>J80/H80</f>
        <v>0.53971119133574008</v>
      </c>
      <c r="M80" s="1">
        <f>(L80-0.4)/0.4</f>
        <v>0.34927797833935015</v>
      </c>
      <c r="N80" s="4">
        <v>0.28746966870000001</v>
      </c>
      <c r="O80" s="2">
        <f>(N80-0.32)/0.32</f>
        <v>-0.10165728531249997</v>
      </c>
      <c r="P80" s="5">
        <v>16.73597728</v>
      </c>
      <c r="Q80" s="3">
        <v>7.58</v>
      </c>
    </row>
    <row r="81" spans="1:17" x14ac:dyDescent="0.25">
      <c r="A81">
        <v>4</v>
      </c>
      <c r="B81" t="s">
        <v>103</v>
      </c>
      <c r="C81" t="s">
        <v>45</v>
      </c>
      <c r="D81" t="s">
        <v>278</v>
      </c>
      <c r="E81" t="s">
        <v>287</v>
      </c>
      <c r="F81" s="1">
        <f>H81+J81</f>
        <v>19.11</v>
      </c>
      <c r="G81" s="1">
        <f>(F81-14.93)/14.93</f>
        <v>0.27997320830542533</v>
      </c>
      <c r="H81" s="1">
        <v>13.12</v>
      </c>
      <c r="I81" s="1">
        <f>(H81-10.49)/10.49</f>
        <v>0.25071496663489029</v>
      </c>
      <c r="J81" s="1">
        <v>5.99</v>
      </c>
      <c r="K81" s="1">
        <f>(J81-4.44)/4.44</f>
        <v>0.34909909909909903</v>
      </c>
      <c r="L81" s="1">
        <f>J81/H81</f>
        <v>0.45655487804878053</v>
      </c>
      <c r="M81" s="1">
        <f>(L81-0.4)/0.4</f>
        <v>0.14138719512195128</v>
      </c>
      <c r="N81" s="4">
        <v>0.10730530589999999</v>
      </c>
      <c r="O81" s="2">
        <f>(N81-0.32)/0.32</f>
        <v>-0.66467091906250009</v>
      </c>
      <c r="P81" s="5">
        <v>13.41703004</v>
      </c>
      <c r="Q81" s="3">
        <v>7.61</v>
      </c>
    </row>
    <row r="82" spans="1:17" x14ac:dyDescent="0.25">
      <c r="A82">
        <v>4</v>
      </c>
      <c r="B82" t="s">
        <v>103</v>
      </c>
      <c r="C82" t="s">
        <v>45</v>
      </c>
      <c r="D82" t="s">
        <v>278</v>
      </c>
      <c r="E82" t="s">
        <v>287</v>
      </c>
      <c r="F82" s="1">
        <f>H82+J82</f>
        <v>17.84</v>
      </c>
      <c r="G82" s="1">
        <f>(F82-14.93)/14.93</f>
        <v>0.19490957803081047</v>
      </c>
      <c r="H82" s="1">
        <v>11.63</v>
      </c>
      <c r="I82" s="1">
        <f>(H82-10.49)/10.49</f>
        <v>0.10867492850333656</v>
      </c>
      <c r="J82" s="1">
        <v>6.21</v>
      </c>
      <c r="K82" s="1">
        <f>(J82-4.44)/4.44</f>
        <v>0.39864864864864852</v>
      </c>
      <c r="L82" s="1">
        <f>J82/H82</f>
        <v>0.53396388650042992</v>
      </c>
      <c r="M82" s="1">
        <f>(L82-0.4)/0.4</f>
        <v>0.33490971625107474</v>
      </c>
      <c r="N82" s="4">
        <v>0.23917597779999999</v>
      </c>
      <c r="O82" s="2">
        <f>(N82-0.32)/0.32</f>
        <v>-0.25257506937500002</v>
      </c>
      <c r="P82" s="5">
        <v>16.390185760000001</v>
      </c>
      <c r="Q82" s="3">
        <v>7.27</v>
      </c>
    </row>
    <row r="83" spans="1:17" x14ac:dyDescent="0.25">
      <c r="A83">
        <v>4</v>
      </c>
      <c r="B83" t="s">
        <v>103</v>
      </c>
      <c r="C83" t="s">
        <v>45</v>
      </c>
      <c r="D83" t="s">
        <v>278</v>
      </c>
      <c r="E83" t="s">
        <v>287</v>
      </c>
      <c r="F83" s="1">
        <f>H83+J83</f>
        <v>22.89</v>
      </c>
      <c r="G83" s="1">
        <f>(F83-14.93)/14.93</f>
        <v>0.53315472203616887</v>
      </c>
      <c r="H83" s="1">
        <v>12.42</v>
      </c>
      <c r="I83" s="1">
        <f>(H83-10.49)/10.49</f>
        <v>0.18398474737845563</v>
      </c>
      <c r="J83" s="1">
        <v>10.47</v>
      </c>
      <c r="K83" s="1">
        <f>(J83-4.44)/4.44</f>
        <v>1.3581081081081081</v>
      </c>
      <c r="L83" s="1">
        <f>J83/H83</f>
        <v>0.84299516908212568</v>
      </c>
      <c r="M83" s="1">
        <f>(L83-0.4)/0.4</f>
        <v>1.107487922705314</v>
      </c>
      <c r="N83" s="4">
        <v>0.15666136929999999</v>
      </c>
      <c r="O83" s="2">
        <f>(N83-0.32)/0.32</f>
        <v>-0.51043322093749999</v>
      </c>
      <c r="P83" s="5">
        <v>20.570085219999999</v>
      </c>
      <c r="Q83" s="3">
        <v>6.85</v>
      </c>
    </row>
    <row r="84" spans="1:17" x14ac:dyDescent="0.25">
      <c r="A84">
        <v>4</v>
      </c>
      <c r="B84" t="s">
        <v>103</v>
      </c>
      <c r="C84" t="s">
        <v>45</v>
      </c>
      <c r="D84" t="s">
        <v>278</v>
      </c>
      <c r="E84" t="s">
        <v>287</v>
      </c>
      <c r="F84" s="1">
        <f>H84+J84</f>
        <v>16.649999999999999</v>
      </c>
      <c r="G84" s="1">
        <f>(F84-14.93)/14.93</f>
        <v>0.11520428667113188</v>
      </c>
      <c r="H84" s="1">
        <v>10.69</v>
      </c>
      <c r="I84" s="1">
        <f>(H84-10.49)/10.49</f>
        <v>1.9065776930409846E-2</v>
      </c>
      <c r="J84" s="1">
        <v>5.96</v>
      </c>
      <c r="K84" s="1">
        <f>(J84-4.44)/4.44</f>
        <v>0.34234234234234223</v>
      </c>
      <c r="L84" s="1">
        <f>J84/H84</f>
        <v>0.55753040224508887</v>
      </c>
      <c r="M84" s="1">
        <f>(L84-0.4)/0.4</f>
        <v>0.39382600561272213</v>
      </c>
      <c r="N84" s="4">
        <v>0.20013046230000001</v>
      </c>
      <c r="O84" s="2">
        <f>(N84-0.32)/0.32</f>
        <v>-0.37459230531249998</v>
      </c>
      <c r="P84" s="5">
        <v>21.418736289999998</v>
      </c>
      <c r="Q84" s="3">
        <v>7.26</v>
      </c>
    </row>
    <row r="85" spans="1:17" x14ac:dyDescent="0.25">
      <c r="A85">
        <v>4</v>
      </c>
      <c r="B85" t="s">
        <v>103</v>
      </c>
      <c r="C85" t="s">
        <v>45</v>
      </c>
      <c r="D85" t="s">
        <v>278</v>
      </c>
      <c r="E85" t="s">
        <v>287</v>
      </c>
      <c r="F85" s="1">
        <f>H85+J85</f>
        <v>16.939999999999998</v>
      </c>
      <c r="G85" s="1">
        <f>(F85-14.93)/14.93</f>
        <v>0.13462826523777616</v>
      </c>
      <c r="H85" s="1">
        <v>11.52</v>
      </c>
      <c r="I85" s="1">
        <f>(H85-10.49)/10.49</f>
        <v>9.8188751191610996E-2</v>
      </c>
      <c r="J85" s="1">
        <v>5.42</v>
      </c>
      <c r="K85" s="1">
        <f>(J85-4.44)/4.44</f>
        <v>0.2207207207207206</v>
      </c>
      <c r="L85" s="1">
        <f>J85/H85</f>
        <v>0.4704861111111111</v>
      </c>
      <c r="M85" s="1">
        <f>(L85-0.4)/0.4</f>
        <v>0.17621527777777771</v>
      </c>
      <c r="N85" s="4">
        <v>0.31317466259999999</v>
      </c>
      <c r="O85" s="2">
        <f>(N85-0.32)/0.32</f>
        <v>-2.1329179375000062E-2</v>
      </c>
      <c r="P85" s="5">
        <v>21.79836512</v>
      </c>
      <c r="Q85" s="3">
        <v>7.68</v>
      </c>
    </row>
    <row r="86" spans="1:17" x14ac:dyDescent="0.25">
      <c r="A86">
        <v>2</v>
      </c>
      <c r="B86" t="s">
        <v>188</v>
      </c>
      <c r="C86" t="s">
        <v>45</v>
      </c>
      <c r="D86" t="s">
        <v>278</v>
      </c>
      <c r="E86" t="s">
        <v>287</v>
      </c>
      <c r="F86" s="1">
        <f>H86+J86</f>
        <v>10.88</v>
      </c>
      <c r="G86" s="1">
        <f>(F86-14.93)/14.93</f>
        <v>-0.27126590756865365</v>
      </c>
      <c r="H86" s="1">
        <v>9.48</v>
      </c>
      <c r="I86" s="1">
        <f>(H86-10.49)/10.49</f>
        <v>-9.6282173498570045E-2</v>
      </c>
      <c r="J86" s="1">
        <v>1.4</v>
      </c>
      <c r="K86" s="1">
        <f>(J86-4.44)/4.44</f>
        <v>-0.68468468468468469</v>
      </c>
      <c r="L86" s="1">
        <f>J86/H86</f>
        <v>0.14767932489451474</v>
      </c>
      <c r="M86" s="1">
        <f>(L86-0.4)/0.4</f>
        <v>-0.63080168776371315</v>
      </c>
      <c r="N86" s="4">
        <v>0.29194020990000003</v>
      </c>
      <c r="O86" s="2">
        <f>(N86-0.32)/0.32</f>
        <v>-8.7686844062499936E-2</v>
      </c>
      <c r="P86" s="3">
        <v>17.307026650000001</v>
      </c>
      <c r="Q86" s="3">
        <v>7.34</v>
      </c>
    </row>
    <row r="87" spans="1:17" x14ac:dyDescent="0.25">
      <c r="A87">
        <v>2</v>
      </c>
      <c r="B87" t="s">
        <v>188</v>
      </c>
      <c r="C87" t="s">
        <v>45</v>
      </c>
      <c r="D87" t="s">
        <v>278</v>
      </c>
      <c r="E87" t="s">
        <v>287</v>
      </c>
      <c r="F87" s="1">
        <f>H87+J87</f>
        <v>10.34</v>
      </c>
      <c r="G87" s="1">
        <f>(F87-14.93)/14.93</f>
        <v>-0.3074346952444742</v>
      </c>
      <c r="H87" s="1">
        <v>9.01</v>
      </c>
      <c r="I87" s="1">
        <f>(H87-10.49)/10.49</f>
        <v>-0.1410867492850334</v>
      </c>
      <c r="J87" s="1">
        <v>1.33</v>
      </c>
      <c r="K87" s="1">
        <f>(J87-4.44)/4.44</f>
        <v>-0.70045045045045051</v>
      </c>
      <c r="L87" s="1">
        <f>J87/H87</f>
        <v>0.14761376248612654</v>
      </c>
      <c r="M87" s="1">
        <f>(L87-0.4)/0.4</f>
        <v>-0.63096559378468364</v>
      </c>
      <c r="N87" s="4">
        <v>0.40132259069999998</v>
      </c>
      <c r="O87" s="2">
        <f>(N87-0.32)/0.32</f>
        <v>0.25413309593749994</v>
      </c>
      <c r="P87" s="5">
        <v>19.124307999999999</v>
      </c>
      <c r="Q87" s="3">
        <v>7.05</v>
      </c>
    </row>
    <row r="88" spans="1:17" x14ac:dyDescent="0.25">
      <c r="A88">
        <v>2</v>
      </c>
      <c r="B88" t="s">
        <v>188</v>
      </c>
      <c r="C88" t="s">
        <v>45</v>
      </c>
      <c r="D88" t="s">
        <v>278</v>
      </c>
      <c r="E88" t="s">
        <v>287</v>
      </c>
      <c r="F88" s="1">
        <f>H88+J88</f>
        <v>10.6</v>
      </c>
      <c r="G88" s="1">
        <f>(F88-14.93)/14.93</f>
        <v>-0.29002009377093102</v>
      </c>
      <c r="H88" s="1">
        <v>9.41</v>
      </c>
      <c r="I88" s="1">
        <f>(H88-10.49)/10.49</f>
        <v>-0.10295519542421354</v>
      </c>
      <c r="J88" s="1">
        <v>1.19</v>
      </c>
      <c r="K88" s="1">
        <f>(J88-4.44)/4.44</f>
        <v>-0.73198198198198205</v>
      </c>
      <c r="L88" s="1">
        <f>J88/H88</f>
        <v>0.12646121147715195</v>
      </c>
      <c r="M88" s="1">
        <f>(L88-0.4)/0.4</f>
        <v>-0.68384697130712013</v>
      </c>
      <c r="N88" s="4">
        <v>0.4405875018</v>
      </c>
      <c r="O88" s="2">
        <f>(N88-0.32)/0.32</f>
        <v>0.37683594312499996</v>
      </c>
      <c r="P88" s="5">
        <v>21.231422510000002</v>
      </c>
      <c r="Q88" s="3">
        <v>6.8</v>
      </c>
    </row>
    <row r="89" spans="1:17" x14ac:dyDescent="0.25">
      <c r="A89">
        <v>2</v>
      </c>
      <c r="B89" t="s">
        <v>188</v>
      </c>
      <c r="C89" t="s">
        <v>45</v>
      </c>
      <c r="D89" t="s">
        <v>278</v>
      </c>
      <c r="E89" t="s">
        <v>287</v>
      </c>
      <c r="F89" s="1">
        <f>H89+J89</f>
        <v>11.36</v>
      </c>
      <c r="G89" s="1">
        <f>(F89-14.93)/14.93</f>
        <v>-0.23911587407903553</v>
      </c>
      <c r="H89" s="1">
        <v>9.4499999999999993</v>
      </c>
      <c r="I89" s="1">
        <f>(H89-10.49)/10.49</f>
        <v>-9.9142040038131637E-2</v>
      </c>
      <c r="J89" s="1">
        <v>1.91</v>
      </c>
      <c r="K89" s="1">
        <f>(J89-4.44)/4.44</f>
        <v>-0.56981981981981977</v>
      </c>
      <c r="L89" s="1">
        <f>J89/H89</f>
        <v>0.20211640211640211</v>
      </c>
      <c r="M89" s="1">
        <f>(L89-0.4)/0.4</f>
        <v>-0.49470899470899476</v>
      </c>
      <c r="N89" s="4">
        <v>0.43936426649999999</v>
      </c>
      <c r="O89" s="2">
        <f>(N89-0.32)/0.32</f>
        <v>0.37301333281249993</v>
      </c>
      <c r="P89" s="5">
        <v>14.705136660000001</v>
      </c>
      <c r="Q89" s="3">
        <v>6.68</v>
      </c>
    </row>
    <row r="90" spans="1:17" x14ac:dyDescent="0.25">
      <c r="A90">
        <v>2</v>
      </c>
      <c r="B90" t="s">
        <v>188</v>
      </c>
      <c r="C90" t="s">
        <v>45</v>
      </c>
      <c r="D90" t="s">
        <v>278</v>
      </c>
      <c r="E90" t="s">
        <v>287</v>
      </c>
      <c r="F90" s="1">
        <f>H90+J90</f>
        <v>10.31</v>
      </c>
      <c r="G90" s="1">
        <f>(F90-14.93)/14.93</f>
        <v>-0.30944407233757532</v>
      </c>
      <c r="H90" s="1">
        <v>9.56</v>
      </c>
      <c r="I90" s="1">
        <f>(H90-10.49)/10.49</f>
        <v>-8.8655862726406076E-2</v>
      </c>
      <c r="J90" s="1">
        <v>0.75</v>
      </c>
      <c r="K90" s="1">
        <f>(J90-4.44)/4.44</f>
        <v>-0.83108108108108114</v>
      </c>
      <c r="L90" s="1">
        <f>J90/H90</f>
        <v>7.8451882845188281E-2</v>
      </c>
      <c r="M90" s="1">
        <f>(L90-0.4)/0.4</f>
        <v>-0.80387029288702927</v>
      </c>
      <c r="N90" s="4">
        <v>0.38027626209999998</v>
      </c>
      <c r="O90" s="2">
        <f>(N90-0.32)/0.32</f>
        <v>0.18836331906249992</v>
      </c>
      <c r="P90" s="5">
        <v>20.28191867</v>
      </c>
      <c r="Q90" s="3">
        <v>7.23</v>
      </c>
    </row>
    <row r="91" spans="1:17" x14ac:dyDescent="0.25">
      <c r="A91">
        <v>2</v>
      </c>
      <c r="B91" t="s">
        <v>188</v>
      </c>
      <c r="C91" t="s">
        <v>45</v>
      </c>
      <c r="D91" t="s">
        <v>278</v>
      </c>
      <c r="E91" t="s">
        <v>287</v>
      </c>
      <c r="F91" s="1">
        <f>H91+J91</f>
        <v>10.120000000000001</v>
      </c>
      <c r="G91" s="1">
        <f>(F91-14.93)/14.93</f>
        <v>-0.32217012726054917</v>
      </c>
      <c r="H91" s="1">
        <v>9.5500000000000007</v>
      </c>
      <c r="I91" s="1">
        <f>(H91-10.49)/10.49</f>
        <v>-8.9609151572926551E-2</v>
      </c>
      <c r="J91" s="1">
        <v>0.56999999999999995</v>
      </c>
      <c r="K91" s="1">
        <f>(J91-4.44)/4.44</f>
        <v>-0.87162162162162171</v>
      </c>
      <c r="L91" s="1">
        <f>J91/H91</f>
        <v>5.9685863874345539E-2</v>
      </c>
      <c r="M91" s="1">
        <f>(L91-0.4)/0.4</f>
        <v>-0.85078534031413611</v>
      </c>
      <c r="N91" s="4">
        <v>0.37104699769999999</v>
      </c>
      <c r="O91" s="2">
        <f>(N91-0.32)/0.32</f>
        <v>0.15952186781249994</v>
      </c>
      <c r="P91" s="5">
        <v>21.35339875</v>
      </c>
      <c r="Q91" s="3">
        <v>6.93</v>
      </c>
    </row>
    <row r="92" spans="1:17" x14ac:dyDescent="0.25">
      <c r="A92">
        <v>2</v>
      </c>
      <c r="B92" t="s">
        <v>188</v>
      </c>
      <c r="C92" t="s">
        <v>45</v>
      </c>
      <c r="D92" t="s">
        <v>278</v>
      </c>
      <c r="E92" t="s">
        <v>287</v>
      </c>
      <c r="F92" s="1">
        <f>H92+J92</f>
        <v>10.71</v>
      </c>
      <c r="G92" s="1">
        <f>(F92-14.93)/14.93</f>
        <v>-0.28265237776289343</v>
      </c>
      <c r="H92" s="1">
        <v>8.73</v>
      </c>
      <c r="I92" s="1">
        <f>(H92-10.49)/10.49</f>
        <v>-0.16777883698760723</v>
      </c>
      <c r="J92" s="1">
        <v>1.98</v>
      </c>
      <c r="K92" s="1">
        <f>(J92-4.44)/4.44</f>
        <v>-0.55405405405405406</v>
      </c>
      <c r="L92" s="1">
        <f>J92/H92</f>
        <v>0.22680412371134021</v>
      </c>
      <c r="M92" s="1">
        <f>(L92-0.4)/0.4</f>
        <v>-0.4329896907216495</v>
      </c>
      <c r="N92" s="4">
        <v>0.59153955329999997</v>
      </c>
      <c r="O92" s="2">
        <f>(N92-0.32)/0.32</f>
        <v>0.84856110406249985</v>
      </c>
      <c r="P92" s="5">
        <v>21.466726569999999</v>
      </c>
      <c r="Q92" s="3">
        <v>6.13</v>
      </c>
    </row>
    <row r="93" spans="1:17" x14ac:dyDescent="0.25">
      <c r="A93">
        <v>4</v>
      </c>
      <c r="B93" t="s">
        <v>188</v>
      </c>
      <c r="C93" t="s">
        <v>45</v>
      </c>
      <c r="D93" t="s">
        <v>278</v>
      </c>
      <c r="E93" t="s">
        <v>287</v>
      </c>
      <c r="F93" s="1">
        <f>H93+J93</f>
        <v>23.38</v>
      </c>
      <c r="G93" s="1">
        <f>(F93-14.93)/14.93</f>
        <v>0.565974547890154</v>
      </c>
      <c r="H93" s="1">
        <v>12.76</v>
      </c>
      <c r="I93" s="1">
        <f>(H93-10.49)/10.49</f>
        <v>0.21639656816015249</v>
      </c>
      <c r="J93" s="1">
        <v>10.62</v>
      </c>
      <c r="K93" s="1">
        <f>(J93-4.44)/4.44</f>
        <v>1.3918918918918914</v>
      </c>
      <c r="L93" s="1">
        <f>J93/H93</f>
        <v>0.83228840125391845</v>
      </c>
      <c r="M93" s="1">
        <f>(L93-0.4)/0.4</f>
        <v>1.080721003134796</v>
      </c>
      <c r="N93" s="2">
        <v>0.17009435580000001</v>
      </c>
      <c r="O93" s="2">
        <f>(N93-0.32)/0.32</f>
        <v>-0.46845513812499995</v>
      </c>
      <c r="P93" s="3">
        <v>18.62572363</v>
      </c>
      <c r="Q93" s="3">
        <v>7.54</v>
      </c>
    </row>
    <row r="94" spans="1:17" x14ac:dyDescent="0.25">
      <c r="A94">
        <v>4</v>
      </c>
      <c r="B94" t="s">
        <v>188</v>
      </c>
      <c r="C94" t="s">
        <v>45</v>
      </c>
      <c r="D94" t="s">
        <v>278</v>
      </c>
      <c r="E94" t="s">
        <v>287</v>
      </c>
      <c r="F94" s="1">
        <f>H94+J94</f>
        <v>18.23</v>
      </c>
      <c r="G94" s="1">
        <f>(F94-14.93)/14.93</f>
        <v>0.22103148024112532</v>
      </c>
      <c r="H94" s="1">
        <v>12.34</v>
      </c>
      <c r="I94" s="1">
        <f>(H94-10.49)/10.49</f>
        <v>0.17635843660629166</v>
      </c>
      <c r="J94" s="1">
        <v>5.89</v>
      </c>
      <c r="K94" s="1">
        <f>(J94-4.44)/4.44</f>
        <v>0.32657657657657641</v>
      </c>
      <c r="L94" s="1">
        <f>J94/H94</f>
        <v>0.47730956239870337</v>
      </c>
      <c r="M94" s="1">
        <f>(L94-0.4)/0.4</f>
        <v>0.19327390599675837</v>
      </c>
      <c r="N94" s="4">
        <v>0.1330276048</v>
      </c>
      <c r="O94" s="2">
        <f>(N94-0.32)/0.32</f>
        <v>-0.584288735</v>
      </c>
      <c r="P94" s="5">
        <v>18.049636499999998</v>
      </c>
      <c r="Q94" s="3">
        <v>7.14</v>
      </c>
    </row>
    <row r="95" spans="1:17" x14ac:dyDescent="0.25">
      <c r="A95">
        <v>4</v>
      </c>
      <c r="B95" t="s">
        <v>188</v>
      </c>
      <c r="C95" t="s">
        <v>45</v>
      </c>
      <c r="D95" t="s">
        <v>278</v>
      </c>
      <c r="E95" t="s">
        <v>287</v>
      </c>
      <c r="F95" s="1">
        <f>H95+J95</f>
        <v>18.98</v>
      </c>
      <c r="G95" s="1">
        <f>(F95-14.93)/14.93</f>
        <v>0.27126590756865376</v>
      </c>
      <c r="H95" s="1">
        <v>13.12</v>
      </c>
      <c r="I95" s="1">
        <f>(H95-10.49)/10.49</f>
        <v>0.25071496663489029</v>
      </c>
      <c r="J95" s="1">
        <v>5.86</v>
      </c>
      <c r="K95" s="1">
        <f>(J95-4.44)/4.44</f>
        <v>0.31981981981981977</v>
      </c>
      <c r="L95" s="1">
        <f>J95/H95</f>
        <v>0.4466463414634147</v>
      </c>
      <c r="M95" s="1">
        <f>(L95-0.4)/0.4</f>
        <v>0.11661585365853669</v>
      </c>
      <c r="N95" s="4">
        <v>0.21158947110000001</v>
      </c>
      <c r="O95" s="2">
        <f>(N95-0.32)/0.32</f>
        <v>-0.33878290281250001</v>
      </c>
      <c r="P95" s="5">
        <v>24.605088330000001</v>
      </c>
      <c r="Q95" s="3">
        <v>7.53</v>
      </c>
    </row>
    <row r="96" spans="1:17" x14ac:dyDescent="0.25">
      <c r="A96">
        <v>4</v>
      </c>
      <c r="B96" t="s">
        <v>188</v>
      </c>
      <c r="C96" t="s">
        <v>45</v>
      </c>
      <c r="D96" t="s">
        <v>278</v>
      </c>
      <c r="E96" t="s">
        <v>287</v>
      </c>
      <c r="F96" s="1">
        <f>H96+J96</f>
        <v>18.79</v>
      </c>
      <c r="G96" s="1">
        <f>(F96-14.93)/14.93</f>
        <v>0.2585398526456798</v>
      </c>
      <c r="H96" s="1">
        <v>12.02</v>
      </c>
      <c r="I96" s="1">
        <f>(H96-10.49)/10.49</f>
        <v>0.14585319351763579</v>
      </c>
      <c r="J96" s="1">
        <v>6.77</v>
      </c>
      <c r="K96" s="1">
        <f>(J96-4.44)/4.44</f>
        <v>0.52477477477477452</v>
      </c>
      <c r="L96" s="1">
        <f>J96/H96</f>
        <v>0.56322795341098164</v>
      </c>
      <c r="M96" s="1">
        <f>(L96-0.4)/0.4</f>
        <v>0.40806988352745405</v>
      </c>
      <c r="N96" s="4">
        <v>0.27411500519999998</v>
      </c>
      <c r="O96" s="2">
        <f>(N96-0.32)/0.32</f>
        <v>-0.14339060875000006</v>
      </c>
      <c r="P96" s="5">
        <v>17.740382180000001</v>
      </c>
      <c r="Q96" s="3">
        <v>7.7</v>
      </c>
    </row>
    <row r="97" spans="1:17" x14ac:dyDescent="0.25">
      <c r="A97">
        <v>4</v>
      </c>
      <c r="B97" t="s">
        <v>188</v>
      </c>
      <c r="C97" t="s">
        <v>45</v>
      </c>
      <c r="D97" t="s">
        <v>278</v>
      </c>
      <c r="E97" t="s">
        <v>287</v>
      </c>
      <c r="F97" s="1">
        <f>H97+J97</f>
        <v>21.21</v>
      </c>
      <c r="G97" s="1">
        <f>(F97-14.93)/14.93</f>
        <v>0.42062960482250511</v>
      </c>
      <c r="H97" s="1">
        <v>11.25</v>
      </c>
      <c r="I97" s="1">
        <f>(H97-10.49)/10.49</f>
        <v>7.2449952335557649E-2</v>
      </c>
      <c r="J97" s="1">
        <v>9.9600000000000009</v>
      </c>
      <c r="K97" s="1">
        <f>(J97-4.44)/4.44</f>
        <v>1.2432432432432432</v>
      </c>
      <c r="L97" s="1">
        <f>J97/H97</f>
        <v>0.88533333333333342</v>
      </c>
      <c r="M97" s="1">
        <f>(L97-0.4)/0.4</f>
        <v>1.2133333333333334</v>
      </c>
      <c r="N97" s="4">
        <v>0.36863544199999998</v>
      </c>
      <c r="O97" s="2">
        <f>(N97-0.32)/0.32</f>
        <v>0.15198575624999991</v>
      </c>
      <c r="P97" s="5">
        <v>16.896928729999999</v>
      </c>
      <c r="Q97" s="3">
        <v>7.38</v>
      </c>
    </row>
    <row r="98" spans="1:17" x14ac:dyDescent="0.25">
      <c r="A98">
        <v>4</v>
      </c>
      <c r="B98" t="s">
        <v>188</v>
      </c>
      <c r="C98" t="s">
        <v>45</v>
      </c>
      <c r="D98" t="s">
        <v>278</v>
      </c>
      <c r="E98" t="s">
        <v>287</v>
      </c>
      <c r="F98" s="1">
        <f>H98+J98</f>
        <v>19.84</v>
      </c>
      <c r="G98" s="1">
        <f>(F98-14.93)/14.93</f>
        <v>0.32886805090421972</v>
      </c>
      <c r="H98" s="1">
        <v>11.14</v>
      </c>
      <c r="I98" s="1">
        <f>(H98-10.49)/10.49</f>
        <v>6.1963775023832254E-2</v>
      </c>
      <c r="J98" s="1">
        <v>8.6999999999999993</v>
      </c>
      <c r="K98" s="1">
        <f>(J98-4.44)/4.44</f>
        <v>0.9594594594594591</v>
      </c>
      <c r="L98" s="1">
        <f>J98/H98</f>
        <v>0.78096947935368033</v>
      </c>
      <c r="M98" s="1">
        <f>(L98-0.4)/0.4</f>
        <v>0.95242369838420071</v>
      </c>
      <c r="N98" s="4">
        <v>0.18509483169999999</v>
      </c>
      <c r="O98" s="2">
        <f>(N98-0.32)/0.32</f>
        <v>-0.42157865093750002</v>
      </c>
      <c r="P98" s="5">
        <v>18.037518039999998</v>
      </c>
      <c r="Q98" s="3">
        <v>7.19</v>
      </c>
    </row>
    <row r="99" spans="1:17" x14ac:dyDescent="0.25">
      <c r="A99">
        <v>4</v>
      </c>
      <c r="B99" t="s">
        <v>188</v>
      </c>
      <c r="C99" t="s">
        <v>45</v>
      </c>
      <c r="D99" t="s">
        <v>278</v>
      </c>
      <c r="E99" t="s">
        <v>287</v>
      </c>
      <c r="F99" s="1">
        <f>H99+J99</f>
        <v>16.53</v>
      </c>
      <c r="G99" s="1">
        <f>(F99-14.93)/14.93</f>
        <v>0.10716677829872749</v>
      </c>
      <c r="H99" s="1">
        <v>10.99</v>
      </c>
      <c r="I99" s="1">
        <f>(H99-10.49)/10.49</f>
        <v>4.7664442326024785E-2</v>
      </c>
      <c r="J99" s="1">
        <v>5.54</v>
      </c>
      <c r="K99" s="1">
        <f>(J99-4.44)/4.44</f>
        <v>0.24774774774774766</v>
      </c>
      <c r="L99" s="1">
        <f>J99/H99</f>
        <v>0.50409463148316647</v>
      </c>
      <c r="M99" s="1">
        <f>(L99-0.4)/0.4</f>
        <v>0.26023657870791611</v>
      </c>
      <c r="N99" s="4">
        <v>0.3759702191</v>
      </c>
      <c r="O99" s="2">
        <f>(N99-0.32)/0.32</f>
        <v>0.17490693468749999</v>
      </c>
      <c r="P99" s="5">
        <v>22.062879209999998</v>
      </c>
      <c r="Q99" s="3">
        <v>7.59</v>
      </c>
    </row>
    <row r="100" spans="1:17" x14ac:dyDescent="0.25">
      <c r="A100">
        <v>2</v>
      </c>
      <c r="B100" t="s">
        <v>15</v>
      </c>
      <c r="C100" t="s">
        <v>74</v>
      </c>
      <c r="D100" t="s">
        <v>279</v>
      </c>
      <c r="E100" t="s">
        <v>288</v>
      </c>
      <c r="F100" s="1">
        <f>H100+J100</f>
        <v>10.94</v>
      </c>
      <c r="G100" s="1">
        <f>(F100-14.93)/14.93</f>
        <v>-0.26724715338245147</v>
      </c>
      <c r="H100" s="1">
        <v>9</v>
      </c>
      <c r="I100" s="1">
        <f>(H100-10.49)/10.49</f>
        <v>-0.14204003813155389</v>
      </c>
      <c r="J100" s="1">
        <v>1.94</v>
      </c>
      <c r="K100" s="1">
        <f>(J100-4.44)/4.44</f>
        <v>-0.56306306306306309</v>
      </c>
      <c r="L100" s="1">
        <f>J100/H100</f>
        <v>0.21555555555555556</v>
      </c>
      <c r="M100" s="1">
        <f>(L100-0.4)/0.4</f>
        <v>-0.46111111111111114</v>
      </c>
      <c r="N100" s="4">
        <v>0.29959489649999999</v>
      </c>
      <c r="O100" s="2">
        <f>(N100-0.32)/0.32</f>
        <v>-6.3765948437500067E-2</v>
      </c>
      <c r="P100" s="3">
        <v>21.685559390000002</v>
      </c>
      <c r="Q100" s="3">
        <v>7.03</v>
      </c>
    </row>
    <row r="101" spans="1:17" x14ac:dyDescent="0.25">
      <c r="A101">
        <v>2</v>
      </c>
      <c r="B101" t="s">
        <v>15</v>
      </c>
      <c r="C101" t="s">
        <v>74</v>
      </c>
      <c r="D101" t="s">
        <v>279</v>
      </c>
      <c r="E101" t="s">
        <v>288</v>
      </c>
      <c r="F101" s="1">
        <f>H101+J101</f>
        <v>12.21</v>
      </c>
      <c r="G101" s="1">
        <f>(F101-14.93)/14.93</f>
        <v>-0.1821835231078365</v>
      </c>
      <c r="H101" s="1">
        <v>9.59</v>
      </c>
      <c r="I101" s="1">
        <f>(H101-10.49)/10.49</f>
        <v>-8.579599618684465E-2</v>
      </c>
      <c r="J101" s="1">
        <v>2.62</v>
      </c>
      <c r="K101" s="1">
        <f>(J101-4.44)/4.44</f>
        <v>-0.40990990990990994</v>
      </c>
      <c r="L101" s="1">
        <f>J101/H101</f>
        <v>0.27320125130344108</v>
      </c>
      <c r="M101" s="1">
        <f>(L101-0.4)/0.4</f>
        <v>-0.31699687174139735</v>
      </c>
      <c r="N101" s="4">
        <v>0.47958615459999998</v>
      </c>
      <c r="O101" s="2">
        <f>(N101-0.32)/0.32</f>
        <v>0.49870673312499991</v>
      </c>
      <c r="P101" s="3">
        <v>22.550739159999999</v>
      </c>
      <c r="Q101" s="3">
        <v>7.05</v>
      </c>
    </row>
    <row r="102" spans="1:17" x14ac:dyDescent="0.25">
      <c r="A102">
        <v>2</v>
      </c>
      <c r="B102" t="s">
        <v>15</v>
      </c>
      <c r="C102" t="s">
        <v>74</v>
      </c>
      <c r="D102" t="s">
        <v>279</v>
      </c>
      <c r="E102" t="s">
        <v>288</v>
      </c>
      <c r="F102" s="1">
        <f>H102+J102</f>
        <v>14.57</v>
      </c>
      <c r="G102" s="1">
        <f>(F102-14.93)/14.93</f>
        <v>-2.4112525117213627E-2</v>
      </c>
      <c r="H102" s="1">
        <v>12.32</v>
      </c>
      <c r="I102" s="1">
        <f>(H102-10.49)/10.49</f>
        <v>0.17445185891325071</v>
      </c>
      <c r="J102" s="1">
        <v>2.25</v>
      </c>
      <c r="K102" s="1">
        <f>(J102-4.44)/4.44</f>
        <v>-0.49324324324324331</v>
      </c>
      <c r="L102" s="1">
        <f>J102/H102</f>
        <v>0.18262987012987011</v>
      </c>
      <c r="M102" s="1">
        <f>(L102-0.4)/0.4</f>
        <v>-0.54342532467532478</v>
      </c>
      <c r="N102" s="4">
        <v>0.59380134760000003</v>
      </c>
      <c r="O102" s="2">
        <f>(N102-0.32)/0.32</f>
        <v>0.85562921125000002</v>
      </c>
      <c r="P102" s="5">
        <v>16.13534129</v>
      </c>
      <c r="Q102" s="3">
        <v>7.23</v>
      </c>
    </row>
    <row r="103" spans="1:17" x14ac:dyDescent="0.25">
      <c r="A103">
        <v>2</v>
      </c>
      <c r="B103" t="s">
        <v>15</v>
      </c>
      <c r="C103" t="s">
        <v>74</v>
      </c>
      <c r="D103" t="s">
        <v>279</v>
      </c>
      <c r="E103" t="s">
        <v>288</v>
      </c>
      <c r="F103" s="1">
        <f>H103+J103</f>
        <v>10.96</v>
      </c>
      <c r="G103" s="1">
        <f>(F103-14.93)/14.93</f>
        <v>-0.26590756865371729</v>
      </c>
      <c r="H103" s="1">
        <v>9.49</v>
      </c>
      <c r="I103" s="1">
        <f>(H103-10.49)/10.49</f>
        <v>-9.532888465204957E-2</v>
      </c>
      <c r="J103" s="1">
        <v>1.47</v>
      </c>
      <c r="K103" s="1">
        <f>(J103-4.44)/4.44</f>
        <v>-0.66891891891891897</v>
      </c>
      <c r="L103" s="1">
        <f>J103/H103</f>
        <v>0.15489989462592202</v>
      </c>
      <c r="M103" s="1">
        <f>(L103-0.4)/0.4</f>
        <v>-0.61275026343519501</v>
      </c>
      <c r="N103" s="4">
        <v>0.42237339470000002</v>
      </c>
      <c r="O103" s="2">
        <f>(N103-0.32)/0.32</f>
        <v>0.31991685843750001</v>
      </c>
      <c r="P103" s="5">
        <v>17.068273090000002</v>
      </c>
      <c r="Q103" s="3">
        <v>7.57</v>
      </c>
    </row>
    <row r="104" spans="1:17" x14ac:dyDescent="0.25">
      <c r="A104">
        <v>2</v>
      </c>
      <c r="B104" t="s">
        <v>15</v>
      </c>
      <c r="C104" t="s">
        <v>74</v>
      </c>
      <c r="D104" t="s">
        <v>279</v>
      </c>
      <c r="E104" t="s">
        <v>288</v>
      </c>
      <c r="F104" s="1">
        <f>H104+J104</f>
        <v>11.05</v>
      </c>
      <c r="G104" s="1">
        <f>(F104-14.93)/14.93</f>
        <v>-0.25987943737441388</v>
      </c>
      <c r="H104" s="1">
        <v>8.75</v>
      </c>
      <c r="I104" s="1">
        <f>(H104-10.49)/10.49</f>
        <v>-0.16587225929456628</v>
      </c>
      <c r="J104" s="1">
        <v>2.2999999999999998</v>
      </c>
      <c r="K104" s="1">
        <f>(J104-4.44)/4.44</f>
        <v>-0.48198198198198205</v>
      </c>
      <c r="L104" s="1">
        <f>J104/H104</f>
        <v>0.26285714285714284</v>
      </c>
      <c r="M104" s="1">
        <f>(L104-0.4)/0.4</f>
        <v>-0.34285714285714292</v>
      </c>
      <c r="N104" s="4">
        <v>0.4526181474</v>
      </c>
      <c r="O104" s="2">
        <f>(N104-0.32)/0.32</f>
        <v>0.414431710625</v>
      </c>
      <c r="P104" s="5">
        <v>17.930965780000001</v>
      </c>
      <c r="Q104" s="3">
        <v>6.52</v>
      </c>
    </row>
    <row r="105" spans="1:17" x14ac:dyDescent="0.25">
      <c r="A105">
        <v>2</v>
      </c>
      <c r="B105" t="s">
        <v>15</v>
      </c>
      <c r="C105" t="s">
        <v>74</v>
      </c>
      <c r="D105" t="s">
        <v>279</v>
      </c>
      <c r="E105" t="s">
        <v>288</v>
      </c>
      <c r="F105" s="1">
        <f>H105+J105</f>
        <v>10.66</v>
      </c>
      <c r="G105" s="1">
        <f>(F105-14.93)/14.93</f>
        <v>-0.28600133958472873</v>
      </c>
      <c r="H105" s="1">
        <v>9.0399999999999991</v>
      </c>
      <c r="I105" s="1">
        <f>(H105-10.49)/10.49</f>
        <v>-0.13822688274547199</v>
      </c>
      <c r="J105" s="1">
        <v>1.62</v>
      </c>
      <c r="K105" s="1">
        <f>(J105-4.44)/4.44</f>
        <v>-0.6351351351351352</v>
      </c>
      <c r="L105" s="1">
        <f>J105/H105</f>
        <v>0.17920353982300888</v>
      </c>
      <c r="M105" s="1">
        <f>(L105-0.4)/0.4</f>
        <v>-0.55199115044247782</v>
      </c>
      <c r="N105" s="4">
        <v>0.32049123889999998</v>
      </c>
      <c r="O105" s="2">
        <f>(N105-0.32)/0.32</f>
        <v>1.5351215624999012E-3</v>
      </c>
      <c r="P105" s="5">
        <v>21.199273170000001</v>
      </c>
      <c r="Q105" s="3">
        <v>6.92</v>
      </c>
    </row>
    <row r="106" spans="1:17" x14ac:dyDescent="0.25">
      <c r="A106">
        <v>2</v>
      </c>
      <c r="B106" t="s">
        <v>15</v>
      </c>
      <c r="C106" t="s">
        <v>74</v>
      </c>
      <c r="D106" t="s">
        <v>279</v>
      </c>
      <c r="E106" t="s">
        <v>288</v>
      </c>
      <c r="F106" s="1">
        <f>H106+J106</f>
        <v>12.05</v>
      </c>
      <c r="G106" s="1">
        <f>(F106-14.93)/14.93</f>
        <v>-0.19290020093770924</v>
      </c>
      <c r="H106" s="1">
        <v>8.82</v>
      </c>
      <c r="I106" s="1">
        <f>(H106-10.49)/10.49</f>
        <v>-0.15919923736892277</v>
      </c>
      <c r="J106" s="1">
        <v>3.23</v>
      </c>
      <c r="K106" s="1">
        <f>(J106-4.44)/4.44</f>
        <v>-0.27252252252252257</v>
      </c>
      <c r="L106" s="1">
        <f>J106/H106</f>
        <v>0.36621315192743764</v>
      </c>
      <c r="M106" s="1">
        <f>(L106-0.4)/0.4</f>
        <v>-8.4467120181405952E-2</v>
      </c>
      <c r="N106" s="4">
        <v>0.50452105260000002</v>
      </c>
      <c r="O106" s="2">
        <f>(N106-0.32)/0.32</f>
        <v>0.57662828937499999</v>
      </c>
      <c r="P106" s="5">
        <v>21.160822249999999</v>
      </c>
      <c r="Q106" s="3">
        <v>7.03</v>
      </c>
    </row>
    <row r="107" spans="1:17" x14ac:dyDescent="0.25">
      <c r="A107">
        <v>4</v>
      </c>
      <c r="B107" t="s">
        <v>15</v>
      </c>
      <c r="C107" t="s">
        <v>74</v>
      </c>
      <c r="D107" t="s">
        <v>279</v>
      </c>
      <c r="E107" t="s">
        <v>288</v>
      </c>
      <c r="F107" s="1">
        <f>H107+J107</f>
        <v>20.71</v>
      </c>
      <c r="G107" s="1">
        <f>(F107-14.93)/14.93</f>
        <v>0.38713998660415277</v>
      </c>
      <c r="H107" s="1">
        <v>13.33</v>
      </c>
      <c r="I107" s="1">
        <f>(H107-10.49)/10.49</f>
        <v>0.27073403241182076</v>
      </c>
      <c r="J107" s="1">
        <v>7.38</v>
      </c>
      <c r="K107" s="1">
        <f>(J107-4.44)/4.44</f>
        <v>0.66216216216216195</v>
      </c>
      <c r="L107" s="1">
        <f>J107/H107</f>
        <v>0.55363840960240063</v>
      </c>
      <c r="M107" s="1">
        <f>(L107-0.4)/0.4</f>
        <v>0.38409602400600151</v>
      </c>
      <c r="N107" s="4">
        <v>0.15505289059999999</v>
      </c>
      <c r="O107" s="2">
        <f>(N107-0.32)/0.32</f>
        <v>-0.51545971687500003</v>
      </c>
      <c r="P107" s="3">
        <v>20.079313290000002</v>
      </c>
      <c r="Q107" s="3">
        <v>7.59</v>
      </c>
    </row>
    <row r="108" spans="1:17" x14ac:dyDescent="0.25">
      <c r="A108">
        <v>4</v>
      </c>
      <c r="B108" t="s">
        <v>15</v>
      </c>
      <c r="C108" t="s">
        <v>74</v>
      </c>
      <c r="D108" t="s">
        <v>279</v>
      </c>
      <c r="E108" t="s">
        <v>288</v>
      </c>
      <c r="F108" s="1">
        <f>H108+J108</f>
        <v>20.25</v>
      </c>
      <c r="G108" s="1">
        <f>(F108-14.93)/14.93</f>
        <v>0.3563295378432686</v>
      </c>
      <c r="H108" s="1">
        <v>13.51</v>
      </c>
      <c r="I108" s="1">
        <f>(H108-10.49)/10.49</f>
        <v>0.28789323164918967</v>
      </c>
      <c r="J108" s="1">
        <v>6.74</v>
      </c>
      <c r="K108" s="1">
        <f>(J108-4.44)/4.44</f>
        <v>0.51801801801801795</v>
      </c>
      <c r="L108" s="1">
        <f>J108/H108</f>
        <v>0.49888971132494453</v>
      </c>
      <c r="M108" s="1">
        <f>(L108-0.4)/0.4</f>
        <v>0.24722427831236127</v>
      </c>
      <c r="N108" s="4">
        <v>0.1249950442</v>
      </c>
      <c r="O108" s="2">
        <f>(N108-0.32)/0.32</f>
        <v>-0.60939048687499997</v>
      </c>
      <c r="P108" s="5">
        <v>18.469525279999999</v>
      </c>
      <c r="Q108" s="3">
        <v>7.31</v>
      </c>
    </row>
    <row r="109" spans="1:17" x14ac:dyDescent="0.25">
      <c r="A109">
        <v>4</v>
      </c>
      <c r="B109" t="s">
        <v>15</v>
      </c>
      <c r="C109" t="s">
        <v>74</v>
      </c>
      <c r="D109" t="s">
        <v>279</v>
      </c>
      <c r="E109" t="s">
        <v>288</v>
      </c>
      <c r="F109" s="1">
        <f>H109+J109</f>
        <v>18.75</v>
      </c>
      <c r="G109" s="1">
        <f>(F109-14.93)/14.93</f>
        <v>0.2558606831882117</v>
      </c>
      <c r="H109" s="1">
        <v>12.07</v>
      </c>
      <c r="I109" s="1">
        <f>(H109-10.49)/10.49</f>
        <v>0.15061963775023832</v>
      </c>
      <c r="J109" s="1">
        <v>6.68</v>
      </c>
      <c r="K109" s="1">
        <f>(J109-4.44)/4.44</f>
        <v>0.50450450450450435</v>
      </c>
      <c r="L109" s="1">
        <f>J109/H109</f>
        <v>0.55343827671913837</v>
      </c>
      <c r="M109" s="1">
        <f>(L109-0.4)/0.4</f>
        <v>0.38359569179784586</v>
      </c>
      <c r="N109" s="4">
        <v>0.3151827593</v>
      </c>
      <c r="O109" s="2">
        <f>(N109-0.32)/0.32</f>
        <v>-1.5053877187500009E-2</v>
      </c>
      <c r="P109" s="5">
        <v>22.726149889999999</v>
      </c>
      <c r="Q109" s="3">
        <v>7.32</v>
      </c>
    </row>
    <row r="110" spans="1:17" x14ac:dyDescent="0.25">
      <c r="A110">
        <v>4</v>
      </c>
      <c r="B110" t="s">
        <v>15</v>
      </c>
      <c r="C110" t="s">
        <v>74</v>
      </c>
      <c r="D110" t="s">
        <v>279</v>
      </c>
      <c r="E110" t="s">
        <v>288</v>
      </c>
      <c r="F110" s="1">
        <f>H110+J110</f>
        <v>25.79</v>
      </c>
      <c r="G110" s="1">
        <f>(F110-14.93)/14.93</f>
        <v>0.72739450770261216</v>
      </c>
      <c r="H110" s="1">
        <v>12.4</v>
      </c>
      <c r="I110" s="1">
        <f>(H110-10.49)/10.49</f>
        <v>0.18207816968541468</v>
      </c>
      <c r="J110" s="1">
        <v>13.39</v>
      </c>
      <c r="K110" s="1">
        <f>(J110-4.44)/4.44</f>
        <v>2.0157657657657655</v>
      </c>
      <c r="L110" s="1">
        <f>J110/H110</f>
        <v>1.0798387096774194</v>
      </c>
      <c r="M110" s="1">
        <f>(L110-0.4)/0.4</f>
        <v>1.6995967741935483</v>
      </c>
      <c r="N110" s="4">
        <v>0.24117768980000001</v>
      </c>
      <c r="O110" s="2">
        <f>(N110-0.32)/0.32</f>
        <v>-0.24631971937499997</v>
      </c>
      <c r="P110" s="5">
        <v>14.543630889999999</v>
      </c>
      <c r="Q110" s="3">
        <v>7.48</v>
      </c>
    </row>
    <row r="111" spans="1:17" x14ac:dyDescent="0.25">
      <c r="A111">
        <v>4</v>
      </c>
      <c r="B111" t="s">
        <v>15</v>
      </c>
      <c r="C111" t="s">
        <v>74</v>
      </c>
      <c r="D111" t="s">
        <v>279</v>
      </c>
      <c r="E111" t="s">
        <v>288</v>
      </c>
      <c r="F111" s="1">
        <f>H111+J111</f>
        <v>18.98</v>
      </c>
      <c r="G111" s="1">
        <f>(F111-14.93)/14.93</f>
        <v>0.27126590756865376</v>
      </c>
      <c r="H111" s="1">
        <v>12.16</v>
      </c>
      <c r="I111" s="1">
        <f>(H111-10.49)/10.49</f>
        <v>0.15919923736892277</v>
      </c>
      <c r="J111" s="1">
        <v>6.82</v>
      </c>
      <c r="K111" s="1">
        <f>(J111-4.44)/4.44</f>
        <v>0.536036036036036</v>
      </c>
      <c r="L111" s="1">
        <f>J111/H111</f>
        <v>0.5608552631578948</v>
      </c>
      <c r="M111" s="1">
        <f>(L111-0.4)/0.4</f>
        <v>0.40213815789473695</v>
      </c>
      <c r="N111" s="4">
        <v>0.23936317060000001</v>
      </c>
      <c r="O111" s="2">
        <f>(N111-0.32)/0.32</f>
        <v>-0.25199009187499999</v>
      </c>
      <c r="P111" s="5">
        <v>16.616314200000001</v>
      </c>
      <c r="Q111" s="3">
        <v>7.43</v>
      </c>
    </row>
    <row r="112" spans="1:17" x14ac:dyDescent="0.25">
      <c r="A112">
        <v>4</v>
      </c>
      <c r="B112" t="s">
        <v>15</v>
      </c>
      <c r="C112" t="s">
        <v>74</v>
      </c>
      <c r="D112" t="s">
        <v>279</v>
      </c>
      <c r="E112" t="s">
        <v>288</v>
      </c>
      <c r="F112" s="1">
        <f>H112+J112</f>
        <v>18.34</v>
      </c>
      <c r="G112" s="1">
        <f>(F112-14.93)/14.93</f>
        <v>0.22839919624916277</v>
      </c>
      <c r="H112" s="1">
        <v>12.15</v>
      </c>
      <c r="I112" s="1">
        <f>(H112-10.49)/10.49</f>
        <v>0.15824594852240229</v>
      </c>
      <c r="J112" s="1">
        <v>6.19</v>
      </c>
      <c r="K112" s="1">
        <f>(J112-4.44)/4.44</f>
        <v>0.39414414414414412</v>
      </c>
      <c r="L112" s="1">
        <f>J112/H112</f>
        <v>0.50946502057613174</v>
      </c>
      <c r="M112" s="1">
        <f>(L112-0.4)/0.4</f>
        <v>0.2736625514403293</v>
      </c>
      <c r="N112" s="4">
        <v>0.23996480840000001</v>
      </c>
      <c r="O112" s="2">
        <f>(N112-0.32)/0.32</f>
        <v>-0.25010997374999999</v>
      </c>
      <c r="P112" s="5">
        <v>22.875152499999999</v>
      </c>
      <c r="Q112" s="3">
        <v>6.95</v>
      </c>
    </row>
    <row r="113" spans="1:17" x14ac:dyDescent="0.25">
      <c r="A113">
        <v>4</v>
      </c>
      <c r="B113" t="s">
        <v>15</v>
      </c>
      <c r="C113" t="s">
        <v>74</v>
      </c>
      <c r="D113" t="s">
        <v>279</v>
      </c>
      <c r="E113" t="s">
        <v>288</v>
      </c>
      <c r="F113" s="1">
        <f>H113+J113</f>
        <v>17.77</v>
      </c>
      <c r="G113" s="1">
        <f>(F113-14.93)/14.93</f>
        <v>0.19022103148024111</v>
      </c>
      <c r="H113" s="1">
        <v>11.4</v>
      </c>
      <c r="I113" s="1">
        <f>(H113-10.49)/10.49</f>
        <v>8.6749285033365126E-2</v>
      </c>
      <c r="J113" s="1">
        <v>6.37</v>
      </c>
      <c r="K113" s="1">
        <f>(J113-4.44)/4.44</f>
        <v>0.43468468468468457</v>
      </c>
      <c r="L113" s="1">
        <f>J113/H113</f>
        <v>0.55877192982456136</v>
      </c>
      <c r="M113" s="1">
        <f>(L113-0.4)/0.4</f>
        <v>0.39692982456140335</v>
      </c>
      <c r="N113" s="4">
        <v>0.3190456357</v>
      </c>
      <c r="O113" s="2">
        <f>(N113-0.32)/0.32</f>
        <v>-2.9823884375000317E-3</v>
      </c>
      <c r="P113" s="5">
        <v>18.988606839999999</v>
      </c>
      <c r="Q113" s="3">
        <v>7.39</v>
      </c>
    </row>
    <row r="114" spans="1:17" x14ac:dyDescent="0.25">
      <c r="A114">
        <v>2</v>
      </c>
      <c r="B114" t="s">
        <v>103</v>
      </c>
      <c r="C114" t="s">
        <v>74</v>
      </c>
      <c r="D114" t="s">
        <v>279</v>
      </c>
      <c r="E114" t="s">
        <v>288</v>
      </c>
      <c r="F114" s="1">
        <f>H114+J114</f>
        <v>10.469999999999999</v>
      </c>
      <c r="G114" s="1">
        <f>(F114-14.93)/14.93</f>
        <v>-0.29872739450770269</v>
      </c>
      <c r="H114" s="1">
        <v>8.7899999999999991</v>
      </c>
      <c r="I114" s="1">
        <f>(H114-10.49)/10.49</f>
        <v>-0.16205910390848438</v>
      </c>
      <c r="J114" s="1">
        <v>1.68</v>
      </c>
      <c r="K114" s="1">
        <f>(J114-4.44)/4.44</f>
        <v>-0.62162162162162171</v>
      </c>
      <c r="L114" s="1">
        <f>J114/H114</f>
        <v>0.19112627986348124</v>
      </c>
      <c r="M114" s="1">
        <f>(L114-0.4)/0.4</f>
        <v>-0.52218430034129693</v>
      </c>
      <c r="N114" s="4">
        <v>0.52984096469999997</v>
      </c>
      <c r="O114" s="2">
        <f>(N114-0.32)/0.32</f>
        <v>0.65575301468749991</v>
      </c>
      <c r="P114" s="3">
        <v>23.332487950000001</v>
      </c>
      <c r="Q114" s="3">
        <v>7.34</v>
      </c>
    </row>
    <row r="115" spans="1:17" x14ac:dyDescent="0.25">
      <c r="A115">
        <v>2</v>
      </c>
      <c r="B115" t="s">
        <v>103</v>
      </c>
      <c r="C115" t="s">
        <v>74</v>
      </c>
      <c r="D115" t="s">
        <v>279</v>
      </c>
      <c r="E115" t="s">
        <v>288</v>
      </c>
      <c r="F115" s="1">
        <f>H115+J115</f>
        <v>10.58</v>
      </c>
      <c r="G115" s="1">
        <f>(F115-14.93)/14.93</f>
        <v>-0.2913596784996651</v>
      </c>
      <c r="H115" s="1">
        <v>9.5</v>
      </c>
      <c r="I115" s="1">
        <f>(H115-10.49)/10.49</f>
        <v>-9.4375595805529094E-2</v>
      </c>
      <c r="J115" s="1">
        <v>1.08</v>
      </c>
      <c r="K115" s="1">
        <f>(J115-4.44)/4.44</f>
        <v>-0.7567567567567568</v>
      </c>
      <c r="L115" s="1">
        <f>J115/H115</f>
        <v>0.11368421052631579</v>
      </c>
      <c r="M115" s="1">
        <f>(L115-0.4)/0.4</f>
        <v>-0.71578947368421053</v>
      </c>
      <c r="N115" s="4">
        <v>0.44613120249999999</v>
      </c>
      <c r="O115" s="2">
        <f>(N115-0.32)/0.32</f>
        <v>0.39416000781249994</v>
      </c>
      <c r="P115" s="3">
        <v>20.886170369999999</v>
      </c>
      <c r="Q115" s="3">
        <v>7.82</v>
      </c>
    </row>
    <row r="116" spans="1:17" x14ac:dyDescent="0.25">
      <c r="A116">
        <v>2</v>
      </c>
      <c r="B116" t="s">
        <v>103</v>
      </c>
      <c r="C116" t="s">
        <v>74</v>
      </c>
      <c r="D116" t="s">
        <v>279</v>
      </c>
      <c r="E116" t="s">
        <v>288</v>
      </c>
      <c r="F116" s="1">
        <f>H116+J116</f>
        <v>9.1900000000000013</v>
      </c>
      <c r="G116" s="1">
        <f>(F116-14.93)/14.93</f>
        <v>-0.38446081714668445</v>
      </c>
      <c r="H116" s="1">
        <v>8.65</v>
      </c>
      <c r="I116" s="1">
        <f>(H116-10.49)/10.49</f>
        <v>-0.1754051477597712</v>
      </c>
      <c r="J116" s="1">
        <v>0.54</v>
      </c>
      <c r="K116" s="1">
        <f>(J116-4.44)/4.44</f>
        <v>-0.8783783783783784</v>
      </c>
      <c r="L116" s="1">
        <f>J116/H116</f>
        <v>6.2427745664739888E-2</v>
      </c>
      <c r="M116" s="1">
        <f>(L116-0.4)/0.4</f>
        <v>-0.8439306358381502</v>
      </c>
      <c r="N116" s="4">
        <v>0.56620095780000002</v>
      </c>
      <c r="O116" s="2">
        <f>(N116-0.32)/0.32</f>
        <v>0.76937799312499999</v>
      </c>
      <c r="P116" s="5">
        <v>16.177263589999999</v>
      </c>
      <c r="Q116" s="3">
        <v>7.15</v>
      </c>
    </row>
    <row r="117" spans="1:17" x14ac:dyDescent="0.25">
      <c r="A117">
        <v>2</v>
      </c>
      <c r="B117" t="s">
        <v>103</v>
      </c>
      <c r="C117" t="s">
        <v>74</v>
      </c>
      <c r="D117" t="s">
        <v>279</v>
      </c>
      <c r="E117" t="s">
        <v>288</v>
      </c>
      <c r="F117" s="1">
        <f>H117+J117</f>
        <v>9.9599999999999991</v>
      </c>
      <c r="G117" s="1">
        <f>(F117-14.93)/14.93</f>
        <v>-0.33288680509042201</v>
      </c>
      <c r="H117" s="1">
        <v>9.36</v>
      </c>
      <c r="I117" s="1">
        <f>(H117-10.49)/10.49</f>
        <v>-0.10772163965681608</v>
      </c>
      <c r="J117" s="1">
        <v>0.6</v>
      </c>
      <c r="K117" s="1">
        <f>(J117-4.44)/4.44</f>
        <v>-0.8648648648648648</v>
      </c>
      <c r="L117" s="1">
        <f>J117/H117</f>
        <v>6.4102564102564111E-2</v>
      </c>
      <c r="M117" s="1">
        <f>(L117-0.4)/0.4</f>
        <v>-0.83974358974358976</v>
      </c>
      <c r="N117" s="4">
        <v>0.3482331166</v>
      </c>
      <c r="O117" s="2">
        <f>(N117-0.32)/0.32</f>
        <v>8.8228489374999983E-2</v>
      </c>
      <c r="P117" s="5">
        <v>16.096579479999999</v>
      </c>
      <c r="Q117" s="3">
        <v>7.24</v>
      </c>
    </row>
    <row r="118" spans="1:17" x14ac:dyDescent="0.25">
      <c r="A118">
        <v>2</v>
      </c>
      <c r="B118" t="s">
        <v>103</v>
      </c>
      <c r="C118" t="s">
        <v>74</v>
      </c>
      <c r="D118" t="s">
        <v>279</v>
      </c>
      <c r="E118" t="s">
        <v>288</v>
      </c>
      <c r="F118" s="1">
        <f>H118+J118</f>
        <v>10.219999999999999</v>
      </c>
      <c r="G118" s="1">
        <f>(F118-14.93)/14.93</f>
        <v>-0.31547220361687883</v>
      </c>
      <c r="H118" s="1">
        <v>9.35</v>
      </c>
      <c r="I118" s="1">
        <f>(H118-10.49)/10.49</f>
        <v>-0.10867492850333656</v>
      </c>
      <c r="J118" s="1">
        <v>0.87</v>
      </c>
      <c r="K118" s="1">
        <f>(J118-4.44)/4.44</f>
        <v>-0.80405405405405406</v>
      </c>
      <c r="L118" s="1">
        <f>J118/H118</f>
        <v>9.3048128342245989E-2</v>
      </c>
      <c r="M118" s="1">
        <f>(L118-0.4)/0.4</f>
        <v>-0.7673796791443851</v>
      </c>
      <c r="N118" s="4">
        <v>0.41055085650000001</v>
      </c>
      <c r="O118" s="2">
        <f>(N118-0.32)/0.32</f>
        <v>0.28297142656250002</v>
      </c>
      <c r="P118" s="5">
        <v>21.013536630000001</v>
      </c>
      <c r="Q118" s="3">
        <v>7.56</v>
      </c>
    </row>
    <row r="119" spans="1:17" x14ac:dyDescent="0.25">
      <c r="A119">
        <v>2</v>
      </c>
      <c r="B119" t="s">
        <v>103</v>
      </c>
      <c r="C119" t="s">
        <v>74</v>
      </c>
      <c r="D119" t="s">
        <v>279</v>
      </c>
      <c r="E119" t="s">
        <v>288</v>
      </c>
      <c r="F119" s="1">
        <f>H119+J119</f>
        <v>10.11</v>
      </c>
      <c r="G119" s="1">
        <f>(F119-14.93)/14.93</f>
        <v>-0.32283991962491632</v>
      </c>
      <c r="H119" s="1">
        <v>8.49</v>
      </c>
      <c r="I119" s="1">
        <f>(H119-10.49)/10.49</f>
        <v>-0.19065776930409914</v>
      </c>
      <c r="J119" s="1">
        <v>1.62</v>
      </c>
      <c r="K119" s="1">
        <f>(J119-4.44)/4.44</f>
        <v>-0.6351351351351352</v>
      </c>
      <c r="L119" s="1">
        <f>J119/H119</f>
        <v>0.19081272084805653</v>
      </c>
      <c r="M119" s="1">
        <f>(L119-0.4)/0.4</f>
        <v>-0.52296819787985871</v>
      </c>
      <c r="N119" s="4">
        <v>0.29388560819999998</v>
      </c>
      <c r="O119" s="2">
        <f>(N119-0.32)/0.32</f>
        <v>-8.1607474375000072E-2</v>
      </c>
      <c r="P119" s="5">
        <v>16.326934489999999</v>
      </c>
      <c r="Q119" s="3">
        <v>7.08</v>
      </c>
    </row>
    <row r="120" spans="1:17" x14ac:dyDescent="0.25">
      <c r="A120">
        <v>2</v>
      </c>
      <c r="B120" t="s">
        <v>103</v>
      </c>
      <c r="C120" t="s">
        <v>74</v>
      </c>
      <c r="D120" t="s">
        <v>279</v>
      </c>
      <c r="E120" t="s">
        <v>288</v>
      </c>
      <c r="F120" s="1">
        <f>H120+J120</f>
        <v>9.6999999999999993</v>
      </c>
      <c r="G120" s="1">
        <f>(F120-14.93)/14.93</f>
        <v>-0.35030140656396519</v>
      </c>
      <c r="H120" s="1">
        <v>8.6</v>
      </c>
      <c r="I120" s="1">
        <f>(H120-10.49)/10.49</f>
        <v>-0.18017159199237373</v>
      </c>
      <c r="J120" s="1">
        <v>1.1000000000000001</v>
      </c>
      <c r="K120" s="1">
        <f>(J120-4.44)/4.44</f>
        <v>-0.75225225225225223</v>
      </c>
      <c r="L120" s="1">
        <f>J120/H120</f>
        <v>0.12790697674418605</v>
      </c>
      <c r="M120" s="1">
        <f>(L120-0.4)/0.4</f>
        <v>-0.68023255813953487</v>
      </c>
      <c r="N120" s="4">
        <v>5.5807397699999997E-4</v>
      </c>
      <c r="O120" s="2">
        <f>(N120-0.32)/0.32</f>
        <v>-0.99825601882187509</v>
      </c>
      <c r="P120" s="5">
        <v>21.687697159999999</v>
      </c>
      <c r="Q120" s="3">
        <v>6.99</v>
      </c>
    </row>
    <row r="121" spans="1:17" x14ac:dyDescent="0.25">
      <c r="A121">
        <v>4</v>
      </c>
      <c r="B121" t="s">
        <v>103</v>
      </c>
      <c r="C121" t="s">
        <v>74</v>
      </c>
      <c r="D121" t="s">
        <v>279</v>
      </c>
      <c r="E121" t="s">
        <v>288</v>
      </c>
      <c r="F121" s="1">
        <f>H121+J121</f>
        <v>17</v>
      </c>
      <c r="G121" s="1">
        <f>(F121-14.93)/14.93</f>
        <v>0.13864701942397858</v>
      </c>
      <c r="H121" s="1">
        <v>10.26</v>
      </c>
      <c r="I121" s="1">
        <f>(H121-10.49)/10.49</f>
        <v>-2.1925643469971442E-2</v>
      </c>
      <c r="J121" s="1">
        <v>6.74</v>
      </c>
      <c r="K121" s="1">
        <f>(J121-4.44)/4.44</f>
        <v>0.51801801801801795</v>
      </c>
      <c r="L121" s="1">
        <f>J121/H121</f>
        <v>0.65692007797270957</v>
      </c>
      <c r="M121" s="1">
        <f>(L121-0.4)/0.4</f>
        <v>0.64230019493177382</v>
      </c>
      <c r="N121" s="4">
        <v>0.15421497209999999</v>
      </c>
      <c r="O121" s="2">
        <f>(N121-0.32)/0.32</f>
        <v>-0.51807821218750005</v>
      </c>
      <c r="P121" s="3">
        <v>20.98584675</v>
      </c>
      <c r="Q121" s="3">
        <v>7.39</v>
      </c>
    </row>
    <row r="122" spans="1:17" x14ac:dyDescent="0.25">
      <c r="A122">
        <v>4</v>
      </c>
      <c r="B122" t="s">
        <v>103</v>
      </c>
      <c r="C122" t="s">
        <v>74</v>
      </c>
      <c r="D122" t="s">
        <v>279</v>
      </c>
      <c r="E122" t="s">
        <v>288</v>
      </c>
      <c r="F122" s="1">
        <f>H122+J122</f>
        <v>17.04</v>
      </c>
      <c r="G122" s="1">
        <f>(F122-14.93)/14.93</f>
        <v>0.14132618888144671</v>
      </c>
      <c r="H122" s="1">
        <v>11.41</v>
      </c>
      <c r="I122" s="1">
        <f>(H122-10.49)/10.49</f>
        <v>8.7702573879885601E-2</v>
      </c>
      <c r="J122" s="1">
        <v>5.63</v>
      </c>
      <c r="K122" s="1">
        <f>(J122-4.44)/4.44</f>
        <v>0.26801801801801789</v>
      </c>
      <c r="L122" s="1">
        <f>J122/H122</f>
        <v>0.49342681858019277</v>
      </c>
      <c r="M122" s="1">
        <f>(L122-0.4)/0.4</f>
        <v>0.23356704645048187</v>
      </c>
      <c r="N122" s="4">
        <v>0.28250223029999999</v>
      </c>
      <c r="O122" s="2">
        <f>(N122-0.32)/0.32</f>
        <v>-0.11718053031250004</v>
      </c>
      <c r="P122" s="5">
        <v>18.139922540000001</v>
      </c>
      <c r="Q122" s="3">
        <v>7.5</v>
      </c>
    </row>
    <row r="123" spans="1:17" x14ac:dyDescent="0.25">
      <c r="A123">
        <v>4</v>
      </c>
      <c r="B123" t="s">
        <v>103</v>
      </c>
      <c r="C123" t="s">
        <v>74</v>
      </c>
      <c r="D123" t="s">
        <v>279</v>
      </c>
      <c r="E123" t="s">
        <v>288</v>
      </c>
      <c r="F123" s="1">
        <f>H123+J123</f>
        <v>17.37</v>
      </c>
      <c r="G123" s="1">
        <f>(F123-14.93)/14.93</f>
        <v>0.16342933690555936</v>
      </c>
      <c r="H123" s="1">
        <v>11.88</v>
      </c>
      <c r="I123" s="1">
        <f>(H123-10.49)/10.49</f>
        <v>0.13250714966634897</v>
      </c>
      <c r="J123" s="1">
        <v>5.49</v>
      </c>
      <c r="K123" s="1">
        <f>(J123-4.44)/4.44</f>
        <v>0.23648648648648643</v>
      </c>
      <c r="L123" s="1">
        <f>J123/H123</f>
        <v>0.4621212121212121</v>
      </c>
      <c r="M123" s="1">
        <f>(L123-0.4)/0.4</f>
        <v>0.15530303030303019</v>
      </c>
      <c r="N123" s="4">
        <v>0.25823424379999999</v>
      </c>
      <c r="O123" s="2">
        <f>(N123-0.32)/0.32</f>
        <v>-0.19301798812500007</v>
      </c>
      <c r="P123" s="5">
        <v>20.128824479999999</v>
      </c>
      <c r="Q123" s="3">
        <v>7.66</v>
      </c>
    </row>
    <row r="124" spans="1:17" x14ac:dyDescent="0.25">
      <c r="A124">
        <v>4</v>
      </c>
      <c r="B124" t="s">
        <v>103</v>
      </c>
      <c r="C124" t="s">
        <v>74</v>
      </c>
      <c r="D124" t="s">
        <v>279</v>
      </c>
      <c r="E124" t="s">
        <v>288</v>
      </c>
      <c r="F124" s="1">
        <f>H124+J124</f>
        <v>22.5</v>
      </c>
      <c r="G124" s="1">
        <f>(F124-14.93)/14.93</f>
        <v>0.50703281982585402</v>
      </c>
      <c r="H124" s="1">
        <v>11.5</v>
      </c>
      <c r="I124" s="1">
        <f>(H124-10.49)/10.49</f>
        <v>9.6282173498570045E-2</v>
      </c>
      <c r="J124" s="1">
        <v>11</v>
      </c>
      <c r="K124" s="1">
        <f>(J124-4.44)/4.44</f>
        <v>1.4774774774774773</v>
      </c>
      <c r="L124" s="1">
        <f>J124/H124</f>
        <v>0.95652173913043481</v>
      </c>
      <c r="M124" s="1">
        <f>(L124-0.4)/0.4</f>
        <v>1.3913043478260869</v>
      </c>
      <c r="N124" s="4">
        <v>0.1965389689</v>
      </c>
      <c r="O124" s="2">
        <f>(N124-0.32)/0.32</f>
        <v>-0.38581572218749999</v>
      </c>
      <c r="P124" s="5">
        <v>18.292682930000002</v>
      </c>
      <c r="Q124" s="3">
        <v>7.53</v>
      </c>
    </row>
    <row r="125" spans="1:17" x14ac:dyDescent="0.25">
      <c r="A125">
        <v>4</v>
      </c>
      <c r="B125" t="s">
        <v>103</v>
      </c>
      <c r="C125" t="s">
        <v>74</v>
      </c>
      <c r="D125" t="s">
        <v>279</v>
      </c>
      <c r="E125" t="s">
        <v>288</v>
      </c>
      <c r="F125" s="1">
        <f>H125+J125</f>
        <v>22.43</v>
      </c>
      <c r="G125" s="1">
        <f>(F125-14.93)/14.93</f>
        <v>0.50234427327528464</v>
      </c>
      <c r="H125" s="1">
        <v>12.14</v>
      </c>
      <c r="I125" s="1">
        <f>(H125-10.49)/10.49</f>
        <v>0.15729265967588182</v>
      </c>
      <c r="J125" s="1">
        <v>10.29</v>
      </c>
      <c r="K125" s="1">
        <f>(J125-4.44)/4.44</f>
        <v>1.3175675675675671</v>
      </c>
      <c r="L125" s="1">
        <f>J125/H125</f>
        <v>0.84761120263591427</v>
      </c>
      <c r="M125" s="1">
        <f>(L125-0.4)/0.4</f>
        <v>1.1190280065897855</v>
      </c>
      <c r="N125" s="4">
        <v>0.43619962600000001</v>
      </c>
      <c r="O125" s="2">
        <f>(N125-0.32)/0.32</f>
        <v>0.36312383124999997</v>
      </c>
      <c r="P125" s="5">
        <v>19.05878903</v>
      </c>
      <c r="Q125" s="3">
        <v>7.46</v>
      </c>
    </row>
    <row r="126" spans="1:17" x14ac:dyDescent="0.25">
      <c r="A126">
        <v>4</v>
      </c>
      <c r="B126" t="s">
        <v>103</v>
      </c>
      <c r="C126" t="s">
        <v>74</v>
      </c>
      <c r="D126" t="s">
        <v>279</v>
      </c>
      <c r="E126" t="s">
        <v>288</v>
      </c>
      <c r="F126" s="1">
        <f>H126+J126</f>
        <v>21.700000000000003</v>
      </c>
      <c r="G126" s="1">
        <f>(F126-14.93)/14.93</f>
        <v>0.45344943067649052</v>
      </c>
      <c r="H126" s="1">
        <v>11.38</v>
      </c>
      <c r="I126" s="1">
        <f>(H126-10.49)/10.49</f>
        <v>8.4842707340324175E-2</v>
      </c>
      <c r="J126" s="1">
        <v>10.32</v>
      </c>
      <c r="K126" s="1">
        <f>(J126-4.44)/4.44</f>
        <v>1.3243243243243241</v>
      </c>
      <c r="L126" s="1">
        <f>J126/H126</f>
        <v>0.90685413005272408</v>
      </c>
      <c r="M126" s="1">
        <f>(L126-0.4)/0.4</f>
        <v>1.26713532513181</v>
      </c>
      <c r="N126" s="4">
        <v>0.207780827</v>
      </c>
      <c r="O126" s="2">
        <f>(N126-0.32)/0.32</f>
        <v>-0.35068491562499998</v>
      </c>
      <c r="P126" s="5">
        <v>25.007355100000002</v>
      </c>
      <c r="Q126" s="3">
        <v>7.31</v>
      </c>
    </row>
    <row r="127" spans="1:17" x14ac:dyDescent="0.25">
      <c r="A127">
        <v>4</v>
      </c>
      <c r="B127" t="s">
        <v>103</v>
      </c>
      <c r="C127" t="s">
        <v>74</v>
      </c>
      <c r="D127" t="s">
        <v>279</v>
      </c>
      <c r="E127" t="s">
        <v>288</v>
      </c>
      <c r="F127" s="1">
        <f>H127+J127</f>
        <v>20.5</v>
      </c>
      <c r="G127" s="1">
        <f>(F127-14.93)/14.93</f>
        <v>0.37307434695244479</v>
      </c>
      <c r="H127" s="1">
        <v>12.12</v>
      </c>
      <c r="I127" s="1">
        <f>(H127-10.49)/10.49</f>
        <v>0.15538608198284071</v>
      </c>
      <c r="J127" s="1">
        <v>8.3800000000000008</v>
      </c>
      <c r="K127" s="1">
        <f>(J127-4.44)/4.44</f>
        <v>0.88738738738738743</v>
      </c>
      <c r="L127" s="1">
        <f>J127/H127</f>
        <v>0.69141914191419152</v>
      </c>
      <c r="M127" s="1">
        <f>(L127-0.4)/0.4</f>
        <v>0.72854785478547868</v>
      </c>
      <c r="N127" s="4">
        <v>0.28643825049999999</v>
      </c>
      <c r="O127" s="2">
        <f>(N127-0.32)/0.32</f>
        <v>-0.10488046718750005</v>
      </c>
      <c r="P127" s="5">
        <v>22.55233613</v>
      </c>
      <c r="Q127" s="3">
        <v>7.53</v>
      </c>
    </row>
    <row r="128" spans="1:17" x14ac:dyDescent="0.25">
      <c r="A128">
        <v>2</v>
      </c>
      <c r="B128" t="s">
        <v>188</v>
      </c>
      <c r="C128" t="s">
        <v>74</v>
      </c>
      <c r="D128" t="s">
        <v>279</v>
      </c>
      <c r="E128" t="s">
        <v>288</v>
      </c>
      <c r="F128" s="1">
        <f>H128+J128</f>
        <v>9.85</v>
      </c>
      <c r="G128" s="1">
        <f>(F128-14.93)/14.93</f>
        <v>-0.34025452109845949</v>
      </c>
      <c r="H128" s="1">
        <v>9.07</v>
      </c>
      <c r="I128" s="1">
        <f>(H128-10.49)/10.49</f>
        <v>-0.13536701620591038</v>
      </c>
      <c r="J128" s="1">
        <v>0.78</v>
      </c>
      <c r="K128" s="1">
        <f>(J128-4.44)/4.44</f>
        <v>-0.82432432432432423</v>
      </c>
      <c r="L128" s="1">
        <f>J128/H128</f>
        <v>8.5997794928335175E-2</v>
      </c>
      <c r="M128" s="1">
        <f>(L128-0.4)/0.4</f>
        <v>-0.78500551267916219</v>
      </c>
      <c r="N128" s="4">
        <v>0.49035949899999998</v>
      </c>
      <c r="O128" s="2">
        <f>(N128-0.32)/0.32</f>
        <v>0.53237343437499984</v>
      </c>
      <c r="P128" s="3">
        <v>19.62227128</v>
      </c>
      <c r="Q128" s="3">
        <v>7.81</v>
      </c>
    </row>
    <row r="129" spans="1:17" x14ac:dyDescent="0.25">
      <c r="A129">
        <v>2</v>
      </c>
      <c r="B129" t="s">
        <v>188</v>
      </c>
      <c r="C129" t="s">
        <v>74</v>
      </c>
      <c r="D129" t="s">
        <v>279</v>
      </c>
      <c r="E129" t="s">
        <v>288</v>
      </c>
      <c r="F129" s="1">
        <f>H129+J129</f>
        <v>10.18</v>
      </c>
      <c r="G129" s="1">
        <f>(F129-14.93)/14.93</f>
        <v>-0.31815137307434693</v>
      </c>
      <c r="H129" s="1">
        <v>9.27</v>
      </c>
      <c r="I129" s="1">
        <f>(H129-10.49)/10.49</f>
        <v>-0.11630123927550054</v>
      </c>
      <c r="J129" s="1">
        <v>0.91</v>
      </c>
      <c r="K129" s="1">
        <f>(J129-4.44)/4.44</f>
        <v>-0.79504504504504503</v>
      </c>
      <c r="L129" s="1">
        <f>J129/H129</f>
        <v>9.8166127292340893E-2</v>
      </c>
      <c r="M129" s="1">
        <f>(L129-0.4)/0.4</f>
        <v>-0.75458468176914784</v>
      </c>
      <c r="N129" s="4">
        <v>0.60372953730000001</v>
      </c>
      <c r="O129" s="2">
        <f>(N129-0.32)/0.32</f>
        <v>0.88665480406249997</v>
      </c>
      <c r="P129" s="3">
        <v>20.574115800000001</v>
      </c>
      <c r="Q129" s="3">
        <v>6.89</v>
      </c>
    </row>
    <row r="130" spans="1:17" x14ac:dyDescent="0.25">
      <c r="A130">
        <v>2</v>
      </c>
      <c r="B130" t="s">
        <v>188</v>
      </c>
      <c r="C130" t="s">
        <v>74</v>
      </c>
      <c r="D130" t="s">
        <v>279</v>
      </c>
      <c r="E130" t="s">
        <v>288</v>
      </c>
      <c r="F130" s="1">
        <f>H130+J130</f>
        <v>12.56</v>
      </c>
      <c r="G130" s="1">
        <f>(F130-14.93)/14.93</f>
        <v>-0.15874079035498989</v>
      </c>
      <c r="H130" s="1">
        <v>8.84</v>
      </c>
      <c r="I130" s="1">
        <f>(H130-10.49)/10.49</f>
        <v>-0.15729265967588182</v>
      </c>
      <c r="J130" s="1">
        <v>3.72</v>
      </c>
      <c r="K130" s="1">
        <f>(J130-4.44)/4.44</f>
        <v>-0.1621621621621622</v>
      </c>
      <c r="L130" s="1">
        <f>J130/H130</f>
        <v>0.42081447963800905</v>
      </c>
      <c r="M130" s="1">
        <f>(L130-0.4)/0.4</f>
        <v>5.2036199095022578E-2</v>
      </c>
      <c r="N130" s="4">
        <v>0.46281898399999999</v>
      </c>
      <c r="O130" s="2">
        <f>(N130-0.32)/0.32</f>
        <v>0.44630932499999992</v>
      </c>
      <c r="P130" s="5">
        <v>20.008784339999998</v>
      </c>
      <c r="Q130" s="3">
        <v>7.07</v>
      </c>
    </row>
    <row r="131" spans="1:17" x14ac:dyDescent="0.25">
      <c r="A131">
        <v>2</v>
      </c>
      <c r="B131" t="s">
        <v>188</v>
      </c>
      <c r="C131" t="s">
        <v>74</v>
      </c>
      <c r="D131" t="s">
        <v>279</v>
      </c>
      <c r="E131" t="s">
        <v>288</v>
      </c>
      <c r="F131" s="1">
        <f>H131+J131</f>
        <v>10.27</v>
      </c>
      <c r="G131" s="1">
        <f>(F131-14.93)/14.93</f>
        <v>-0.31212324179504353</v>
      </c>
      <c r="H131" s="1">
        <v>9.16</v>
      </c>
      <c r="I131" s="1">
        <f>(H131-10.49)/10.49</f>
        <v>-0.12678741658722592</v>
      </c>
      <c r="J131" s="1">
        <v>1.1100000000000001</v>
      </c>
      <c r="K131" s="1">
        <f>(J131-4.44)/4.44</f>
        <v>-0.75</v>
      </c>
      <c r="L131" s="1">
        <f>J131/H131</f>
        <v>0.12117903930131005</v>
      </c>
      <c r="M131" s="1">
        <f>(L131-0.4)/0.4</f>
        <v>-0.697052401746725</v>
      </c>
      <c r="N131" s="4">
        <v>0.42670785849999998</v>
      </c>
      <c r="O131" s="2">
        <f>(N131-0.32)/0.32</f>
        <v>0.33346205781249993</v>
      </c>
      <c r="P131" s="5">
        <v>14.86694088</v>
      </c>
      <c r="Q131" s="3">
        <v>7.21</v>
      </c>
    </row>
    <row r="132" spans="1:17" x14ac:dyDescent="0.25">
      <c r="A132">
        <v>2</v>
      </c>
      <c r="B132" t="s">
        <v>188</v>
      </c>
      <c r="C132" t="s">
        <v>74</v>
      </c>
      <c r="D132" t="s">
        <v>279</v>
      </c>
      <c r="E132" t="s">
        <v>288</v>
      </c>
      <c r="F132" s="1">
        <f>H132+J132</f>
        <v>9.59</v>
      </c>
      <c r="G132" s="1">
        <f>(F132-14.93)/14.93</f>
        <v>-0.35766912257200267</v>
      </c>
      <c r="H132" s="1">
        <v>8.92</v>
      </c>
      <c r="I132" s="1">
        <f>(H132-10.49)/10.49</f>
        <v>-0.14966634890371786</v>
      </c>
      <c r="J132" s="1">
        <v>0.67</v>
      </c>
      <c r="K132" s="1">
        <f>(J132-4.44)/4.44</f>
        <v>-0.84909909909909909</v>
      </c>
      <c r="L132" s="1">
        <f>J132/H132</f>
        <v>7.5112107623318394E-2</v>
      </c>
      <c r="M132" s="1">
        <f>(L132-0.4)/0.4</f>
        <v>-0.81221973094170408</v>
      </c>
      <c r="N132" s="4">
        <v>0.44688482959999998</v>
      </c>
      <c r="O132" s="2">
        <f>(N132-0.32)/0.32</f>
        <v>0.39651509249999989</v>
      </c>
      <c r="P132" s="5">
        <v>22.470812370000001</v>
      </c>
      <c r="Q132" s="3">
        <v>7.02</v>
      </c>
    </row>
    <row r="133" spans="1:17" x14ac:dyDescent="0.25">
      <c r="A133">
        <v>2</v>
      </c>
      <c r="B133" t="s">
        <v>188</v>
      </c>
      <c r="C133" t="s">
        <v>74</v>
      </c>
      <c r="D133" t="s">
        <v>279</v>
      </c>
      <c r="E133" t="s">
        <v>288</v>
      </c>
      <c r="F133" s="1">
        <f>H133+J133</f>
        <v>9.81</v>
      </c>
      <c r="G133" s="1">
        <f>(F133-14.93)/14.93</f>
        <v>-0.34293369055592759</v>
      </c>
      <c r="H133" s="1">
        <v>9.4</v>
      </c>
      <c r="I133" s="1">
        <f>(H133-10.49)/10.49</f>
        <v>-0.10390848427073401</v>
      </c>
      <c r="J133" s="1">
        <v>0.41</v>
      </c>
      <c r="K133" s="1">
        <f>(J133-4.44)/4.44</f>
        <v>-0.9076576576576576</v>
      </c>
      <c r="L133" s="1">
        <f>J133/H133</f>
        <v>4.3617021276595738E-2</v>
      </c>
      <c r="M133" s="1">
        <f>(L133-0.4)/0.4</f>
        <v>-0.89095744680851074</v>
      </c>
      <c r="N133" s="4">
        <v>0.30422872969999998</v>
      </c>
      <c r="O133" s="2">
        <f>(N133-0.32)/0.32</f>
        <v>-4.928521968750009E-2</v>
      </c>
      <c r="P133" s="5">
        <v>21.934197409999999</v>
      </c>
      <c r="Q133" s="3">
        <v>6.83</v>
      </c>
    </row>
    <row r="134" spans="1:17" x14ac:dyDescent="0.25">
      <c r="A134">
        <v>2</v>
      </c>
      <c r="B134" t="s">
        <v>188</v>
      </c>
      <c r="C134" t="s">
        <v>74</v>
      </c>
      <c r="D134" t="s">
        <v>279</v>
      </c>
      <c r="E134" t="s">
        <v>288</v>
      </c>
      <c r="F134" s="1">
        <f>H134+J134</f>
        <v>9.870000000000001</v>
      </c>
      <c r="G134" s="1">
        <f>(F134-14.93)/14.93</f>
        <v>-0.33891493636972531</v>
      </c>
      <c r="H134" s="1">
        <v>8.64</v>
      </c>
      <c r="I134" s="1">
        <f>(H134-10.49)/10.49</f>
        <v>-0.17635843660629166</v>
      </c>
      <c r="J134" s="1">
        <v>1.23</v>
      </c>
      <c r="K134" s="1">
        <f>(J134-4.44)/4.44</f>
        <v>-0.72297297297297303</v>
      </c>
      <c r="L134" s="1">
        <f>J134/H134</f>
        <v>0.1423611111111111</v>
      </c>
      <c r="M134" s="1">
        <f>(L134-0.4)/0.4</f>
        <v>-0.64409722222222221</v>
      </c>
      <c r="N134" s="4">
        <v>0.3620048488</v>
      </c>
      <c r="O134" s="2">
        <f>(N134-0.32)/0.32</f>
        <v>0.13126515249999998</v>
      </c>
      <c r="P134" s="5">
        <v>17.09151284</v>
      </c>
      <c r="Q134" s="3">
        <v>7.07</v>
      </c>
    </row>
    <row r="135" spans="1:17" x14ac:dyDescent="0.25">
      <c r="A135">
        <v>4</v>
      </c>
      <c r="B135" t="s">
        <v>188</v>
      </c>
      <c r="C135" t="s">
        <v>74</v>
      </c>
      <c r="D135" t="s">
        <v>279</v>
      </c>
      <c r="E135" t="s">
        <v>288</v>
      </c>
      <c r="F135" s="1">
        <f>H135+J135</f>
        <v>21.5</v>
      </c>
      <c r="G135" s="1">
        <f>(F135-14.93)/14.93</f>
        <v>0.44005358338914941</v>
      </c>
      <c r="H135" s="1">
        <v>12.72</v>
      </c>
      <c r="I135" s="1">
        <f>(H135-10.49)/10.49</f>
        <v>0.21258341277407058</v>
      </c>
      <c r="J135" s="1">
        <v>8.7799999999999994</v>
      </c>
      <c r="K135" s="1">
        <f>(J135-4.44)/4.44</f>
        <v>0.97747747747747715</v>
      </c>
      <c r="L135" s="1">
        <f>J135/H135</f>
        <v>0.69025157232704393</v>
      </c>
      <c r="M135" s="1">
        <f>(L135-0.4)/0.4</f>
        <v>0.72562893081760971</v>
      </c>
      <c r="N135" s="4">
        <v>0.2496066391</v>
      </c>
      <c r="O135" s="2">
        <f>(N135-0.32)/0.32</f>
        <v>-0.21997925281250003</v>
      </c>
      <c r="P135" s="3">
        <v>19.225904379999999</v>
      </c>
      <c r="Q135" s="3">
        <v>7.53</v>
      </c>
    </row>
    <row r="136" spans="1:17" x14ac:dyDescent="0.25">
      <c r="A136">
        <v>4</v>
      </c>
      <c r="B136" t="s">
        <v>188</v>
      </c>
      <c r="C136" t="s">
        <v>74</v>
      </c>
      <c r="D136" t="s">
        <v>279</v>
      </c>
      <c r="E136" t="s">
        <v>288</v>
      </c>
      <c r="F136" s="1">
        <f>H136+J136</f>
        <v>19.329999999999998</v>
      </c>
      <c r="G136" s="1">
        <f>(F136-14.93)/14.93</f>
        <v>0.29470864032150024</v>
      </c>
      <c r="H136" s="1">
        <v>12.62</v>
      </c>
      <c r="I136" s="1">
        <f>(H136-10.49)/10.49</f>
        <v>0.2030505243088655</v>
      </c>
      <c r="J136" s="1">
        <v>6.71</v>
      </c>
      <c r="K136" s="1">
        <f>(J136-4.44)/4.44</f>
        <v>0.51126126126126115</v>
      </c>
      <c r="L136" s="1">
        <f>J136/H136</f>
        <v>0.5316957210776545</v>
      </c>
      <c r="M136" s="1">
        <f>(L136-0.4)/0.4</f>
        <v>0.3292393026941362</v>
      </c>
      <c r="N136" s="4">
        <v>0.233584341</v>
      </c>
      <c r="O136" s="2">
        <f>(N136-0.32)/0.32</f>
        <v>-0.27004893437499999</v>
      </c>
      <c r="P136" s="5">
        <v>14.043534960000001</v>
      </c>
      <c r="Q136" s="3">
        <v>7.19</v>
      </c>
    </row>
    <row r="137" spans="1:17" x14ac:dyDescent="0.25">
      <c r="A137">
        <v>4</v>
      </c>
      <c r="B137" t="s">
        <v>188</v>
      </c>
      <c r="C137" t="s">
        <v>74</v>
      </c>
      <c r="D137" t="s">
        <v>279</v>
      </c>
      <c r="E137" t="s">
        <v>288</v>
      </c>
      <c r="F137" s="1">
        <f>H137+J137</f>
        <v>18.989999999999998</v>
      </c>
      <c r="G137" s="1">
        <f>(F137-14.93)/14.93</f>
        <v>0.27193569993302069</v>
      </c>
      <c r="H137" s="1">
        <v>12.77</v>
      </c>
      <c r="I137" s="1">
        <f>(H137-10.49)/10.49</f>
        <v>0.21734985700667295</v>
      </c>
      <c r="J137" s="1">
        <v>6.22</v>
      </c>
      <c r="K137" s="1">
        <f>(J137-4.44)/4.44</f>
        <v>0.40090090090090075</v>
      </c>
      <c r="L137" s="1">
        <f>J137/H137</f>
        <v>0.48707909162098667</v>
      </c>
      <c r="M137" s="1">
        <f>(L137-0.4)/0.4</f>
        <v>0.21769772905246662</v>
      </c>
      <c r="N137" s="4">
        <v>0.1638019248</v>
      </c>
      <c r="O137" s="2">
        <f>(N137-0.32)/0.32</f>
        <v>-0.48811898500000001</v>
      </c>
      <c r="P137" s="5">
        <v>17.064846419999999</v>
      </c>
      <c r="Q137" s="3">
        <v>6.72</v>
      </c>
    </row>
    <row r="138" spans="1:17" x14ac:dyDescent="0.25">
      <c r="A138">
        <v>4</v>
      </c>
      <c r="B138" t="s">
        <v>188</v>
      </c>
      <c r="C138" t="s">
        <v>74</v>
      </c>
      <c r="D138" t="s">
        <v>279</v>
      </c>
      <c r="E138" t="s">
        <v>288</v>
      </c>
      <c r="F138" s="1">
        <f>H138+J138</f>
        <v>13.370000000000001</v>
      </c>
      <c r="G138" s="1">
        <f>(F138-14.93)/14.93</f>
        <v>-0.10448760884125913</v>
      </c>
      <c r="H138" s="1">
        <v>12.56</v>
      </c>
      <c r="I138" s="1">
        <f>(H138-10.49)/10.49</f>
        <v>0.19733079122974265</v>
      </c>
      <c r="J138" s="1">
        <v>0.81</v>
      </c>
      <c r="K138" s="1">
        <f>(J138-4.44)/4.44</f>
        <v>-0.81756756756756754</v>
      </c>
      <c r="L138" s="1">
        <f>J138/H138</f>
        <v>6.4490445859872611E-2</v>
      </c>
      <c r="M138" s="1">
        <f>(L138-0.4)/0.4</f>
        <v>-0.83877388535031849</v>
      </c>
      <c r="N138" s="4">
        <v>0.22797148950000001</v>
      </c>
      <c r="O138" s="2">
        <f>(N138-0.32)/0.32</f>
        <v>-0.28758909531249999</v>
      </c>
      <c r="P138" s="5">
        <v>17.995233689999999</v>
      </c>
      <c r="Q138" s="3">
        <v>7.27</v>
      </c>
    </row>
    <row r="139" spans="1:17" x14ac:dyDescent="0.25">
      <c r="A139">
        <v>4</v>
      </c>
      <c r="B139" t="s">
        <v>188</v>
      </c>
      <c r="C139" t="s">
        <v>74</v>
      </c>
      <c r="D139" t="s">
        <v>279</v>
      </c>
      <c r="E139" t="s">
        <v>288</v>
      </c>
      <c r="F139" s="1">
        <f>H139+J139</f>
        <v>18.350000000000001</v>
      </c>
      <c r="G139" s="1">
        <f>(F139-14.93)/14.93</f>
        <v>0.22906898861352992</v>
      </c>
      <c r="H139" s="1">
        <v>12.2</v>
      </c>
      <c r="I139" s="1">
        <f>(H139-10.49)/10.49</f>
        <v>0.16301239275500468</v>
      </c>
      <c r="J139" s="1">
        <v>6.15</v>
      </c>
      <c r="K139" s="1">
        <f>(J139-4.44)/4.44</f>
        <v>0.38513513513513509</v>
      </c>
      <c r="L139" s="1">
        <f>J139/H139</f>
        <v>0.50409836065573776</v>
      </c>
      <c r="M139" s="1">
        <f>(L139-0.4)/0.4</f>
        <v>0.26024590163934436</v>
      </c>
      <c r="N139" s="4">
        <v>0.1932798111</v>
      </c>
      <c r="O139" s="2">
        <f>(N139-0.32)/0.32</f>
        <v>-0.39600059031250001</v>
      </c>
      <c r="P139" s="5">
        <v>15.70892875</v>
      </c>
      <c r="Q139" s="3">
        <v>7.04</v>
      </c>
    </row>
    <row r="140" spans="1:17" x14ac:dyDescent="0.25">
      <c r="A140">
        <v>4</v>
      </c>
      <c r="B140" t="s">
        <v>188</v>
      </c>
      <c r="C140" t="s">
        <v>74</v>
      </c>
      <c r="D140" t="s">
        <v>279</v>
      </c>
      <c r="E140" t="s">
        <v>288</v>
      </c>
      <c r="F140" s="1">
        <f>H140+J140</f>
        <v>18.329999999999998</v>
      </c>
      <c r="G140" s="1">
        <f>(F140-14.93)/14.93</f>
        <v>0.22772940388479562</v>
      </c>
      <c r="H140" s="1">
        <v>11.23</v>
      </c>
      <c r="I140" s="1">
        <f>(H140-10.49)/10.49</f>
        <v>7.0543374642516699E-2</v>
      </c>
      <c r="J140" s="1">
        <v>7.1</v>
      </c>
      <c r="K140" s="1">
        <f>(J140-4.44)/4.44</f>
        <v>0.59909909909909886</v>
      </c>
      <c r="L140" s="1">
        <f>J140/H140</f>
        <v>0.63223508459483524</v>
      </c>
      <c r="M140" s="1">
        <f>(L140-0.4)/0.4</f>
        <v>0.58058771148708799</v>
      </c>
      <c r="N140" s="4">
        <v>0.24995177199999999</v>
      </c>
      <c r="O140" s="2">
        <f>(N140-0.32)/0.32</f>
        <v>-0.21890071250000004</v>
      </c>
      <c r="P140" s="5">
        <v>19.618693090000001</v>
      </c>
      <c r="Q140" s="3">
        <v>7.17</v>
      </c>
    </row>
    <row r="141" spans="1:17" x14ac:dyDescent="0.25">
      <c r="A141">
        <v>4</v>
      </c>
      <c r="B141" t="s">
        <v>188</v>
      </c>
      <c r="C141" t="s">
        <v>74</v>
      </c>
      <c r="D141" t="s">
        <v>279</v>
      </c>
      <c r="E141" t="s">
        <v>288</v>
      </c>
      <c r="F141" s="1">
        <f>H141+J141</f>
        <v>22.22</v>
      </c>
      <c r="G141" s="1">
        <f>(F141-14.93)/14.93</f>
        <v>0.48827863362357665</v>
      </c>
      <c r="H141" s="1">
        <v>12.05</v>
      </c>
      <c r="I141" s="1">
        <f>(H141-10.49)/10.49</f>
        <v>0.14871306005719737</v>
      </c>
      <c r="J141" s="1">
        <v>10.17</v>
      </c>
      <c r="K141" s="1">
        <f>(J141-4.44)/4.44</f>
        <v>1.2905405405405403</v>
      </c>
      <c r="L141" s="1">
        <f>J141/H141</f>
        <v>0.84398340248962656</v>
      </c>
      <c r="M141" s="1">
        <f>(L141-0.4)/0.4</f>
        <v>1.1099585062240662</v>
      </c>
      <c r="N141" s="4">
        <v>0.1182204947</v>
      </c>
      <c r="O141" s="2">
        <f>(N141-0.32)/0.32</f>
        <v>-0.63056095406250001</v>
      </c>
      <c r="P141" s="5">
        <v>18.13602015</v>
      </c>
      <c r="Q141" s="3">
        <v>7.58</v>
      </c>
    </row>
  </sheetData>
  <sortState xmlns:xlrd2="http://schemas.microsoft.com/office/spreadsheetml/2017/richdata2" ref="C2:D142">
    <sortCondition ref="D2:D142"/>
    <sortCondition ref="C2:C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3021-216E-4AF4-A716-87A74253A66B}">
  <dimension ref="A1:S127"/>
  <sheetViews>
    <sheetView tabSelected="1" zoomScale="80" zoomScaleNormal="80" workbookViewId="0">
      <selection activeCell="F1" sqref="F1:F1048576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2.42578125" bestFit="1" customWidth="1"/>
    <col min="6" max="6" width="16.5703125" bestFit="1" customWidth="1"/>
    <col min="7" max="7" width="24.7109375" bestFit="1" customWidth="1"/>
    <col min="8" max="8" width="14.85546875" bestFit="1" customWidth="1"/>
    <col min="9" max="9" width="16.5703125" bestFit="1" customWidth="1"/>
    <col min="10" max="10" width="15.5703125" bestFit="1" customWidth="1"/>
    <col min="11" max="11" width="15.28515625" bestFit="1" customWidth="1"/>
    <col min="12" max="12" width="7.140625" bestFit="1" customWidth="1"/>
    <col min="13" max="13" width="6" bestFit="1" customWidth="1"/>
    <col min="14" max="14" width="6.7109375" bestFit="1" customWidth="1"/>
    <col min="15" max="15" width="16" bestFit="1" customWidth="1"/>
    <col min="16" max="16" width="8.7109375" bestFit="1" customWidth="1"/>
    <col min="18" max="18" width="18.140625" bestFit="1" customWidth="1"/>
    <col min="19" max="19" width="1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271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 x14ac:dyDescent="0.25">
      <c r="A2">
        <v>3</v>
      </c>
      <c r="B2" t="s">
        <v>13</v>
      </c>
      <c r="C2" t="s">
        <v>14</v>
      </c>
      <c r="D2">
        <v>2</v>
      </c>
      <c r="E2" t="s">
        <v>15</v>
      </c>
      <c r="F2" t="s">
        <v>16</v>
      </c>
      <c r="G2" t="s">
        <v>277</v>
      </c>
      <c r="H2">
        <v>10.210000000000001</v>
      </c>
      <c r="I2">
        <v>9.0500000000000007</v>
      </c>
      <c r="J2">
        <v>1.1599999999999999</v>
      </c>
      <c r="K2">
        <v>0.13</v>
      </c>
      <c r="L2">
        <v>0.32</v>
      </c>
      <c r="M2">
        <v>21.69</v>
      </c>
      <c r="N2">
        <v>7.65</v>
      </c>
      <c r="O2">
        <v>-0.31614199598124598</v>
      </c>
      <c r="P2">
        <v>-0.13727359389895133</v>
      </c>
      <c r="Q2">
        <v>-0.73873873873873874</v>
      </c>
      <c r="R2">
        <v>-0.6795580110497238</v>
      </c>
      <c r="S2">
        <v>2.6148934374999391E-3</v>
      </c>
    </row>
    <row r="3" spans="1:19" x14ac:dyDescent="0.25">
      <c r="A3">
        <v>39</v>
      </c>
      <c r="B3" t="s">
        <v>17</v>
      </c>
      <c r="C3" t="s">
        <v>18</v>
      </c>
      <c r="D3">
        <v>2</v>
      </c>
      <c r="E3" t="s">
        <v>15</v>
      </c>
      <c r="F3" t="s">
        <v>16</v>
      </c>
      <c r="G3" t="s">
        <v>277</v>
      </c>
      <c r="H3">
        <v>10.210000000000001</v>
      </c>
      <c r="I3">
        <v>9.5500000000000007</v>
      </c>
      <c r="J3">
        <v>0.66</v>
      </c>
      <c r="K3">
        <v>7.0000000000000007E-2</v>
      </c>
      <c r="L3">
        <v>0.59</v>
      </c>
      <c r="M3">
        <v>21.18</v>
      </c>
      <c r="N3">
        <v>7.12</v>
      </c>
      <c r="O3">
        <v>-0.31614199598124576</v>
      </c>
      <c r="P3">
        <v>-8.9609151572926551E-2</v>
      </c>
      <c r="Q3">
        <v>-0.85135135135135132</v>
      </c>
      <c r="R3">
        <v>-0.82722513089005245</v>
      </c>
      <c r="S3">
        <v>0.84101035374999999</v>
      </c>
    </row>
    <row r="4" spans="1:19" x14ac:dyDescent="0.25">
      <c r="A4">
        <v>46</v>
      </c>
      <c r="B4" t="s">
        <v>19</v>
      </c>
      <c r="C4" t="s">
        <v>20</v>
      </c>
      <c r="D4">
        <v>2</v>
      </c>
      <c r="E4" t="s">
        <v>15</v>
      </c>
      <c r="F4" t="s">
        <v>16</v>
      </c>
      <c r="G4" t="s">
        <v>277</v>
      </c>
      <c r="H4">
        <v>9.39</v>
      </c>
      <c r="I4">
        <v>8.83</v>
      </c>
      <c r="J4">
        <v>0.56000000000000005</v>
      </c>
      <c r="K4">
        <v>0.06</v>
      </c>
      <c r="L4">
        <v>0.5</v>
      </c>
      <c r="M4">
        <v>17.21</v>
      </c>
      <c r="N4">
        <v>7.77</v>
      </c>
      <c r="O4">
        <v>-0.37106496985934356</v>
      </c>
      <c r="P4">
        <v>-0.15824594852240229</v>
      </c>
      <c r="Q4">
        <v>-0.87387387387387383</v>
      </c>
      <c r="R4">
        <v>-0.841449603624009</v>
      </c>
      <c r="S4">
        <v>0.55689099625000005</v>
      </c>
    </row>
    <row r="5" spans="1:19" x14ac:dyDescent="0.25">
      <c r="A5">
        <v>78</v>
      </c>
      <c r="B5" t="s">
        <v>21</v>
      </c>
      <c r="C5" t="s">
        <v>22</v>
      </c>
      <c r="D5">
        <v>2</v>
      </c>
      <c r="E5" t="s">
        <v>15</v>
      </c>
      <c r="F5" t="s">
        <v>16</v>
      </c>
      <c r="G5" t="s">
        <v>277</v>
      </c>
      <c r="H5">
        <v>12.9</v>
      </c>
      <c r="I5">
        <v>8.6999999999999993</v>
      </c>
      <c r="J5">
        <v>4.2</v>
      </c>
      <c r="K5">
        <v>0.48</v>
      </c>
      <c r="L5">
        <v>0.31</v>
      </c>
      <c r="M5">
        <v>14.46</v>
      </c>
      <c r="N5">
        <v>7.15</v>
      </c>
      <c r="O5">
        <v>-0.13596784996651046</v>
      </c>
      <c r="P5">
        <v>-0.17063870352716881</v>
      </c>
      <c r="Q5">
        <v>-5.4054054054054099E-2</v>
      </c>
      <c r="R5">
        <v>0.20689655172413807</v>
      </c>
      <c r="S5">
        <v>-4.3360698437499949E-2</v>
      </c>
    </row>
    <row r="6" spans="1:19" x14ac:dyDescent="0.25">
      <c r="A6">
        <v>98</v>
      </c>
      <c r="B6" t="s">
        <v>23</v>
      </c>
      <c r="C6" t="s">
        <v>24</v>
      </c>
      <c r="D6">
        <v>2</v>
      </c>
      <c r="E6" t="s">
        <v>15</v>
      </c>
      <c r="F6" t="s">
        <v>16</v>
      </c>
      <c r="G6" t="s">
        <v>277</v>
      </c>
      <c r="H6">
        <v>10.58</v>
      </c>
      <c r="I6">
        <v>9.89</v>
      </c>
      <c r="J6">
        <v>0.69</v>
      </c>
      <c r="K6">
        <v>7.0000000000000007E-2</v>
      </c>
      <c r="L6">
        <v>0.49</v>
      </c>
      <c r="M6">
        <v>19.39</v>
      </c>
      <c r="N6">
        <v>6.57</v>
      </c>
      <c r="O6">
        <v>-0.2913596784996651</v>
      </c>
      <c r="P6">
        <v>-5.7197330791229704E-2</v>
      </c>
      <c r="Q6">
        <v>-0.84459459459459463</v>
      </c>
      <c r="R6">
        <v>-0.82558139534883723</v>
      </c>
      <c r="S6">
        <v>0.53784372187500007</v>
      </c>
    </row>
    <row r="7" spans="1:19" x14ac:dyDescent="0.25">
      <c r="A7">
        <v>105</v>
      </c>
      <c r="B7" t="s">
        <v>25</v>
      </c>
      <c r="C7" t="s">
        <v>26</v>
      </c>
      <c r="D7">
        <v>2</v>
      </c>
      <c r="E7" t="s">
        <v>15</v>
      </c>
      <c r="F7" t="s">
        <v>16</v>
      </c>
      <c r="G7" t="s">
        <v>277</v>
      </c>
      <c r="H7">
        <v>11.83</v>
      </c>
      <c r="I7">
        <v>9.2899999999999991</v>
      </c>
      <c r="J7">
        <v>2.54</v>
      </c>
      <c r="K7">
        <v>0.27</v>
      </c>
      <c r="L7">
        <v>0.45</v>
      </c>
      <c r="M7">
        <v>17.36</v>
      </c>
      <c r="N7">
        <v>7.69</v>
      </c>
      <c r="O7">
        <v>-0.20763563295378443</v>
      </c>
      <c r="P7">
        <v>-0.11439466158245959</v>
      </c>
      <c r="Q7">
        <v>-0.427927927927928</v>
      </c>
      <c r="R7">
        <v>-0.31646932185145316</v>
      </c>
      <c r="S7">
        <v>0.41191642718749999</v>
      </c>
    </row>
    <row r="8" spans="1:19" x14ac:dyDescent="0.25">
      <c r="A8">
        <v>121</v>
      </c>
      <c r="B8" t="s">
        <v>27</v>
      </c>
      <c r="C8" t="s">
        <v>28</v>
      </c>
      <c r="D8">
        <v>2</v>
      </c>
      <c r="E8" t="s">
        <v>15</v>
      </c>
      <c r="F8" t="s">
        <v>16</v>
      </c>
      <c r="G8" t="s">
        <v>277</v>
      </c>
      <c r="H8">
        <v>10.36</v>
      </c>
      <c r="I8">
        <v>9.1199999999999992</v>
      </c>
      <c r="J8">
        <v>1.24</v>
      </c>
      <c r="K8">
        <v>0.14000000000000001</v>
      </c>
      <c r="L8">
        <v>0.45</v>
      </c>
      <c r="M8">
        <v>18.55</v>
      </c>
      <c r="N8">
        <v>7.54</v>
      </c>
      <c r="O8">
        <v>-0.30609511051574012</v>
      </c>
      <c r="P8">
        <v>-0.13060057197330802</v>
      </c>
      <c r="Q8">
        <v>-0.72072072072072069</v>
      </c>
      <c r="R8">
        <v>-0.66008771929824572</v>
      </c>
      <c r="S8">
        <v>0.39818643625000005</v>
      </c>
    </row>
    <row r="9" spans="1:19" x14ac:dyDescent="0.25">
      <c r="A9">
        <v>13</v>
      </c>
      <c r="B9" t="s">
        <v>29</v>
      </c>
      <c r="C9" t="s">
        <v>30</v>
      </c>
      <c r="D9">
        <v>4</v>
      </c>
      <c r="E9" t="s">
        <v>15</v>
      </c>
      <c r="F9" t="s">
        <v>16</v>
      </c>
      <c r="G9" t="s">
        <v>277</v>
      </c>
      <c r="H9">
        <v>20.32</v>
      </c>
      <c r="I9">
        <v>12.48</v>
      </c>
      <c r="J9">
        <v>7.84</v>
      </c>
      <c r="K9">
        <v>0.63</v>
      </c>
      <c r="L9">
        <v>0.21</v>
      </c>
      <c r="M9">
        <v>17.79</v>
      </c>
      <c r="N9">
        <v>7.42</v>
      </c>
      <c r="O9">
        <v>0.36101808439383798</v>
      </c>
      <c r="P9">
        <v>0.18970448045757865</v>
      </c>
      <c r="Q9">
        <v>0.7657657657657656</v>
      </c>
      <c r="R9">
        <v>0.57051282051282037</v>
      </c>
      <c r="S9">
        <v>-0.35128884718750003</v>
      </c>
    </row>
    <row r="10" spans="1:19" x14ac:dyDescent="0.25">
      <c r="A10">
        <v>29</v>
      </c>
      <c r="B10" t="s">
        <v>31</v>
      </c>
      <c r="C10" t="s">
        <v>32</v>
      </c>
      <c r="D10">
        <v>4</v>
      </c>
      <c r="E10" t="s">
        <v>15</v>
      </c>
      <c r="F10" t="s">
        <v>16</v>
      </c>
      <c r="G10" t="s">
        <v>277</v>
      </c>
      <c r="H10">
        <v>19.28</v>
      </c>
      <c r="I10">
        <v>13.04</v>
      </c>
      <c r="J10">
        <v>6.24</v>
      </c>
      <c r="K10">
        <v>0.48</v>
      </c>
      <c r="L10">
        <v>0.19</v>
      </c>
      <c r="M10">
        <v>19.57</v>
      </c>
      <c r="N10">
        <v>7.32</v>
      </c>
      <c r="O10">
        <v>0.29135967849966521</v>
      </c>
      <c r="P10">
        <v>0.24308865586272629</v>
      </c>
      <c r="Q10">
        <v>0.40540540540540532</v>
      </c>
      <c r="R10">
        <v>0.19631901840490809</v>
      </c>
      <c r="S10">
        <v>-0.41744501250000005</v>
      </c>
    </row>
    <row r="11" spans="1:19" x14ac:dyDescent="0.25">
      <c r="A11">
        <v>42</v>
      </c>
      <c r="B11" t="s">
        <v>33</v>
      </c>
      <c r="C11" t="s">
        <v>34</v>
      </c>
      <c r="D11">
        <v>4</v>
      </c>
      <c r="E11" t="s">
        <v>15</v>
      </c>
      <c r="F11" t="s">
        <v>16</v>
      </c>
      <c r="G11" t="s">
        <v>277</v>
      </c>
      <c r="H11">
        <v>18.440000000000001</v>
      </c>
      <c r="I11">
        <v>12.29</v>
      </c>
      <c r="J11">
        <v>6.15</v>
      </c>
      <c r="K11">
        <v>0.5</v>
      </c>
      <c r="L11">
        <v>0.28999999999999998</v>
      </c>
      <c r="M11">
        <v>17.95</v>
      </c>
      <c r="N11">
        <v>7.47</v>
      </c>
      <c r="O11">
        <v>0.23509711989283311</v>
      </c>
      <c r="P11">
        <v>0.17159199237368913</v>
      </c>
      <c r="Q11">
        <v>0.38513513513513509</v>
      </c>
      <c r="R11">
        <v>0.25101708706265269</v>
      </c>
      <c r="S11">
        <v>-9.762320687500009E-2</v>
      </c>
    </row>
    <row r="12" spans="1:19" x14ac:dyDescent="0.25">
      <c r="A12">
        <v>79</v>
      </c>
      <c r="B12" t="s">
        <v>35</v>
      </c>
      <c r="C12" t="s">
        <v>36</v>
      </c>
      <c r="D12">
        <v>4</v>
      </c>
      <c r="E12" t="s">
        <v>15</v>
      </c>
      <c r="F12" t="s">
        <v>16</v>
      </c>
      <c r="G12" t="s">
        <v>277</v>
      </c>
      <c r="H12">
        <v>21.47</v>
      </c>
      <c r="I12">
        <v>12.5</v>
      </c>
      <c r="J12">
        <v>8.9700000000000006</v>
      </c>
      <c r="K12">
        <v>0.72</v>
      </c>
      <c r="L12">
        <v>0.21</v>
      </c>
      <c r="M12">
        <v>18.57</v>
      </c>
      <c r="N12">
        <v>7.04</v>
      </c>
      <c r="O12">
        <v>0.43804420629604818</v>
      </c>
      <c r="P12">
        <v>0.1916110581506196</v>
      </c>
      <c r="Q12">
        <v>1.0202702702702702</v>
      </c>
      <c r="R12">
        <v>0.79399999999999993</v>
      </c>
      <c r="S12">
        <v>-0.33607581000000003</v>
      </c>
    </row>
    <row r="13" spans="1:19" x14ac:dyDescent="0.25">
      <c r="A13">
        <v>97</v>
      </c>
      <c r="B13" t="s">
        <v>37</v>
      </c>
      <c r="C13" t="s">
        <v>38</v>
      </c>
      <c r="D13">
        <v>4</v>
      </c>
      <c r="E13" t="s">
        <v>15</v>
      </c>
      <c r="F13" t="s">
        <v>16</v>
      </c>
      <c r="G13" t="s">
        <v>277</v>
      </c>
      <c r="H13">
        <v>20.86</v>
      </c>
      <c r="I13">
        <v>12.1</v>
      </c>
      <c r="J13">
        <v>8.76</v>
      </c>
      <c r="K13">
        <v>0.72</v>
      </c>
      <c r="L13">
        <v>0.11</v>
      </c>
      <c r="M13">
        <v>18.84</v>
      </c>
      <c r="N13">
        <v>7.26</v>
      </c>
      <c r="O13">
        <v>0.39718687206965841</v>
      </c>
      <c r="P13">
        <v>0.15347950428979976</v>
      </c>
      <c r="Q13">
        <v>0.9729729729729728</v>
      </c>
      <c r="R13">
        <v>0.80991735537190079</v>
      </c>
      <c r="S13">
        <v>-0.65983821718750002</v>
      </c>
    </row>
    <row r="14" spans="1:19" x14ac:dyDescent="0.25">
      <c r="A14">
        <v>112</v>
      </c>
      <c r="B14" t="s">
        <v>39</v>
      </c>
      <c r="C14" t="s">
        <v>40</v>
      </c>
      <c r="D14">
        <v>4</v>
      </c>
      <c r="E14" t="s">
        <v>15</v>
      </c>
      <c r="F14" t="s">
        <v>16</v>
      </c>
      <c r="G14" t="s">
        <v>277</v>
      </c>
      <c r="H14">
        <v>20.88</v>
      </c>
      <c r="I14">
        <v>11.06</v>
      </c>
      <c r="J14">
        <v>9.82</v>
      </c>
      <c r="K14">
        <v>0.89</v>
      </c>
      <c r="L14">
        <v>0.15</v>
      </c>
      <c r="M14">
        <v>21.97</v>
      </c>
      <c r="N14">
        <v>7.18</v>
      </c>
      <c r="O14">
        <v>0.39852645679839271</v>
      </c>
      <c r="P14">
        <v>5.4337464251668278E-2</v>
      </c>
      <c r="Q14">
        <v>1.2117117117117115</v>
      </c>
      <c r="R14">
        <v>1.2197106690777575</v>
      </c>
      <c r="S14">
        <v>-0.54233670968750003</v>
      </c>
    </row>
    <row r="15" spans="1:19" x14ac:dyDescent="0.25">
      <c r="A15">
        <v>140</v>
      </c>
      <c r="B15" t="s">
        <v>41</v>
      </c>
      <c r="C15" t="s">
        <v>42</v>
      </c>
      <c r="D15">
        <v>4</v>
      </c>
      <c r="E15" t="s">
        <v>15</v>
      </c>
      <c r="F15" t="s">
        <v>16</v>
      </c>
      <c r="G15" t="s">
        <v>277</v>
      </c>
      <c r="H15">
        <v>16.34</v>
      </c>
      <c r="I15">
        <v>10.74</v>
      </c>
      <c r="J15">
        <v>5.6</v>
      </c>
      <c r="K15">
        <v>0.52</v>
      </c>
      <c r="L15">
        <v>0.17</v>
      </c>
      <c r="M15">
        <v>19.809999999999999</v>
      </c>
      <c r="N15">
        <v>7.13</v>
      </c>
      <c r="O15">
        <v>9.444072337575353E-2</v>
      </c>
      <c r="P15">
        <v>2.3832221163012392E-2</v>
      </c>
      <c r="Q15">
        <v>0.26126126126126109</v>
      </c>
      <c r="R15">
        <v>0.30353817504655489</v>
      </c>
      <c r="S15">
        <v>-0.46842937500000004</v>
      </c>
    </row>
    <row r="16" spans="1:19" x14ac:dyDescent="0.25">
      <c r="A16">
        <v>14</v>
      </c>
      <c r="B16" t="s">
        <v>101</v>
      </c>
      <c r="C16" t="s">
        <v>102</v>
      </c>
      <c r="D16">
        <v>2</v>
      </c>
      <c r="E16" t="s">
        <v>103</v>
      </c>
      <c r="F16" t="s">
        <v>16</v>
      </c>
      <c r="G16" t="s">
        <v>277</v>
      </c>
      <c r="H16">
        <v>9.8800000000000008</v>
      </c>
      <c r="I16">
        <v>9.23</v>
      </c>
      <c r="J16">
        <v>0.65</v>
      </c>
      <c r="K16">
        <v>7.0000000000000007E-2</v>
      </c>
      <c r="L16">
        <v>0.3</v>
      </c>
      <c r="M16">
        <v>19.77</v>
      </c>
      <c r="N16">
        <v>7.07</v>
      </c>
      <c r="O16">
        <v>-0.33824514400535827</v>
      </c>
      <c r="P16">
        <v>-0.12011439466158244</v>
      </c>
      <c r="Q16">
        <v>-0.85360360360360366</v>
      </c>
      <c r="R16">
        <v>-0.823943661971831</v>
      </c>
      <c r="S16">
        <v>-5.561317687500008E-2</v>
      </c>
    </row>
    <row r="17" spans="1:19" x14ac:dyDescent="0.25">
      <c r="A17">
        <v>26</v>
      </c>
      <c r="B17" t="s">
        <v>104</v>
      </c>
      <c r="C17" t="s">
        <v>105</v>
      </c>
      <c r="D17">
        <v>2</v>
      </c>
      <c r="E17" t="s">
        <v>103</v>
      </c>
      <c r="F17" t="s">
        <v>16</v>
      </c>
      <c r="G17" t="s">
        <v>277</v>
      </c>
      <c r="H17">
        <v>13.26</v>
      </c>
      <c r="I17">
        <v>9.31</v>
      </c>
      <c r="J17">
        <v>3.95</v>
      </c>
      <c r="K17">
        <v>0.42</v>
      </c>
      <c r="L17">
        <v>0.3</v>
      </c>
      <c r="M17">
        <v>16.86</v>
      </c>
      <c r="N17">
        <v>7.45</v>
      </c>
      <c r="O17">
        <v>-0.1118553248492966</v>
      </c>
      <c r="P17">
        <v>-0.11248808388941846</v>
      </c>
      <c r="Q17">
        <v>-0.1103603603603604</v>
      </c>
      <c r="R17">
        <v>6.0687432867884E-2</v>
      </c>
      <c r="S17">
        <v>-7.2430692499999935E-2</v>
      </c>
    </row>
    <row r="18" spans="1:19" x14ac:dyDescent="0.25">
      <c r="A18">
        <v>49</v>
      </c>
      <c r="B18" t="s">
        <v>106</v>
      </c>
      <c r="C18" t="s">
        <v>107</v>
      </c>
      <c r="D18">
        <v>2</v>
      </c>
      <c r="E18" t="s">
        <v>103</v>
      </c>
      <c r="F18" t="s">
        <v>16</v>
      </c>
      <c r="G18" t="s">
        <v>277</v>
      </c>
      <c r="H18">
        <v>11.9</v>
      </c>
      <c r="I18">
        <v>9.43</v>
      </c>
      <c r="J18">
        <v>2.4700000000000002</v>
      </c>
      <c r="K18">
        <v>0.26</v>
      </c>
      <c r="L18">
        <v>0.55000000000000004</v>
      </c>
      <c r="M18">
        <v>18.27</v>
      </c>
      <c r="N18">
        <v>7.32</v>
      </c>
      <c r="O18">
        <v>-0.20294708640321496</v>
      </c>
      <c r="P18">
        <v>-0.10104861773117259</v>
      </c>
      <c r="Q18">
        <v>-0.44369369369369371</v>
      </c>
      <c r="R18">
        <v>-0.34517497348886522</v>
      </c>
      <c r="S18">
        <v>0.71233355187500014</v>
      </c>
    </row>
    <row r="19" spans="1:19" x14ac:dyDescent="0.25">
      <c r="A19">
        <v>75</v>
      </c>
      <c r="B19" t="s">
        <v>108</v>
      </c>
      <c r="C19" t="s">
        <v>109</v>
      </c>
      <c r="D19">
        <v>2</v>
      </c>
      <c r="E19" t="s">
        <v>103</v>
      </c>
      <c r="F19" t="s">
        <v>16</v>
      </c>
      <c r="G19" t="s">
        <v>277</v>
      </c>
      <c r="H19">
        <v>11.03</v>
      </c>
      <c r="I19">
        <v>9.24</v>
      </c>
      <c r="J19">
        <v>1.79</v>
      </c>
      <c r="K19">
        <v>0.19</v>
      </c>
      <c r="L19">
        <v>0.35</v>
      </c>
      <c r="M19">
        <v>15.08</v>
      </c>
      <c r="N19">
        <v>7.27</v>
      </c>
      <c r="O19">
        <v>-0.26121902210314796</v>
      </c>
      <c r="P19">
        <v>-0.11916110581506197</v>
      </c>
      <c r="Q19">
        <v>-0.59684684684684686</v>
      </c>
      <c r="R19">
        <v>-0.51569264069264076</v>
      </c>
      <c r="S19">
        <v>0.10316365343749997</v>
      </c>
    </row>
    <row r="20" spans="1:19" x14ac:dyDescent="0.25">
      <c r="A20">
        <v>90</v>
      </c>
      <c r="B20" t="s">
        <v>110</v>
      </c>
      <c r="C20" t="s">
        <v>111</v>
      </c>
      <c r="D20">
        <v>2</v>
      </c>
      <c r="E20" t="s">
        <v>103</v>
      </c>
      <c r="F20" t="s">
        <v>16</v>
      </c>
      <c r="G20" t="s">
        <v>277</v>
      </c>
      <c r="H20">
        <v>15.43</v>
      </c>
      <c r="I20">
        <v>9.0500000000000007</v>
      </c>
      <c r="J20">
        <v>6.38</v>
      </c>
      <c r="K20">
        <v>0.7</v>
      </c>
      <c r="L20">
        <v>0.42</v>
      </c>
      <c r="M20">
        <v>16.989999999999998</v>
      </c>
      <c r="N20">
        <v>7.09</v>
      </c>
      <c r="O20">
        <v>3.3489618218352314E-2</v>
      </c>
      <c r="P20">
        <v>-0.13727359389895133</v>
      </c>
      <c r="Q20">
        <v>0.4369369369369368</v>
      </c>
      <c r="R20">
        <v>0.76243093922651906</v>
      </c>
      <c r="S20">
        <v>0.310863265</v>
      </c>
    </row>
    <row r="21" spans="1:19" x14ac:dyDescent="0.25">
      <c r="A21">
        <v>104</v>
      </c>
      <c r="B21" t="s">
        <v>112</v>
      </c>
      <c r="C21" t="s">
        <v>113</v>
      </c>
      <c r="D21">
        <v>2</v>
      </c>
      <c r="E21" t="s">
        <v>103</v>
      </c>
      <c r="F21" t="s">
        <v>16</v>
      </c>
      <c r="G21" t="s">
        <v>277</v>
      </c>
      <c r="H21">
        <v>10.01</v>
      </c>
      <c r="I21">
        <v>9.1999999999999993</v>
      </c>
      <c r="J21">
        <v>0.81</v>
      </c>
      <c r="K21">
        <v>0.09</v>
      </c>
      <c r="L21">
        <v>0.33</v>
      </c>
      <c r="M21">
        <v>17.62</v>
      </c>
      <c r="N21">
        <v>7.18</v>
      </c>
      <c r="O21">
        <v>-0.32953784326858676</v>
      </c>
      <c r="P21">
        <v>-0.12297426120114403</v>
      </c>
      <c r="Q21">
        <v>-0.81756756756756754</v>
      </c>
      <c r="R21">
        <v>-0.77989130434782616</v>
      </c>
      <c r="S21">
        <v>3.1025837812499908E-2</v>
      </c>
    </row>
    <row r="22" spans="1:19" x14ac:dyDescent="0.25">
      <c r="A22">
        <v>134</v>
      </c>
      <c r="B22" t="s">
        <v>114</v>
      </c>
      <c r="C22" t="s">
        <v>115</v>
      </c>
      <c r="D22">
        <v>2</v>
      </c>
      <c r="E22" t="s">
        <v>103</v>
      </c>
      <c r="F22" t="s">
        <v>16</v>
      </c>
      <c r="G22" t="s">
        <v>277</v>
      </c>
      <c r="H22">
        <v>10.07</v>
      </c>
      <c r="I22">
        <v>8.94</v>
      </c>
      <c r="J22">
        <v>1.1299999999999999</v>
      </c>
      <c r="K22">
        <v>0.13</v>
      </c>
      <c r="L22">
        <v>0.55000000000000004</v>
      </c>
      <c r="M22">
        <v>17.96</v>
      </c>
      <c r="N22">
        <v>6.73</v>
      </c>
      <c r="O22">
        <v>-0.32551908908238442</v>
      </c>
      <c r="P22">
        <v>-0.1477597712106769</v>
      </c>
      <c r="Q22">
        <v>-0.74549549549549554</v>
      </c>
      <c r="R22">
        <v>-0.68400447427293065</v>
      </c>
      <c r="S22">
        <v>0.71390662187499987</v>
      </c>
    </row>
    <row r="23" spans="1:19" x14ac:dyDescent="0.25">
      <c r="A23">
        <v>20</v>
      </c>
      <c r="B23" t="s">
        <v>116</v>
      </c>
      <c r="C23" t="s">
        <v>117</v>
      </c>
      <c r="D23">
        <v>4</v>
      </c>
      <c r="E23" t="s">
        <v>103</v>
      </c>
      <c r="F23" t="s">
        <v>16</v>
      </c>
      <c r="G23" t="s">
        <v>277</v>
      </c>
      <c r="H23">
        <v>26.01</v>
      </c>
      <c r="I23">
        <v>11.71</v>
      </c>
      <c r="J23">
        <v>14.3</v>
      </c>
      <c r="K23">
        <v>1.22</v>
      </c>
      <c r="L23">
        <v>0.2</v>
      </c>
      <c r="M23">
        <v>18.8</v>
      </c>
      <c r="N23">
        <v>7.33</v>
      </c>
      <c r="O23">
        <v>0.74212993971868735</v>
      </c>
      <c r="P23">
        <v>0.11630123927550054</v>
      </c>
      <c r="Q23">
        <v>2.2207207207207205</v>
      </c>
      <c r="R23">
        <v>2.0529461998292056</v>
      </c>
      <c r="S23">
        <v>-0.3871368421875</v>
      </c>
    </row>
    <row r="24" spans="1:19" x14ac:dyDescent="0.25">
      <c r="A24">
        <v>22</v>
      </c>
      <c r="B24" t="s">
        <v>118</v>
      </c>
      <c r="C24" t="s">
        <v>119</v>
      </c>
      <c r="D24">
        <v>4</v>
      </c>
      <c r="E24" t="s">
        <v>103</v>
      </c>
      <c r="F24" t="s">
        <v>16</v>
      </c>
      <c r="G24" t="s">
        <v>277</v>
      </c>
      <c r="H24">
        <v>19.8</v>
      </c>
      <c r="I24">
        <v>12.22</v>
      </c>
      <c r="J24">
        <v>7.58</v>
      </c>
      <c r="K24">
        <v>0.62</v>
      </c>
      <c r="L24">
        <v>0.17</v>
      </c>
      <c r="M24">
        <v>19.21</v>
      </c>
      <c r="N24">
        <v>7.52</v>
      </c>
      <c r="O24">
        <v>0.32618888144675157</v>
      </c>
      <c r="P24">
        <v>0.16491897044804579</v>
      </c>
      <c r="Q24">
        <v>0.70720720720720709</v>
      </c>
      <c r="R24">
        <v>0.55073649754500797</v>
      </c>
      <c r="S24">
        <v>-0.46587335437499999</v>
      </c>
    </row>
    <row r="25" spans="1:19" x14ac:dyDescent="0.25">
      <c r="A25">
        <v>56</v>
      </c>
      <c r="B25" t="s">
        <v>120</v>
      </c>
      <c r="C25" t="s">
        <v>121</v>
      </c>
      <c r="D25">
        <v>4</v>
      </c>
      <c r="E25" t="s">
        <v>103</v>
      </c>
      <c r="F25" t="s">
        <v>16</v>
      </c>
      <c r="G25" t="s">
        <v>277</v>
      </c>
      <c r="H25">
        <v>17.760000000000002</v>
      </c>
      <c r="I25">
        <v>11.92</v>
      </c>
      <c r="J25">
        <v>5.84</v>
      </c>
      <c r="K25">
        <v>0.49</v>
      </c>
      <c r="L25">
        <v>0.16</v>
      </c>
      <c r="M25">
        <v>19.920000000000002</v>
      </c>
      <c r="N25">
        <v>7.38</v>
      </c>
      <c r="O25">
        <v>0.18955123911587396</v>
      </c>
      <c r="P25">
        <v>0.13632030505243087</v>
      </c>
      <c r="Q25">
        <v>0.31531531531531515</v>
      </c>
      <c r="R25">
        <v>0.22483221476510065</v>
      </c>
      <c r="S25">
        <v>-0.49673287500000002</v>
      </c>
    </row>
    <row r="26" spans="1:19" x14ac:dyDescent="0.25">
      <c r="A26">
        <v>69</v>
      </c>
      <c r="B26" t="s">
        <v>122</v>
      </c>
      <c r="C26" t="s">
        <v>123</v>
      </c>
      <c r="D26">
        <v>4</v>
      </c>
      <c r="E26" t="s">
        <v>103</v>
      </c>
      <c r="F26" t="s">
        <v>16</v>
      </c>
      <c r="G26" t="s">
        <v>277</v>
      </c>
      <c r="H26">
        <v>21.86</v>
      </c>
      <c r="I26">
        <v>12.31</v>
      </c>
      <c r="J26">
        <v>9.5500000000000007</v>
      </c>
      <c r="K26">
        <v>0.78</v>
      </c>
      <c r="L26">
        <v>0.14000000000000001</v>
      </c>
      <c r="M26">
        <v>18.47</v>
      </c>
      <c r="N26">
        <v>7.46</v>
      </c>
      <c r="O26">
        <v>0.46416610850636303</v>
      </c>
      <c r="P26">
        <v>0.17349857006673025</v>
      </c>
      <c r="Q26">
        <v>1.1509009009009008</v>
      </c>
      <c r="R26">
        <v>0.93948009748172212</v>
      </c>
      <c r="S26">
        <v>-0.57790125812500004</v>
      </c>
    </row>
    <row r="27" spans="1:19" x14ac:dyDescent="0.25">
      <c r="A27">
        <v>88</v>
      </c>
      <c r="B27" t="s">
        <v>124</v>
      </c>
      <c r="C27" t="s">
        <v>125</v>
      </c>
      <c r="D27">
        <v>4</v>
      </c>
      <c r="E27" t="s">
        <v>103</v>
      </c>
      <c r="F27" t="s">
        <v>16</v>
      </c>
      <c r="G27" t="s">
        <v>277</v>
      </c>
      <c r="H27">
        <v>16.43</v>
      </c>
      <c r="I27">
        <v>10.47</v>
      </c>
      <c r="J27">
        <v>5.96</v>
      </c>
      <c r="K27">
        <v>0.56999999999999995</v>
      </c>
      <c r="L27">
        <v>0.32</v>
      </c>
      <c r="M27">
        <v>18.260000000000002</v>
      </c>
      <c r="N27">
        <v>7.74</v>
      </c>
      <c r="O27">
        <v>0.10046885465505694</v>
      </c>
      <c r="P27">
        <v>-1.9065776930409508E-3</v>
      </c>
      <c r="Q27">
        <v>0.34234234234234223</v>
      </c>
      <c r="R27">
        <v>0.42311365807067791</v>
      </c>
      <c r="S27">
        <v>-6.9194378124999914E-3</v>
      </c>
    </row>
    <row r="28" spans="1:19" x14ac:dyDescent="0.25">
      <c r="A28">
        <v>107</v>
      </c>
      <c r="B28" t="s">
        <v>126</v>
      </c>
      <c r="C28" t="s">
        <v>127</v>
      </c>
      <c r="D28">
        <v>4</v>
      </c>
      <c r="E28" t="s">
        <v>103</v>
      </c>
      <c r="F28" t="s">
        <v>16</v>
      </c>
      <c r="G28" t="s">
        <v>277</v>
      </c>
      <c r="H28">
        <v>15.99</v>
      </c>
      <c r="I28">
        <v>10.77</v>
      </c>
      <c r="J28">
        <v>5.22</v>
      </c>
      <c r="K28">
        <v>0.48</v>
      </c>
      <c r="L28">
        <v>0.34</v>
      </c>
      <c r="M28">
        <v>17.28</v>
      </c>
      <c r="N28">
        <v>7.3</v>
      </c>
      <c r="O28">
        <v>7.099799062290682E-2</v>
      </c>
      <c r="P28">
        <v>2.6692087702573818E-2</v>
      </c>
      <c r="Q28">
        <v>0.17567567567567552</v>
      </c>
      <c r="R28">
        <v>0.21169916434540387</v>
      </c>
      <c r="S28">
        <v>6.2091713749999958E-2</v>
      </c>
    </row>
    <row r="29" spans="1:19" x14ac:dyDescent="0.25">
      <c r="A29">
        <v>129</v>
      </c>
      <c r="B29" t="s">
        <v>128</v>
      </c>
      <c r="C29" t="s">
        <v>129</v>
      </c>
      <c r="D29">
        <v>4</v>
      </c>
      <c r="E29" t="s">
        <v>103</v>
      </c>
      <c r="F29" t="s">
        <v>16</v>
      </c>
      <c r="G29" t="s">
        <v>277</v>
      </c>
      <c r="H29">
        <v>17.27</v>
      </c>
      <c r="I29">
        <v>11.1</v>
      </c>
      <c r="J29">
        <v>6.17</v>
      </c>
      <c r="K29">
        <v>0.56000000000000005</v>
      </c>
      <c r="L29">
        <v>0.33</v>
      </c>
      <c r="M29">
        <v>16.170000000000002</v>
      </c>
      <c r="N29">
        <v>7.55</v>
      </c>
      <c r="O29">
        <v>0.1567314132618888</v>
      </c>
      <c r="P29">
        <v>5.815061963775018E-2</v>
      </c>
      <c r="Q29">
        <v>0.38963963963963949</v>
      </c>
      <c r="R29">
        <v>0.38963963963963955</v>
      </c>
      <c r="S29">
        <v>4.1235529062499943E-2</v>
      </c>
    </row>
    <row r="30" spans="1:19" x14ac:dyDescent="0.25">
      <c r="A30">
        <v>11</v>
      </c>
      <c r="B30" t="s">
        <v>186</v>
      </c>
      <c r="C30" t="s">
        <v>187</v>
      </c>
      <c r="D30">
        <v>2</v>
      </c>
      <c r="E30" t="s">
        <v>188</v>
      </c>
      <c r="F30" t="s">
        <v>16</v>
      </c>
      <c r="G30" t="s">
        <v>277</v>
      </c>
      <c r="H30">
        <v>10.4</v>
      </c>
      <c r="I30">
        <v>9.32</v>
      </c>
      <c r="J30">
        <v>1.08</v>
      </c>
      <c r="K30">
        <v>0.12</v>
      </c>
      <c r="L30">
        <v>0.28999999999999998</v>
      </c>
      <c r="M30">
        <v>20.92</v>
      </c>
      <c r="N30">
        <v>7.45</v>
      </c>
      <c r="O30">
        <v>-0.30341594105827191</v>
      </c>
      <c r="P30">
        <v>-0.11153479504289798</v>
      </c>
      <c r="Q30">
        <v>-0.7567567567567568</v>
      </c>
      <c r="R30">
        <v>-0.71030042918454939</v>
      </c>
      <c r="S30">
        <v>-0.10320966156250003</v>
      </c>
    </row>
    <row r="31" spans="1:19" x14ac:dyDescent="0.25">
      <c r="A31">
        <v>21</v>
      </c>
      <c r="B31" t="s">
        <v>189</v>
      </c>
      <c r="C31" t="s">
        <v>190</v>
      </c>
      <c r="D31">
        <v>2</v>
      </c>
      <c r="E31" t="s">
        <v>188</v>
      </c>
      <c r="F31" t="s">
        <v>16</v>
      </c>
      <c r="G31" t="s">
        <v>277</v>
      </c>
      <c r="H31">
        <v>11.02</v>
      </c>
      <c r="I31">
        <v>10</v>
      </c>
      <c r="J31">
        <v>1.02</v>
      </c>
      <c r="K31">
        <v>0.1</v>
      </c>
      <c r="L31">
        <v>0.35</v>
      </c>
      <c r="M31">
        <v>21.4</v>
      </c>
      <c r="N31">
        <v>7</v>
      </c>
      <c r="O31">
        <v>-0.26188881446751511</v>
      </c>
      <c r="P31">
        <v>-4.671115347950431E-2</v>
      </c>
      <c r="Q31">
        <v>-0.77027027027027029</v>
      </c>
      <c r="R31">
        <v>-0.74500000000000011</v>
      </c>
      <c r="S31">
        <v>8.6039370625000042E-2</v>
      </c>
    </row>
    <row r="32" spans="1:19" x14ac:dyDescent="0.25">
      <c r="A32">
        <v>51</v>
      </c>
      <c r="B32" t="s">
        <v>191</v>
      </c>
      <c r="C32" t="s">
        <v>192</v>
      </c>
      <c r="D32">
        <v>2</v>
      </c>
      <c r="E32" t="s">
        <v>188</v>
      </c>
      <c r="F32" t="s">
        <v>16</v>
      </c>
      <c r="G32" t="s">
        <v>277</v>
      </c>
      <c r="H32">
        <v>11.94</v>
      </c>
      <c r="I32">
        <v>10.59</v>
      </c>
      <c r="J32">
        <v>1.35</v>
      </c>
      <c r="K32">
        <v>0.13</v>
      </c>
      <c r="L32">
        <v>0.42</v>
      </c>
      <c r="M32">
        <v>19.399999999999999</v>
      </c>
      <c r="N32">
        <v>5.95</v>
      </c>
      <c r="O32">
        <v>-0.20026791694574683</v>
      </c>
      <c r="P32">
        <v>9.532888465204923E-3</v>
      </c>
      <c r="Q32">
        <v>-0.69594594594594594</v>
      </c>
      <c r="R32">
        <v>-0.68130311614730876</v>
      </c>
      <c r="S32">
        <v>0.29581301437499996</v>
      </c>
    </row>
    <row r="33" spans="1:19" x14ac:dyDescent="0.25">
      <c r="A33">
        <v>67</v>
      </c>
      <c r="B33" t="s">
        <v>193</v>
      </c>
      <c r="C33" t="s">
        <v>194</v>
      </c>
      <c r="D33">
        <v>2</v>
      </c>
      <c r="E33" t="s">
        <v>188</v>
      </c>
      <c r="F33" t="s">
        <v>16</v>
      </c>
      <c r="G33" t="s">
        <v>277</v>
      </c>
      <c r="H33">
        <v>9.73</v>
      </c>
      <c r="I33">
        <v>9.11</v>
      </c>
      <c r="J33">
        <v>0.62</v>
      </c>
      <c r="K33">
        <v>7.0000000000000007E-2</v>
      </c>
      <c r="L33">
        <v>0.27</v>
      </c>
      <c r="M33">
        <v>17.739999999999998</v>
      </c>
      <c r="N33">
        <v>7.49</v>
      </c>
      <c r="O33">
        <v>-0.34829202947086413</v>
      </c>
      <c r="P33">
        <v>-0.13155386081982848</v>
      </c>
      <c r="Q33">
        <v>-0.86036036036036034</v>
      </c>
      <c r="R33">
        <v>-0.82985729967069155</v>
      </c>
      <c r="S33">
        <v>-0.15294329531249998</v>
      </c>
    </row>
    <row r="34" spans="1:19" x14ac:dyDescent="0.25">
      <c r="A34">
        <v>100</v>
      </c>
      <c r="B34" t="s">
        <v>195</v>
      </c>
      <c r="C34" t="s">
        <v>196</v>
      </c>
      <c r="D34">
        <v>2</v>
      </c>
      <c r="E34" t="s">
        <v>188</v>
      </c>
      <c r="F34" t="s">
        <v>16</v>
      </c>
      <c r="G34" t="s">
        <v>277</v>
      </c>
      <c r="H34">
        <v>9.98</v>
      </c>
      <c r="I34">
        <v>9.4</v>
      </c>
      <c r="J34">
        <v>0.57999999999999996</v>
      </c>
      <c r="K34">
        <v>0.06</v>
      </c>
      <c r="L34">
        <v>0.22</v>
      </c>
      <c r="M34">
        <v>16.8</v>
      </c>
      <c r="N34">
        <v>7.09</v>
      </c>
      <c r="O34">
        <v>-0.33154722036168782</v>
      </c>
      <c r="P34">
        <v>-0.10390848427073401</v>
      </c>
      <c r="Q34">
        <v>-0.86936936936936937</v>
      </c>
      <c r="R34">
        <v>-0.84574468085106391</v>
      </c>
      <c r="S34">
        <v>-0.30497420000000003</v>
      </c>
    </row>
    <row r="35" spans="1:19" x14ac:dyDescent="0.25">
      <c r="A35">
        <v>113</v>
      </c>
      <c r="B35" t="s">
        <v>197</v>
      </c>
      <c r="C35" t="s">
        <v>198</v>
      </c>
      <c r="D35">
        <v>2</v>
      </c>
      <c r="E35" t="s">
        <v>188</v>
      </c>
      <c r="F35" t="s">
        <v>16</v>
      </c>
      <c r="G35" t="s">
        <v>277</v>
      </c>
      <c r="H35">
        <v>10.91</v>
      </c>
      <c r="I35">
        <v>9.51</v>
      </c>
      <c r="J35">
        <v>1.4</v>
      </c>
      <c r="K35">
        <v>0.15</v>
      </c>
      <c r="L35">
        <v>0.19</v>
      </c>
      <c r="M35">
        <v>19.79</v>
      </c>
      <c r="N35">
        <v>7.49</v>
      </c>
      <c r="O35">
        <v>-0.26925653047555254</v>
      </c>
      <c r="P35">
        <v>-9.3422306959008619E-2</v>
      </c>
      <c r="Q35">
        <v>-0.68468468468468469</v>
      </c>
      <c r="R35">
        <v>-0.63196635120925349</v>
      </c>
      <c r="S35">
        <v>-0.39595402875000002</v>
      </c>
    </row>
    <row r="36" spans="1:19" x14ac:dyDescent="0.25">
      <c r="A36">
        <v>136</v>
      </c>
      <c r="B36" t="s">
        <v>199</v>
      </c>
      <c r="C36" t="s">
        <v>200</v>
      </c>
      <c r="D36">
        <v>2</v>
      </c>
      <c r="E36" t="s">
        <v>188</v>
      </c>
      <c r="F36" t="s">
        <v>16</v>
      </c>
      <c r="G36" t="s">
        <v>277</v>
      </c>
      <c r="H36">
        <v>14.85</v>
      </c>
      <c r="I36">
        <v>8.5500000000000007</v>
      </c>
      <c r="J36">
        <v>6.3</v>
      </c>
      <c r="K36">
        <v>0.74</v>
      </c>
      <c r="L36">
        <v>0.57999999999999996</v>
      </c>
      <c r="M36">
        <v>16.5</v>
      </c>
      <c r="N36">
        <v>7.22</v>
      </c>
      <c r="O36">
        <v>-5.3583389149362559E-3</v>
      </c>
      <c r="P36">
        <v>-0.18493803622497612</v>
      </c>
      <c r="Q36">
        <v>0.41891891891891875</v>
      </c>
      <c r="R36">
        <v>0.84210526315789458</v>
      </c>
      <c r="S36">
        <v>0.82377899687500011</v>
      </c>
    </row>
    <row r="37" spans="1:19" x14ac:dyDescent="0.25">
      <c r="A37">
        <v>4</v>
      </c>
      <c r="B37" t="s">
        <v>201</v>
      </c>
      <c r="C37" t="s">
        <v>202</v>
      </c>
      <c r="D37">
        <v>4</v>
      </c>
      <c r="E37" t="s">
        <v>188</v>
      </c>
      <c r="F37" t="s">
        <v>16</v>
      </c>
      <c r="G37" t="s">
        <v>277</v>
      </c>
      <c r="H37">
        <v>17.95</v>
      </c>
      <c r="I37">
        <v>11.9</v>
      </c>
      <c r="J37">
        <v>6.05</v>
      </c>
      <c r="K37">
        <v>0.51</v>
      </c>
      <c r="L37">
        <v>0.26</v>
      </c>
      <c r="M37">
        <v>18.579999999999998</v>
      </c>
      <c r="N37">
        <v>7.33</v>
      </c>
      <c r="O37">
        <v>0.20227729403884792</v>
      </c>
      <c r="P37">
        <v>0.13441372735938992</v>
      </c>
      <c r="Q37">
        <v>0.36261261261261246</v>
      </c>
      <c r="R37">
        <v>0.27100840336134441</v>
      </c>
      <c r="S37">
        <v>-0.19564049875000003</v>
      </c>
    </row>
    <row r="38" spans="1:19" x14ac:dyDescent="0.25">
      <c r="A38">
        <v>36</v>
      </c>
      <c r="B38" t="s">
        <v>203</v>
      </c>
      <c r="C38" t="s">
        <v>204</v>
      </c>
      <c r="D38">
        <v>4</v>
      </c>
      <c r="E38" t="s">
        <v>188</v>
      </c>
      <c r="F38" t="s">
        <v>16</v>
      </c>
      <c r="G38" t="s">
        <v>277</v>
      </c>
      <c r="H38">
        <v>18.37</v>
      </c>
      <c r="I38">
        <v>12.24</v>
      </c>
      <c r="J38">
        <v>6.13</v>
      </c>
      <c r="K38">
        <v>0.5</v>
      </c>
      <c r="L38">
        <v>0.17</v>
      </c>
      <c r="M38">
        <v>19.82</v>
      </c>
      <c r="N38">
        <v>7.48</v>
      </c>
      <c r="O38">
        <v>0.230408573342264</v>
      </c>
      <c r="P38">
        <v>0.16682554814108674</v>
      </c>
      <c r="Q38">
        <v>0.38063063063063046</v>
      </c>
      <c r="R38">
        <v>0.25204248366013066</v>
      </c>
      <c r="S38">
        <v>-0.48000491625000002</v>
      </c>
    </row>
    <row r="39" spans="1:19" x14ac:dyDescent="0.25">
      <c r="A39">
        <v>54</v>
      </c>
      <c r="B39" t="s">
        <v>205</v>
      </c>
      <c r="C39" t="s">
        <v>206</v>
      </c>
      <c r="D39">
        <v>4</v>
      </c>
      <c r="E39" t="s">
        <v>188</v>
      </c>
      <c r="F39" t="s">
        <v>16</v>
      </c>
      <c r="G39" t="s">
        <v>277</v>
      </c>
      <c r="H39">
        <v>17.649999999999999</v>
      </c>
      <c r="I39">
        <v>12.07</v>
      </c>
      <c r="J39">
        <v>5.58</v>
      </c>
      <c r="K39">
        <v>0.46</v>
      </c>
      <c r="L39">
        <v>0.13</v>
      </c>
      <c r="M39">
        <v>18.34</v>
      </c>
      <c r="N39">
        <v>7.44</v>
      </c>
      <c r="O39">
        <v>0.1821835231078365</v>
      </c>
      <c r="P39">
        <v>0.15061963775023832</v>
      </c>
      <c r="Q39">
        <v>0.25675675675675669</v>
      </c>
      <c r="R39">
        <v>0.15575807787903892</v>
      </c>
      <c r="S39">
        <v>-0.60143915062499997</v>
      </c>
    </row>
    <row r="40" spans="1:19" x14ac:dyDescent="0.25">
      <c r="A40">
        <v>72</v>
      </c>
      <c r="B40" t="s">
        <v>207</v>
      </c>
      <c r="C40" t="s">
        <v>208</v>
      </c>
      <c r="D40">
        <v>4</v>
      </c>
      <c r="E40" t="s">
        <v>188</v>
      </c>
      <c r="F40" t="s">
        <v>16</v>
      </c>
      <c r="G40" t="s">
        <v>277</v>
      </c>
      <c r="H40">
        <v>16.649999999999999</v>
      </c>
      <c r="I40">
        <v>11.81</v>
      </c>
      <c r="J40">
        <v>4.84</v>
      </c>
      <c r="K40">
        <v>0.41</v>
      </c>
      <c r="L40">
        <v>0.26</v>
      </c>
      <c r="M40">
        <v>16.670000000000002</v>
      </c>
      <c r="N40">
        <v>6.82</v>
      </c>
      <c r="O40">
        <v>0.11520428667113188</v>
      </c>
      <c r="P40">
        <v>0.12583412774070546</v>
      </c>
      <c r="Q40">
        <v>9.0090090090089961E-2</v>
      </c>
      <c r="R40">
        <v>2.45554614733276E-2</v>
      </c>
      <c r="S40">
        <v>-0.19794423281250006</v>
      </c>
    </row>
    <row r="41" spans="1:19" x14ac:dyDescent="0.25">
      <c r="A41">
        <v>99</v>
      </c>
      <c r="B41" t="s">
        <v>209</v>
      </c>
      <c r="C41" t="s">
        <v>210</v>
      </c>
      <c r="D41">
        <v>4</v>
      </c>
      <c r="E41" t="s">
        <v>188</v>
      </c>
      <c r="F41" t="s">
        <v>16</v>
      </c>
      <c r="G41" t="s">
        <v>277</v>
      </c>
      <c r="H41">
        <v>16.64</v>
      </c>
      <c r="I41">
        <v>11.23</v>
      </c>
      <c r="J41">
        <v>5.41</v>
      </c>
      <c r="K41">
        <v>0.48</v>
      </c>
      <c r="L41">
        <v>0.23</v>
      </c>
      <c r="M41">
        <v>24.87</v>
      </c>
      <c r="N41">
        <v>7.33</v>
      </c>
      <c r="O41">
        <v>0.11453449430676496</v>
      </c>
      <c r="P41">
        <v>7.0543374642516699E-2</v>
      </c>
      <c r="Q41">
        <v>0.2184684684684684</v>
      </c>
      <c r="R41">
        <v>0.20436331255565446</v>
      </c>
      <c r="S41">
        <v>-0.29192253187500006</v>
      </c>
    </row>
    <row r="42" spans="1:19" x14ac:dyDescent="0.25">
      <c r="A42">
        <v>114</v>
      </c>
      <c r="B42" t="s">
        <v>211</v>
      </c>
      <c r="C42" t="s">
        <v>212</v>
      </c>
      <c r="D42">
        <v>4</v>
      </c>
      <c r="E42" t="s">
        <v>188</v>
      </c>
      <c r="F42" t="s">
        <v>16</v>
      </c>
      <c r="G42" t="s">
        <v>277</v>
      </c>
      <c r="H42">
        <v>17.309999999999999</v>
      </c>
      <c r="I42">
        <v>10.99</v>
      </c>
      <c r="J42">
        <v>6.32</v>
      </c>
      <c r="K42">
        <v>0.57999999999999996</v>
      </c>
      <c r="L42">
        <v>0.22</v>
      </c>
      <c r="M42">
        <v>22.84</v>
      </c>
      <c r="N42">
        <v>7.41</v>
      </c>
      <c r="O42">
        <v>0.15941058271935718</v>
      </c>
      <c r="P42">
        <v>4.7664442326024785E-2</v>
      </c>
      <c r="Q42">
        <v>0.42342342342342337</v>
      </c>
      <c r="R42">
        <v>0.43767060964513188</v>
      </c>
      <c r="S42">
        <v>-0.32504593281249999</v>
      </c>
    </row>
    <row r="43" spans="1:19" x14ac:dyDescent="0.25">
      <c r="A43">
        <v>122</v>
      </c>
      <c r="B43" t="s">
        <v>213</v>
      </c>
      <c r="C43" t="s">
        <v>214</v>
      </c>
      <c r="D43">
        <v>4</v>
      </c>
      <c r="E43" t="s">
        <v>188</v>
      </c>
      <c r="F43" t="s">
        <v>16</v>
      </c>
      <c r="G43" t="s">
        <v>277</v>
      </c>
      <c r="H43">
        <v>14.24</v>
      </c>
      <c r="I43">
        <v>11.31</v>
      </c>
      <c r="J43">
        <v>2.93</v>
      </c>
      <c r="K43">
        <v>0.26</v>
      </c>
      <c r="L43">
        <v>0.28999999999999998</v>
      </c>
      <c r="M43">
        <v>25.51</v>
      </c>
      <c r="N43">
        <v>7</v>
      </c>
      <c r="O43">
        <v>-4.6215673141326158E-2</v>
      </c>
      <c r="P43">
        <v>7.8169685414680667E-2</v>
      </c>
      <c r="Q43">
        <v>-0.34009009009009011</v>
      </c>
      <c r="R43">
        <v>-0.35234305923961096</v>
      </c>
      <c r="S43">
        <v>-0.10197406906249998</v>
      </c>
    </row>
    <row r="44" spans="1:19" x14ac:dyDescent="0.25">
      <c r="A44">
        <v>6</v>
      </c>
      <c r="B44" t="s">
        <v>43</v>
      </c>
      <c r="C44" t="s">
        <v>44</v>
      </c>
      <c r="D44">
        <v>2</v>
      </c>
      <c r="E44" t="s">
        <v>15</v>
      </c>
      <c r="F44" t="s">
        <v>45</v>
      </c>
      <c r="G44" t="s">
        <v>278</v>
      </c>
      <c r="H44">
        <v>11.61</v>
      </c>
      <c r="I44">
        <v>9.4700000000000006</v>
      </c>
      <c r="J44">
        <v>2.14</v>
      </c>
      <c r="K44">
        <v>0.23</v>
      </c>
      <c r="L44">
        <v>0.41</v>
      </c>
      <c r="M44">
        <v>19.670000000000002</v>
      </c>
      <c r="N44">
        <v>7.28</v>
      </c>
      <c r="O44">
        <v>-0.22237106496985926</v>
      </c>
      <c r="P44">
        <v>-9.723546234509052E-2</v>
      </c>
      <c r="Q44">
        <v>-0.51801801801801806</v>
      </c>
      <c r="R44">
        <v>-0.43505807814149955</v>
      </c>
      <c r="S44">
        <v>0.29370698750000002</v>
      </c>
    </row>
    <row r="45" spans="1:19" x14ac:dyDescent="0.25">
      <c r="A45">
        <v>40</v>
      </c>
      <c r="B45" t="s">
        <v>46</v>
      </c>
      <c r="C45" t="s">
        <v>47</v>
      </c>
      <c r="D45">
        <v>2</v>
      </c>
      <c r="E45" t="s">
        <v>15</v>
      </c>
      <c r="F45" t="s">
        <v>45</v>
      </c>
      <c r="G45" t="s">
        <v>278</v>
      </c>
      <c r="H45">
        <v>12.16</v>
      </c>
      <c r="I45">
        <v>9.84</v>
      </c>
      <c r="J45">
        <v>2.3199999999999998</v>
      </c>
      <c r="K45">
        <v>0.24</v>
      </c>
      <c r="L45">
        <v>0.28000000000000003</v>
      </c>
      <c r="M45">
        <v>20.11</v>
      </c>
      <c r="N45">
        <v>6.5</v>
      </c>
      <c r="O45">
        <v>-0.18553248492967178</v>
      </c>
      <c r="P45">
        <v>-6.1963775023832254E-2</v>
      </c>
      <c r="Q45">
        <v>-0.47747747747747754</v>
      </c>
      <c r="R45">
        <v>-0.41056910569105698</v>
      </c>
      <c r="S45">
        <v>-0.12609854375000007</v>
      </c>
    </row>
    <row r="46" spans="1:19" x14ac:dyDescent="0.25">
      <c r="A46">
        <v>59</v>
      </c>
      <c r="B46" t="s">
        <v>48</v>
      </c>
      <c r="C46" t="s">
        <v>49</v>
      </c>
      <c r="D46">
        <v>2</v>
      </c>
      <c r="E46" t="s">
        <v>15</v>
      </c>
      <c r="F46" t="s">
        <v>45</v>
      </c>
      <c r="G46" t="s">
        <v>278</v>
      </c>
      <c r="H46">
        <v>9.61</v>
      </c>
      <c r="I46">
        <v>8.9700000000000006</v>
      </c>
      <c r="J46">
        <v>0.64</v>
      </c>
      <c r="K46">
        <v>7.0000000000000007E-2</v>
      </c>
      <c r="L46">
        <v>0.39</v>
      </c>
      <c r="M46">
        <v>20.55</v>
      </c>
      <c r="N46">
        <v>6.62</v>
      </c>
      <c r="O46">
        <v>-0.35632953784326848</v>
      </c>
      <c r="P46">
        <v>-0.1448999046711153</v>
      </c>
      <c r="Q46">
        <v>-0.85585585585585588</v>
      </c>
      <c r="R46">
        <v>-0.82162764771460417</v>
      </c>
      <c r="S46">
        <v>0.22343973125000005</v>
      </c>
    </row>
    <row r="47" spans="1:19" x14ac:dyDescent="0.25">
      <c r="A47">
        <v>76</v>
      </c>
      <c r="B47" t="s">
        <v>50</v>
      </c>
      <c r="C47" t="s">
        <v>51</v>
      </c>
      <c r="D47">
        <v>2</v>
      </c>
      <c r="E47" t="s">
        <v>15</v>
      </c>
      <c r="F47" t="s">
        <v>45</v>
      </c>
      <c r="G47" t="s">
        <v>278</v>
      </c>
      <c r="H47">
        <v>10.65</v>
      </c>
      <c r="I47">
        <v>9.01</v>
      </c>
      <c r="J47">
        <v>1.64</v>
      </c>
      <c r="K47">
        <v>0.18</v>
      </c>
      <c r="L47">
        <v>0.26</v>
      </c>
      <c r="M47">
        <v>19.52</v>
      </c>
      <c r="N47">
        <v>7.31</v>
      </c>
      <c r="O47">
        <v>-0.28667113194909577</v>
      </c>
      <c r="P47">
        <v>-0.1410867492850334</v>
      </c>
      <c r="Q47">
        <v>-0.63063063063063074</v>
      </c>
      <c r="R47">
        <v>-0.54495005549389575</v>
      </c>
      <c r="S47">
        <v>-0.18273966687500001</v>
      </c>
    </row>
    <row r="48" spans="1:19" x14ac:dyDescent="0.25">
      <c r="A48">
        <v>91</v>
      </c>
      <c r="B48" t="s">
        <v>52</v>
      </c>
      <c r="C48" t="s">
        <v>53</v>
      </c>
      <c r="D48">
        <v>2</v>
      </c>
      <c r="E48" t="s">
        <v>15</v>
      </c>
      <c r="F48" t="s">
        <v>45</v>
      </c>
      <c r="G48" t="s">
        <v>278</v>
      </c>
      <c r="H48">
        <v>10.02</v>
      </c>
      <c r="I48">
        <v>9.48</v>
      </c>
      <c r="J48">
        <v>0.54</v>
      </c>
      <c r="K48">
        <v>0.06</v>
      </c>
      <c r="L48">
        <v>0.31</v>
      </c>
      <c r="M48">
        <v>19.27</v>
      </c>
      <c r="N48">
        <v>7.19</v>
      </c>
      <c r="O48">
        <v>-0.32886805090421972</v>
      </c>
      <c r="P48">
        <v>-9.6282173498570045E-2</v>
      </c>
      <c r="Q48">
        <v>-0.8783783783783784</v>
      </c>
      <c r="R48">
        <v>-0.85759493670886089</v>
      </c>
      <c r="S48">
        <v>-4.3596417187500083E-2</v>
      </c>
    </row>
    <row r="49" spans="1:19" x14ac:dyDescent="0.25">
      <c r="A49">
        <v>118</v>
      </c>
      <c r="B49" t="s">
        <v>54</v>
      </c>
      <c r="C49" t="s">
        <v>55</v>
      </c>
      <c r="D49">
        <v>2</v>
      </c>
      <c r="E49" t="s">
        <v>15</v>
      </c>
      <c r="F49" t="s">
        <v>45</v>
      </c>
      <c r="G49" t="s">
        <v>278</v>
      </c>
      <c r="H49">
        <v>11.53</v>
      </c>
      <c r="I49">
        <v>9.18</v>
      </c>
      <c r="J49">
        <v>2.35</v>
      </c>
      <c r="K49">
        <v>0.26</v>
      </c>
      <c r="L49">
        <v>0.39</v>
      </c>
      <c r="M49">
        <v>21.36</v>
      </c>
      <c r="N49">
        <v>7.09</v>
      </c>
      <c r="O49">
        <v>-0.22772940388479573</v>
      </c>
      <c r="P49">
        <v>-0.12488083889418498</v>
      </c>
      <c r="Q49">
        <v>-0.47072072072072074</v>
      </c>
      <c r="R49">
        <v>-0.36002178649237476</v>
      </c>
      <c r="S49">
        <v>0.22088028999999992</v>
      </c>
    </row>
    <row r="50" spans="1:19" x14ac:dyDescent="0.25">
      <c r="A50">
        <v>124</v>
      </c>
      <c r="B50" t="s">
        <v>56</v>
      </c>
      <c r="C50" t="s">
        <v>57</v>
      </c>
      <c r="D50">
        <v>2</v>
      </c>
      <c r="E50" t="s">
        <v>15</v>
      </c>
      <c r="F50" t="s">
        <v>45</v>
      </c>
      <c r="G50" t="s">
        <v>278</v>
      </c>
      <c r="H50">
        <v>11.97</v>
      </c>
      <c r="I50">
        <v>8.83</v>
      </c>
      <c r="J50">
        <v>3.14</v>
      </c>
      <c r="K50">
        <v>0.36</v>
      </c>
      <c r="L50">
        <v>0.72</v>
      </c>
      <c r="M50">
        <v>17.43</v>
      </c>
      <c r="N50">
        <v>7.07</v>
      </c>
      <c r="O50">
        <v>-0.19825853985264563</v>
      </c>
      <c r="P50">
        <v>-0.15824594852240229</v>
      </c>
      <c r="Q50">
        <v>-0.2927927927927928</v>
      </c>
      <c r="R50">
        <v>-0.11098527746319364</v>
      </c>
      <c r="S50">
        <v>1.2335664893749998</v>
      </c>
    </row>
    <row r="51" spans="1:19" x14ac:dyDescent="0.25">
      <c r="A51">
        <v>5</v>
      </c>
      <c r="B51" t="s">
        <v>58</v>
      </c>
      <c r="C51" t="s">
        <v>59</v>
      </c>
      <c r="D51">
        <v>4</v>
      </c>
      <c r="E51" t="s">
        <v>15</v>
      </c>
      <c r="F51" t="s">
        <v>45</v>
      </c>
      <c r="G51" t="s">
        <v>278</v>
      </c>
      <c r="H51">
        <v>19.48</v>
      </c>
      <c r="I51">
        <v>13.49</v>
      </c>
      <c r="J51">
        <v>5.99</v>
      </c>
      <c r="K51">
        <v>0.44</v>
      </c>
      <c r="L51">
        <v>0.18</v>
      </c>
      <c r="M51">
        <v>17.96</v>
      </c>
      <c r="N51">
        <v>6.62</v>
      </c>
      <c r="O51">
        <v>0.3047555257870061</v>
      </c>
      <c r="P51">
        <v>0.2859866539561487</v>
      </c>
      <c r="Q51">
        <v>0.34909909909909903</v>
      </c>
      <c r="R51">
        <v>0.11008154188287614</v>
      </c>
      <c r="S51">
        <v>-0.42498053218750004</v>
      </c>
    </row>
    <row r="52" spans="1:19" x14ac:dyDescent="0.25">
      <c r="A52">
        <v>24</v>
      </c>
      <c r="B52" t="s">
        <v>60</v>
      </c>
      <c r="C52" t="s">
        <v>61</v>
      </c>
      <c r="D52">
        <v>4</v>
      </c>
      <c r="E52" t="s">
        <v>15</v>
      </c>
      <c r="F52" t="s">
        <v>45</v>
      </c>
      <c r="G52" t="s">
        <v>278</v>
      </c>
      <c r="H52">
        <v>19.43</v>
      </c>
      <c r="I52">
        <v>13.04</v>
      </c>
      <c r="J52">
        <v>6.39</v>
      </c>
      <c r="K52">
        <v>0.49</v>
      </c>
      <c r="L52">
        <v>0.27</v>
      </c>
      <c r="M52">
        <v>15.75</v>
      </c>
      <c r="N52">
        <v>7.57</v>
      </c>
      <c r="O52">
        <v>0.30140656396517079</v>
      </c>
      <c r="P52">
        <v>0.24308865586272629</v>
      </c>
      <c r="Q52">
        <v>0.43918918918918898</v>
      </c>
      <c r="R52">
        <v>0.22507668711656437</v>
      </c>
      <c r="S52">
        <v>-0.14291363437499999</v>
      </c>
    </row>
    <row r="53" spans="1:19" x14ac:dyDescent="0.25">
      <c r="A53">
        <v>57</v>
      </c>
      <c r="B53" t="s">
        <v>62</v>
      </c>
      <c r="C53" t="s">
        <v>63</v>
      </c>
      <c r="D53">
        <v>4</v>
      </c>
      <c r="E53" t="s">
        <v>15</v>
      </c>
      <c r="F53" t="s">
        <v>45</v>
      </c>
      <c r="G53" t="s">
        <v>278</v>
      </c>
      <c r="H53">
        <v>17.39</v>
      </c>
      <c r="I53">
        <v>11.82</v>
      </c>
      <c r="J53">
        <v>5.57</v>
      </c>
      <c r="K53">
        <v>0.47</v>
      </c>
      <c r="L53">
        <v>0.37</v>
      </c>
      <c r="M53">
        <v>17.309999999999999</v>
      </c>
      <c r="N53">
        <v>7.49</v>
      </c>
      <c r="O53">
        <v>0.16476892163429344</v>
      </c>
      <c r="P53">
        <v>0.12678741658722592</v>
      </c>
      <c r="Q53">
        <v>0.25450450450450446</v>
      </c>
      <c r="R53">
        <v>0.1780879864636209</v>
      </c>
      <c r="S53">
        <v>0.15857419093750005</v>
      </c>
    </row>
    <row r="54" spans="1:19" x14ac:dyDescent="0.25">
      <c r="A54">
        <v>63</v>
      </c>
      <c r="B54" t="s">
        <v>64</v>
      </c>
      <c r="C54" t="s">
        <v>65</v>
      </c>
      <c r="D54">
        <v>4</v>
      </c>
      <c r="E54" t="s">
        <v>15</v>
      </c>
      <c r="F54" t="s">
        <v>45</v>
      </c>
      <c r="G54" t="s">
        <v>278</v>
      </c>
      <c r="H54">
        <v>20.100000000000001</v>
      </c>
      <c r="I54">
        <v>12.06</v>
      </c>
      <c r="J54">
        <v>8.0399999999999991</v>
      </c>
      <c r="K54">
        <v>0.67</v>
      </c>
      <c r="L54">
        <v>0.34</v>
      </c>
      <c r="M54">
        <v>15.15</v>
      </c>
      <c r="N54">
        <v>7.37</v>
      </c>
      <c r="O54">
        <v>0.34628265237776301</v>
      </c>
      <c r="P54">
        <v>0.14966634890371786</v>
      </c>
      <c r="Q54">
        <v>0.81081081081081041</v>
      </c>
      <c r="R54">
        <v>0.66666666666666619</v>
      </c>
      <c r="S54">
        <v>5.3646358749999921E-2</v>
      </c>
    </row>
    <row r="55" spans="1:19" x14ac:dyDescent="0.25">
      <c r="A55">
        <v>84</v>
      </c>
      <c r="B55" t="s">
        <v>66</v>
      </c>
      <c r="C55" t="s">
        <v>67</v>
      </c>
      <c r="D55">
        <v>4</v>
      </c>
      <c r="E55" t="s">
        <v>15</v>
      </c>
      <c r="F55" t="s">
        <v>45</v>
      </c>
      <c r="G55" t="s">
        <v>278</v>
      </c>
      <c r="H55">
        <v>17.239999999999998</v>
      </c>
      <c r="I55">
        <v>11.4</v>
      </c>
      <c r="J55">
        <v>5.84</v>
      </c>
      <c r="K55">
        <v>0.51</v>
      </c>
      <c r="L55">
        <v>0.61</v>
      </c>
      <c r="M55">
        <v>14.29</v>
      </c>
      <c r="N55">
        <v>7.88</v>
      </c>
      <c r="O55">
        <v>0.15472203616878782</v>
      </c>
      <c r="P55">
        <v>8.6749285033365126E-2</v>
      </c>
      <c r="Q55">
        <v>0.31531531531531515</v>
      </c>
      <c r="R55">
        <v>0.28070175438596467</v>
      </c>
      <c r="S55">
        <v>0.89756449843750008</v>
      </c>
    </row>
    <row r="56" spans="1:19" x14ac:dyDescent="0.25">
      <c r="A56">
        <v>101</v>
      </c>
      <c r="B56" t="s">
        <v>68</v>
      </c>
      <c r="C56" t="s">
        <v>69</v>
      </c>
      <c r="D56">
        <v>4</v>
      </c>
      <c r="E56" t="s">
        <v>15</v>
      </c>
      <c r="F56" t="s">
        <v>45</v>
      </c>
      <c r="G56" t="s">
        <v>278</v>
      </c>
      <c r="H56">
        <v>19.739999999999998</v>
      </c>
      <c r="I56">
        <v>11.32</v>
      </c>
      <c r="J56">
        <v>8.42</v>
      </c>
      <c r="K56">
        <v>0.74</v>
      </c>
      <c r="L56">
        <v>0.11</v>
      </c>
      <c r="M56">
        <v>17.78</v>
      </c>
      <c r="N56">
        <v>7.38</v>
      </c>
      <c r="O56">
        <v>0.32217012726054939</v>
      </c>
      <c r="P56">
        <v>7.9122974261201143E-2</v>
      </c>
      <c r="Q56">
        <v>0.89639639639639623</v>
      </c>
      <c r="R56">
        <v>0.85954063604240261</v>
      </c>
      <c r="S56">
        <v>-0.65251933031249998</v>
      </c>
    </row>
    <row r="57" spans="1:19" x14ac:dyDescent="0.25">
      <c r="A57">
        <v>130</v>
      </c>
      <c r="B57" t="s">
        <v>70</v>
      </c>
      <c r="C57" t="s">
        <v>71</v>
      </c>
      <c r="D57">
        <v>4</v>
      </c>
      <c r="E57" t="s">
        <v>15</v>
      </c>
      <c r="F57" t="s">
        <v>45</v>
      </c>
      <c r="G57" t="s">
        <v>278</v>
      </c>
      <c r="H57">
        <v>18.16</v>
      </c>
      <c r="I57">
        <v>11.66</v>
      </c>
      <c r="J57">
        <v>6.5</v>
      </c>
      <c r="K57">
        <v>0.56000000000000005</v>
      </c>
      <c r="L57">
        <v>0.3</v>
      </c>
      <c r="M57">
        <v>15.44</v>
      </c>
      <c r="N57">
        <v>7.6</v>
      </c>
      <c r="O57">
        <v>0.21634293369055596</v>
      </c>
      <c r="P57">
        <v>0.11153479504289798</v>
      </c>
      <c r="Q57">
        <v>0.46396396396396383</v>
      </c>
      <c r="R57">
        <v>0.39365351629502554</v>
      </c>
      <c r="S57">
        <v>-6.3518552812500018E-2</v>
      </c>
    </row>
    <row r="58" spans="1:19" x14ac:dyDescent="0.25">
      <c r="A58">
        <v>17</v>
      </c>
      <c r="B58" t="s">
        <v>130</v>
      </c>
      <c r="C58" t="s">
        <v>131</v>
      </c>
      <c r="D58">
        <v>2</v>
      </c>
      <c r="E58" t="s">
        <v>103</v>
      </c>
      <c r="F58" t="s">
        <v>45</v>
      </c>
      <c r="G58" t="s">
        <v>278</v>
      </c>
      <c r="H58">
        <v>11.67</v>
      </c>
      <c r="I58">
        <v>9.14</v>
      </c>
      <c r="J58">
        <v>2.5299999999999998</v>
      </c>
      <c r="K58">
        <v>0.28000000000000003</v>
      </c>
      <c r="L58">
        <v>0.39</v>
      </c>
      <c r="M58">
        <v>20.09</v>
      </c>
      <c r="N58">
        <v>7.45</v>
      </c>
      <c r="O58">
        <v>-0.21835231078365705</v>
      </c>
      <c r="P58">
        <v>-0.12869399428026687</v>
      </c>
      <c r="Q58">
        <v>-0.43018018018018028</v>
      </c>
      <c r="R58">
        <v>-0.30798687089715543</v>
      </c>
      <c r="S58">
        <v>0.22389864656250005</v>
      </c>
    </row>
    <row r="59" spans="1:19" x14ac:dyDescent="0.25">
      <c r="A59">
        <v>25</v>
      </c>
      <c r="B59" t="s">
        <v>132</v>
      </c>
      <c r="C59" t="s">
        <v>133</v>
      </c>
      <c r="D59">
        <v>2</v>
      </c>
      <c r="E59" t="s">
        <v>103</v>
      </c>
      <c r="F59" t="s">
        <v>45</v>
      </c>
      <c r="G59" t="s">
        <v>278</v>
      </c>
      <c r="H59">
        <v>11.9</v>
      </c>
      <c r="I59">
        <v>9.5</v>
      </c>
      <c r="J59">
        <v>2.4</v>
      </c>
      <c r="K59">
        <v>0.25</v>
      </c>
      <c r="L59">
        <v>0.27</v>
      </c>
      <c r="M59">
        <v>14.77</v>
      </c>
      <c r="N59">
        <v>7.46</v>
      </c>
      <c r="O59">
        <v>-0.20294708640321496</v>
      </c>
      <c r="P59">
        <v>-9.4375595805529094E-2</v>
      </c>
      <c r="Q59">
        <v>-0.45945945945945954</v>
      </c>
      <c r="R59">
        <v>-0.36842105263157898</v>
      </c>
      <c r="S59">
        <v>-0.15116934062500004</v>
      </c>
    </row>
    <row r="60" spans="1:19" x14ac:dyDescent="0.25">
      <c r="A60">
        <v>47</v>
      </c>
      <c r="B60" t="s">
        <v>134</v>
      </c>
      <c r="C60" t="s">
        <v>135</v>
      </c>
      <c r="D60">
        <v>2</v>
      </c>
      <c r="E60" t="s">
        <v>103</v>
      </c>
      <c r="F60" t="s">
        <v>45</v>
      </c>
      <c r="G60" t="s">
        <v>278</v>
      </c>
      <c r="H60">
        <v>9.69</v>
      </c>
      <c r="I60">
        <v>8.8699999999999992</v>
      </c>
      <c r="J60">
        <v>0.82</v>
      </c>
      <c r="K60">
        <v>0.09</v>
      </c>
      <c r="L60">
        <v>0.59</v>
      </c>
      <c r="M60">
        <v>16.98</v>
      </c>
      <c r="N60">
        <v>7.13</v>
      </c>
      <c r="O60">
        <v>-0.35097119892833223</v>
      </c>
      <c r="P60">
        <v>-0.15443279313632038</v>
      </c>
      <c r="Q60">
        <v>-0.81531531531531531</v>
      </c>
      <c r="R60">
        <v>-0.7688838782412627</v>
      </c>
      <c r="S60">
        <v>0.85552460968749977</v>
      </c>
    </row>
    <row r="61" spans="1:19" x14ac:dyDescent="0.25">
      <c r="A61">
        <v>62</v>
      </c>
      <c r="B61" t="s">
        <v>136</v>
      </c>
      <c r="C61" t="s">
        <v>137</v>
      </c>
      <c r="D61">
        <v>2</v>
      </c>
      <c r="E61" t="s">
        <v>103</v>
      </c>
      <c r="F61" t="s">
        <v>45</v>
      </c>
      <c r="G61" t="s">
        <v>278</v>
      </c>
      <c r="H61">
        <v>10.06</v>
      </c>
      <c r="I61">
        <v>8.92</v>
      </c>
      <c r="J61">
        <v>1.1399999999999999</v>
      </c>
      <c r="K61">
        <v>0.13</v>
      </c>
      <c r="L61">
        <v>0.47</v>
      </c>
      <c r="M61">
        <v>17.98</v>
      </c>
      <c r="N61">
        <v>7.46</v>
      </c>
      <c r="O61">
        <v>-0.32618888144675146</v>
      </c>
      <c r="P61">
        <v>-0.14966634890371786</v>
      </c>
      <c r="Q61">
        <v>-0.74324324324324331</v>
      </c>
      <c r="R61">
        <v>-0.68049327354260092</v>
      </c>
      <c r="S61">
        <v>0.47075786999999991</v>
      </c>
    </row>
    <row r="62" spans="1:19" x14ac:dyDescent="0.25">
      <c r="A62">
        <v>89</v>
      </c>
      <c r="B62" t="s">
        <v>138</v>
      </c>
      <c r="C62" t="s">
        <v>139</v>
      </c>
      <c r="D62">
        <v>2</v>
      </c>
      <c r="E62" t="s">
        <v>103</v>
      </c>
      <c r="F62" t="s">
        <v>45</v>
      </c>
      <c r="G62" t="s">
        <v>278</v>
      </c>
      <c r="H62">
        <v>12.81</v>
      </c>
      <c r="I62">
        <v>9.11</v>
      </c>
      <c r="J62">
        <v>3.7</v>
      </c>
      <c r="K62">
        <v>0.41</v>
      </c>
      <c r="L62">
        <v>0.36</v>
      </c>
      <c r="M62">
        <v>17.91</v>
      </c>
      <c r="N62">
        <v>7.69</v>
      </c>
      <c r="O62">
        <v>-0.14199598124581386</v>
      </c>
      <c r="P62">
        <v>-0.13155386081982848</v>
      </c>
      <c r="Q62">
        <v>-0.16666666666666671</v>
      </c>
      <c r="R62">
        <v>1.5367727771679468E-2</v>
      </c>
      <c r="S62">
        <v>0.12979409187500004</v>
      </c>
    </row>
    <row r="63" spans="1:19" x14ac:dyDescent="0.25">
      <c r="A63">
        <v>117</v>
      </c>
      <c r="B63" t="s">
        <v>140</v>
      </c>
      <c r="C63" t="s">
        <v>141</v>
      </c>
      <c r="D63">
        <v>2</v>
      </c>
      <c r="E63" t="s">
        <v>103</v>
      </c>
      <c r="F63" t="s">
        <v>45</v>
      </c>
      <c r="G63" t="s">
        <v>278</v>
      </c>
      <c r="H63">
        <v>9.76</v>
      </c>
      <c r="I63">
        <v>8.36</v>
      </c>
      <c r="J63">
        <v>1.4</v>
      </c>
      <c r="K63">
        <v>0.17</v>
      </c>
      <c r="L63">
        <v>0.83</v>
      </c>
      <c r="M63">
        <v>21.59</v>
      </c>
      <c r="N63">
        <v>7.09</v>
      </c>
      <c r="O63">
        <v>-0.3462826523777629</v>
      </c>
      <c r="P63">
        <v>-0.20305052430886567</v>
      </c>
      <c r="Q63">
        <v>-0.68468468468468469</v>
      </c>
      <c r="R63">
        <v>-0.58133971291866027</v>
      </c>
      <c r="S63">
        <v>1.5826815518750001</v>
      </c>
    </row>
    <row r="64" spans="1:19" x14ac:dyDescent="0.25">
      <c r="A64">
        <v>132</v>
      </c>
      <c r="B64" t="s">
        <v>142</v>
      </c>
      <c r="C64" t="s">
        <v>143</v>
      </c>
      <c r="D64">
        <v>2</v>
      </c>
      <c r="E64" t="s">
        <v>103</v>
      </c>
      <c r="F64" t="s">
        <v>45</v>
      </c>
      <c r="G64" t="s">
        <v>278</v>
      </c>
      <c r="H64">
        <v>10.47</v>
      </c>
      <c r="I64">
        <v>8.74</v>
      </c>
      <c r="J64">
        <v>1.73</v>
      </c>
      <c r="K64">
        <v>0.2</v>
      </c>
      <c r="L64">
        <v>0.46</v>
      </c>
      <c r="M64">
        <v>13.66</v>
      </c>
      <c r="N64">
        <v>7.43</v>
      </c>
      <c r="O64">
        <v>-0.29872739450770258</v>
      </c>
      <c r="P64">
        <v>-0.16682554814108674</v>
      </c>
      <c r="Q64">
        <v>-0.61036036036036034</v>
      </c>
      <c r="R64">
        <v>-0.50514874141876431</v>
      </c>
      <c r="S64">
        <v>0.44341284749999998</v>
      </c>
    </row>
    <row r="65" spans="1:19" x14ac:dyDescent="0.25">
      <c r="A65">
        <v>1</v>
      </c>
      <c r="B65" t="s">
        <v>144</v>
      </c>
      <c r="C65" t="s">
        <v>145</v>
      </c>
      <c r="D65">
        <v>4</v>
      </c>
      <c r="E65" t="s">
        <v>103</v>
      </c>
      <c r="F65" t="s">
        <v>45</v>
      </c>
      <c r="G65" t="s">
        <v>278</v>
      </c>
      <c r="H65">
        <v>15.93</v>
      </c>
      <c r="I65">
        <v>10.18</v>
      </c>
      <c r="J65">
        <v>5.75</v>
      </c>
      <c r="K65">
        <v>0.56000000000000005</v>
      </c>
      <c r="L65">
        <v>0.27</v>
      </c>
      <c r="M65">
        <v>22.72</v>
      </c>
      <c r="N65">
        <v>7.34</v>
      </c>
      <c r="O65">
        <v>6.6979236436704628E-2</v>
      </c>
      <c r="P65">
        <v>-2.9551954242135414E-2</v>
      </c>
      <c r="Q65">
        <v>0.29504504504504492</v>
      </c>
      <c r="R65">
        <v>0.41208251473477397</v>
      </c>
      <c r="S65">
        <v>-0.15950897656250002</v>
      </c>
    </row>
    <row r="66" spans="1:19" x14ac:dyDescent="0.25">
      <c r="A66">
        <v>33</v>
      </c>
      <c r="B66" t="s">
        <v>146</v>
      </c>
      <c r="C66" t="s">
        <v>147</v>
      </c>
      <c r="D66">
        <v>4</v>
      </c>
      <c r="E66" t="s">
        <v>103</v>
      </c>
      <c r="F66" t="s">
        <v>45</v>
      </c>
      <c r="G66" t="s">
        <v>278</v>
      </c>
      <c r="H66">
        <v>17.059999999999999</v>
      </c>
      <c r="I66">
        <v>11.08</v>
      </c>
      <c r="J66">
        <v>5.98</v>
      </c>
      <c r="K66">
        <v>0.54</v>
      </c>
      <c r="L66">
        <v>0.28999999999999998</v>
      </c>
      <c r="M66">
        <v>16.739999999999998</v>
      </c>
      <c r="N66">
        <v>7.58</v>
      </c>
      <c r="O66">
        <v>0.14266577361018101</v>
      </c>
      <c r="P66">
        <v>5.6244041944709229E-2</v>
      </c>
      <c r="Q66">
        <v>0.3468468468468468</v>
      </c>
      <c r="R66">
        <v>0.34927797833935015</v>
      </c>
      <c r="S66">
        <v>-0.10165728531249997</v>
      </c>
    </row>
    <row r="67" spans="1:19" x14ac:dyDescent="0.25">
      <c r="A67">
        <v>48</v>
      </c>
      <c r="B67" t="s">
        <v>148</v>
      </c>
      <c r="C67" t="s">
        <v>149</v>
      </c>
      <c r="D67">
        <v>4</v>
      </c>
      <c r="E67" t="s">
        <v>103</v>
      </c>
      <c r="F67" t="s">
        <v>45</v>
      </c>
      <c r="G67" t="s">
        <v>278</v>
      </c>
      <c r="H67">
        <v>19.11</v>
      </c>
      <c r="I67">
        <v>13.12</v>
      </c>
      <c r="J67">
        <v>5.99</v>
      </c>
      <c r="K67">
        <v>0.46</v>
      </c>
      <c r="L67">
        <v>0.11</v>
      </c>
      <c r="M67">
        <v>13.42</v>
      </c>
      <c r="N67">
        <v>7.61</v>
      </c>
      <c r="O67">
        <v>0.27997320830542533</v>
      </c>
      <c r="P67">
        <v>0.25071496663489029</v>
      </c>
      <c r="Q67">
        <v>0.34909909909909903</v>
      </c>
      <c r="R67">
        <v>0.14138719512195128</v>
      </c>
      <c r="S67">
        <v>-0.66467091906250009</v>
      </c>
    </row>
    <row r="68" spans="1:19" x14ac:dyDescent="0.25">
      <c r="A68">
        <v>68</v>
      </c>
      <c r="B68" t="s">
        <v>150</v>
      </c>
      <c r="C68" t="s">
        <v>151</v>
      </c>
      <c r="D68">
        <v>4</v>
      </c>
      <c r="E68" t="s">
        <v>103</v>
      </c>
      <c r="F68" t="s">
        <v>45</v>
      </c>
      <c r="G68" t="s">
        <v>278</v>
      </c>
      <c r="H68">
        <v>17.84</v>
      </c>
      <c r="I68">
        <v>11.63</v>
      </c>
      <c r="J68">
        <v>6.21</v>
      </c>
      <c r="K68">
        <v>0.53</v>
      </c>
      <c r="L68">
        <v>0.24</v>
      </c>
      <c r="M68">
        <v>16.39</v>
      </c>
      <c r="N68">
        <v>7.27</v>
      </c>
      <c r="O68">
        <v>0.19490957803081047</v>
      </c>
      <c r="P68">
        <v>0.10867492850333656</v>
      </c>
      <c r="Q68">
        <v>0.39864864864864852</v>
      </c>
      <c r="R68">
        <v>0.33490971625107474</v>
      </c>
      <c r="S68">
        <v>-0.25257506937500002</v>
      </c>
    </row>
    <row r="69" spans="1:19" x14ac:dyDescent="0.25">
      <c r="A69">
        <v>95</v>
      </c>
      <c r="B69" t="s">
        <v>152</v>
      </c>
      <c r="C69" t="s">
        <v>153</v>
      </c>
      <c r="D69">
        <v>4</v>
      </c>
      <c r="E69" t="s">
        <v>103</v>
      </c>
      <c r="F69" t="s">
        <v>45</v>
      </c>
      <c r="G69" t="s">
        <v>278</v>
      </c>
      <c r="H69">
        <v>22.89</v>
      </c>
      <c r="I69">
        <v>12.42</v>
      </c>
      <c r="J69">
        <v>10.47</v>
      </c>
      <c r="K69">
        <v>0.84</v>
      </c>
      <c r="L69">
        <v>0.16</v>
      </c>
      <c r="M69">
        <v>20.57</v>
      </c>
      <c r="N69">
        <v>6.85</v>
      </c>
      <c r="O69">
        <v>0.53315472203616887</v>
      </c>
      <c r="P69">
        <v>0.18398474737845563</v>
      </c>
      <c r="Q69">
        <v>1.3581081081081081</v>
      </c>
      <c r="R69">
        <v>1.107487922705314</v>
      </c>
      <c r="S69">
        <v>-0.51043322093749999</v>
      </c>
    </row>
    <row r="70" spans="1:19" x14ac:dyDescent="0.25">
      <c r="A70">
        <v>103</v>
      </c>
      <c r="B70" t="s">
        <v>154</v>
      </c>
      <c r="C70" t="s">
        <v>155</v>
      </c>
      <c r="D70">
        <v>4</v>
      </c>
      <c r="E70" t="s">
        <v>103</v>
      </c>
      <c r="F70" t="s">
        <v>45</v>
      </c>
      <c r="G70" t="s">
        <v>278</v>
      </c>
      <c r="H70">
        <v>16.649999999999999</v>
      </c>
      <c r="I70">
        <v>10.69</v>
      </c>
      <c r="J70">
        <v>5.96</v>
      </c>
      <c r="K70">
        <v>0.56000000000000005</v>
      </c>
      <c r="L70">
        <v>0.2</v>
      </c>
      <c r="M70">
        <v>21.42</v>
      </c>
      <c r="N70">
        <v>7.26</v>
      </c>
      <c r="O70">
        <v>0.11520428667113188</v>
      </c>
      <c r="P70">
        <v>1.9065776930409846E-2</v>
      </c>
      <c r="Q70">
        <v>0.34234234234234223</v>
      </c>
      <c r="R70">
        <v>0.39382600561272213</v>
      </c>
      <c r="S70">
        <v>-0.37459230531249998</v>
      </c>
    </row>
    <row r="71" spans="1:19" x14ac:dyDescent="0.25">
      <c r="A71">
        <v>123</v>
      </c>
      <c r="B71" t="s">
        <v>156</v>
      </c>
      <c r="C71" t="s">
        <v>157</v>
      </c>
      <c r="D71">
        <v>4</v>
      </c>
      <c r="E71" t="s">
        <v>103</v>
      </c>
      <c r="F71" t="s">
        <v>45</v>
      </c>
      <c r="G71" t="s">
        <v>278</v>
      </c>
      <c r="H71">
        <v>16.940000000000001</v>
      </c>
      <c r="I71">
        <v>11.52</v>
      </c>
      <c r="J71">
        <v>5.42</v>
      </c>
      <c r="K71">
        <v>0.47</v>
      </c>
      <c r="L71">
        <v>0.31</v>
      </c>
      <c r="M71">
        <v>21.8</v>
      </c>
      <c r="N71">
        <v>7.68</v>
      </c>
      <c r="O71">
        <v>0.13462826523777616</v>
      </c>
      <c r="P71">
        <v>9.8188751191610996E-2</v>
      </c>
      <c r="Q71">
        <v>0.2207207207207206</v>
      </c>
      <c r="R71">
        <v>0.17621527777777771</v>
      </c>
      <c r="S71">
        <v>-2.1329179375000062E-2</v>
      </c>
    </row>
    <row r="72" spans="1:19" x14ac:dyDescent="0.25">
      <c r="A72">
        <v>10</v>
      </c>
      <c r="B72" t="s">
        <v>215</v>
      </c>
      <c r="C72" t="s">
        <v>216</v>
      </c>
      <c r="D72">
        <v>2</v>
      </c>
      <c r="E72" t="s">
        <v>188</v>
      </c>
      <c r="F72" t="s">
        <v>45</v>
      </c>
      <c r="G72" t="s">
        <v>278</v>
      </c>
      <c r="H72">
        <v>10.88</v>
      </c>
      <c r="I72">
        <v>9.48</v>
      </c>
      <c r="J72">
        <v>1.4</v>
      </c>
      <c r="K72">
        <v>0.15</v>
      </c>
      <c r="L72">
        <v>0.28999999999999998</v>
      </c>
      <c r="M72">
        <v>17.309999999999999</v>
      </c>
      <c r="N72">
        <v>7.34</v>
      </c>
      <c r="O72">
        <v>-0.27126590756865365</v>
      </c>
      <c r="P72">
        <v>-9.6282173498570045E-2</v>
      </c>
      <c r="Q72">
        <v>-0.68468468468468469</v>
      </c>
      <c r="R72">
        <v>-0.63080168776371315</v>
      </c>
      <c r="S72">
        <v>-8.7686844062499936E-2</v>
      </c>
    </row>
    <row r="73" spans="1:19" x14ac:dyDescent="0.25">
      <c r="A73">
        <v>38</v>
      </c>
      <c r="B73" t="s">
        <v>217</v>
      </c>
      <c r="C73" t="s">
        <v>218</v>
      </c>
      <c r="D73">
        <v>2</v>
      </c>
      <c r="E73" t="s">
        <v>188</v>
      </c>
      <c r="F73" t="s">
        <v>45</v>
      </c>
      <c r="G73" t="s">
        <v>278</v>
      </c>
      <c r="H73">
        <v>10.34</v>
      </c>
      <c r="I73">
        <v>9.01</v>
      </c>
      <c r="J73">
        <v>1.33</v>
      </c>
      <c r="K73">
        <v>0.15</v>
      </c>
      <c r="L73">
        <v>0.4</v>
      </c>
      <c r="M73">
        <v>19.12</v>
      </c>
      <c r="N73">
        <v>7.05</v>
      </c>
      <c r="O73">
        <v>-0.3074346952444742</v>
      </c>
      <c r="P73">
        <v>-0.1410867492850334</v>
      </c>
      <c r="Q73">
        <v>-0.70045045045045051</v>
      </c>
      <c r="R73">
        <v>-0.63096559378468364</v>
      </c>
      <c r="S73">
        <v>0.25413309593749994</v>
      </c>
    </row>
    <row r="74" spans="1:19" x14ac:dyDescent="0.25">
      <c r="A74">
        <v>41</v>
      </c>
      <c r="B74" t="s">
        <v>219</v>
      </c>
      <c r="C74" t="s">
        <v>220</v>
      </c>
      <c r="D74">
        <v>2</v>
      </c>
      <c r="E74" t="s">
        <v>188</v>
      </c>
      <c r="F74" t="s">
        <v>45</v>
      </c>
      <c r="G74" t="s">
        <v>278</v>
      </c>
      <c r="H74">
        <v>10.6</v>
      </c>
      <c r="I74">
        <v>9.41</v>
      </c>
      <c r="J74">
        <v>1.19</v>
      </c>
      <c r="K74">
        <v>0.13</v>
      </c>
      <c r="L74">
        <v>0.44</v>
      </c>
      <c r="M74">
        <v>21.23</v>
      </c>
      <c r="N74">
        <v>6.8</v>
      </c>
      <c r="O74">
        <v>-0.29002009377093102</v>
      </c>
      <c r="P74">
        <v>-0.10295519542421354</v>
      </c>
      <c r="Q74">
        <v>-0.73198198198198205</v>
      </c>
      <c r="R74">
        <v>-0.68384697130712013</v>
      </c>
      <c r="S74">
        <v>0.37683594312499996</v>
      </c>
    </row>
    <row r="75" spans="1:19" x14ac:dyDescent="0.25">
      <c r="A75">
        <v>61</v>
      </c>
      <c r="B75" t="s">
        <v>221</v>
      </c>
      <c r="C75" t="s">
        <v>222</v>
      </c>
      <c r="D75">
        <v>2</v>
      </c>
      <c r="E75" t="s">
        <v>188</v>
      </c>
      <c r="F75" t="s">
        <v>45</v>
      </c>
      <c r="G75" t="s">
        <v>278</v>
      </c>
      <c r="H75">
        <v>11.36</v>
      </c>
      <c r="I75">
        <v>9.4499999999999993</v>
      </c>
      <c r="J75">
        <v>1.91</v>
      </c>
      <c r="K75">
        <v>0.2</v>
      </c>
      <c r="L75">
        <v>0.44</v>
      </c>
      <c r="M75">
        <v>14.71</v>
      </c>
      <c r="N75">
        <v>6.68</v>
      </c>
      <c r="O75">
        <v>-0.23911587407903553</v>
      </c>
      <c r="P75">
        <v>-9.9142040038131637E-2</v>
      </c>
      <c r="Q75">
        <v>-0.56981981981981977</v>
      </c>
      <c r="R75">
        <v>-0.49470899470899476</v>
      </c>
      <c r="S75">
        <v>0.37301333281249993</v>
      </c>
    </row>
    <row r="76" spans="1:19" x14ac:dyDescent="0.25">
      <c r="A76">
        <v>86</v>
      </c>
      <c r="B76" t="s">
        <v>223</v>
      </c>
      <c r="C76" t="s">
        <v>224</v>
      </c>
      <c r="D76">
        <v>2</v>
      </c>
      <c r="E76" t="s">
        <v>188</v>
      </c>
      <c r="F76" t="s">
        <v>45</v>
      </c>
      <c r="G76" t="s">
        <v>278</v>
      </c>
      <c r="H76">
        <v>10.31</v>
      </c>
      <c r="I76">
        <v>9.56</v>
      </c>
      <c r="J76">
        <v>0.75</v>
      </c>
      <c r="K76">
        <v>0.08</v>
      </c>
      <c r="L76">
        <v>0.38</v>
      </c>
      <c r="M76">
        <v>20.28</v>
      </c>
      <c r="N76">
        <v>7.23</v>
      </c>
      <c r="O76">
        <v>-0.30944407233757532</v>
      </c>
      <c r="P76">
        <v>-8.8655862726406076E-2</v>
      </c>
      <c r="Q76">
        <v>-0.83108108108108114</v>
      </c>
      <c r="R76">
        <v>-0.80387029288702927</v>
      </c>
      <c r="S76">
        <v>0.18836331906249992</v>
      </c>
    </row>
    <row r="77" spans="1:19" x14ac:dyDescent="0.25">
      <c r="A77">
        <v>102</v>
      </c>
      <c r="B77" t="s">
        <v>225</v>
      </c>
      <c r="C77" t="s">
        <v>226</v>
      </c>
      <c r="D77">
        <v>2</v>
      </c>
      <c r="E77" t="s">
        <v>188</v>
      </c>
      <c r="F77" t="s">
        <v>45</v>
      </c>
      <c r="G77" t="s">
        <v>278</v>
      </c>
      <c r="H77">
        <v>10.119999999999999</v>
      </c>
      <c r="I77">
        <v>9.5500000000000007</v>
      </c>
      <c r="J77">
        <v>0.56999999999999995</v>
      </c>
      <c r="K77">
        <v>0.06</v>
      </c>
      <c r="L77">
        <v>0.37</v>
      </c>
      <c r="M77">
        <v>21.35</v>
      </c>
      <c r="N77">
        <v>6.93</v>
      </c>
      <c r="O77">
        <v>-0.32217012726054917</v>
      </c>
      <c r="P77">
        <v>-8.9609151572926551E-2</v>
      </c>
      <c r="Q77">
        <v>-0.87162162162162171</v>
      </c>
      <c r="R77">
        <v>-0.85078534031413611</v>
      </c>
      <c r="S77">
        <v>0.15952186781249994</v>
      </c>
    </row>
    <row r="78" spans="1:19" x14ac:dyDescent="0.25">
      <c r="A78">
        <v>135</v>
      </c>
      <c r="B78" t="s">
        <v>227</v>
      </c>
      <c r="C78" t="s">
        <v>228</v>
      </c>
      <c r="D78">
        <v>2</v>
      </c>
      <c r="E78" t="s">
        <v>188</v>
      </c>
      <c r="F78" t="s">
        <v>45</v>
      </c>
      <c r="G78" t="s">
        <v>278</v>
      </c>
      <c r="H78">
        <v>10.71</v>
      </c>
      <c r="I78">
        <v>8.73</v>
      </c>
      <c r="J78">
        <v>1.98</v>
      </c>
      <c r="K78">
        <v>0.23</v>
      </c>
      <c r="L78">
        <v>0.59</v>
      </c>
      <c r="M78">
        <v>21.47</v>
      </c>
      <c r="N78">
        <v>6.13</v>
      </c>
      <c r="O78">
        <v>-0.28265237776289343</v>
      </c>
      <c r="P78">
        <v>-0.16777883698760723</v>
      </c>
      <c r="Q78">
        <v>-0.55405405405405406</v>
      </c>
      <c r="R78">
        <v>-0.4329896907216495</v>
      </c>
      <c r="S78">
        <v>0.84856110406249985</v>
      </c>
    </row>
    <row r="79" spans="1:19" x14ac:dyDescent="0.25">
      <c r="A79">
        <v>2</v>
      </c>
      <c r="B79" t="s">
        <v>229</v>
      </c>
      <c r="C79" t="s">
        <v>230</v>
      </c>
      <c r="D79">
        <v>4</v>
      </c>
      <c r="E79" t="s">
        <v>188</v>
      </c>
      <c r="F79" t="s">
        <v>45</v>
      </c>
      <c r="G79" t="s">
        <v>278</v>
      </c>
      <c r="H79">
        <v>23.38</v>
      </c>
      <c r="I79">
        <v>12.76</v>
      </c>
      <c r="J79">
        <v>10.62</v>
      </c>
      <c r="K79">
        <v>0.83</v>
      </c>
      <c r="L79">
        <v>0.17</v>
      </c>
      <c r="M79">
        <v>18.63</v>
      </c>
      <c r="N79">
        <v>7.54</v>
      </c>
      <c r="O79">
        <v>0.565974547890154</v>
      </c>
      <c r="P79">
        <v>0.21639656816015249</v>
      </c>
      <c r="Q79">
        <v>1.3918918918918914</v>
      </c>
      <c r="R79">
        <v>1.080721003134796</v>
      </c>
      <c r="S79">
        <v>-0.46845513812499995</v>
      </c>
    </row>
    <row r="80" spans="1:19" x14ac:dyDescent="0.25">
      <c r="A80">
        <v>37</v>
      </c>
      <c r="B80" t="s">
        <v>231</v>
      </c>
      <c r="C80" t="s">
        <v>232</v>
      </c>
      <c r="D80">
        <v>4</v>
      </c>
      <c r="E80" t="s">
        <v>188</v>
      </c>
      <c r="F80" t="s">
        <v>45</v>
      </c>
      <c r="G80" t="s">
        <v>278</v>
      </c>
      <c r="H80">
        <v>18.23</v>
      </c>
      <c r="I80">
        <v>12.34</v>
      </c>
      <c r="J80">
        <v>5.89</v>
      </c>
      <c r="K80">
        <v>0.48</v>
      </c>
      <c r="L80">
        <v>0.13</v>
      </c>
      <c r="M80">
        <v>18.05</v>
      </c>
      <c r="N80">
        <v>7.14</v>
      </c>
      <c r="O80">
        <v>0.22103148024112532</v>
      </c>
      <c r="P80">
        <v>0.17635843660629166</v>
      </c>
      <c r="Q80">
        <v>0.32657657657657641</v>
      </c>
      <c r="R80">
        <v>0.19327390599675837</v>
      </c>
      <c r="S80">
        <v>-0.584288735</v>
      </c>
    </row>
    <row r="81" spans="1:19" x14ac:dyDescent="0.25">
      <c r="A81">
        <v>45</v>
      </c>
      <c r="B81" t="s">
        <v>233</v>
      </c>
      <c r="C81" t="s">
        <v>234</v>
      </c>
      <c r="D81">
        <v>4</v>
      </c>
      <c r="E81" t="s">
        <v>188</v>
      </c>
      <c r="F81" t="s">
        <v>45</v>
      </c>
      <c r="G81" t="s">
        <v>278</v>
      </c>
      <c r="H81">
        <v>18.98</v>
      </c>
      <c r="I81">
        <v>13.12</v>
      </c>
      <c r="J81">
        <v>5.86</v>
      </c>
      <c r="K81">
        <v>0.45</v>
      </c>
      <c r="L81">
        <v>0.21</v>
      </c>
      <c r="M81">
        <v>24.61</v>
      </c>
      <c r="N81">
        <v>7.53</v>
      </c>
      <c r="O81">
        <v>0.27126590756865376</v>
      </c>
      <c r="P81">
        <v>0.25071496663489029</v>
      </c>
      <c r="Q81">
        <v>0.31981981981981977</v>
      </c>
      <c r="R81">
        <v>0.11661585365853669</v>
      </c>
      <c r="S81">
        <v>-0.33878290281250001</v>
      </c>
    </row>
    <row r="82" spans="1:19" x14ac:dyDescent="0.25">
      <c r="A82">
        <v>64</v>
      </c>
      <c r="B82" t="s">
        <v>235</v>
      </c>
      <c r="C82" t="s">
        <v>236</v>
      </c>
      <c r="D82">
        <v>4</v>
      </c>
      <c r="E82" t="s">
        <v>188</v>
      </c>
      <c r="F82" t="s">
        <v>45</v>
      </c>
      <c r="G82" t="s">
        <v>278</v>
      </c>
      <c r="H82">
        <v>18.79</v>
      </c>
      <c r="I82">
        <v>12.02</v>
      </c>
      <c r="J82">
        <v>6.77</v>
      </c>
      <c r="K82">
        <v>0.56000000000000005</v>
      </c>
      <c r="L82">
        <v>0.27</v>
      </c>
      <c r="M82">
        <v>17.739999999999998</v>
      </c>
      <c r="N82">
        <v>7.7</v>
      </c>
      <c r="O82">
        <v>0.2585398526456798</v>
      </c>
      <c r="P82">
        <v>0.14585319351763579</v>
      </c>
      <c r="Q82">
        <v>0.52477477477477452</v>
      </c>
      <c r="R82">
        <v>0.40806988352745405</v>
      </c>
      <c r="S82">
        <v>-0.14339060875000006</v>
      </c>
    </row>
    <row r="83" spans="1:19" x14ac:dyDescent="0.25">
      <c r="A83">
        <v>93</v>
      </c>
      <c r="B83" t="s">
        <v>237</v>
      </c>
      <c r="C83" t="s">
        <v>238</v>
      </c>
      <c r="D83">
        <v>4</v>
      </c>
      <c r="E83" t="s">
        <v>188</v>
      </c>
      <c r="F83" t="s">
        <v>45</v>
      </c>
      <c r="G83" t="s">
        <v>278</v>
      </c>
      <c r="H83">
        <v>21.21</v>
      </c>
      <c r="I83">
        <v>11.25</v>
      </c>
      <c r="J83">
        <v>9.9600000000000009</v>
      </c>
      <c r="K83">
        <v>0.89</v>
      </c>
      <c r="L83">
        <v>0.37</v>
      </c>
      <c r="M83">
        <v>16.899999999999999</v>
      </c>
      <c r="N83">
        <v>7.38</v>
      </c>
      <c r="O83">
        <v>0.42062960482250511</v>
      </c>
      <c r="P83">
        <v>7.2449952335557649E-2</v>
      </c>
      <c r="Q83">
        <v>1.2432432432432432</v>
      </c>
      <c r="R83">
        <v>1.2133333333333334</v>
      </c>
      <c r="S83">
        <v>0.15198575624999991</v>
      </c>
    </row>
    <row r="84" spans="1:19" x14ac:dyDescent="0.25">
      <c r="A84">
        <v>108</v>
      </c>
      <c r="B84" t="s">
        <v>239</v>
      </c>
      <c r="C84" t="s">
        <v>240</v>
      </c>
      <c r="D84">
        <v>4</v>
      </c>
      <c r="E84" t="s">
        <v>188</v>
      </c>
      <c r="F84" t="s">
        <v>45</v>
      </c>
      <c r="G84" t="s">
        <v>278</v>
      </c>
      <c r="H84">
        <v>19.84</v>
      </c>
      <c r="I84">
        <v>11.14</v>
      </c>
      <c r="J84">
        <v>8.6999999999999993</v>
      </c>
      <c r="K84">
        <v>0.78</v>
      </c>
      <c r="L84">
        <v>0.19</v>
      </c>
      <c r="M84">
        <v>18.04</v>
      </c>
      <c r="N84">
        <v>7.19</v>
      </c>
      <c r="O84">
        <v>0.32886805090421972</v>
      </c>
      <c r="P84">
        <v>6.1963775023832254E-2</v>
      </c>
      <c r="Q84">
        <v>0.9594594594594591</v>
      </c>
      <c r="R84">
        <v>0.95242369838420071</v>
      </c>
      <c r="S84">
        <v>-0.42157865093750002</v>
      </c>
    </row>
    <row r="85" spans="1:19" x14ac:dyDescent="0.25">
      <c r="A85">
        <v>128</v>
      </c>
      <c r="B85" t="s">
        <v>241</v>
      </c>
      <c r="C85" t="s">
        <v>242</v>
      </c>
      <c r="D85">
        <v>4</v>
      </c>
      <c r="E85" t="s">
        <v>188</v>
      </c>
      <c r="F85" t="s">
        <v>45</v>
      </c>
      <c r="G85" t="s">
        <v>278</v>
      </c>
      <c r="H85">
        <v>16.53</v>
      </c>
      <c r="I85">
        <v>10.99</v>
      </c>
      <c r="J85">
        <v>5.54</v>
      </c>
      <c r="K85">
        <v>0.5</v>
      </c>
      <c r="L85">
        <v>0.38</v>
      </c>
      <c r="M85">
        <v>22.06</v>
      </c>
      <c r="N85">
        <v>7.59</v>
      </c>
      <c r="O85">
        <v>0.10716677829872749</v>
      </c>
      <c r="P85">
        <v>4.7664442326024785E-2</v>
      </c>
      <c r="Q85">
        <v>0.24774774774774766</v>
      </c>
      <c r="R85">
        <v>0.26023657870791611</v>
      </c>
      <c r="S85">
        <v>0.17490693468749999</v>
      </c>
    </row>
    <row r="86" spans="1:19" x14ac:dyDescent="0.25">
      <c r="A86">
        <v>7</v>
      </c>
      <c r="B86" t="s">
        <v>72</v>
      </c>
      <c r="C86" t="s">
        <v>73</v>
      </c>
      <c r="D86">
        <v>2</v>
      </c>
      <c r="E86" t="s">
        <v>15</v>
      </c>
      <c r="F86" t="s">
        <v>74</v>
      </c>
      <c r="G86" t="s">
        <v>279</v>
      </c>
      <c r="H86">
        <v>10.94</v>
      </c>
      <c r="I86">
        <v>9</v>
      </c>
      <c r="J86">
        <v>1.94</v>
      </c>
      <c r="K86">
        <v>0.22</v>
      </c>
      <c r="L86">
        <v>0.3</v>
      </c>
      <c r="M86">
        <v>21.69</v>
      </c>
      <c r="N86">
        <v>7.03</v>
      </c>
      <c r="O86">
        <v>-0.26724715338245147</v>
      </c>
      <c r="P86">
        <v>-0.14204003813155389</v>
      </c>
      <c r="Q86">
        <v>-0.56306306306306309</v>
      </c>
      <c r="R86">
        <v>-0.46111111111111114</v>
      </c>
      <c r="S86">
        <v>-6.3765948437500067E-2</v>
      </c>
    </row>
    <row r="87" spans="1:19" x14ac:dyDescent="0.25">
      <c r="A87">
        <v>28</v>
      </c>
      <c r="B87" t="s">
        <v>75</v>
      </c>
      <c r="C87" t="s">
        <v>76</v>
      </c>
      <c r="D87">
        <v>2</v>
      </c>
      <c r="E87" t="s">
        <v>15</v>
      </c>
      <c r="F87" t="s">
        <v>74</v>
      </c>
      <c r="G87" t="s">
        <v>279</v>
      </c>
      <c r="H87">
        <v>12.21</v>
      </c>
      <c r="I87">
        <v>9.59</v>
      </c>
      <c r="J87">
        <v>2.62</v>
      </c>
      <c r="K87">
        <v>0.27</v>
      </c>
      <c r="L87">
        <v>0.48</v>
      </c>
      <c r="M87">
        <v>22.55</v>
      </c>
      <c r="N87">
        <v>7.05</v>
      </c>
      <c r="O87">
        <v>-0.1821835231078365</v>
      </c>
      <c r="P87">
        <v>-8.579599618684465E-2</v>
      </c>
      <c r="Q87">
        <v>-0.40990990990990994</v>
      </c>
      <c r="R87">
        <v>-0.31699687174139735</v>
      </c>
      <c r="S87">
        <v>0.49870673312499991</v>
      </c>
    </row>
    <row r="88" spans="1:19" x14ac:dyDescent="0.25">
      <c r="A88">
        <v>44</v>
      </c>
      <c r="B88" t="s">
        <v>77</v>
      </c>
      <c r="C88" t="s">
        <v>78</v>
      </c>
      <c r="D88">
        <v>2</v>
      </c>
      <c r="E88" t="s">
        <v>15</v>
      </c>
      <c r="F88" t="s">
        <v>74</v>
      </c>
      <c r="G88" t="s">
        <v>279</v>
      </c>
      <c r="H88">
        <v>14.57</v>
      </c>
      <c r="I88">
        <v>12.32</v>
      </c>
      <c r="J88">
        <v>2.25</v>
      </c>
      <c r="K88">
        <v>0.18</v>
      </c>
      <c r="L88">
        <v>0.59</v>
      </c>
      <c r="M88">
        <v>16.14</v>
      </c>
      <c r="N88">
        <v>7.23</v>
      </c>
      <c r="O88">
        <v>-2.4112525117213627E-2</v>
      </c>
      <c r="P88">
        <v>0.17445185891325071</v>
      </c>
      <c r="Q88">
        <v>-0.49324324324324331</v>
      </c>
      <c r="R88">
        <v>-0.54342532467532478</v>
      </c>
      <c r="S88">
        <v>0.85562921125000002</v>
      </c>
    </row>
    <row r="89" spans="1:19" x14ac:dyDescent="0.25">
      <c r="A89">
        <v>70</v>
      </c>
      <c r="B89" t="s">
        <v>79</v>
      </c>
      <c r="C89" t="s">
        <v>80</v>
      </c>
      <c r="D89">
        <v>2</v>
      </c>
      <c r="E89" t="s">
        <v>15</v>
      </c>
      <c r="F89" t="s">
        <v>74</v>
      </c>
      <c r="G89" t="s">
        <v>279</v>
      </c>
      <c r="H89">
        <v>10.96</v>
      </c>
      <c r="I89">
        <v>9.49</v>
      </c>
      <c r="J89">
        <v>1.47</v>
      </c>
      <c r="K89">
        <v>0.15</v>
      </c>
      <c r="L89">
        <v>0.42</v>
      </c>
      <c r="M89">
        <v>17.07</v>
      </c>
      <c r="N89">
        <v>7.57</v>
      </c>
      <c r="O89">
        <v>-0.26590756865371729</v>
      </c>
      <c r="P89">
        <v>-9.532888465204957E-2</v>
      </c>
      <c r="Q89">
        <v>-0.66891891891891897</v>
      </c>
      <c r="R89">
        <v>-0.61275026343519501</v>
      </c>
      <c r="S89">
        <v>0.31991685843750001</v>
      </c>
    </row>
    <row r="90" spans="1:19" x14ac:dyDescent="0.25">
      <c r="A90">
        <v>85</v>
      </c>
      <c r="B90" t="s">
        <v>81</v>
      </c>
      <c r="C90" t="s">
        <v>82</v>
      </c>
      <c r="D90">
        <v>2</v>
      </c>
      <c r="E90" t="s">
        <v>15</v>
      </c>
      <c r="F90" t="s">
        <v>74</v>
      </c>
      <c r="G90" t="s">
        <v>279</v>
      </c>
      <c r="H90">
        <v>11.05</v>
      </c>
      <c r="I90">
        <v>8.75</v>
      </c>
      <c r="J90">
        <v>2.2999999999999998</v>
      </c>
      <c r="K90">
        <v>0.26</v>
      </c>
      <c r="L90">
        <v>0.45</v>
      </c>
      <c r="M90">
        <v>17.93</v>
      </c>
      <c r="N90">
        <v>6.52</v>
      </c>
      <c r="O90">
        <v>-0.25987943737441388</v>
      </c>
      <c r="P90">
        <v>-0.16587225929456628</v>
      </c>
      <c r="Q90">
        <v>-0.48198198198198205</v>
      </c>
      <c r="R90">
        <v>-0.34285714285714292</v>
      </c>
      <c r="S90">
        <v>0.414431710625</v>
      </c>
    </row>
    <row r="91" spans="1:19" x14ac:dyDescent="0.25">
      <c r="A91">
        <v>111</v>
      </c>
      <c r="B91" t="s">
        <v>83</v>
      </c>
      <c r="C91" t="s">
        <v>84</v>
      </c>
      <c r="D91">
        <v>2</v>
      </c>
      <c r="E91" t="s">
        <v>15</v>
      </c>
      <c r="F91" t="s">
        <v>74</v>
      </c>
      <c r="G91" t="s">
        <v>279</v>
      </c>
      <c r="H91">
        <v>10.66</v>
      </c>
      <c r="I91">
        <v>9.0399999999999991</v>
      </c>
      <c r="J91">
        <v>1.62</v>
      </c>
      <c r="K91">
        <v>0.18</v>
      </c>
      <c r="L91">
        <v>0.32</v>
      </c>
      <c r="M91">
        <v>21.2</v>
      </c>
      <c r="N91">
        <v>6.92</v>
      </c>
      <c r="O91">
        <v>-0.28600133958472873</v>
      </c>
      <c r="P91">
        <v>-0.13822688274547199</v>
      </c>
      <c r="Q91">
        <v>-0.6351351351351352</v>
      </c>
      <c r="R91">
        <v>-0.55199115044247782</v>
      </c>
      <c r="S91">
        <v>1.5351215624999012E-3</v>
      </c>
    </row>
    <row r="92" spans="1:19" x14ac:dyDescent="0.25">
      <c r="A92">
        <v>133</v>
      </c>
      <c r="B92" t="s">
        <v>85</v>
      </c>
      <c r="C92" t="s">
        <v>86</v>
      </c>
      <c r="D92">
        <v>2</v>
      </c>
      <c r="E92" t="s">
        <v>15</v>
      </c>
      <c r="F92" t="s">
        <v>74</v>
      </c>
      <c r="G92" t="s">
        <v>279</v>
      </c>
      <c r="H92">
        <v>12.05</v>
      </c>
      <c r="I92">
        <v>8.82</v>
      </c>
      <c r="J92">
        <v>3.23</v>
      </c>
      <c r="K92">
        <v>0.37</v>
      </c>
      <c r="L92">
        <v>0.51</v>
      </c>
      <c r="M92">
        <v>21.16</v>
      </c>
      <c r="N92">
        <v>7.03</v>
      </c>
      <c r="O92">
        <v>-0.19290020093770924</v>
      </c>
      <c r="P92">
        <v>-0.15919923736892277</v>
      </c>
      <c r="Q92">
        <v>-0.27252252252252257</v>
      </c>
      <c r="R92">
        <v>-8.4467120181405952E-2</v>
      </c>
      <c r="S92">
        <v>0.57662828937499999</v>
      </c>
    </row>
    <row r="93" spans="1:19" x14ac:dyDescent="0.25">
      <c r="A93">
        <v>16</v>
      </c>
      <c r="B93" t="s">
        <v>87</v>
      </c>
      <c r="C93" t="s">
        <v>88</v>
      </c>
      <c r="D93">
        <v>4</v>
      </c>
      <c r="E93" t="s">
        <v>15</v>
      </c>
      <c r="F93" t="s">
        <v>74</v>
      </c>
      <c r="G93" t="s">
        <v>279</v>
      </c>
      <c r="H93">
        <v>20.71</v>
      </c>
      <c r="I93">
        <v>13.33</v>
      </c>
      <c r="J93">
        <v>7.38</v>
      </c>
      <c r="K93">
        <v>0.55000000000000004</v>
      </c>
      <c r="L93">
        <v>0.16</v>
      </c>
      <c r="M93">
        <v>20.079999999999998</v>
      </c>
      <c r="N93">
        <v>7.59</v>
      </c>
      <c r="O93">
        <v>0.38713998660415277</v>
      </c>
      <c r="P93">
        <v>0.27073403241182076</v>
      </c>
      <c r="Q93">
        <v>0.66216216216216195</v>
      </c>
      <c r="R93">
        <v>0.38409602400600151</v>
      </c>
      <c r="S93">
        <v>-0.51545971687500003</v>
      </c>
    </row>
    <row r="94" spans="1:19" x14ac:dyDescent="0.25">
      <c r="A94">
        <v>31</v>
      </c>
      <c r="B94" t="s">
        <v>89</v>
      </c>
      <c r="C94" t="s">
        <v>90</v>
      </c>
      <c r="D94">
        <v>4</v>
      </c>
      <c r="E94" t="s">
        <v>15</v>
      </c>
      <c r="F94" t="s">
        <v>74</v>
      </c>
      <c r="G94" t="s">
        <v>279</v>
      </c>
      <c r="H94">
        <v>20.25</v>
      </c>
      <c r="I94">
        <v>13.51</v>
      </c>
      <c r="J94">
        <v>6.74</v>
      </c>
      <c r="K94">
        <v>0.5</v>
      </c>
      <c r="L94">
        <v>0.13</v>
      </c>
      <c r="M94">
        <v>18.47</v>
      </c>
      <c r="N94">
        <v>7.31</v>
      </c>
      <c r="O94">
        <v>0.3563295378432686</v>
      </c>
      <c r="P94">
        <v>0.28789323164918967</v>
      </c>
      <c r="Q94">
        <v>0.51801801801801795</v>
      </c>
      <c r="R94">
        <v>0.24722427831236127</v>
      </c>
      <c r="S94">
        <v>-0.60939048687499997</v>
      </c>
    </row>
    <row r="95" spans="1:19" x14ac:dyDescent="0.25">
      <c r="A95">
        <v>58</v>
      </c>
      <c r="B95" t="s">
        <v>91</v>
      </c>
      <c r="C95" t="s">
        <v>92</v>
      </c>
      <c r="D95">
        <v>4</v>
      </c>
      <c r="E95" t="s">
        <v>15</v>
      </c>
      <c r="F95" t="s">
        <v>74</v>
      </c>
      <c r="G95" t="s">
        <v>279</v>
      </c>
      <c r="H95">
        <v>18.75</v>
      </c>
      <c r="I95">
        <v>12.07</v>
      </c>
      <c r="J95">
        <v>6.68</v>
      </c>
      <c r="K95">
        <v>0.55000000000000004</v>
      </c>
      <c r="L95">
        <v>0.32</v>
      </c>
      <c r="M95">
        <v>22.73</v>
      </c>
      <c r="N95">
        <v>7.32</v>
      </c>
      <c r="O95">
        <v>0.2558606831882117</v>
      </c>
      <c r="P95">
        <v>0.15061963775023832</v>
      </c>
      <c r="Q95">
        <v>0.50450450450450435</v>
      </c>
      <c r="R95">
        <v>0.38359569179784586</v>
      </c>
      <c r="S95">
        <v>-1.5053877187500009E-2</v>
      </c>
    </row>
    <row r="96" spans="1:19" x14ac:dyDescent="0.25">
      <c r="A96">
        <v>65</v>
      </c>
      <c r="B96" t="s">
        <v>93</v>
      </c>
      <c r="C96" t="s">
        <v>94</v>
      </c>
      <c r="D96">
        <v>4</v>
      </c>
      <c r="E96" t="s">
        <v>15</v>
      </c>
      <c r="F96" t="s">
        <v>74</v>
      </c>
      <c r="G96" t="s">
        <v>279</v>
      </c>
      <c r="H96">
        <v>25.79</v>
      </c>
      <c r="I96">
        <v>12.4</v>
      </c>
      <c r="J96">
        <v>13.39</v>
      </c>
      <c r="K96">
        <v>1.08</v>
      </c>
      <c r="L96">
        <v>0.24</v>
      </c>
      <c r="M96">
        <v>14.54</v>
      </c>
      <c r="N96">
        <v>7.48</v>
      </c>
      <c r="O96">
        <v>0.72739450770261216</v>
      </c>
      <c r="P96">
        <v>0.18207816968541468</v>
      </c>
      <c r="Q96">
        <v>2.0157657657657655</v>
      </c>
      <c r="R96">
        <v>1.6995967741935483</v>
      </c>
      <c r="S96">
        <v>-0.24631971937499997</v>
      </c>
    </row>
    <row r="97" spans="1:19" x14ac:dyDescent="0.25">
      <c r="A97">
        <v>82</v>
      </c>
      <c r="B97" t="s">
        <v>95</v>
      </c>
      <c r="C97" t="s">
        <v>96</v>
      </c>
      <c r="D97">
        <v>4</v>
      </c>
      <c r="E97" t="s">
        <v>15</v>
      </c>
      <c r="F97" t="s">
        <v>74</v>
      </c>
      <c r="G97" t="s">
        <v>279</v>
      </c>
      <c r="H97">
        <v>18.98</v>
      </c>
      <c r="I97">
        <v>12.16</v>
      </c>
      <c r="J97">
        <v>6.82</v>
      </c>
      <c r="K97">
        <v>0.56000000000000005</v>
      </c>
      <c r="L97">
        <v>0.24</v>
      </c>
      <c r="M97">
        <v>16.62</v>
      </c>
      <c r="N97">
        <v>7.43</v>
      </c>
      <c r="O97">
        <v>0.27126590756865376</v>
      </c>
      <c r="P97">
        <v>0.15919923736892277</v>
      </c>
      <c r="Q97">
        <v>0.536036036036036</v>
      </c>
      <c r="R97">
        <v>0.40213815789473695</v>
      </c>
      <c r="S97">
        <v>-0.25199009187499999</v>
      </c>
    </row>
    <row r="98" spans="1:19" x14ac:dyDescent="0.25">
      <c r="A98">
        <v>110</v>
      </c>
      <c r="B98" t="s">
        <v>97</v>
      </c>
      <c r="C98" t="s">
        <v>98</v>
      </c>
      <c r="D98">
        <v>4</v>
      </c>
      <c r="E98" t="s">
        <v>15</v>
      </c>
      <c r="F98" t="s">
        <v>74</v>
      </c>
      <c r="G98" t="s">
        <v>279</v>
      </c>
      <c r="H98">
        <v>18.34</v>
      </c>
      <c r="I98">
        <v>12.15</v>
      </c>
      <c r="J98">
        <v>6.19</v>
      </c>
      <c r="K98">
        <v>0.51</v>
      </c>
      <c r="L98">
        <v>0.24</v>
      </c>
      <c r="M98">
        <v>22.88</v>
      </c>
      <c r="N98">
        <v>6.95</v>
      </c>
      <c r="O98">
        <v>0.22839919624916277</v>
      </c>
      <c r="P98">
        <v>0.15824594852240229</v>
      </c>
      <c r="Q98">
        <v>0.39414414414414412</v>
      </c>
      <c r="R98">
        <v>0.2736625514403293</v>
      </c>
      <c r="S98">
        <v>-0.25010997374999999</v>
      </c>
    </row>
    <row r="99" spans="1:19" x14ac:dyDescent="0.25">
      <c r="A99">
        <v>125</v>
      </c>
      <c r="B99" t="s">
        <v>99</v>
      </c>
      <c r="C99" t="s">
        <v>100</v>
      </c>
      <c r="D99">
        <v>4</v>
      </c>
      <c r="E99" t="s">
        <v>15</v>
      </c>
      <c r="F99" t="s">
        <v>74</v>
      </c>
      <c r="G99" t="s">
        <v>279</v>
      </c>
      <c r="H99">
        <v>17.77</v>
      </c>
      <c r="I99">
        <v>11.4</v>
      </c>
      <c r="J99">
        <v>6.37</v>
      </c>
      <c r="K99">
        <v>0.56000000000000005</v>
      </c>
      <c r="L99">
        <v>0.32</v>
      </c>
      <c r="M99">
        <v>18.989999999999998</v>
      </c>
      <c r="N99">
        <v>7.39</v>
      </c>
      <c r="O99">
        <v>0.19022103148024111</v>
      </c>
      <c r="P99">
        <v>8.6749285033365126E-2</v>
      </c>
      <c r="Q99">
        <v>0.43468468468468457</v>
      </c>
      <c r="R99">
        <v>0.39692982456140335</v>
      </c>
      <c r="S99">
        <v>-2.9823884375000317E-3</v>
      </c>
    </row>
    <row r="100" spans="1:19" x14ac:dyDescent="0.25">
      <c r="A100">
        <v>9</v>
      </c>
      <c r="B100" t="s">
        <v>158</v>
      </c>
      <c r="C100" t="s">
        <v>159</v>
      </c>
      <c r="D100">
        <v>2</v>
      </c>
      <c r="E100" t="s">
        <v>103</v>
      </c>
      <c r="F100" t="s">
        <v>74</v>
      </c>
      <c r="G100" t="s">
        <v>279</v>
      </c>
      <c r="H100">
        <v>10.47</v>
      </c>
      <c r="I100">
        <v>8.7899999999999991</v>
      </c>
      <c r="J100">
        <v>1.68</v>
      </c>
      <c r="K100">
        <v>0.19</v>
      </c>
      <c r="L100">
        <v>0.53</v>
      </c>
      <c r="M100">
        <v>23.33</v>
      </c>
      <c r="N100">
        <v>7.34</v>
      </c>
      <c r="O100">
        <v>-0.29872739450770269</v>
      </c>
      <c r="P100">
        <v>-0.16205910390848438</v>
      </c>
      <c r="Q100">
        <v>-0.62162162162162171</v>
      </c>
      <c r="R100">
        <v>-0.52218430034129693</v>
      </c>
      <c r="S100">
        <v>0.65575301468749991</v>
      </c>
    </row>
    <row r="101" spans="1:19" x14ac:dyDescent="0.25">
      <c r="A101">
        <v>23</v>
      </c>
      <c r="B101" t="s">
        <v>160</v>
      </c>
      <c r="C101" t="s">
        <v>161</v>
      </c>
      <c r="D101">
        <v>2</v>
      </c>
      <c r="E101" t="s">
        <v>103</v>
      </c>
      <c r="F101" t="s">
        <v>74</v>
      </c>
      <c r="G101" t="s">
        <v>279</v>
      </c>
      <c r="H101">
        <v>10.58</v>
      </c>
      <c r="I101">
        <v>9.5</v>
      </c>
      <c r="J101">
        <v>1.08</v>
      </c>
      <c r="K101">
        <v>0.11</v>
      </c>
      <c r="L101">
        <v>0.45</v>
      </c>
      <c r="M101">
        <v>20.89</v>
      </c>
      <c r="N101">
        <v>7.82</v>
      </c>
      <c r="O101">
        <v>-0.2913596784996651</v>
      </c>
      <c r="P101">
        <v>-9.4375595805529094E-2</v>
      </c>
      <c r="Q101">
        <v>-0.7567567567567568</v>
      </c>
      <c r="R101">
        <v>-0.71578947368421053</v>
      </c>
      <c r="S101">
        <v>0.39416000781249994</v>
      </c>
    </row>
    <row r="102" spans="1:19" x14ac:dyDescent="0.25">
      <c r="A102">
        <v>52</v>
      </c>
      <c r="B102" t="s">
        <v>162</v>
      </c>
      <c r="C102" t="s">
        <v>163</v>
      </c>
      <c r="D102">
        <v>2</v>
      </c>
      <c r="E102" t="s">
        <v>103</v>
      </c>
      <c r="F102" t="s">
        <v>74</v>
      </c>
      <c r="G102" t="s">
        <v>279</v>
      </c>
      <c r="H102">
        <v>9.19</v>
      </c>
      <c r="I102">
        <v>8.65</v>
      </c>
      <c r="J102">
        <v>0.54</v>
      </c>
      <c r="K102">
        <v>0.06</v>
      </c>
      <c r="L102">
        <v>0.56999999999999995</v>
      </c>
      <c r="M102">
        <v>16.18</v>
      </c>
      <c r="N102">
        <v>7.15</v>
      </c>
      <c r="O102">
        <v>-0.38446081714668445</v>
      </c>
      <c r="P102">
        <v>-0.1754051477597712</v>
      </c>
      <c r="Q102">
        <v>-0.8783783783783784</v>
      </c>
      <c r="R102">
        <v>-0.8439306358381502</v>
      </c>
      <c r="S102">
        <v>0.76937799312499999</v>
      </c>
    </row>
    <row r="103" spans="1:19" x14ac:dyDescent="0.25">
      <c r="A103">
        <v>71</v>
      </c>
      <c r="B103" t="s">
        <v>164</v>
      </c>
      <c r="C103" t="s">
        <v>165</v>
      </c>
      <c r="D103">
        <v>2</v>
      </c>
      <c r="E103" t="s">
        <v>103</v>
      </c>
      <c r="F103" t="s">
        <v>74</v>
      </c>
      <c r="G103" t="s">
        <v>279</v>
      </c>
      <c r="H103">
        <v>9.9600000000000009</v>
      </c>
      <c r="I103">
        <v>9.36</v>
      </c>
      <c r="J103">
        <v>0.6</v>
      </c>
      <c r="K103">
        <v>0.06</v>
      </c>
      <c r="L103">
        <v>0.35</v>
      </c>
      <c r="M103">
        <v>16.100000000000001</v>
      </c>
      <c r="N103">
        <v>7.24</v>
      </c>
      <c r="O103">
        <v>-0.33288680509042201</v>
      </c>
      <c r="P103">
        <v>-0.10772163965681608</v>
      </c>
      <c r="Q103">
        <v>-0.8648648648648648</v>
      </c>
      <c r="R103">
        <v>-0.83974358974358976</v>
      </c>
      <c r="S103">
        <v>8.8228489374999983E-2</v>
      </c>
    </row>
    <row r="104" spans="1:19" x14ac:dyDescent="0.25">
      <c r="A104">
        <v>96</v>
      </c>
      <c r="B104" t="s">
        <v>166</v>
      </c>
      <c r="C104" t="s">
        <v>167</v>
      </c>
      <c r="D104">
        <v>2</v>
      </c>
      <c r="E104" t="s">
        <v>103</v>
      </c>
      <c r="F104" t="s">
        <v>74</v>
      </c>
      <c r="G104" t="s">
        <v>279</v>
      </c>
      <c r="H104">
        <v>10.220000000000001</v>
      </c>
      <c r="I104">
        <v>9.35</v>
      </c>
      <c r="J104">
        <v>0.87</v>
      </c>
      <c r="K104">
        <v>0.09</v>
      </c>
      <c r="L104">
        <v>0.41</v>
      </c>
      <c r="M104">
        <v>21.01</v>
      </c>
      <c r="N104">
        <v>7.56</v>
      </c>
      <c r="O104">
        <v>-0.31547220361687883</v>
      </c>
      <c r="P104">
        <v>-0.10867492850333656</v>
      </c>
      <c r="Q104">
        <v>-0.80405405405405406</v>
      </c>
      <c r="R104">
        <v>-0.7673796791443851</v>
      </c>
      <c r="S104">
        <v>0.28297142656250002</v>
      </c>
    </row>
    <row r="105" spans="1:19" x14ac:dyDescent="0.25">
      <c r="A105">
        <v>116</v>
      </c>
      <c r="B105" t="s">
        <v>168</v>
      </c>
      <c r="C105" t="s">
        <v>169</v>
      </c>
      <c r="D105">
        <v>2</v>
      </c>
      <c r="E105" t="s">
        <v>103</v>
      </c>
      <c r="F105" t="s">
        <v>74</v>
      </c>
      <c r="G105" t="s">
        <v>279</v>
      </c>
      <c r="H105">
        <v>10.11</v>
      </c>
      <c r="I105">
        <v>8.49</v>
      </c>
      <c r="J105">
        <v>1.62</v>
      </c>
      <c r="K105">
        <v>0.19</v>
      </c>
      <c r="L105">
        <v>0.28999999999999998</v>
      </c>
      <c r="M105">
        <v>16.329999999999998</v>
      </c>
      <c r="N105">
        <v>7.08</v>
      </c>
      <c r="O105">
        <v>-0.32283991962491632</v>
      </c>
      <c r="P105">
        <v>-0.19065776930409914</v>
      </c>
      <c r="Q105">
        <v>-0.6351351351351352</v>
      </c>
      <c r="R105">
        <v>-0.52296819787985871</v>
      </c>
      <c r="S105">
        <v>-8.1607474375000072E-2</v>
      </c>
    </row>
    <row r="106" spans="1:19" x14ac:dyDescent="0.25">
      <c r="A106">
        <v>127</v>
      </c>
      <c r="B106" t="s">
        <v>170</v>
      </c>
      <c r="C106" t="s">
        <v>171</v>
      </c>
      <c r="D106">
        <v>2</v>
      </c>
      <c r="E106" t="s">
        <v>103</v>
      </c>
      <c r="F106" t="s">
        <v>74</v>
      </c>
      <c r="G106" t="s">
        <v>279</v>
      </c>
      <c r="H106">
        <v>9.6999999999999993</v>
      </c>
      <c r="I106">
        <v>8.6</v>
      </c>
      <c r="J106">
        <v>1.1000000000000001</v>
      </c>
      <c r="K106">
        <v>0.13</v>
      </c>
      <c r="L106">
        <v>0</v>
      </c>
      <c r="M106">
        <v>21.69</v>
      </c>
      <c r="N106">
        <v>6.99</v>
      </c>
      <c r="O106">
        <v>-0.35030140656396519</v>
      </c>
      <c r="P106">
        <v>-0.18017159199237373</v>
      </c>
      <c r="Q106">
        <v>-0.75225225225225223</v>
      </c>
      <c r="R106">
        <v>-0.68023255813953487</v>
      </c>
      <c r="S106">
        <v>-0.99825601882187509</v>
      </c>
    </row>
    <row r="107" spans="1:19" x14ac:dyDescent="0.25">
      <c r="A107">
        <v>19</v>
      </c>
      <c r="B107" t="s">
        <v>172</v>
      </c>
      <c r="C107" t="s">
        <v>173</v>
      </c>
      <c r="D107">
        <v>4</v>
      </c>
      <c r="E107" t="s">
        <v>103</v>
      </c>
      <c r="F107" t="s">
        <v>74</v>
      </c>
      <c r="G107" t="s">
        <v>279</v>
      </c>
      <c r="H107">
        <v>17</v>
      </c>
      <c r="I107">
        <v>10.26</v>
      </c>
      <c r="J107">
        <v>6.74</v>
      </c>
      <c r="K107">
        <v>0.66</v>
      </c>
      <c r="L107">
        <v>0.15</v>
      </c>
      <c r="M107">
        <v>20.99</v>
      </c>
      <c r="N107">
        <v>7.39</v>
      </c>
      <c r="O107">
        <v>0.13864701942397858</v>
      </c>
      <c r="P107">
        <v>-2.1925643469971442E-2</v>
      </c>
      <c r="Q107">
        <v>0.51801801801801795</v>
      </c>
      <c r="R107">
        <v>0.64230019493177382</v>
      </c>
      <c r="S107">
        <v>-0.51807821218750005</v>
      </c>
    </row>
    <row r="108" spans="1:19" x14ac:dyDescent="0.25">
      <c r="A108">
        <v>32</v>
      </c>
      <c r="B108" t="s">
        <v>174</v>
      </c>
      <c r="C108" t="s">
        <v>175</v>
      </c>
      <c r="D108">
        <v>4</v>
      </c>
      <c r="E108" t="s">
        <v>103</v>
      </c>
      <c r="F108" t="s">
        <v>74</v>
      </c>
      <c r="G108" t="s">
        <v>279</v>
      </c>
      <c r="H108">
        <v>17.04</v>
      </c>
      <c r="I108">
        <v>11.41</v>
      </c>
      <c r="J108">
        <v>5.63</v>
      </c>
      <c r="K108">
        <v>0.49</v>
      </c>
      <c r="L108">
        <v>0.28000000000000003</v>
      </c>
      <c r="M108">
        <v>18.14</v>
      </c>
      <c r="N108">
        <v>7.5</v>
      </c>
      <c r="O108">
        <v>0.14132618888144671</v>
      </c>
      <c r="P108">
        <v>8.7702573879885601E-2</v>
      </c>
      <c r="Q108">
        <v>0.26801801801801789</v>
      </c>
      <c r="R108">
        <v>0.23356704645048187</v>
      </c>
      <c r="S108">
        <v>-0.11718053031250004</v>
      </c>
    </row>
    <row r="109" spans="1:19" x14ac:dyDescent="0.25">
      <c r="A109">
        <v>50</v>
      </c>
      <c r="B109" t="s">
        <v>176</v>
      </c>
      <c r="C109" t="s">
        <v>177</v>
      </c>
      <c r="D109">
        <v>4</v>
      </c>
      <c r="E109" t="s">
        <v>103</v>
      </c>
      <c r="F109" t="s">
        <v>74</v>
      </c>
      <c r="G109" t="s">
        <v>279</v>
      </c>
      <c r="H109">
        <v>17.37</v>
      </c>
      <c r="I109">
        <v>11.88</v>
      </c>
      <c r="J109">
        <v>5.49</v>
      </c>
      <c r="K109">
        <v>0.46</v>
      </c>
      <c r="L109">
        <v>0.26</v>
      </c>
      <c r="M109">
        <v>20.13</v>
      </c>
      <c r="N109">
        <v>7.66</v>
      </c>
      <c r="O109">
        <v>0.16342933690555936</v>
      </c>
      <c r="P109">
        <v>0.13250714966634897</v>
      </c>
      <c r="Q109">
        <v>0.23648648648648643</v>
      </c>
      <c r="R109">
        <v>0.15530303030303019</v>
      </c>
      <c r="S109">
        <v>-0.19301798812500007</v>
      </c>
    </row>
    <row r="110" spans="1:19" x14ac:dyDescent="0.25">
      <c r="A110">
        <v>74</v>
      </c>
      <c r="B110" t="s">
        <v>178</v>
      </c>
      <c r="C110" t="s">
        <v>179</v>
      </c>
      <c r="D110">
        <v>4</v>
      </c>
      <c r="E110" t="s">
        <v>103</v>
      </c>
      <c r="F110" t="s">
        <v>74</v>
      </c>
      <c r="G110" t="s">
        <v>279</v>
      </c>
      <c r="H110">
        <v>22.5</v>
      </c>
      <c r="I110">
        <v>11.5</v>
      </c>
      <c r="J110">
        <v>11</v>
      </c>
      <c r="K110">
        <v>0.96</v>
      </c>
      <c r="L110">
        <v>0.2</v>
      </c>
      <c r="M110">
        <v>18.29</v>
      </c>
      <c r="N110">
        <v>7.53</v>
      </c>
      <c r="O110">
        <v>0.50703281982585402</v>
      </c>
      <c r="P110">
        <v>9.6282173498570045E-2</v>
      </c>
      <c r="Q110">
        <v>1.4774774774774773</v>
      </c>
      <c r="R110">
        <v>1.3913043478260869</v>
      </c>
      <c r="S110">
        <v>-0.38581572218749999</v>
      </c>
    </row>
    <row r="111" spans="1:19" x14ac:dyDescent="0.25">
      <c r="A111">
        <v>83</v>
      </c>
      <c r="B111" t="s">
        <v>180</v>
      </c>
      <c r="C111" t="s">
        <v>181</v>
      </c>
      <c r="D111">
        <v>4</v>
      </c>
      <c r="E111" t="s">
        <v>103</v>
      </c>
      <c r="F111" t="s">
        <v>74</v>
      </c>
      <c r="G111" t="s">
        <v>279</v>
      </c>
      <c r="H111">
        <v>22.43</v>
      </c>
      <c r="I111">
        <v>12.14</v>
      </c>
      <c r="J111">
        <v>10.29</v>
      </c>
      <c r="K111">
        <v>0.85</v>
      </c>
      <c r="L111">
        <v>0.44</v>
      </c>
      <c r="M111">
        <v>19.059999999999999</v>
      </c>
      <c r="N111">
        <v>7.46</v>
      </c>
      <c r="O111">
        <v>0.50234427327528464</v>
      </c>
      <c r="P111">
        <v>0.15729265967588182</v>
      </c>
      <c r="Q111">
        <v>1.3175675675675671</v>
      </c>
      <c r="R111">
        <v>1.1190280065897855</v>
      </c>
      <c r="S111">
        <v>0.36312383124999997</v>
      </c>
    </row>
    <row r="112" spans="1:19" x14ac:dyDescent="0.25">
      <c r="A112">
        <v>109</v>
      </c>
      <c r="B112" t="s">
        <v>182</v>
      </c>
      <c r="C112" t="s">
        <v>183</v>
      </c>
      <c r="D112">
        <v>4</v>
      </c>
      <c r="E112" t="s">
        <v>103</v>
      </c>
      <c r="F112" t="s">
        <v>74</v>
      </c>
      <c r="G112" t="s">
        <v>279</v>
      </c>
      <c r="H112">
        <v>21.7</v>
      </c>
      <c r="I112">
        <v>11.38</v>
      </c>
      <c r="J112">
        <v>10.32</v>
      </c>
      <c r="K112">
        <v>0.91</v>
      </c>
      <c r="L112">
        <v>0.21</v>
      </c>
      <c r="M112">
        <v>25.01</v>
      </c>
      <c r="N112">
        <v>7.31</v>
      </c>
      <c r="O112">
        <v>0.45344943067649052</v>
      </c>
      <c r="P112">
        <v>8.4842707340324175E-2</v>
      </c>
      <c r="Q112">
        <v>1.3243243243243241</v>
      </c>
      <c r="R112">
        <v>1.26713532513181</v>
      </c>
      <c r="S112">
        <v>-0.35068491562499998</v>
      </c>
    </row>
    <row r="113" spans="1:19" x14ac:dyDescent="0.25">
      <c r="A113">
        <v>138</v>
      </c>
      <c r="B113" t="s">
        <v>184</v>
      </c>
      <c r="C113" t="s">
        <v>185</v>
      </c>
      <c r="D113">
        <v>4</v>
      </c>
      <c r="E113" t="s">
        <v>103</v>
      </c>
      <c r="F113" t="s">
        <v>74</v>
      </c>
      <c r="G113" t="s">
        <v>279</v>
      </c>
      <c r="H113">
        <v>20.5</v>
      </c>
      <c r="I113">
        <v>12.12</v>
      </c>
      <c r="J113">
        <v>8.3800000000000008</v>
      </c>
      <c r="K113">
        <v>0.69</v>
      </c>
      <c r="L113">
        <v>0.28999999999999998</v>
      </c>
      <c r="M113">
        <v>22.55</v>
      </c>
      <c r="N113">
        <v>7.53</v>
      </c>
      <c r="O113">
        <v>0.37307434695244479</v>
      </c>
      <c r="P113">
        <v>0.15538608198284071</v>
      </c>
      <c r="Q113">
        <v>0.88738738738738743</v>
      </c>
      <c r="R113">
        <v>0.72854785478547868</v>
      </c>
      <c r="S113">
        <v>-0.10488046718750005</v>
      </c>
    </row>
    <row r="114" spans="1:19" x14ac:dyDescent="0.25">
      <c r="A114">
        <v>18</v>
      </c>
      <c r="B114" t="s">
        <v>243</v>
      </c>
      <c r="C114" t="s">
        <v>244</v>
      </c>
      <c r="D114">
        <v>2</v>
      </c>
      <c r="E114" t="s">
        <v>188</v>
      </c>
      <c r="F114" t="s">
        <v>74</v>
      </c>
      <c r="G114" t="s">
        <v>279</v>
      </c>
      <c r="H114">
        <v>9.85</v>
      </c>
      <c r="I114">
        <v>9.07</v>
      </c>
      <c r="J114">
        <v>0.78</v>
      </c>
      <c r="K114">
        <v>0.09</v>
      </c>
      <c r="L114">
        <v>0.49</v>
      </c>
      <c r="M114">
        <v>19.62</v>
      </c>
      <c r="N114">
        <v>7.81</v>
      </c>
      <c r="O114">
        <v>-0.34025452109845949</v>
      </c>
      <c r="P114">
        <v>-0.13536701620591038</v>
      </c>
      <c r="Q114">
        <v>-0.82432432432432423</v>
      </c>
      <c r="R114">
        <v>-0.78500551267916219</v>
      </c>
      <c r="S114">
        <v>0.53237343437499984</v>
      </c>
    </row>
    <row r="115" spans="1:19" x14ac:dyDescent="0.25">
      <c r="A115">
        <v>30</v>
      </c>
      <c r="B115" t="s">
        <v>245</v>
      </c>
      <c r="C115" t="s">
        <v>246</v>
      </c>
      <c r="D115">
        <v>2</v>
      </c>
      <c r="E115" t="s">
        <v>188</v>
      </c>
      <c r="F115" t="s">
        <v>74</v>
      </c>
      <c r="G115" t="s">
        <v>279</v>
      </c>
      <c r="H115">
        <v>10.18</v>
      </c>
      <c r="I115">
        <v>9.27</v>
      </c>
      <c r="J115">
        <v>0.91</v>
      </c>
      <c r="K115">
        <v>0.1</v>
      </c>
      <c r="L115">
        <v>0.6</v>
      </c>
      <c r="M115">
        <v>20.57</v>
      </c>
      <c r="N115">
        <v>6.89</v>
      </c>
      <c r="O115">
        <v>-0.31815137307434693</v>
      </c>
      <c r="P115">
        <v>-0.11630123927550054</v>
      </c>
      <c r="Q115">
        <v>-0.79504504504504503</v>
      </c>
      <c r="R115">
        <v>-0.75458468176914784</v>
      </c>
      <c r="S115">
        <v>0.88665480406249997</v>
      </c>
    </row>
    <row r="116" spans="1:19" x14ac:dyDescent="0.25">
      <c r="A116">
        <v>55</v>
      </c>
      <c r="B116" t="s">
        <v>247</v>
      </c>
      <c r="C116" t="s">
        <v>248</v>
      </c>
      <c r="D116">
        <v>2</v>
      </c>
      <c r="E116" t="s">
        <v>188</v>
      </c>
      <c r="F116" t="s">
        <v>74</v>
      </c>
      <c r="G116" t="s">
        <v>279</v>
      </c>
      <c r="H116">
        <v>12.56</v>
      </c>
      <c r="I116">
        <v>8.84</v>
      </c>
      <c r="J116">
        <v>3.72</v>
      </c>
      <c r="K116">
        <v>0.42</v>
      </c>
      <c r="L116">
        <v>0.46</v>
      </c>
      <c r="M116">
        <v>20.010000000000002</v>
      </c>
      <c r="N116">
        <v>7.07</v>
      </c>
      <c r="O116">
        <v>-0.15874079035498989</v>
      </c>
      <c r="P116">
        <v>-0.15729265967588182</v>
      </c>
      <c r="Q116">
        <v>-0.1621621621621622</v>
      </c>
      <c r="R116">
        <v>5.2036199095022578E-2</v>
      </c>
      <c r="S116">
        <v>0.44630932499999992</v>
      </c>
    </row>
    <row r="117" spans="1:19" x14ac:dyDescent="0.25">
      <c r="A117">
        <v>66</v>
      </c>
      <c r="B117" t="s">
        <v>249</v>
      </c>
      <c r="C117" t="s">
        <v>250</v>
      </c>
      <c r="D117">
        <v>2</v>
      </c>
      <c r="E117" t="s">
        <v>188</v>
      </c>
      <c r="F117" t="s">
        <v>74</v>
      </c>
      <c r="G117" t="s">
        <v>279</v>
      </c>
      <c r="H117">
        <v>10.27</v>
      </c>
      <c r="I117">
        <v>9.16</v>
      </c>
      <c r="J117">
        <v>1.1100000000000001</v>
      </c>
      <c r="K117">
        <v>0.12</v>
      </c>
      <c r="L117">
        <v>0.43</v>
      </c>
      <c r="M117">
        <v>14.87</v>
      </c>
      <c r="N117">
        <v>7.21</v>
      </c>
      <c r="O117">
        <v>-0.31212324179504353</v>
      </c>
      <c r="P117">
        <v>-0.12678741658722592</v>
      </c>
      <c r="Q117">
        <v>-0.75</v>
      </c>
      <c r="R117">
        <v>-0.697052401746725</v>
      </c>
      <c r="S117">
        <v>0.33346205781249993</v>
      </c>
    </row>
    <row r="118" spans="1:19" x14ac:dyDescent="0.25">
      <c r="A118">
        <v>94</v>
      </c>
      <c r="B118" t="s">
        <v>251</v>
      </c>
      <c r="C118" t="s">
        <v>252</v>
      </c>
      <c r="D118">
        <v>2</v>
      </c>
      <c r="E118" t="s">
        <v>188</v>
      </c>
      <c r="F118" t="s">
        <v>74</v>
      </c>
      <c r="G118" t="s">
        <v>279</v>
      </c>
      <c r="H118">
        <v>9.59</v>
      </c>
      <c r="I118">
        <v>8.92</v>
      </c>
      <c r="J118">
        <v>0.67</v>
      </c>
      <c r="K118">
        <v>0.08</v>
      </c>
      <c r="L118">
        <v>0.45</v>
      </c>
      <c r="M118">
        <v>22.47</v>
      </c>
      <c r="N118">
        <v>7.02</v>
      </c>
      <c r="O118">
        <v>-0.35766912257200267</v>
      </c>
      <c r="P118">
        <v>-0.14966634890371786</v>
      </c>
      <c r="Q118">
        <v>-0.84909909909909909</v>
      </c>
      <c r="R118">
        <v>-0.81221973094170408</v>
      </c>
      <c r="S118">
        <v>0.39651509249999989</v>
      </c>
    </row>
    <row r="119" spans="1:19" x14ac:dyDescent="0.25">
      <c r="A119">
        <v>119</v>
      </c>
      <c r="B119" t="s">
        <v>253</v>
      </c>
      <c r="C119" t="s">
        <v>254</v>
      </c>
      <c r="D119">
        <v>2</v>
      </c>
      <c r="E119" t="s">
        <v>188</v>
      </c>
      <c r="F119" t="s">
        <v>74</v>
      </c>
      <c r="G119" t="s">
        <v>279</v>
      </c>
      <c r="H119">
        <v>9.81</v>
      </c>
      <c r="I119">
        <v>9.4</v>
      </c>
      <c r="J119">
        <v>0.41</v>
      </c>
      <c r="K119">
        <v>0.04</v>
      </c>
      <c r="L119">
        <v>0.3</v>
      </c>
      <c r="M119">
        <v>21.93</v>
      </c>
      <c r="N119">
        <v>6.83</v>
      </c>
      <c r="O119">
        <v>-0.34293369055592759</v>
      </c>
      <c r="P119">
        <v>-0.10390848427073401</v>
      </c>
      <c r="Q119">
        <v>-0.9076576576576576</v>
      </c>
      <c r="R119">
        <v>-0.89095744680851074</v>
      </c>
      <c r="S119">
        <v>-4.928521968750009E-2</v>
      </c>
    </row>
    <row r="120" spans="1:19" x14ac:dyDescent="0.25">
      <c r="A120">
        <v>131</v>
      </c>
      <c r="B120" t="s">
        <v>255</v>
      </c>
      <c r="C120" t="s">
        <v>256</v>
      </c>
      <c r="D120">
        <v>2</v>
      </c>
      <c r="E120" t="s">
        <v>188</v>
      </c>
      <c r="F120" t="s">
        <v>74</v>
      </c>
      <c r="G120" t="s">
        <v>279</v>
      </c>
      <c r="H120">
        <v>9.8699999999999992</v>
      </c>
      <c r="I120">
        <v>8.64</v>
      </c>
      <c r="J120">
        <v>1.23</v>
      </c>
      <c r="K120">
        <v>0.14000000000000001</v>
      </c>
      <c r="L120">
        <v>0.36</v>
      </c>
      <c r="M120">
        <v>17.09</v>
      </c>
      <c r="N120">
        <v>7.07</v>
      </c>
      <c r="O120">
        <v>-0.33891493636972531</v>
      </c>
      <c r="P120">
        <v>-0.17635843660629166</v>
      </c>
      <c r="Q120">
        <v>-0.72297297297297303</v>
      </c>
      <c r="R120">
        <v>-0.64409722222222221</v>
      </c>
      <c r="S120">
        <v>0.13126515249999998</v>
      </c>
    </row>
    <row r="121" spans="1:19" x14ac:dyDescent="0.25">
      <c r="A121">
        <v>12</v>
      </c>
      <c r="B121" t="s">
        <v>257</v>
      </c>
      <c r="C121" t="s">
        <v>258</v>
      </c>
      <c r="D121">
        <v>4</v>
      </c>
      <c r="E121" t="s">
        <v>188</v>
      </c>
      <c r="F121" t="s">
        <v>74</v>
      </c>
      <c r="G121" t="s">
        <v>279</v>
      </c>
      <c r="H121">
        <v>21.5</v>
      </c>
      <c r="I121">
        <v>12.72</v>
      </c>
      <c r="J121">
        <v>8.7799999999999994</v>
      </c>
      <c r="K121">
        <v>0.69</v>
      </c>
      <c r="L121">
        <v>0.25</v>
      </c>
      <c r="M121">
        <v>19.23</v>
      </c>
      <c r="N121">
        <v>7.53</v>
      </c>
      <c r="O121">
        <v>0.44005358338914941</v>
      </c>
      <c r="P121">
        <v>0.21258341277407058</v>
      </c>
      <c r="Q121">
        <v>0.97747747747747715</v>
      </c>
      <c r="R121">
        <v>0.72562893081760971</v>
      </c>
      <c r="S121">
        <v>-0.21997925281250003</v>
      </c>
    </row>
    <row r="122" spans="1:19" x14ac:dyDescent="0.25">
      <c r="A122">
        <v>34</v>
      </c>
      <c r="B122" t="s">
        <v>259</v>
      </c>
      <c r="C122" t="s">
        <v>260</v>
      </c>
      <c r="D122">
        <v>4</v>
      </c>
      <c r="E122" t="s">
        <v>188</v>
      </c>
      <c r="F122" t="s">
        <v>74</v>
      </c>
      <c r="G122" t="s">
        <v>279</v>
      </c>
      <c r="H122">
        <v>19.329999999999998</v>
      </c>
      <c r="I122">
        <v>12.62</v>
      </c>
      <c r="J122">
        <v>6.71</v>
      </c>
      <c r="K122">
        <v>0.53</v>
      </c>
      <c r="L122">
        <v>0.23</v>
      </c>
      <c r="M122">
        <v>14.04</v>
      </c>
      <c r="N122">
        <v>7.19</v>
      </c>
      <c r="O122">
        <v>0.29470864032150024</v>
      </c>
      <c r="P122">
        <v>0.2030505243088655</v>
      </c>
      <c r="Q122">
        <v>0.51126126126126115</v>
      </c>
      <c r="R122">
        <v>0.3292393026941362</v>
      </c>
      <c r="S122">
        <v>-0.27004893437499999</v>
      </c>
    </row>
    <row r="123" spans="1:19" x14ac:dyDescent="0.25">
      <c r="A123">
        <v>43</v>
      </c>
      <c r="B123" t="s">
        <v>261</v>
      </c>
      <c r="C123" t="s">
        <v>262</v>
      </c>
      <c r="D123">
        <v>4</v>
      </c>
      <c r="E123" t="s">
        <v>188</v>
      </c>
      <c r="F123" t="s">
        <v>74</v>
      </c>
      <c r="G123" t="s">
        <v>279</v>
      </c>
      <c r="H123">
        <v>18.989999999999998</v>
      </c>
      <c r="I123">
        <v>12.77</v>
      </c>
      <c r="J123">
        <v>6.22</v>
      </c>
      <c r="K123">
        <v>0.49</v>
      </c>
      <c r="L123">
        <v>0.16</v>
      </c>
      <c r="M123">
        <v>17.059999999999999</v>
      </c>
      <c r="N123">
        <v>6.72</v>
      </c>
      <c r="O123">
        <v>0.27193569993302069</v>
      </c>
      <c r="P123">
        <v>0.21734985700667295</v>
      </c>
      <c r="Q123">
        <v>0.40090090090090075</v>
      </c>
      <c r="R123">
        <v>0.21769772905246662</v>
      </c>
      <c r="S123">
        <v>-0.48811898500000001</v>
      </c>
    </row>
    <row r="124" spans="1:19" x14ac:dyDescent="0.25">
      <c r="A124">
        <v>73</v>
      </c>
      <c r="B124" t="s">
        <v>263</v>
      </c>
      <c r="C124" t="s">
        <v>264</v>
      </c>
      <c r="D124">
        <v>4</v>
      </c>
      <c r="E124" t="s">
        <v>188</v>
      </c>
      <c r="F124" t="s">
        <v>74</v>
      </c>
      <c r="G124" t="s">
        <v>279</v>
      </c>
      <c r="H124">
        <v>13.37</v>
      </c>
      <c r="I124">
        <v>12.56</v>
      </c>
      <c r="J124">
        <v>0.81</v>
      </c>
      <c r="K124">
        <v>0.06</v>
      </c>
      <c r="L124">
        <v>0.23</v>
      </c>
      <c r="M124">
        <v>18</v>
      </c>
      <c r="N124">
        <v>7.27</v>
      </c>
      <c r="O124">
        <v>-0.10448760884125913</v>
      </c>
      <c r="P124">
        <v>0.19733079122974265</v>
      </c>
      <c r="Q124">
        <v>-0.81756756756756754</v>
      </c>
      <c r="R124">
        <v>-0.83877388535031849</v>
      </c>
      <c r="S124">
        <v>-0.28758909531249999</v>
      </c>
    </row>
    <row r="125" spans="1:19" x14ac:dyDescent="0.25">
      <c r="A125">
        <v>81</v>
      </c>
      <c r="B125" t="s">
        <v>265</v>
      </c>
      <c r="C125" t="s">
        <v>266</v>
      </c>
      <c r="D125">
        <v>4</v>
      </c>
      <c r="E125" t="s">
        <v>188</v>
      </c>
      <c r="F125" t="s">
        <v>74</v>
      </c>
      <c r="G125" t="s">
        <v>279</v>
      </c>
      <c r="H125">
        <v>18.350000000000001</v>
      </c>
      <c r="I125">
        <v>12.2</v>
      </c>
      <c r="J125">
        <v>6.15</v>
      </c>
      <c r="K125">
        <v>0.5</v>
      </c>
      <c r="L125">
        <v>0.19</v>
      </c>
      <c r="M125">
        <v>15.71</v>
      </c>
      <c r="N125">
        <v>7.04</v>
      </c>
      <c r="O125">
        <v>0.22906898861352992</v>
      </c>
      <c r="P125">
        <v>0.16301239275500468</v>
      </c>
      <c r="Q125">
        <v>0.38513513513513509</v>
      </c>
      <c r="R125">
        <v>0.26024590163934436</v>
      </c>
      <c r="S125">
        <v>-0.39600059031250001</v>
      </c>
    </row>
    <row r="126" spans="1:19" x14ac:dyDescent="0.25">
      <c r="A126">
        <v>120</v>
      </c>
      <c r="B126" t="s">
        <v>267</v>
      </c>
      <c r="C126" t="s">
        <v>268</v>
      </c>
      <c r="D126">
        <v>4</v>
      </c>
      <c r="E126" t="s">
        <v>188</v>
      </c>
      <c r="F126" t="s">
        <v>74</v>
      </c>
      <c r="G126" t="s">
        <v>279</v>
      </c>
      <c r="H126">
        <v>18.329999999999998</v>
      </c>
      <c r="I126">
        <v>11.23</v>
      </c>
      <c r="J126">
        <v>7.1</v>
      </c>
      <c r="K126">
        <v>0.63</v>
      </c>
      <c r="L126">
        <v>0.25</v>
      </c>
      <c r="M126">
        <v>19.62</v>
      </c>
      <c r="N126">
        <v>7.17</v>
      </c>
      <c r="O126">
        <v>0.22772940388479562</v>
      </c>
      <c r="P126">
        <v>7.0543374642516699E-2</v>
      </c>
      <c r="Q126">
        <v>0.59909909909909886</v>
      </c>
      <c r="R126">
        <v>0.58058771148708799</v>
      </c>
      <c r="S126">
        <v>-0.21890071250000004</v>
      </c>
    </row>
    <row r="127" spans="1:19" x14ac:dyDescent="0.25">
      <c r="A127">
        <v>137</v>
      </c>
      <c r="B127" t="s">
        <v>269</v>
      </c>
      <c r="C127" t="s">
        <v>270</v>
      </c>
      <c r="D127">
        <v>4</v>
      </c>
      <c r="E127" t="s">
        <v>188</v>
      </c>
      <c r="F127" t="s">
        <v>74</v>
      </c>
      <c r="G127" t="s">
        <v>279</v>
      </c>
      <c r="H127">
        <v>22.22</v>
      </c>
      <c r="I127">
        <v>12.05</v>
      </c>
      <c r="J127">
        <v>10.17</v>
      </c>
      <c r="K127">
        <v>0.84</v>
      </c>
      <c r="L127">
        <v>0.12</v>
      </c>
      <c r="M127">
        <v>18.14</v>
      </c>
      <c r="N127">
        <v>7.58</v>
      </c>
      <c r="O127">
        <v>0.48827863362357665</v>
      </c>
      <c r="P127">
        <v>0.14871306005719737</v>
      </c>
      <c r="Q127">
        <v>1.2905405405405403</v>
      </c>
      <c r="R127">
        <v>1.1099585062240662</v>
      </c>
      <c r="S127">
        <v>-0.63056095406250001</v>
      </c>
    </row>
  </sheetData>
  <sortState xmlns:xlrd2="http://schemas.microsoft.com/office/spreadsheetml/2017/richdata2" ref="A2:S127">
    <sortCondition ref="G2:G127"/>
    <sortCondition ref="F2:F127"/>
    <sortCondition ref="E2:E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2024-10-27T03:06:05Z</dcterms:created>
  <dcterms:modified xsi:type="dcterms:W3CDTF">2025-10-26T13:29:43Z</dcterms:modified>
</cp:coreProperties>
</file>