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lle/Documents/sider/omega-em/data/predictions/"/>
    </mc:Choice>
  </mc:AlternateContent>
  <xr:revisionPtr revIDLastSave="0" documentId="8_{81084018-642C-6D43-B09E-87217241B883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Utfylles" sheetId="1" r:id="rId1"/>
    <sheet name="Ark1" sheetId="10" r:id="rId2"/>
    <sheet name="Ark2" sheetId="9" r:id="rId3"/>
  </sheets>
  <definedNames>
    <definedName name="_xlnm._FilterDatabase" localSheetId="0" hidden="1">Utfylles!$B$10:$K$45</definedName>
    <definedName name="Bortekamp1">Utfylles!$G$10:$J$21</definedName>
    <definedName name="Bortekamp2">Utfylles!$G$22:$J$33</definedName>
    <definedName name="Bortekamp3">Utfylles!$G$34:$J$45</definedName>
    <definedName name="Bortelag1">Utfylles!$G$10:$G$21</definedName>
    <definedName name="Bortelag2">Utfylles!$G$22:$G$33</definedName>
    <definedName name="Bortelag3">Utfylles!$G$34:$G$45</definedName>
    <definedName name="Hjemmekamp1">Utfylles!$E$10:$J$21</definedName>
    <definedName name="Hjemmekamp2">Utfylles!$E$22:$J$33</definedName>
    <definedName name="Hjemmekamp3">Utfylles!$E$34:$J$45</definedName>
    <definedName name="Hjemmelag1">Utfylles!$E$10:$E$21</definedName>
    <definedName name="Hjemmelag2">Utfylles!$E$22:$E$33</definedName>
    <definedName name="Hjemmelag3">Utfylles!$E$34:$E$45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2" i="1" l="1"/>
  <c r="AK30" i="1"/>
  <c r="AK28" i="1"/>
  <c r="AK26" i="1"/>
  <c r="AI32" i="1"/>
  <c r="AI31" i="1"/>
  <c r="AI30" i="1"/>
  <c r="AI29" i="1"/>
  <c r="AI28" i="1"/>
  <c r="AI27" i="1"/>
  <c r="AI26" i="1"/>
  <c r="AI25" i="1"/>
  <c r="Q45" i="10" l="1"/>
  <c r="Q44" i="10"/>
  <c r="Q43" i="10"/>
  <c r="Q84" i="10"/>
  <c r="Q83" i="10"/>
  <c r="Q82" i="10"/>
  <c r="Q123" i="10"/>
  <c r="Q122" i="10"/>
  <c r="Q121" i="10"/>
  <c r="Q162" i="10"/>
  <c r="Q161" i="10"/>
  <c r="Q160" i="10"/>
  <c r="Q201" i="10"/>
  <c r="Q200" i="10"/>
  <c r="Q199" i="10"/>
  <c r="Q198" i="10"/>
  <c r="Q159" i="10"/>
  <c r="Q120" i="10"/>
  <c r="Q81" i="10"/>
  <c r="Q42" i="10"/>
  <c r="Q6" i="10"/>
  <c r="Q5" i="10"/>
  <c r="Q4" i="10"/>
  <c r="Q3" i="10"/>
  <c r="AK48" i="1"/>
  <c r="AI48" i="1"/>
  <c r="AK44" i="1"/>
  <c r="AK43" i="1"/>
  <c r="AI44" i="1"/>
  <c r="AI43" i="1"/>
  <c r="AK39" i="1"/>
  <c r="AK38" i="1"/>
  <c r="AK37" i="1"/>
  <c r="AK36" i="1"/>
  <c r="AI39" i="1"/>
  <c r="AI38" i="1"/>
  <c r="AI37" i="1"/>
  <c r="AI36" i="1"/>
  <c r="G233" i="10" l="1"/>
  <c r="E233" i="10"/>
  <c r="D233" i="10"/>
  <c r="B233" i="10"/>
  <c r="G232" i="10"/>
  <c r="E232" i="10"/>
  <c r="D232" i="10"/>
  <c r="B232" i="10"/>
  <c r="G231" i="10"/>
  <c r="E231" i="10"/>
  <c r="D231" i="10"/>
  <c r="B231" i="10"/>
  <c r="G230" i="10"/>
  <c r="E230" i="10"/>
  <c r="D230" i="10"/>
  <c r="B230" i="10"/>
  <c r="G229" i="10"/>
  <c r="E229" i="10"/>
  <c r="D229" i="10"/>
  <c r="B229" i="10"/>
  <c r="G228" i="10"/>
  <c r="E228" i="10"/>
  <c r="D228" i="10"/>
  <c r="B228" i="10"/>
  <c r="G227" i="10"/>
  <c r="E227" i="10"/>
  <c r="D227" i="10"/>
  <c r="B227" i="10"/>
  <c r="G226" i="10"/>
  <c r="E226" i="10"/>
  <c r="D226" i="10"/>
  <c r="B226" i="10"/>
  <c r="G225" i="10"/>
  <c r="E225" i="10"/>
  <c r="D225" i="10"/>
  <c r="B225" i="10"/>
  <c r="G224" i="10"/>
  <c r="E224" i="10"/>
  <c r="D224" i="10"/>
  <c r="B224" i="10"/>
  <c r="G223" i="10"/>
  <c r="E223" i="10"/>
  <c r="D223" i="10"/>
  <c r="B223" i="10"/>
  <c r="G222" i="10"/>
  <c r="E222" i="10"/>
  <c r="D222" i="10"/>
  <c r="B222" i="10"/>
  <c r="G221" i="10"/>
  <c r="E221" i="10"/>
  <c r="D221" i="10"/>
  <c r="B221" i="10"/>
  <c r="G220" i="10"/>
  <c r="E220" i="10"/>
  <c r="D220" i="10"/>
  <c r="B220" i="10"/>
  <c r="G219" i="10"/>
  <c r="E219" i="10"/>
  <c r="D219" i="10"/>
  <c r="B219" i="10"/>
  <c r="G218" i="10"/>
  <c r="E218" i="10"/>
  <c r="D218" i="10"/>
  <c r="B218" i="10"/>
  <c r="G217" i="10"/>
  <c r="E217" i="10"/>
  <c r="D217" i="10"/>
  <c r="B217" i="10"/>
  <c r="G216" i="10"/>
  <c r="E216" i="10"/>
  <c r="D216" i="10"/>
  <c r="B216" i="10"/>
  <c r="G215" i="10"/>
  <c r="E215" i="10"/>
  <c r="D215" i="10"/>
  <c r="B215" i="10"/>
  <c r="G214" i="10"/>
  <c r="E214" i="10"/>
  <c r="D214" i="10"/>
  <c r="B214" i="10"/>
  <c r="G213" i="10"/>
  <c r="E213" i="10"/>
  <c r="D213" i="10"/>
  <c r="B213" i="10"/>
  <c r="G212" i="10"/>
  <c r="E212" i="10"/>
  <c r="D212" i="10"/>
  <c r="B212" i="10"/>
  <c r="G211" i="10"/>
  <c r="E211" i="10"/>
  <c r="D211" i="10"/>
  <c r="B211" i="10"/>
  <c r="G210" i="10"/>
  <c r="E210" i="10"/>
  <c r="D210" i="10"/>
  <c r="B210" i="10"/>
  <c r="G209" i="10"/>
  <c r="E209" i="10"/>
  <c r="D209" i="10"/>
  <c r="B209" i="10"/>
  <c r="G208" i="10"/>
  <c r="E208" i="10"/>
  <c r="D208" i="10"/>
  <c r="B208" i="10"/>
  <c r="G207" i="10"/>
  <c r="E207" i="10"/>
  <c r="D207" i="10"/>
  <c r="B207" i="10"/>
  <c r="G206" i="10"/>
  <c r="E206" i="10"/>
  <c r="D206" i="10"/>
  <c r="B206" i="10"/>
  <c r="G205" i="10"/>
  <c r="E205" i="10"/>
  <c r="D205" i="10"/>
  <c r="B205" i="10"/>
  <c r="G204" i="10"/>
  <c r="E204" i="10"/>
  <c r="D204" i="10"/>
  <c r="B204" i="10"/>
  <c r="AC203" i="10"/>
  <c r="AD203" i="10" s="1"/>
  <c r="AF203" i="10" s="1"/>
  <c r="AG203" i="10" s="1"/>
  <c r="AH203" i="10" s="1"/>
  <c r="AI203" i="10" s="1"/>
  <c r="AJ203" i="10" s="1"/>
  <c r="G203" i="10"/>
  <c r="E203" i="10"/>
  <c r="D203" i="10"/>
  <c r="B203" i="10"/>
  <c r="G202" i="10"/>
  <c r="E202" i="10"/>
  <c r="D202" i="10"/>
  <c r="B202" i="10"/>
  <c r="DX201" i="10"/>
  <c r="CO201" i="10"/>
  <c r="BF201" i="10"/>
  <c r="AJ201" i="10"/>
  <c r="G201" i="10"/>
  <c r="E201" i="10"/>
  <c r="D201" i="10"/>
  <c r="B201" i="10"/>
  <c r="DX200" i="10"/>
  <c r="CO200" i="10"/>
  <c r="BF200" i="10"/>
  <c r="AJ200" i="10"/>
  <c r="G200" i="10"/>
  <c r="E200" i="10"/>
  <c r="D200" i="10"/>
  <c r="B200" i="10"/>
  <c r="DX199" i="10"/>
  <c r="CO199" i="10"/>
  <c r="BF199" i="10"/>
  <c r="AJ199" i="10"/>
  <c r="G199" i="10"/>
  <c r="E199" i="10"/>
  <c r="D199" i="10"/>
  <c r="B199" i="10"/>
  <c r="DX198" i="10"/>
  <c r="CO198" i="10"/>
  <c r="BF198" i="10"/>
  <c r="AJ198" i="10"/>
  <c r="G198" i="10"/>
  <c r="E198" i="10"/>
  <c r="D198" i="10"/>
  <c r="B198" i="10"/>
  <c r="G194" i="10"/>
  <c r="E194" i="10"/>
  <c r="D194" i="10"/>
  <c r="B194" i="10"/>
  <c r="G193" i="10"/>
  <c r="E193" i="10"/>
  <c r="D193" i="10"/>
  <c r="B193" i="10"/>
  <c r="G192" i="10"/>
  <c r="E192" i="10"/>
  <c r="D192" i="10"/>
  <c r="B192" i="10"/>
  <c r="G191" i="10"/>
  <c r="E191" i="10"/>
  <c r="D191" i="10"/>
  <c r="B191" i="10"/>
  <c r="G190" i="10"/>
  <c r="E190" i="10"/>
  <c r="D190" i="10"/>
  <c r="B190" i="10"/>
  <c r="G189" i="10"/>
  <c r="E189" i="10"/>
  <c r="D189" i="10"/>
  <c r="B189" i="10"/>
  <c r="G188" i="10"/>
  <c r="E188" i="10"/>
  <c r="D188" i="10"/>
  <c r="B188" i="10"/>
  <c r="G187" i="10"/>
  <c r="E187" i="10"/>
  <c r="D187" i="10"/>
  <c r="B187" i="10"/>
  <c r="G186" i="10"/>
  <c r="E186" i="10"/>
  <c r="D186" i="10"/>
  <c r="B186" i="10"/>
  <c r="G185" i="10"/>
  <c r="E185" i="10"/>
  <c r="D185" i="10"/>
  <c r="B185" i="10"/>
  <c r="G184" i="10"/>
  <c r="E184" i="10"/>
  <c r="D184" i="10"/>
  <c r="B184" i="10"/>
  <c r="G183" i="10"/>
  <c r="E183" i="10"/>
  <c r="D183" i="10"/>
  <c r="B183" i="10"/>
  <c r="G182" i="10"/>
  <c r="E182" i="10"/>
  <c r="D182" i="10"/>
  <c r="B182" i="10"/>
  <c r="G181" i="10"/>
  <c r="E181" i="10"/>
  <c r="D181" i="10"/>
  <c r="B181" i="10"/>
  <c r="G180" i="10"/>
  <c r="E180" i="10"/>
  <c r="D180" i="10"/>
  <c r="B180" i="10"/>
  <c r="G179" i="10"/>
  <c r="E179" i="10"/>
  <c r="D179" i="10"/>
  <c r="B179" i="10"/>
  <c r="G178" i="10"/>
  <c r="E178" i="10"/>
  <c r="D178" i="10"/>
  <c r="B178" i="10"/>
  <c r="G177" i="10"/>
  <c r="E177" i="10"/>
  <c r="D177" i="10"/>
  <c r="B177" i="10"/>
  <c r="G176" i="10"/>
  <c r="E176" i="10"/>
  <c r="D176" i="10"/>
  <c r="B176" i="10"/>
  <c r="G175" i="10"/>
  <c r="E175" i="10"/>
  <c r="D175" i="10"/>
  <c r="B175" i="10"/>
  <c r="G174" i="10"/>
  <c r="E174" i="10"/>
  <c r="D174" i="10"/>
  <c r="B174" i="10"/>
  <c r="G173" i="10"/>
  <c r="E173" i="10"/>
  <c r="D173" i="10"/>
  <c r="B173" i="10"/>
  <c r="G172" i="10"/>
  <c r="E172" i="10"/>
  <c r="D172" i="10"/>
  <c r="B172" i="10"/>
  <c r="G171" i="10"/>
  <c r="E171" i="10"/>
  <c r="D171" i="10"/>
  <c r="B171" i="10"/>
  <c r="G170" i="10"/>
  <c r="E170" i="10"/>
  <c r="D170" i="10"/>
  <c r="B170" i="10"/>
  <c r="G169" i="10"/>
  <c r="E169" i="10"/>
  <c r="D169" i="10"/>
  <c r="B169" i="10"/>
  <c r="G168" i="10"/>
  <c r="E168" i="10"/>
  <c r="D168" i="10"/>
  <c r="B168" i="10"/>
  <c r="G167" i="10"/>
  <c r="E167" i="10"/>
  <c r="D167" i="10"/>
  <c r="B167" i="10"/>
  <c r="G166" i="10"/>
  <c r="E166" i="10"/>
  <c r="D166" i="10"/>
  <c r="B166" i="10"/>
  <c r="G165" i="10"/>
  <c r="E165" i="10"/>
  <c r="D165" i="10"/>
  <c r="B165" i="10"/>
  <c r="AC164" i="10"/>
  <c r="AD164" i="10" s="1"/>
  <c r="AF164" i="10" s="1"/>
  <c r="AG164" i="10" s="1"/>
  <c r="AH164" i="10" s="1"/>
  <c r="AI164" i="10" s="1"/>
  <c r="AJ164" i="10" s="1"/>
  <c r="G164" i="10"/>
  <c r="E164" i="10"/>
  <c r="D164" i="10"/>
  <c r="B164" i="10"/>
  <c r="G163" i="10"/>
  <c r="E163" i="10"/>
  <c r="D163" i="10"/>
  <c r="B163" i="10"/>
  <c r="DX162" i="10"/>
  <c r="CO162" i="10"/>
  <c r="BF162" i="10"/>
  <c r="AJ162" i="10"/>
  <c r="G162" i="10"/>
  <c r="E162" i="10"/>
  <c r="D162" i="10"/>
  <c r="B162" i="10"/>
  <c r="DX161" i="10"/>
  <c r="CO161" i="10"/>
  <c r="BF161" i="10"/>
  <c r="AJ161" i="10"/>
  <c r="G161" i="10"/>
  <c r="E161" i="10"/>
  <c r="D161" i="10"/>
  <c r="B161" i="10"/>
  <c r="DX160" i="10"/>
  <c r="CO160" i="10"/>
  <c r="BF160" i="10"/>
  <c r="AJ160" i="10"/>
  <c r="G160" i="10"/>
  <c r="E160" i="10"/>
  <c r="D160" i="10"/>
  <c r="B160" i="10"/>
  <c r="DX159" i="10"/>
  <c r="CO159" i="10"/>
  <c r="BF159" i="10"/>
  <c r="AJ159" i="10"/>
  <c r="AJ166" i="10" s="1"/>
  <c r="G159" i="10"/>
  <c r="E159" i="10"/>
  <c r="D159" i="10"/>
  <c r="B159" i="10"/>
  <c r="G155" i="10"/>
  <c r="E155" i="10"/>
  <c r="D155" i="10"/>
  <c r="B155" i="10"/>
  <c r="G154" i="10"/>
  <c r="E154" i="10"/>
  <c r="D154" i="10"/>
  <c r="B154" i="10"/>
  <c r="G153" i="10"/>
  <c r="E153" i="10"/>
  <c r="D153" i="10"/>
  <c r="B153" i="10"/>
  <c r="G152" i="10"/>
  <c r="E152" i="10"/>
  <c r="D152" i="10"/>
  <c r="B152" i="10"/>
  <c r="G151" i="10"/>
  <c r="E151" i="10"/>
  <c r="D151" i="10"/>
  <c r="B151" i="10"/>
  <c r="G150" i="10"/>
  <c r="E150" i="10"/>
  <c r="D150" i="10"/>
  <c r="B150" i="10"/>
  <c r="G149" i="10"/>
  <c r="E149" i="10"/>
  <c r="D149" i="10"/>
  <c r="B149" i="10"/>
  <c r="G148" i="10"/>
  <c r="E148" i="10"/>
  <c r="D148" i="10"/>
  <c r="B148" i="10"/>
  <c r="G147" i="10"/>
  <c r="E147" i="10"/>
  <c r="D147" i="10"/>
  <c r="B147" i="10"/>
  <c r="G146" i="10"/>
  <c r="E146" i="10"/>
  <c r="D146" i="10"/>
  <c r="B146" i="10"/>
  <c r="G145" i="10"/>
  <c r="E145" i="10"/>
  <c r="D145" i="10"/>
  <c r="B145" i="10"/>
  <c r="G144" i="10"/>
  <c r="E144" i="10"/>
  <c r="D144" i="10"/>
  <c r="B144" i="10"/>
  <c r="G143" i="10"/>
  <c r="E143" i="10"/>
  <c r="D143" i="10"/>
  <c r="B143" i="10"/>
  <c r="G142" i="10"/>
  <c r="E142" i="10"/>
  <c r="D142" i="10"/>
  <c r="B142" i="10"/>
  <c r="G141" i="10"/>
  <c r="E141" i="10"/>
  <c r="D141" i="10"/>
  <c r="B141" i="10"/>
  <c r="G140" i="10"/>
  <c r="E140" i="10"/>
  <c r="D140" i="10"/>
  <c r="B140" i="10"/>
  <c r="G139" i="10"/>
  <c r="E139" i="10"/>
  <c r="D139" i="10"/>
  <c r="B139" i="10"/>
  <c r="G138" i="10"/>
  <c r="E138" i="10"/>
  <c r="D138" i="10"/>
  <c r="B138" i="10"/>
  <c r="G137" i="10"/>
  <c r="E137" i="10"/>
  <c r="D137" i="10"/>
  <c r="B137" i="10"/>
  <c r="G136" i="10"/>
  <c r="E136" i="10"/>
  <c r="D136" i="10"/>
  <c r="B136" i="10"/>
  <c r="G135" i="10"/>
  <c r="E135" i="10"/>
  <c r="D135" i="10"/>
  <c r="B135" i="10"/>
  <c r="G134" i="10"/>
  <c r="E134" i="10"/>
  <c r="D134" i="10"/>
  <c r="B134" i="10"/>
  <c r="G133" i="10"/>
  <c r="E133" i="10"/>
  <c r="D133" i="10"/>
  <c r="B133" i="10"/>
  <c r="G132" i="10"/>
  <c r="E132" i="10"/>
  <c r="D132" i="10"/>
  <c r="B132" i="10"/>
  <c r="G131" i="10"/>
  <c r="E131" i="10"/>
  <c r="D131" i="10"/>
  <c r="B131" i="10"/>
  <c r="G130" i="10"/>
  <c r="E130" i="10"/>
  <c r="D130" i="10"/>
  <c r="B130" i="10"/>
  <c r="G129" i="10"/>
  <c r="E129" i="10"/>
  <c r="D129" i="10"/>
  <c r="B129" i="10"/>
  <c r="G128" i="10"/>
  <c r="E128" i="10"/>
  <c r="D128" i="10"/>
  <c r="B128" i="10"/>
  <c r="G127" i="10"/>
  <c r="E127" i="10"/>
  <c r="D127" i="10"/>
  <c r="B127" i="10"/>
  <c r="G126" i="10"/>
  <c r="E126" i="10"/>
  <c r="D126" i="10"/>
  <c r="B126" i="10"/>
  <c r="AC125" i="10"/>
  <c r="AD125" i="10" s="1"/>
  <c r="AF125" i="10" s="1"/>
  <c r="AG125" i="10" s="1"/>
  <c r="AH125" i="10" s="1"/>
  <c r="AI125" i="10" s="1"/>
  <c r="AJ125" i="10" s="1"/>
  <c r="G125" i="10"/>
  <c r="E125" i="10"/>
  <c r="D125" i="10"/>
  <c r="B125" i="10"/>
  <c r="G124" i="10"/>
  <c r="E124" i="10"/>
  <c r="D124" i="10"/>
  <c r="B124" i="10"/>
  <c r="DX123" i="10"/>
  <c r="CO123" i="10"/>
  <c r="BF123" i="10"/>
  <c r="AJ123" i="10"/>
  <c r="G123" i="10"/>
  <c r="E123" i="10"/>
  <c r="D123" i="10"/>
  <c r="B123" i="10"/>
  <c r="DX122" i="10"/>
  <c r="EK122" i="10" s="1"/>
  <c r="CO122" i="10"/>
  <c r="BF122" i="10"/>
  <c r="AJ122" i="10"/>
  <c r="G122" i="10"/>
  <c r="E122" i="10"/>
  <c r="D122" i="10"/>
  <c r="B122" i="10"/>
  <c r="DX121" i="10"/>
  <c r="CO121" i="10"/>
  <c r="BF121" i="10"/>
  <c r="AJ121" i="10"/>
  <c r="G121" i="10"/>
  <c r="E121" i="10"/>
  <c r="D121" i="10"/>
  <c r="B121" i="10"/>
  <c r="DX120" i="10"/>
  <c r="EK120" i="10" s="1"/>
  <c r="CO120" i="10"/>
  <c r="DB123" i="10" s="1"/>
  <c r="BF120" i="10"/>
  <c r="AJ120" i="10"/>
  <c r="G120" i="10"/>
  <c r="E120" i="10"/>
  <c r="D120" i="10"/>
  <c r="B120" i="10"/>
  <c r="G116" i="10"/>
  <c r="E116" i="10"/>
  <c r="D116" i="10"/>
  <c r="B116" i="10"/>
  <c r="G115" i="10"/>
  <c r="E115" i="10"/>
  <c r="D115" i="10"/>
  <c r="B115" i="10"/>
  <c r="G114" i="10"/>
  <c r="E114" i="10"/>
  <c r="D114" i="10"/>
  <c r="B114" i="10"/>
  <c r="G113" i="10"/>
  <c r="E113" i="10"/>
  <c r="D113" i="10"/>
  <c r="B113" i="10"/>
  <c r="G112" i="10"/>
  <c r="E112" i="10"/>
  <c r="D112" i="10"/>
  <c r="B112" i="10"/>
  <c r="G111" i="10"/>
  <c r="E111" i="10"/>
  <c r="D111" i="10"/>
  <c r="B111" i="10"/>
  <c r="G110" i="10"/>
  <c r="E110" i="10"/>
  <c r="D110" i="10"/>
  <c r="B110" i="10"/>
  <c r="G109" i="10"/>
  <c r="E109" i="10"/>
  <c r="D109" i="10"/>
  <c r="B109" i="10"/>
  <c r="G108" i="10"/>
  <c r="E108" i="10"/>
  <c r="D108" i="10"/>
  <c r="B108" i="10"/>
  <c r="G107" i="10"/>
  <c r="E107" i="10"/>
  <c r="D107" i="10"/>
  <c r="B107" i="10"/>
  <c r="G106" i="10"/>
  <c r="E106" i="10"/>
  <c r="D106" i="10"/>
  <c r="B106" i="10"/>
  <c r="G105" i="10"/>
  <c r="E105" i="10"/>
  <c r="D105" i="10"/>
  <c r="B105" i="10"/>
  <c r="G104" i="10"/>
  <c r="E104" i="10"/>
  <c r="D104" i="10"/>
  <c r="B104" i="10"/>
  <c r="G103" i="10"/>
  <c r="E103" i="10"/>
  <c r="D103" i="10"/>
  <c r="B103" i="10"/>
  <c r="G102" i="10"/>
  <c r="E102" i="10"/>
  <c r="D102" i="10"/>
  <c r="B102" i="10"/>
  <c r="G101" i="10"/>
  <c r="E101" i="10"/>
  <c r="D101" i="10"/>
  <c r="B101" i="10"/>
  <c r="G100" i="10"/>
  <c r="E100" i="10"/>
  <c r="D100" i="10"/>
  <c r="B100" i="10"/>
  <c r="G99" i="10"/>
  <c r="E99" i="10"/>
  <c r="D99" i="10"/>
  <c r="B99" i="10"/>
  <c r="G98" i="10"/>
  <c r="E98" i="10"/>
  <c r="D98" i="10"/>
  <c r="B98" i="10"/>
  <c r="G97" i="10"/>
  <c r="E97" i="10"/>
  <c r="D97" i="10"/>
  <c r="B97" i="10"/>
  <c r="G96" i="10"/>
  <c r="E96" i="10"/>
  <c r="D96" i="10"/>
  <c r="B96" i="10"/>
  <c r="G95" i="10"/>
  <c r="E95" i="10"/>
  <c r="D95" i="10"/>
  <c r="B95" i="10"/>
  <c r="G94" i="10"/>
  <c r="E94" i="10"/>
  <c r="D94" i="10"/>
  <c r="B94" i="10"/>
  <c r="G93" i="10"/>
  <c r="E93" i="10"/>
  <c r="D93" i="10"/>
  <c r="B93" i="10"/>
  <c r="G92" i="10"/>
  <c r="E92" i="10"/>
  <c r="D92" i="10"/>
  <c r="B92" i="10"/>
  <c r="G91" i="10"/>
  <c r="E91" i="10"/>
  <c r="D91" i="10"/>
  <c r="B91" i="10"/>
  <c r="G90" i="10"/>
  <c r="E90" i="10"/>
  <c r="D90" i="10"/>
  <c r="B90" i="10"/>
  <c r="G89" i="10"/>
  <c r="E89" i="10"/>
  <c r="D89" i="10"/>
  <c r="B89" i="10"/>
  <c r="G88" i="10"/>
  <c r="E88" i="10"/>
  <c r="D88" i="10"/>
  <c r="B88" i="10"/>
  <c r="G87" i="10"/>
  <c r="E87" i="10"/>
  <c r="D87" i="10"/>
  <c r="B87" i="10"/>
  <c r="AC86" i="10"/>
  <c r="AD86" i="10" s="1"/>
  <c r="AF86" i="10" s="1"/>
  <c r="AG86" i="10" s="1"/>
  <c r="AH86" i="10" s="1"/>
  <c r="AI86" i="10" s="1"/>
  <c r="AJ86" i="10" s="1"/>
  <c r="G86" i="10"/>
  <c r="E86" i="10"/>
  <c r="D86" i="10"/>
  <c r="B86" i="10"/>
  <c r="G85" i="10"/>
  <c r="E85" i="10"/>
  <c r="D85" i="10"/>
  <c r="B85" i="10"/>
  <c r="DX84" i="10"/>
  <c r="CO84" i="10"/>
  <c r="BF84" i="10"/>
  <c r="AJ84" i="10"/>
  <c r="G84" i="10"/>
  <c r="E84" i="10"/>
  <c r="D84" i="10"/>
  <c r="B84" i="10"/>
  <c r="DX83" i="10"/>
  <c r="CO83" i="10"/>
  <c r="BF83" i="10"/>
  <c r="AJ83" i="10"/>
  <c r="G83" i="10"/>
  <c r="E83" i="10"/>
  <c r="D83" i="10"/>
  <c r="B83" i="10"/>
  <c r="DX82" i="10"/>
  <c r="CO82" i="10"/>
  <c r="BF82" i="10"/>
  <c r="AJ82" i="10"/>
  <c r="G82" i="10"/>
  <c r="E82" i="10"/>
  <c r="D82" i="10"/>
  <c r="B82" i="10"/>
  <c r="DX81" i="10"/>
  <c r="EK81" i="10" s="1"/>
  <c r="CO81" i="10"/>
  <c r="BF81" i="10"/>
  <c r="BS83" i="10" s="1"/>
  <c r="AJ81" i="10"/>
  <c r="G81" i="10"/>
  <c r="E81" i="10"/>
  <c r="D81" i="10"/>
  <c r="B81" i="10"/>
  <c r="G77" i="10"/>
  <c r="E77" i="10"/>
  <c r="D77" i="10"/>
  <c r="B77" i="10"/>
  <c r="G76" i="10"/>
  <c r="E76" i="10"/>
  <c r="D76" i="10"/>
  <c r="B76" i="10"/>
  <c r="G75" i="10"/>
  <c r="E75" i="10"/>
  <c r="D75" i="10"/>
  <c r="B75" i="10"/>
  <c r="G74" i="10"/>
  <c r="E74" i="10"/>
  <c r="D74" i="10"/>
  <c r="B74" i="10"/>
  <c r="G73" i="10"/>
  <c r="E73" i="10"/>
  <c r="D73" i="10"/>
  <c r="B73" i="10"/>
  <c r="G72" i="10"/>
  <c r="E72" i="10"/>
  <c r="D72" i="10"/>
  <c r="B72" i="10"/>
  <c r="G71" i="10"/>
  <c r="E71" i="10"/>
  <c r="D71" i="10"/>
  <c r="B71" i="10"/>
  <c r="G70" i="10"/>
  <c r="E70" i="10"/>
  <c r="D70" i="10"/>
  <c r="B70" i="10"/>
  <c r="G69" i="10"/>
  <c r="E69" i="10"/>
  <c r="D69" i="10"/>
  <c r="B69" i="10"/>
  <c r="G68" i="10"/>
  <c r="E68" i="10"/>
  <c r="D68" i="10"/>
  <c r="B68" i="10"/>
  <c r="G67" i="10"/>
  <c r="E67" i="10"/>
  <c r="D67" i="10"/>
  <c r="B67" i="10"/>
  <c r="G66" i="10"/>
  <c r="E66" i="10"/>
  <c r="D66" i="10"/>
  <c r="B66" i="10"/>
  <c r="G65" i="10"/>
  <c r="E65" i="10"/>
  <c r="D65" i="10"/>
  <c r="B65" i="10"/>
  <c r="G64" i="10"/>
  <c r="E64" i="10"/>
  <c r="D64" i="10"/>
  <c r="B64" i="10"/>
  <c r="G63" i="10"/>
  <c r="E63" i="10"/>
  <c r="D63" i="10"/>
  <c r="B63" i="10"/>
  <c r="G62" i="10"/>
  <c r="E62" i="10"/>
  <c r="D62" i="10"/>
  <c r="B62" i="10"/>
  <c r="G61" i="10"/>
  <c r="E61" i="10"/>
  <c r="D61" i="10"/>
  <c r="B61" i="10"/>
  <c r="G60" i="10"/>
  <c r="E60" i="10"/>
  <c r="D60" i="10"/>
  <c r="B60" i="10"/>
  <c r="G59" i="10"/>
  <c r="E59" i="10"/>
  <c r="D59" i="10"/>
  <c r="B59" i="10"/>
  <c r="G58" i="10"/>
  <c r="E58" i="10"/>
  <c r="D58" i="10"/>
  <c r="B58" i="10"/>
  <c r="G57" i="10"/>
  <c r="E57" i="10"/>
  <c r="D57" i="10"/>
  <c r="B57" i="10"/>
  <c r="G56" i="10"/>
  <c r="E56" i="10"/>
  <c r="D56" i="10"/>
  <c r="B56" i="10"/>
  <c r="G55" i="10"/>
  <c r="E55" i="10"/>
  <c r="D55" i="10"/>
  <c r="B55" i="10"/>
  <c r="G54" i="10"/>
  <c r="E54" i="10"/>
  <c r="D54" i="10"/>
  <c r="B54" i="10"/>
  <c r="G53" i="10"/>
  <c r="E53" i="10"/>
  <c r="D53" i="10"/>
  <c r="B53" i="10"/>
  <c r="G52" i="10"/>
  <c r="E52" i="10"/>
  <c r="D52" i="10"/>
  <c r="B52" i="10"/>
  <c r="G51" i="10"/>
  <c r="E51" i="10"/>
  <c r="D51" i="10"/>
  <c r="B51" i="10"/>
  <c r="G50" i="10"/>
  <c r="E50" i="10"/>
  <c r="D50" i="10"/>
  <c r="B50" i="10"/>
  <c r="G49" i="10"/>
  <c r="E49" i="10"/>
  <c r="D49" i="10"/>
  <c r="B49" i="10"/>
  <c r="G48" i="10"/>
  <c r="E48" i="10"/>
  <c r="D48" i="10"/>
  <c r="B48" i="10"/>
  <c r="AC47" i="10"/>
  <c r="AD47" i="10" s="1"/>
  <c r="AF47" i="10" s="1"/>
  <c r="AG47" i="10" s="1"/>
  <c r="AH47" i="10" s="1"/>
  <c r="AI47" i="10" s="1"/>
  <c r="AJ47" i="10" s="1"/>
  <c r="G47" i="10"/>
  <c r="E47" i="10"/>
  <c r="D47" i="10"/>
  <c r="B47" i="10"/>
  <c r="G46" i="10"/>
  <c r="E46" i="10"/>
  <c r="D46" i="10"/>
  <c r="B46" i="10"/>
  <c r="DX45" i="10"/>
  <c r="CO45" i="10"/>
  <c r="BF45" i="10"/>
  <c r="AJ45" i="10"/>
  <c r="G45" i="10"/>
  <c r="E45" i="10"/>
  <c r="D45" i="10"/>
  <c r="B45" i="10"/>
  <c r="EK44" i="10"/>
  <c r="DX44" i="10"/>
  <c r="CO44" i="10"/>
  <c r="BF44" i="10"/>
  <c r="AJ44" i="10"/>
  <c r="G44" i="10"/>
  <c r="E44" i="10"/>
  <c r="D44" i="10"/>
  <c r="B44" i="10"/>
  <c r="DX43" i="10"/>
  <c r="CO43" i="10"/>
  <c r="BF43" i="10"/>
  <c r="AJ43" i="10"/>
  <c r="G43" i="10"/>
  <c r="E43" i="10"/>
  <c r="D43" i="10"/>
  <c r="B43" i="10"/>
  <c r="DX42" i="10"/>
  <c r="CO42" i="10"/>
  <c r="BF42" i="10"/>
  <c r="AJ42" i="10"/>
  <c r="G42" i="10"/>
  <c r="E42" i="10"/>
  <c r="D42" i="10"/>
  <c r="B42" i="10"/>
  <c r="DX6" i="10"/>
  <c r="DX5" i="10"/>
  <c r="DX4" i="10"/>
  <c r="DX3" i="10"/>
  <c r="CO6" i="10"/>
  <c r="CO5" i="10"/>
  <c r="CO4" i="10"/>
  <c r="CO3" i="10"/>
  <c r="E3" i="10"/>
  <c r="DB45" i="10" l="1"/>
  <c r="EK42" i="10"/>
  <c r="DB161" i="10"/>
  <c r="DB81" i="10"/>
  <c r="W120" i="10"/>
  <c r="W161" i="10"/>
  <c r="W159" i="10"/>
  <c r="V121" i="10"/>
  <c r="V84" i="10"/>
  <c r="V81" i="10"/>
  <c r="W81" i="10"/>
  <c r="V159" i="10"/>
  <c r="W198" i="10"/>
  <c r="V161" i="10"/>
  <c r="W160" i="10"/>
  <c r="V45" i="10"/>
  <c r="AJ167" i="10"/>
  <c r="DB162" i="10"/>
  <c r="BS122" i="10"/>
  <c r="DB82" i="10"/>
  <c r="DB43" i="10"/>
  <c r="BS42" i="10"/>
  <c r="EK43" i="10"/>
  <c r="BS43" i="10"/>
  <c r="AJ205" i="10"/>
  <c r="EK199" i="10"/>
  <c r="EK198" i="10"/>
  <c r="V201" i="10"/>
  <c r="BS199" i="10"/>
  <c r="BS198" i="10"/>
  <c r="AJ206" i="10"/>
  <c r="DB198" i="10"/>
  <c r="DB199" i="10"/>
  <c r="BS200" i="10"/>
  <c r="AJ207" i="10"/>
  <c r="EK201" i="10"/>
  <c r="V198" i="10"/>
  <c r="V199" i="10"/>
  <c r="V200" i="10"/>
  <c r="W199" i="10"/>
  <c r="W201" i="10"/>
  <c r="W200" i="10"/>
  <c r="DB200" i="10"/>
  <c r="EK200" i="10"/>
  <c r="AJ208" i="10"/>
  <c r="BS201" i="10"/>
  <c r="DB201" i="10"/>
  <c r="BS160" i="10"/>
  <c r="BS159" i="10"/>
  <c r="EK160" i="10"/>
  <c r="EK159" i="10"/>
  <c r="AJ168" i="10"/>
  <c r="EK162" i="10"/>
  <c r="V160" i="10"/>
  <c r="DB160" i="10"/>
  <c r="BS161" i="10"/>
  <c r="EK161" i="10"/>
  <c r="V162" i="10"/>
  <c r="AJ169" i="10"/>
  <c r="BS162" i="10"/>
  <c r="W162" i="10"/>
  <c r="DB159" i="10"/>
  <c r="W122" i="10"/>
  <c r="V122" i="10"/>
  <c r="W123" i="10"/>
  <c r="BS120" i="10"/>
  <c r="W121" i="10"/>
  <c r="DB121" i="10"/>
  <c r="V123" i="10"/>
  <c r="EK121" i="10"/>
  <c r="AJ127" i="10"/>
  <c r="V120" i="10"/>
  <c r="DB120" i="10"/>
  <c r="AJ128" i="10"/>
  <c r="BS121" i="10"/>
  <c r="AJ130" i="10"/>
  <c r="DB122" i="10"/>
  <c r="BS123" i="10"/>
  <c r="EK123" i="10"/>
  <c r="AJ129" i="10"/>
  <c r="AJ88" i="10"/>
  <c r="V82" i="10"/>
  <c r="AJ89" i="10"/>
  <c r="BS82" i="10"/>
  <c r="EK82" i="10"/>
  <c r="EK83" i="10"/>
  <c r="W83" i="10"/>
  <c r="V83" i="10"/>
  <c r="W84" i="10"/>
  <c r="BS81" i="10"/>
  <c r="W82" i="10"/>
  <c r="DB84" i="10"/>
  <c r="AJ91" i="10"/>
  <c r="DB83" i="10"/>
  <c r="BS84" i="10"/>
  <c r="EK84" i="10"/>
  <c r="AJ90" i="10"/>
  <c r="W45" i="10"/>
  <c r="W43" i="10"/>
  <c r="AJ50" i="10"/>
  <c r="BS44" i="10"/>
  <c r="V43" i="10"/>
  <c r="V42" i="10"/>
  <c r="DB42" i="10"/>
  <c r="V44" i="10"/>
  <c r="DB44" i="10"/>
  <c r="AJ52" i="10"/>
  <c r="W42" i="10"/>
  <c r="AJ49" i="10"/>
  <c r="W44" i="10"/>
  <c r="AJ51" i="10"/>
  <c r="BS45" i="10"/>
  <c r="EK45" i="10"/>
  <c r="EK3" i="10"/>
  <c r="EK4" i="10"/>
  <c r="EK5" i="10"/>
  <c r="EK6" i="10"/>
  <c r="DB3" i="10"/>
  <c r="DB4" i="10"/>
  <c r="DB5" i="10"/>
  <c r="DB6" i="10"/>
  <c r="K10" i="1"/>
  <c r="X84" i="10" l="1"/>
  <c r="X159" i="10"/>
  <c r="X161" i="10"/>
  <c r="X81" i="10"/>
  <c r="X121" i="10"/>
  <c r="I81" i="10"/>
  <c r="I120" i="10"/>
  <c r="I42" i="10"/>
  <c r="I159" i="10"/>
  <c r="I198" i="10"/>
  <c r="X45" i="10"/>
  <c r="AH198" i="10"/>
  <c r="AH205" i="10" s="1"/>
  <c r="X198" i="10"/>
  <c r="AH200" i="10"/>
  <c r="AH207" i="10" s="1"/>
  <c r="X200" i="10"/>
  <c r="X201" i="10"/>
  <c r="AH201" i="10"/>
  <c r="AH208" i="10" s="1"/>
  <c r="X199" i="10"/>
  <c r="AH199" i="10"/>
  <c r="AH206" i="10" s="1"/>
  <c r="AH162" i="10"/>
  <c r="AH169" i="10" s="1"/>
  <c r="X162" i="10"/>
  <c r="AH159" i="10"/>
  <c r="AH166" i="10" s="1"/>
  <c r="X160" i="10"/>
  <c r="AH160" i="10"/>
  <c r="AH167" i="10" s="1"/>
  <c r="AH161" i="10"/>
  <c r="AH168" i="10" s="1"/>
  <c r="AH120" i="10"/>
  <c r="AH127" i="10" s="1"/>
  <c r="X120" i="10"/>
  <c r="AH123" i="10"/>
  <c r="AH130" i="10" s="1"/>
  <c r="X123" i="10"/>
  <c r="AH121" i="10"/>
  <c r="AH128" i="10" s="1"/>
  <c r="AH122" i="10"/>
  <c r="AH129" i="10" s="1"/>
  <c r="X122" i="10"/>
  <c r="AH82" i="10"/>
  <c r="AH89" i="10" s="1"/>
  <c r="X82" i="10"/>
  <c r="AH81" i="10"/>
  <c r="AH88" i="10" s="1"/>
  <c r="AH83" i="10"/>
  <c r="AH90" i="10" s="1"/>
  <c r="X83" i="10"/>
  <c r="AH84" i="10"/>
  <c r="AH91" i="10" s="1"/>
  <c r="AH43" i="10"/>
  <c r="AH50" i="10" s="1"/>
  <c r="X43" i="10"/>
  <c r="AH44" i="10"/>
  <c r="AH51" i="10" s="1"/>
  <c r="X44" i="10"/>
  <c r="AH42" i="10"/>
  <c r="AH49" i="10" s="1"/>
  <c r="X42" i="10"/>
  <c r="AH45" i="10"/>
  <c r="AH52" i="10" s="1"/>
  <c r="I237" i="10"/>
  <c r="I3" i="10"/>
  <c r="N159" i="10" l="1"/>
  <c r="L159" i="10"/>
  <c r="K159" i="10"/>
  <c r="M159" i="10"/>
  <c r="M42" i="10"/>
  <c r="K42" i="10"/>
  <c r="N42" i="10"/>
  <c r="L42" i="10"/>
  <c r="L120" i="10"/>
  <c r="M120" i="10"/>
  <c r="K120" i="10"/>
  <c r="N120" i="10"/>
  <c r="K198" i="10"/>
  <c r="M198" i="10"/>
  <c r="L198" i="10"/>
  <c r="N198" i="10"/>
  <c r="N81" i="10"/>
  <c r="L81" i="10"/>
  <c r="M81" i="10"/>
  <c r="K81" i="10"/>
  <c r="AG160" i="10"/>
  <c r="AG167" i="10" s="1"/>
  <c r="AG81" i="10"/>
  <c r="AG88" i="10" s="1"/>
  <c r="AG161" i="10"/>
  <c r="AG168" i="10" s="1"/>
  <c r="AG199" i="10"/>
  <c r="AG206" i="10" s="1"/>
  <c r="AG122" i="10"/>
  <c r="AG129" i="10" s="1"/>
  <c r="AG83" i="10"/>
  <c r="AG90" i="10" s="1"/>
  <c r="AG42" i="10"/>
  <c r="AG49" i="10" s="1"/>
  <c r="AG200" i="10"/>
  <c r="AG207" i="10" s="1"/>
  <c r="AG201" i="10"/>
  <c r="AG208" i="10" s="1"/>
  <c r="AG198" i="10"/>
  <c r="AG205" i="10" s="1"/>
  <c r="AG162" i="10"/>
  <c r="AG169" i="10" s="1"/>
  <c r="AG159" i="10"/>
  <c r="AG166" i="10" s="1"/>
  <c r="AG123" i="10"/>
  <c r="AG130" i="10" s="1"/>
  <c r="AG120" i="10"/>
  <c r="AG127" i="10" s="1"/>
  <c r="AG121" i="10"/>
  <c r="AG128" i="10" s="1"/>
  <c r="AG82" i="10"/>
  <c r="AG89" i="10" s="1"/>
  <c r="AG84" i="10"/>
  <c r="AG91" i="10" s="1"/>
  <c r="AG43" i="10"/>
  <c r="AG50" i="10" s="1"/>
  <c r="AG44" i="10"/>
  <c r="AG51" i="10" s="1"/>
  <c r="AG45" i="10"/>
  <c r="AG52" i="10" s="1"/>
  <c r="B276" i="10"/>
  <c r="B277" i="10"/>
  <c r="D277" i="10"/>
  <c r="K296" i="10" s="1"/>
  <c r="E277" i="10"/>
  <c r="E296" i="10" s="1"/>
  <c r="F277" i="10"/>
  <c r="F296" i="10" s="1"/>
  <c r="G277" i="10"/>
  <c r="L296" i="10" s="1"/>
  <c r="H277" i="10"/>
  <c r="H297" i="10" s="1"/>
  <c r="I277" i="10"/>
  <c r="L298" i="10" s="1"/>
  <c r="B278" i="10"/>
  <c r="B279" i="10"/>
  <c r="H296" i="10"/>
  <c r="I296" i="10"/>
  <c r="N296" i="10"/>
  <c r="G297" i="10"/>
  <c r="I297" i="10"/>
  <c r="N297" i="10"/>
  <c r="G298" i="10"/>
  <c r="H298" i="10"/>
  <c r="N298" i="10"/>
  <c r="F299" i="10"/>
  <c r="I299" i="10"/>
  <c r="F300" i="10"/>
  <c r="H300" i="10"/>
  <c r="F301" i="10"/>
  <c r="G301" i="10"/>
  <c r="E302" i="10"/>
  <c r="I302" i="10"/>
  <c r="M302" i="10"/>
  <c r="E303" i="10"/>
  <c r="F303" i="10"/>
  <c r="G303" i="10"/>
  <c r="H303" i="10"/>
  <c r="E304" i="10"/>
  <c r="G304" i="10"/>
  <c r="E305" i="10"/>
  <c r="F305" i="10"/>
  <c r="D306" i="10"/>
  <c r="I306" i="10"/>
  <c r="L306" i="10"/>
  <c r="D307" i="10"/>
  <c r="H307" i="10"/>
  <c r="M307" i="10"/>
  <c r="D308" i="10"/>
  <c r="G308" i="10"/>
  <c r="M308" i="10"/>
  <c r="D309" i="10"/>
  <c r="F309" i="10"/>
  <c r="D310" i="10"/>
  <c r="E310" i="10"/>
  <c r="M310" i="10"/>
  <c r="F304" i="10" l="1"/>
  <c r="D296" i="10"/>
  <c r="D303" i="10"/>
  <c r="G310" i="10"/>
  <c r="M309" i="10"/>
  <c r="F307" i="10"/>
  <c r="M304" i="10"/>
  <c r="M303" i="10"/>
  <c r="F302" i="10"/>
  <c r="K300" i="10"/>
  <c r="G299" i="10"/>
  <c r="F310" i="10"/>
  <c r="M305" i="10"/>
  <c r="F298" i="10"/>
  <c r="F297" i="10"/>
  <c r="G307" i="10"/>
  <c r="G302" i="10"/>
  <c r="D305" i="10"/>
  <c r="D300" i="10"/>
  <c r="G309" i="10"/>
  <c r="L307" i="10"/>
  <c r="G306" i="10"/>
  <c r="G305" i="10"/>
  <c r="L302" i="10"/>
  <c r="K299" i="10"/>
  <c r="G296" i="10"/>
  <c r="C296" i="10" s="1"/>
  <c r="N310" i="10"/>
  <c r="F308" i="10"/>
  <c r="N306" i="10"/>
  <c r="F306" i="10"/>
  <c r="L303" i="10"/>
  <c r="G300" i="10"/>
  <c r="D299" i="10"/>
  <c r="H306" i="10"/>
  <c r="N305" i="10"/>
  <c r="H304" i="10"/>
  <c r="D304" i="10"/>
  <c r="H305" i="10"/>
  <c r="K302" i="10"/>
  <c r="H309" i="10"/>
  <c r="K301" i="10"/>
  <c r="L310" i="10"/>
  <c r="H310" i="10"/>
  <c r="L297" i="10"/>
  <c r="N309" i="10"/>
  <c r="E301" i="10"/>
  <c r="E297" i="10"/>
  <c r="K310" i="10"/>
  <c r="I309" i="10"/>
  <c r="E309" i="10"/>
  <c r="I301" i="10"/>
  <c r="I305" i="10"/>
  <c r="M296" i="10"/>
  <c r="L309" i="10"/>
  <c r="L308" i="10"/>
  <c r="N304" i="10"/>
  <c r="N303" i="10"/>
  <c r="N302" i="10"/>
  <c r="M299" i="10"/>
  <c r="H299" i="10"/>
  <c r="K297" i="10"/>
  <c r="H308" i="10"/>
  <c r="K306" i="10"/>
  <c r="K305" i="10"/>
  <c r="H302" i="10"/>
  <c r="D302" i="10"/>
  <c r="H301" i="10"/>
  <c r="D301" i="10"/>
  <c r="L299" i="10"/>
  <c r="K298" i="10"/>
  <c r="D298" i="10"/>
  <c r="K304" i="10"/>
  <c r="N301" i="10"/>
  <c r="M300" i="10"/>
  <c r="D297" i="10"/>
  <c r="I310" i="10"/>
  <c r="K307" i="10"/>
  <c r="E306" i="10"/>
  <c r="C306" i="10" s="1"/>
  <c r="L304" i="10"/>
  <c r="K303" i="10"/>
  <c r="M301" i="10"/>
  <c r="L300" i="10"/>
  <c r="I298" i="10"/>
  <c r="E298" i="10"/>
  <c r="M297" i="10"/>
  <c r="K308" i="10"/>
  <c r="N307" i="10"/>
  <c r="I307" i="10"/>
  <c r="E307" i="10"/>
  <c r="M306" i="10"/>
  <c r="L305" i="10"/>
  <c r="I303" i="10"/>
  <c r="C303" i="10" s="1"/>
  <c r="L301" i="10"/>
  <c r="N299" i="10"/>
  <c r="E299" i="10"/>
  <c r="M298" i="10"/>
  <c r="K309" i="10"/>
  <c r="N308" i="10"/>
  <c r="I308" i="10"/>
  <c r="E308" i="10"/>
  <c r="I304" i="10"/>
  <c r="N300" i="10"/>
  <c r="I300" i="10"/>
  <c r="E300" i="10"/>
  <c r="C297" i="10" l="1"/>
  <c r="C299" i="10"/>
  <c r="C305" i="10"/>
  <c r="C309" i="10"/>
  <c r="C304" i="10"/>
  <c r="C310" i="10"/>
  <c r="C301" i="10"/>
  <c r="C300" i="10"/>
  <c r="C308" i="10"/>
  <c r="C298" i="10"/>
  <c r="C302" i="10"/>
  <c r="C307" i="10"/>
  <c r="R245" i="10"/>
  <c r="S245" i="10" s="1"/>
  <c r="T245" i="10" s="1"/>
  <c r="U245" i="10" s="1"/>
  <c r="V245" i="10" s="1"/>
  <c r="W245" i="10" s="1"/>
  <c r="X245" i="10" s="1"/>
  <c r="Y245" i="10" s="1"/>
  <c r="AB244" i="10"/>
  <c r="AC244" i="10" s="1"/>
  <c r="AD244" i="10" s="1"/>
  <c r="AE244" i="10" s="1"/>
  <c r="L313" i="10" l="1"/>
  <c r="AK31" i="1" s="1"/>
  <c r="N313" i="10"/>
  <c r="AK27" i="1" s="1"/>
  <c r="M313" i="10"/>
  <c r="AK29" i="1" s="1"/>
  <c r="K313" i="10"/>
  <c r="AK25" i="1" s="1"/>
  <c r="G272" i="10"/>
  <c r="E272" i="10"/>
  <c r="D272" i="10"/>
  <c r="B272" i="10"/>
  <c r="G271" i="10"/>
  <c r="E271" i="10"/>
  <c r="D271" i="10"/>
  <c r="B271" i="10"/>
  <c r="G270" i="10"/>
  <c r="E270" i="10"/>
  <c r="D270" i="10"/>
  <c r="B270" i="10"/>
  <c r="G269" i="10"/>
  <c r="E269" i="10"/>
  <c r="D269" i="10"/>
  <c r="B269" i="10"/>
  <c r="G268" i="10"/>
  <c r="E268" i="10"/>
  <c r="D268" i="10"/>
  <c r="B268" i="10"/>
  <c r="G267" i="10"/>
  <c r="E267" i="10"/>
  <c r="D267" i="10"/>
  <c r="B267" i="10"/>
  <c r="G266" i="10"/>
  <c r="E266" i="10"/>
  <c r="D266" i="10"/>
  <c r="B266" i="10"/>
  <c r="G265" i="10"/>
  <c r="E265" i="10"/>
  <c r="D265" i="10"/>
  <c r="B265" i="10"/>
  <c r="G264" i="10"/>
  <c r="E264" i="10"/>
  <c r="D264" i="10"/>
  <c r="B264" i="10"/>
  <c r="G263" i="10"/>
  <c r="E263" i="10"/>
  <c r="D263" i="10"/>
  <c r="B263" i="10"/>
  <c r="G262" i="10"/>
  <c r="E262" i="10"/>
  <c r="D262" i="10"/>
  <c r="B262" i="10"/>
  <c r="G261" i="10"/>
  <c r="E261" i="10"/>
  <c r="D261" i="10"/>
  <c r="B261" i="10"/>
  <c r="G260" i="10"/>
  <c r="E260" i="10"/>
  <c r="D260" i="10"/>
  <c r="B260" i="10"/>
  <c r="G259" i="10"/>
  <c r="E259" i="10"/>
  <c r="D259" i="10"/>
  <c r="B259" i="10"/>
  <c r="G258" i="10"/>
  <c r="E258" i="10"/>
  <c r="D258" i="10"/>
  <c r="B258" i="10"/>
  <c r="G257" i="10"/>
  <c r="E257" i="10"/>
  <c r="D257" i="10"/>
  <c r="B257" i="10"/>
  <c r="G256" i="10"/>
  <c r="E256" i="10"/>
  <c r="D256" i="10"/>
  <c r="B256" i="10"/>
  <c r="G255" i="10"/>
  <c r="E255" i="10"/>
  <c r="D255" i="10"/>
  <c r="B255" i="10"/>
  <c r="G254" i="10"/>
  <c r="E254" i="10"/>
  <c r="D254" i="10"/>
  <c r="B254" i="10"/>
  <c r="G253" i="10"/>
  <c r="E253" i="10"/>
  <c r="D253" i="10"/>
  <c r="B253" i="10"/>
  <c r="G252" i="10"/>
  <c r="E252" i="10"/>
  <c r="D252" i="10"/>
  <c r="B252" i="10"/>
  <c r="G251" i="10"/>
  <c r="E251" i="10"/>
  <c r="D251" i="10"/>
  <c r="B251" i="10"/>
  <c r="G250" i="10"/>
  <c r="E250" i="10"/>
  <c r="D250" i="10"/>
  <c r="B250" i="10"/>
  <c r="G249" i="10"/>
  <c r="E249" i="10"/>
  <c r="D249" i="10"/>
  <c r="B249" i="10"/>
  <c r="G248" i="10"/>
  <c r="E248" i="10"/>
  <c r="D248" i="10"/>
  <c r="B248" i="10"/>
  <c r="G247" i="10"/>
  <c r="E247" i="10"/>
  <c r="D247" i="10"/>
  <c r="B247" i="10"/>
  <c r="G246" i="10"/>
  <c r="E246" i="10"/>
  <c r="D246" i="10"/>
  <c r="B246" i="10"/>
  <c r="G245" i="10"/>
  <c r="E245" i="10"/>
  <c r="D245" i="10"/>
  <c r="B245" i="10"/>
  <c r="G244" i="10"/>
  <c r="E244" i="10"/>
  <c r="D244" i="10"/>
  <c r="B244" i="10"/>
  <c r="G243" i="10"/>
  <c r="E243" i="10"/>
  <c r="D243" i="10"/>
  <c r="B243" i="10"/>
  <c r="G242" i="10"/>
  <c r="E242" i="10"/>
  <c r="D242" i="10"/>
  <c r="B242" i="10"/>
  <c r="G241" i="10"/>
  <c r="E241" i="10"/>
  <c r="D241" i="10"/>
  <c r="B241" i="10"/>
  <c r="G240" i="10"/>
  <c r="E240" i="10"/>
  <c r="D240" i="10"/>
  <c r="B240" i="10"/>
  <c r="G239" i="10"/>
  <c r="E239" i="10"/>
  <c r="D239" i="10"/>
  <c r="B239" i="10"/>
  <c r="G238" i="10"/>
  <c r="E238" i="10"/>
  <c r="D238" i="10"/>
  <c r="B238" i="10"/>
  <c r="G237" i="10"/>
  <c r="E237" i="10"/>
  <c r="D237" i="10"/>
  <c r="B237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AC8" i="10"/>
  <c r="AD8" i="10" s="1"/>
  <c r="AF8" i="10" s="1"/>
  <c r="AG8" i="10" s="1"/>
  <c r="AH8" i="10" s="1"/>
  <c r="AI8" i="10" s="1"/>
  <c r="AJ8" i="10" s="1"/>
  <c r="BF6" i="10"/>
  <c r="AJ6" i="10"/>
  <c r="BF5" i="10"/>
  <c r="AJ5" i="10"/>
  <c r="BF4" i="10"/>
  <c r="AJ4" i="10"/>
  <c r="BF3" i="10"/>
  <c r="AJ3" i="10"/>
  <c r="AJ10" i="10" s="1"/>
  <c r="AJ13" i="10" l="1"/>
  <c r="M237" i="10"/>
  <c r="V6" i="10"/>
  <c r="W6" i="10"/>
  <c r="V3" i="10"/>
  <c r="K3" i="10"/>
  <c r="V5" i="10"/>
  <c r="W3" i="10"/>
  <c r="V4" i="10"/>
  <c r="W4" i="10"/>
  <c r="W5" i="10"/>
  <c r="BS6" i="10"/>
  <c r="BS3" i="10"/>
  <c r="BS5" i="10"/>
  <c r="AJ11" i="10"/>
  <c r="AJ12" i="10"/>
  <c r="BS4" i="10"/>
  <c r="L3" i="10" l="1"/>
  <c r="L237" i="10"/>
  <c r="N3" i="10"/>
  <c r="N237" i="10"/>
  <c r="M3" i="10"/>
  <c r="K237" i="10"/>
  <c r="X6" i="10"/>
  <c r="X3" i="10"/>
  <c r="X5" i="10"/>
  <c r="AH4" i="10"/>
  <c r="AH11" i="10" s="1"/>
  <c r="AH5" i="10"/>
  <c r="AH12" i="10" s="1"/>
  <c r="AH6" i="10"/>
  <c r="AH13" i="10" s="1"/>
  <c r="AH3" i="10"/>
  <c r="AH10" i="10" s="1"/>
  <c r="X4" i="10"/>
  <c r="AG4" i="10" l="1"/>
  <c r="AG11" i="10" s="1"/>
  <c r="AG6" i="10"/>
  <c r="AG13" i="10" s="1"/>
  <c r="AG5" i="10"/>
  <c r="AG12" i="10" s="1"/>
  <c r="AG3" i="10"/>
  <c r="AG10" i="10" s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I222" i="10" l="1"/>
  <c r="I183" i="10"/>
  <c r="I66" i="10"/>
  <c r="I144" i="10"/>
  <c r="I105" i="10"/>
  <c r="I199" i="10"/>
  <c r="I82" i="10"/>
  <c r="I43" i="10"/>
  <c r="I160" i="10"/>
  <c r="I121" i="10"/>
  <c r="I184" i="10"/>
  <c r="I223" i="10"/>
  <c r="I106" i="10"/>
  <c r="I67" i="10"/>
  <c r="I145" i="10"/>
  <c r="I172" i="10"/>
  <c r="I94" i="10"/>
  <c r="I211" i="10"/>
  <c r="I55" i="10"/>
  <c r="I133" i="10"/>
  <c r="I92" i="10"/>
  <c r="I53" i="10"/>
  <c r="I170" i="10"/>
  <c r="I209" i="10"/>
  <c r="I131" i="10"/>
  <c r="I54" i="10"/>
  <c r="I171" i="10"/>
  <c r="I93" i="10"/>
  <c r="I132" i="10"/>
  <c r="I210" i="10"/>
  <c r="I208" i="10"/>
  <c r="I169" i="10"/>
  <c r="I91" i="10"/>
  <c r="I130" i="10"/>
  <c r="I52" i="10"/>
  <c r="I51" i="10"/>
  <c r="I207" i="10"/>
  <c r="I168" i="10"/>
  <c r="I90" i="10"/>
  <c r="I129" i="10"/>
  <c r="I206" i="10"/>
  <c r="I128" i="10"/>
  <c r="I89" i="10"/>
  <c r="I50" i="10"/>
  <c r="I167" i="10"/>
  <c r="I49" i="10"/>
  <c r="I166" i="10"/>
  <c r="I127" i="10"/>
  <c r="I205" i="10"/>
  <c r="I88" i="10"/>
  <c r="I204" i="10"/>
  <c r="I48" i="10"/>
  <c r="I165" i="10"/>
  <c r="I126" i="10"/>
  <c r="I87" i="10"/>
  <c r="I224" i="10"/>
  <c r="I185" i="10"/>
  <c r="I146" i="10"/>
  <c r="I107" i="10"/>
  <c r="I68" i="10"/>
  <c r="I220" i="10"/>
  <c r="I181" i="10"/>
  <c r="I142" i="10"/>
  <c r="I64" i="10"/>
  <c r="I103" i="10"/>
  <c r="I214" i="10"/>
  <c r="I136" i="10"/>
  <c r="I97" i="10"/>
  <c r="I175" i="10"/>
  <c r="I58" i="10"/>
  <c r="I140" i="10"/>
  <c r="I101" i="10"/>
  <c r="I179" i="10"/>
  <c r="I218" i="10"/>
  <c r="I62" i="10"/>
  <c r="I215" i="10"/>
  <c r="I176" i="10"/>
  <c r="I137" i="10"/>
  <c r="I98" i="10"/>
  <c r="I59" i="10"/>
  <c r="I219" i="10"/>
  <c r="I102" i="10"/>
  <c r="I180" i="10"/>
  <c r="I63" i="10"/>
  <c r="I141" i="10"/>
  <c r="I212" i="10"/>
  <c r="I95" i="10"/>
  <c r="I173" i="10"/>
  <c r="I134" i="10"/>
  <c r="I56" i="10"/>
  <c r="I213" i="10"/>
  <c r="I174" i="10"/>
  <c r="I135" i="10"/>
  <c r="I96" i="10"/>
  <c r="I57" i="10"/>
  <c r="I61" i="10"/>
  <c r="I217" i="10"/>
  <c r="I178" i="10"/>
  <c r="I139" i="10"/>
  <c r="I100" i="10"/>
  <c r="I116" i="10"/>
  <c r="I233" i="10"/>
  <c r="I194" i="10"/>
  <c r="I155" i="10"/>
  <c r="I77" i="10"/>
  <c r="I193" i="10"/>
  <c r="I232" i="10"/>
  <c r="I154" i="10"/>
  <c r="I115" i="10"/>
  <c r="I76" i="10"/>
  <c r="I231" i="10"/>
  <c r="I75" i="10"/>
  <c r="I192" i="10"/>
  <c r="I153" i="10"/>
  <c r="I114" i="10"/>
  <c r="I113" i="10"/>
  <c r="I230" i="10"/>
  <c r="I191" i="10"/>
  <c r="I152" i="10"/>
  <c r="I74" i="10"/>
  <c r="I190" i="10"/>
  <c r="I112" i="10"/>
  <c r="I73" i="10"/>
  <c r="I229" i="10"/>
  <c r="I151" i="10"/>
  <c r="I189" i="10"/>
  <c r="I228" i="10"/>
  <c r="I111" i="10"/>
  <c r="I72" i="10"/>
  <c r="I150" i="10"/>
  <c r="I188" i="10"/>
  <c r="I149" i="10"/>
  <c r="I71" i="10"/>
  <c r="I227" i="10"/>
  <c r="I110" i="10"/>
  <c r="I226" i="10"/>
  <c r="I148" i="10"/>
  <c r="I109" i="10"/>
  <c r="I70" i="10"/>
  <c r="I187" i="10"/>
  <c r="I108" i="10"/>
  <c r="I69" i="10"/>
  <c r="I225" i="10"/>
  <c r="I186" i="10"/>
  <c r="I147" i="10"/>
  <c r="I143" i="10"/>
  <c r="I104" i="10"/>
  <c r="I221" i="10"/>
  <c r="I182" i="10"/>
  <c r="I65" i="10"/>
  <c r="I60" i="10"/>
  <c r="I138" i="10"/>
  <c r="I216" i="10"/>
  <c r="I99" i="10"/>
  <c r="I177" i="10"/>
  <c r="I164" i="10"/>
  <c r="I86" i="10"/>
  <c r="I47" i="10"/>
  <c r="I125" i="10"/>
  <c r="I203" i="10"/>
  <c r="I202" i="10"/>
  <c r="I163" i="10"/>
  <c r="I85" i="10"/>
  <c r="I124" i="10"/>
  <c r="I46" i="10"/>
  <c r="I123" i="10"/>
  <c r="I201" i="10"/>
  <c r="I84" i="10"/>
  <c r="I45" i="10"/>
  <c r="I162" i="10"/>
  <c r="I161" i="10"/>
  <c r="I200" i="10"/>
  <c r="I122" i="10"/>
  <c r="I83" i="10"/>
  <c r="I44" i="10"/>
  <c r="I244" i="10"/>
  <c r="I10" i="10"/>
  <c r="I252" i="10"/>
  <c r="I18" i="10"/>
  <c r="I264" i="10"/>
  <c r="I30" i="10"/>
  <c r="I31" i="10"/>
  <c r="I265" i="10"/>
  <c r="I240" i="10"/>
  <c r="I6" i="10"/>
  <c r="I248" i="10"/>
  <c r="I14" i="10"/>
  <c r="I256" i="10"/>
  <c r="I22" i="10"/>
  <c r="I260" i="10"/>
  <c r="I26" i="10"/>
  <c r="I268" i="10"/>
  <c r="I34" i="10"/>
  <c r="I272" i="10"/>
  <c r="I38" i="10"/>
  <c r="I7" i="10"/>
  <c r="I241" i="10"/>
  <c r="I15" i="10"/>
  <c r="I249" i="10"/>
  <c r="I27" i="10"/>
  <c r="I261" i="10"/>
  <c r="I4" i="10"/>
  <c r="I238" i="10"/>
  <c r="I8" i="10"/>
  <c r="I242" i="10"/>
  <c r="I12" i="10"/>
  <c r="I246" i="10"/>
  <c r="I16" i="10"/>
  <c r="I250" i="10"/>
  <c r="I20" i="10"/>
  <c r="I254" i="10"/>
  <c r="I24" i="10"/>
  <c r="I258" i="10"/>
  <c r="I28" i="10"/>
  <c r="I262" i="10"/>
  <c r="I32" i="10"/>
  <c r="I266" i="10"/>
  <c r="I36" i="10"/>
  <c r="I270" i="10"/>
  <c r="I11" i="10"/>
  <c r="I245" i="10"/>
  <c r="I19" i="10"/>
  <c r="I253" i="10"/>
  <c r="I23" i="10"/>
  <c r="I257" i="10"/>
  <c r="I35" i="10"/>
  <c r="I269" i="10"/>
  <c r="I239" i="10"/>
  <c r="I5" i="10"/>
  <c r="I243" i="10"/>
  <c r="I9" i="10"/>
  <c r="I247" i="10"/>
  <c r="I13" i="10"/>
  <c r="I251" i="10"/>
  <c r="I17" i="10"/>
  <c r="I255" i="10"/>
  <c r="I21" i="10"/>
  <c r="I259" i="10"/>
  <c r="I25" i="10"/>
  <c r="I263" i="10"/>
  <c r="I29" i="10"/>
  <c r="I267" i="10"/>
  <c r="I33" i="10"/>
  <c r="I271" i="10"/>
  <c r="I37" i="10"/>
  <c r="N223" i="10" l="1"/>
  <c r="M223" i="10"/>
  <c r="L223" i="10"/>
  <c r="K223" i="10"/>
  <c r="N43" i="10"/>
  <c r="L43" i="10"/>
  <c r="K43" i="10"/>
  <c r="M43" i="10"/>
  <c r="N144" i="10"/>
  <c r="K144" i="10"/>
  <c r="L144" i="10"/>
  <c r="M144" i="10"/>
  <c r="K145" i="10"/>
  <c r="L145" i="10"/>
  <c r="M145" i="10"/>
  <c r="N145" i="10"/>
  <c r="M184" i="10"/>
  <c r="K184" i="10"/>
  <c r="L184" i="10"/>
  <c r="N184" i="10"/>
  <c r="M82" i="10"/>
  <c r="L82" i="10"/>
  <c r="K82" i="10"/>
  <c r="N82" i="10"/>
  <c r="L66" i="10"/>
  <c r="M66" i="10"/>
  <c r="K66" i="10"/>
  <c r="N66" i="10"/>
  <c r="L67" i="10"/>
  <c r="M67" i="10"/>
  <c r="K67" i="10"/>
  <c r="N67" i="10"/>
  <c r="K121" i="10"/>
  <c r="L121" i="10"/>
  <c r="M121" i="10"/>
  <c r="N121" i="10"/>
  <c r="N199" i="10"/>
  <c r="L199" i="10"/>
  <c r="K199" i="10"/>
  <c r="M199" i="10"/>
  <c r="M183" i="10"/>
  <c r="L183" i="10"/>
  <c r="K183" i="10"/>
  <c r="N183" i="10"/>
  <c r="L106" i="10"/>
  <c r="K106" i="10"/>
  <c r="M106" i="10"/>
  <c r="N106" i="10"/>
  <c r="N160" i="10"/>
  <c r="K160" i="10"/>
  <c r="L160" i="10"/>
  <c r="M160" i="10"/>
  <c r="L105" i="10"/>
  <c r="K105" i="10"/>
  <c r="M105" i="10"/>
  <c r="N105" i="10"/>
  <c r="L222" i="10"/>
  <c r="N222" i="10"/>
  <c r="K222" i="10"/>
  <c r="M222" i="10"/>
  <c r="M55" i="10"/>
  <c r="L55" i="10"/>
  <c r="N55" i="10"/>
  <c r="K55" i="10"/>
  <c r="M211" i="10"/>
  <c r="L211" i="10"/>
  <c r="N211" i="10"/>
  <c r="K211" i="10"/>
  <c r="N94" i="10"/>
  <c r="K94" i="10"/>
  <c r="M94" i="10"/>
  <c r="L94" i="10"/>
  <c r="L133" i="10"/>
  <c r="K133" i="10"/>
  <c r="M133" i="10"/>
  <c r="N133" i="10"/>
  <c r="N172" i="10"/>
  <c r="L172" i="10"/>
  <c r="K172" i="10"/>
  <c r="M172" i="10"/>
  <c r="N209" i="10"/>
  <c r="K209" i="10"/>
  <c r="M209" i="10"/>
  <c r="L209" i="10"/>
  <c r="K170" i="10"/>
  <c r="L170" i="10"/>
  <c r="N170" i="10"/>
  <c r="M170" i="10"/>
  <c r="K53" i="10"/>
  <c r="N53" i="10"/>
  <c r="M53" i="10"/>
  <c r="L53" i="10"/>
  <c r="N131" i="10"/>
  <c r="L131" i="10"/>
  <c r="K131" i="10"/>
  <c r="M131" i="10"/>
  <c r="N92" i="10"/>
  <c r="L92" i="10"/>
  <c r="K92" i="10"/>
  <c r="M92" i="10"/>
  <c r="K132" i="10"/>
  <c r="N132" i="10"/>
  <c r="M132" i="10"/>
  <c r="L132" i="10"/>
  <c r="N93" i="10"/>
  <c r="K93" i="10"/>
  <c r="M93" i="10"/>
  <c r="L93" i="10"/>
  <c r="N171" i="10"/>
  <c r="K171" i="10"/>
  <c r="M171" i="10"/>
  <c r="L171" i="10"/>
  <c r="K210" i="10"/>
  <c r="M210" i="10"/>
  <c r="L210" i="10"/>
  <c r="N210" i="10"/>
  <c r="K54" i="10"/>
  <c r="N54" i="10"/>
  <c r="M54" i="10"/>
  <c r="L54" i="10"/>
  <c r="M130" i="10"/>
  <c r="L130" i="10"/>
  <c r="N130" i="10"/>
  <c r="K130" i="10"/>
  <c r="N91" i="10"/>
  <c r="K91" i="10"/>
  <c r="L91" i="10"/>
  <c r="M91" i="10"/>
  <c r="N169" i="10"/>
  <c r="M169" i="10"/>
  <c r="L169" i="10"/>
  <c r="K169" i="10"/>
  <c r="N52" i="10"/>
  <c r="L52" i="10"/>
  <c r="M52" i="10"/>
  <c r="K52" i="10"/>
  <c r="N208" i="10"/>
  <c r="K208" i="10"/>
  <c r="M208" i="10"/>
  <c r="L208" i="10"/>
  <c r="N168" i="10"/>
  <c r="K168" i="10"/>
  <c r="M168" i="10"/>
  <c r="L168" i="10"/>
  <c r="N90" i="10"/>
  <c r="K90" i="10"/>
  <c r="M90" i="10"/>
  <c r="L90" i="10"/>
  <c r="K207" i="10"/>
  <c r="L207" i="10"/>
  <c r="N207" i="10"/>
  <c r="M207" i="10"/>
  <c r="L129" i="10"/>
  <c r="M129" i="10"/>
  <c r="K129" i="10"/>
  <c r="N129" i="10"/>
  <c r="L51" i="10"/>
  <c r="M51" i="10"/>
  <c r="K51" i="10"/>
  <c r="N51" i="10"/>
  <c r="L89" i="10"/>
  <c r="K89" i="10"/>
  <c r="M89" i="10"/>
  <c r="N89" i="10"/>
  <c r="N50" i="10"/>
  <c r="K50" i="10"/>
  <c r="L50" i="10"/>
  <c r="M50" i="10"/>
  <c r="N128" i="10"/>
  <c r="K128" i="10"/>
  <c r="L128" i="10"/>
  <c r="M128" i="10"/>
  <c r="N167" i="10"/>
  <c r="M167" i="10"/>
  <c r="L167" i="10"/>
  <c r="K167" i="10"/>
  <c r="N206" i="10"/>
  <c r="L206" i="10"/>
  <c r="M206" i="10"/>
  <c r="K206" i="10"/>
  <c r="K49" i="10"/>
  <c r="N49" i="10"/>
  <c r="M49" i="10"/>
  <c r="L49" i="10"/>
  <c r="L205" i="10"/>
  <c r="M205" i="10"/>
  <c r="K205" i="10"/>
  <c r="N205" i="10"/>
  <c r="N88" i="10"/>
  <c r="M88" i="10"/>
  <c r="K88" i="10"/>
  <c r="L88" i="10"/>
  <c r="N127" i="10"/>
  <c r="L127" i="10"/>
  <c r="M127" i="10"/>
  <c r="K127" i="10"/>
  <c r="N166" i="10"/>
  <c r="K166" i="10"/>
  <c r="L166" i="10"/>
  <c r="M166" i="10"/>
  <c r="M126" i="10"/>
  <c r="N126" i="10"/>
  <c r="K126" i="10"/>
  <c r="L126" i="10"/>
  <c r="N165" i="10"/>
  <c r="L165" i="10"/>
  <c r="K165" i="10"/>
  <c r="M165" i="10"/>
  <c r="N48" i="10"/>
  <c r="K48" i="10"/>
  <c r="L48" i="10"/>
  <c r="M48" i="10"/>
  <c r="N87" i="10"/>
  <c r="M87" i="10"/>
  <c r="L87" i="10"/>
  <c r="K87" i="10"/>
  <c r="M204" i="10"/>
  <c r="K204" i="10"/>
  <c r="N204" i="10"/>
  <c r="L204" i="10"/>
  <c r="N107" i="10"/>
  <c r="M107" i="10"/>
  <c r="L107" i="10"/>
  <c r="K107" i="10"/>
  <c r="N146" i="10"/>
  <c r="L146" i="10"/>
  <c r="K146" i="10"/>
  <c r="M146" i="10"/>
  <c r="L185" i="10"/>
  <c r="K185" i="10"/>
  <c r="M185" i="10"/>
  <c r="N185" i="10"/>
  <c r="L68" i="10"/>
  <c r="M68" i="10"/>
  <c r="K68" i="10"/>
  <c r="N68" i="10"/>
  <c r="M224" i="10"/>
  <c r="N224" i="10"/>
  <c r="L224" i="10"/>
  <c r="K224" i="10"/>
  <c r="N142" i="10"/>
  <c r="M142" i="10"/>
  <c r="L142" i="10"/>
  <c r="K142" i="10"/>
  <c r="N181" i="10"/>
  <c r="K181" i="10"/>
  <c r="M181" i="10"/>
  <c r="L181" i="10"/>
  <c r="M64" i="10"/>
  <c r="K64" i="10"/>
  <c r="L64" i="10"/>
  <c r="N64" i="10"/>
  <c r="N103" i="10"/>
  <c r="M103" i="10"/>
  <c r="K103" i="10"/>
  <c r="L103" i="10"/>
  <c r="L220" i="10"/>
  <c r="M220" i="10"/>
  <c r="K220" i="10"/>
  <c r="N220" i="10"/>
  <c r="L217" i="10"/>
  <c r="K217" i="10"/>
  <c r="N217" i="10"/>
  <c r="M217" i="10"/>
  <c r="L135" i="10"/>
  <c r="M135" i="10"/>
  <c r="K135" i="10"/>
  <c r="N135" i="10"/>
  <c r="N134" i="10"/>
  <c r="L134" i="10"/>
  <c r="K134" i="10"/>
  <c r="M134" i="10"/>
  <c r="K141" i="10"/>
  <c r="N141" i="10"/>
  <c r="L141" i="10"/>
  <c r="M141" i="10"/>
  <c r="L219" i="10"/>
  <c r="N219" i="10"/>
  <c r="M219" i="10"/>
  <c r="K219" i="10"/>
  <c r="N176" i="10"/>
  <c r="K176" i="10"/>
  <c r="M176" i="10"/>
  <c r="L176" i="10"/>
  <c r="N179" i="10"/>
  <c r="K179" i="10"/>
  <c r="M179" i="10"/>
  <c r="L179" i="10"/>
  <c r="N175" i="10"/>
  <c r="K175" i="10"/>
  <c r="M175" i="10"/>
  <c r="L175" i="10"/>
  <c r="L100" i="10"/>
  <c r="M100" i="10"/>
  <c r="K100" i="10"/>
  <c r="N100" i="10"/>
  <c r="M61" i="10"/>
  <c r="L61" i="10"/>
  <c r="K61" i="10"/>
  <c r="N61" i="10"/>
  <c r="N174" i="10"/>
  <c r="K174" i="10"/>
  <c r="M174" i="10"/>
  <c r="L174" i="10"/>
  <c r="N173" i="10"/>
  <c r="K173" i="10"/>
  <c r="M173" i="10"/>
  <c r="L173" i="10"/>
  <c r="L63" i="10"/>
  <c r="M63" i="10"/>
  <c r="K63" i="10"/>
  <c r="N63" i="10"/>
  <c r="M59" i="10"/>
  <c r="N59" i="10"/>
  <c r="L59" i="10"/>
  <c r="K59" i="10"/>
  <c r="L215" i="10"/>
  <c r="K215" i="10"/>
  <c r="N215" i="10"/>
  <c r="M215" i="10"/>
  <c r="L101" i="10"/>
  <c r="M101" i="10"/>
  <c r="K101" i="10"/>
  <c r="N101" i="10"/>
  <c r="N97" i="10"/>
  <c r="K97" i="10"/>
  <c r="M97" i="10"/>
  <c r="L97" i="10"/>
  <c r="M139" i="10"/>
  <c r="K139" i="10"/>
  <c r="L139" i="10"/>
  <c r="N139" i="10"/>
  <c r="M57" i="10"/>
  <c r="L57" i="10"/>
  <c r="N57" i="10"/>
  <c r="K57" i="10"/>
  <c r="K213" i="10"/>
  <c r="N213" i="10"/>
  <c r="M213" i="10"/>
  <c r="L213" i="10"/>
  <c r="K95" i="10"/>
  <c r="N95" i="10"/>
  <c r="L95" i="10"/>
  <c r="M95" i="10"/>
  <c r="N180" i="10"/>
  <c r="K180" i="10"/>
  <c r="M180" i="10"/>
  <c r="L180" i="10"/>
  <c r="L98" i="10"/>
  <c r="N98" i="10"/>
  <c r="M98" i="10"/>
  <c r="K98" i="10"/>
  <c r="M62" i="10"/>
  <c r="N62" i="10"/>
  <c r="L62" i="10"/>
  <c r="K62" i="10"/>
  <c r="K140" i="10"/>
  <c r="N140" i="10"/>
  <c r="L140" i="10"/>
  <c r="M140" i="10"/>
  <c r="N136" i="10"/>
  <c r="K136" i="10"/>
  <c r="L136" i="10"/>
  <c r="M136" i="10"/>
  <c r="N178" i="10"/>
  <c r="K178" i="10"/>
  <c r="M178" i="10"/>
  <c r="L178" i="10"/>
  <c r="N96" i="10"/>
  <c r="K96" i="10"/>
  <c r="M96" i="10"/>
  <c r="L96" i="10"/>
  <c r="N56" i="10"/>
  <c r="K56" i="10"/>
  <c r="L56" i="10"/>
  <c r="M56" i="10"/>
  <c r="N212" i="10"/>
  <c r="L212" i="10"/>
  <c r="K212" i="10"/>
  <c r="M212" i="10"/>
  <c r="L102" i="10"/>
  <c r="K102" i="10"/>
  <c r="M102" i="10"/>
  <c r="N102" i="10"/>
  <c r="N137" i="10"/>
  <c r="L137" i="10"/>
  <c r="K137" i="10"/>
  <c r="M137" i="10"/>
  <c r="N218" i="10"/>
  <c r="L218" i="10"/>
  <c r="K218" i="10"/>
  <c r="M218" i="10"/>
  <c r="K58" i="10"/>
  <c r="N58" i="10"/>
  <c r="M58" i="10"/>
  <c r="L58" i="10"/>
  <c r="N214" i="10"/>
  <c r="L214" i="10"/>
  <c r="M214" i="10"/>
  <c r="K214" i="10"/>
  <c r="M155" i="10"/>
  <c r="L155" i="10"/>
  <c r="K155" i="10"/>
  <c r="N155" i="10"/>
  <c r="L194" i="10"/>
  <c r="K194" i="10"/>
  <c r="M194" i="10"/>
  <c r="N194" i="10"/>
  <c r="N233" i="10"/>
  <c r="K233" i="10"/>
  <c r="M233" i="10"/>
  <c r="L233" i="10"/>
  <c r="L77" i="10"/>
  <c r="K77" i="10"/>
  <c r="N77" i="10"/>
  <c r="M77" i="10"/>
  <c r="N116" i="10"/>
  <c r="M116" i="10"/>
  <c r="L116" i="10"/>
  <c r="K116" i="10"/>
  <c r="K154" i="10"/>
  <c r="L154" i="10"/>
  <c r="M154" i="10"/>
  <c r="N154" i="10"/>
  <c r="N232" i="10"/>
  <c r="K232" i="10"/>
  <c r="L232" i="10"/>
  <c r="M232" i="10"/>
  <c r="M115" i="10"/>
  <c r="N115" i="10"/>
  <c r="L115" i="10"/>
  <c r="K115" i="10"/>
  <c r="M76" i="10"/>
  <c r="N76" i="10"/>
  <c r="L76" i="10"/>
  <c r="K76" i="10"/>
  <c r="M193" i="10"/>
  <c r="L193" i="10"/>
  <c r="N193" i="10"/>
  <c r="K193" i="10"/>
  <c r="N153" i="10"/>
  <c r="M153" i="10"/>
  <c r="L153" i="10"/>
  <c r="K153" i="10"/>
  <c r="N75" i="10"/>
  <c r="K75" i="10"/>
  <c r="M75" i="10"/>
  <c r="L75" i="10"/>
  <c r="N192" i="10"/>
  <c r="K192" i="10"/>
  <c r="L192" i="10"/>
  <c r="M192" i="10"/>
  <c r="N114" i="10"/>
  <c r="M114" i="10"/>
  <c r="L114" i="10"/>
  <c r="K114" i="10"/>
  <c r="N231" i="10"/>
  <c r="M231" i="10"/>
  <c r="K231" i="10"/>
  <c r="L231" i="10"/>
  <c r="M230" i="10"/>
  <c r="K230" i="10"/>
  <c r="L230" i="10"/>
  <c r="N230" i="10"/>
  <c r="M152" i="10"/>
  <c r="L152" i="10"/>
  <c r="K152" i="10"/>
  <c r="N152" i="10"/>
  <c r="N191" i="10"/>
  <c r="L191" i="10"/>
  <c r="M191" i="10"/>
  <c r="K191" i="10"/>
  <c r="L74" i="10"/>
  <c r="K74" i="10"/>
  <c r="N74" i="10"/>
  <c r="M74" i="10"/>
  <c r="L113" i="10"/>
  <c r="M113" i="10"/>
  <c r="K113" i="10"/>
  <c r="N113" i="10"/>
  <c r="N229" i="10"/>
  <c r="M229" i="10"/>
  <c r="L229" i="10"/>
  <c r="K229" i="10"/>
  <c r="M73" i="10"/>
  <c r="K73" i="10"/>
  <c r="L73" i="10"/>
  <c r="N73" i="10"/>
  <c r="M112" i="10"/>
  <c r="L112" i="10"/>
  <c r="K112" i="10"/>
  <c r="N112" i="10"/>
  <c r="M151" i="10"/>
  <c r="L151" i="10"/>
  <c r="N151" i="10"/>
  <c r="K151" i="10"/>
  <c r="K190" i="10"/>
  <c r="N190" i="10"/>
  <c r="M190" i="10"/>
  <c r="L190" i="10"/>
  <c r="M72" i="10"/>
  <c r="N72" i="10"/>
  <c r="K72" i="10"/>
  <c r="L72" i="10"/>
  <c r="M111" i="10"/>
  <c r="N111" i="10"/>
  <c r="K111" i="10"/>
  <c r="L111" i="10"/>
  <c r="K228" i="10"/>
  <c r="M228" i="10"/>
  <c r="L228" i="10"/>
  <c r="N228" i="10"/>
  <c r="L150" i="10"/>
  <c r="N150" i="10"/>
  <c r="M150" i="10"/>
  <c r="K150" i="10"/>
  <c r="M189" i="10"/>
  <c r="L189" i="10"/>
  <c r="K189" i="10"/>
  <c r="N189" i="10"/>
  <c r="N227" i="10"/>
  <c r="M227" i="10"/>
  <c r="K227" i="10"/>
  <c r="L227" i="10"/>
  <c r="N149" i="10"/>
  <c r="K149" i="10"/>
  <c r="M149" i="10"/>
  <c r="L149" i="10"/>
  <c r="K71" i="10"/>
  <c r="M71" i="10"/>
  <c r="N71" i="10"/>
  <c r="L71" i="10"/>
  <c r="N110" i="10"/>
  <c r="M110" i="10"/>
  <c r="L110" i="10"/>
  <c r="K110" i="10"/>
  <c r="L188" i="10"/>
  <c r="N188" i="10"/>
  <c r="M188" i="10"/>
  <c r="K188" i="10"/>
  <c r="L70" i="10"/>
  <c r="M70" i="10"/>
  <c r="N70" i="10"/>
  <c r="K70" i="10"/>
  <c r="N109" i="10"/>
  <c r="K109" i="10"/>
  <c r="M109" i="10"/>
  <c r="L109" i="10"/>
  <c r="N148" i="10"/>
  <c r="L148" i="10"/>
  <c r="K148" i="10"/>
  <c r="M148" i="10"/>
  <c r="N187" i="10"/>
  <c r="L187" i="10"/>
  <c r="K187" i="10"/>
  <c r="M187" i="10"/>
  <c r="K226" i="10"/>
  <c r="N226" i="10"/>
  <c r="L226" i="10"/>
  <c r="M226" i="10"/>
  <c r="N225" i="10"/>
  <c r="M225" i="10"/>
  <c r="K225" i="10"/>
  <c r="L225" i="10"/>
  <c r="L69" i="10"/>
  <c r="M69" i="10"/>
  <c r="N69" i="10"/>
  <c r="K69" i="10"/>
  <c r="K186" i="10"/>
  <c r="L186" i="10"/>
  <c r="M186" i="10"/>
  <c r="N186" i="10"/>
  <c r="N147" i="10"/>
  <c r="L147" i="10"/>
  <c r="K147" i="10"/>
  <c r="M147" i="10"/>
  <c r="N108" i="10"/>
  <c r="L108" i="10"/>
  <c r="K108" i="10"/>
  <c r="M108" i="10"/>
  <c r="M182" i="10"/>
  <c r="L182" i="10"/>
  <c r="K182" i="10"/>
  <c r="N182" i="10"/>
  <c r="N221" i="10"/>
  <c r="L221" i="10"/>
  <c r="M221" i="10"/>
  <c r="K221" i="10"/>
  <c r="N104" i="10"/>
  <c r="L104" i="10"/>
  <c r="K104" i="10"/>
  <c r="M104" i="10"/>
  <c r="L65" i="10"/>
  <c r="M65" i="10"/>
  <c r="K65" i="10"/>
  <c r="N65" i="10"/>
  <c r="N143" i="10"/>
  <c r="L143" i="10"/>
  <c r="K143" i="10"/>
  <c r="M143" i="10"/>
  <c r="M138" i="10"/>
  <c r="L138" i="10"/>
  <c r="K138" i="10"/>
  <c r="N138" i="10"/>
  <c r="N177" i="10"/>
  <c r="M177" i="10"/>
  <c r="L177" i="10"/>
  <c r="K177" i="10"/>
  <c r="N60" i="10"/>
  <c r="L60" i="10"/>
  <c r="K60" i="10"/>
  <c r="M60" i="10"/>
  <c r="L99" i="10"/>
  <c r="M99" i="10"/>
  <c r="K99" i="10"/>
  <c r="N99" i="10"/>
  <c r="K216" i="10"/>
  <c r="L216" i="10"/>
  <c r="M216" i="10"/>
  <c r="N216" i="10"/>
  <c r="K125" i="10"/>
  <c r="L125" i="10"/>
  <c r="M125" i="10"/>
  <c r="N125" i="10"/>
  <c r="N47" i="10"/>
  <c r="L47" i="10"/>
  <c r="K47" i="10"/>
  <c r="M47" i="10"/>
  <c r="N86" i="10"/>
  <c r="M86" i="10"/>
  <c r="L86" i="10"/>
  <c r="K86" i="10"/>
  <c r="L203" i="10"/>
  <c r="M203" i="10"/>
  <c r="K203" i="10"/>
  <c r="N203" i="10"/>
  <c r="N164" i="10"/>
  <c r="K164" i="10"/>
  <c r="L164" i="10"/>
  <c r="M164" i="10"/>
  <c r="N124" i="10"/>
  <c r="K124" i="10"/>
  <c r="L124" i="10"/>
  <c r="M124" i="10"/>
  <c r="N85" i="10"/>
  <c r="L85" i="10"/>
  <c r="K85" i="10"/>
  <c r="M85" i="10"/>
  <c r="N163" i="10"/>
  <c r="K163" i="10"/>
  <c r="M163" i="10"/>
  <c r="L163" i="10"/>
  <c r="N46" i="10"/>
  <c r="K46" i="10"/>
  <c r="L46" i="10"/>
  <c r="M46" i="10"/>
  <c r="K202" i="10"/>
  <c r="M202" i="10"/>
  <c r="L202" i="10"/>
  <c r="N202" i="10"/>
  <c r="K84" i="10"/>
  <c r="L84" i="10"/>
  <c r="M84" i="10"/>
  <c r="N84" i="10"/>
  <c r="K45" i="10"/>
  <c r="L45" i="10"/>
  <c r="M45" i="10"/>
  <c r="N45" i="10"/>
  <c r="N201" i="10"/>
  <c r="K201" i="10"/>
  <c r="L201" i="10"/>
  <c r="M201" i="10"/>
  <c r="N162" i="10"/>
  <c r="K162" i="10"/>
  <c r="M162" i="10"/>
  <c r="L162" i="10"/>
  <c r="K123" i="10"/>
  <c r="M123" i="10"/>
  <c r="L123" i="10"/>
  <c r="N123" i="10"/>
  <c r="N83" i="10"/>
  <c r="K83" i="10"/>
  <c r="M83" i="10"/>
  <c r="L83" i="10"/>
  <c r="K122" i="10"/>
  <c r="N122" i="10"/>
  <c r="L122" i="10"/>
  <c r="M122" i="10"/>
  <c r="L200" i="10"/>
  <c r="M200" i="10"/>
  <c r="K200" i="10"/>
  <c r="N200" i="10"/>
  <c r="M44" i="10"/>
  <c r="K44" i="10"/>
  <c r="N44" i="10"/>
  <c r="L44" i="10"/>
  <c r="N161" i="10"/>
  <c r="K161" i="10"/>
  <c r="M161" i="10"/>
  <c r="L161" i="10"/>
  <c r="K25" i="10"/>
  <c r="M25" i="10"/>
  <c r="L25" i="10"/>
  <c r="N25" i="10"/>
  <c r="K254" i="10"/>
  <c r="L254" i="10"/>
  <c r="N254" i="10"/>
  <c r="M254" i="10"/>
  <c r="K15" i="10"/>
  <c r="N15" i="10"/>
  <c r="M15" i="10"/>
  <c r="L15" i="10"/>
  <c r="M38" i="10"/>
  <c r="K38" i="10"/>
  <c r="N38" i="10"/>
  <c r="L38" i="10"/>
  <c r="N14" i="10"/>
  <c r="M14" i="10"/>
  <c r="K14" i="10"/>
  <c r="L14" i="10"/>
  <c r="N18" i="10"/>
  <c r="L18" i="10"/>
  <c r="M18" i="10"/>
  <c r="K18" i="10"/>
  <c r="K263" i="10"/>
  <c r="M263" i="10"/>
  <c r="L263" i="10"/>
  <c r="N263" i="10"/>
  <c r="K251" i="10"/>
  <c r="L251" i="10"/>
  <c r="N251" i="10"/>
  <c r="M251" i="10"/>
  <c r="M23" i="10"/>
  <c r="N23" i="10"/>
  <c r="L23" i="10"/>
  <c r="K23" i="10"/>
  <c r="M253" i="10"/>
  <c r="N253" i="10"/>
  <c r="L253" i="10"/>
  <c r="K253" i="10"/>
  <c r="K28" i="10"/>
  <c r="M28" i="10"/>
  <c r="L28" i="10"/>
  <c r="N28" i="10"/>
  <c r="N12" i="10"/>
  <c r="L12" i="10"/>
  <c r="K12" i="10"/>
  <c r="M12" i="10"/>
  <c r="N27" i="10"/>
  <c r="L27" i="10"/>
  <c r="M27" i="10"/>
  <c r="K27" i="10"/>
  <c r="M249" i="10"/>
  <c r="K249" i="10"/>
  <c r="N249" i="10"/>
  <c r="L249" i="10"/>
  <c r="N256" i="10"/>
  <c r="L256" i="10"/>
  <c r="K256" i="10"/>
  <c r="M256" i="10"/>
  <c r="M265" i="10"/>
  <c r="N265" i="10"/>
  <c r="K265" i="10"/>
  <c r="L265" i="10"/>
  <c r="L30" i="10"/>
  <c r="K30" i="10"/>
  <c r="N30" i="10"/>
  <c r="M30" i="10"/>
  <c r="M264" i="10"/>
  <c r="N264" i="10"/>
  <c r="K264" i="10"/>
  <c r="L264" i="10"/>
  <c r="M10" i="10"/>
  <c r="L10" i="10"/>
  <c r="K10" i="10"/>
  <c r="N10" i="10"/>
  <c r="N9" i="10"/>
  <c r="M9" i="10"/>
  <c r="K9" i="10"/>
  <c r="L9" i="10"/>
  <c r="K19" i="10"/>
  <c r="L19" i="10"/>
  <c r="N19" i="10"/>
  <c r="M19" i="10"/>
  <c r="K270" i="10"/>
  <c r="L270" i="10"/>
  <c r="N270" i="10"/>
  <c r="M270" i="10"/>
  <c r="N258" i="10"/>
  <c r="L258" i="10"/>
  <c r="M258" i="10"/>
  <c r="K258" i="10"/>
  <c r="K238" i="10"/>
  <c r="L238" i="10"/>
  <c r="M238" i="10"/>
  <c r="N238" i="10"/>
  <c r="K22" i="10"/>
  <c r="L22" i="10"/>
  <c r="M22" i="10"/>
  <c r="N22" i="10"/>
  <c r="K248" i="10"/>
  <c r="M248" i="10"/>
  <c r="L248" i="10"/>
  <c r="N248" i="10"/>
  <c r="K29" i="10"/>
  <c r="N29" i="10"/>
  <c r="L29" i="10"/>
  <c r="M29" i="10"/>
  <c r="L13" i="10"/>
  <c r="M13" i="10"/>
  <c r="K13" i="10"/>
  <c r="N13" i="10"/>
  <c r="N33" i="10"/>
  <c r="K33" i="10"/>
  <c r="L33" i="10"/>
  <c r="M33" i="10"/>
  <c r="K17" i="10"/>
  <c r="N17" i="10"/>
  <c r="M17" i="10"/>
  <c r="L17" i="10"/>
  <c r="K239" i="10"/>
  <c r="N239" i="10"/>
  <c r="L239" i="10"/>
  <c r="M239" i="10"/>
  <c r="M35" i="10"/>
  <c r="L35" i="10"/>
  <c r="K35" i="10"/>
  <c r="N35" i="10"/>
  <c r="N257" i="10"/>
  <c r="M257" i="10"/>
  <c r="L257" i="10"/>
  <c r="K257" i="10"/>
  <c r="K266" i="10"/>
  <c r="N266" i="10"/>
  <c r="M266" i="10"/>
  <c r="L266" i="10"/>
  <c r="K32" i="10"/>
  <c r="M32" i="10"/>
  <c r="N32" i="10"/>
  <c r="L32" i="10"/>
  <c r="N262" i="10"/>
  <c r="M262" i="10"/>
  <c r="K262" i="10"/>
  <c r="L262" i="10"/>
  <c r="N250" i="10"/>
  <c r="K250" i="10"/>
  <c r="M250" i="10"/>
  <c r="L250" i="10"/>
  <c r="L16" i="10"/>
  <c r="M16" i="10"/>
  <c r="K16" i="10"/>
  <c r="N16" i="10"/>
  <c r="L246" i="10"/>
  <c r="N246" i="10"/>
  <c r="M246" i="10"/>
  <c r="K246" i="10"/>
  <c r="M261" i="10"/>
  <c r="N261" i="10"/>
  <c r="K261" i="10"/>
  <c r="L261" i="10"/>
  <c r="N26" i="10"/>
  <c r="K26" i="10"/>
  <c r="L26" i="10"/>
  <c r="M26" i="10"/>
  <c r="N260" i="10"/>
  <c r="M260" i="10"/>
  <c r="L260" i="10"/>
  <c r="K260" i="10"/>
  <c r="L243" i="10"/>
  <c r="M243" i="10"/>
  <c r="N243" i="10"/>
  <c r="K243" i="10"/>
  <c r="M245" i="10"/>
  <c r="K245" i="10"/>
  <c r="N245" i="10"/>
  <c r="L245" i="10"/>
  <c r="L24" i="10"/>
  <c r="N24" i="10"/>
  <c r="M24" i="10"/>
  <c r="K24" i="10"/>
  <c r="M242" i="10"/>
  <c r="N242" i="10"/>
  <c r="K242" i="10"/>
  <c r="L242" i="10"/>
  <c r="L8" i="10"/>
  <c r="K8" i="10"/>
  <c r="M8" i="10"/>
  <c r="N8" i="10"/>
  <c r="M241" i="10"/>
  <c r="N241" i="10"/>
  <c r="K241" i="10"/>
  <c r="L241" i="10"/>
  <c r="M272" i="10"/>
  <c r="L272" i="10"/>
  <c r="K272" i="10"/>
  <c r="N272" i="10"/>
  <c r="K31" i="10"/>
  <c r="N31" i="10"/>
  <c r="L31" i="10"/>
  <c r="M31" i="10"/>
  <c r="L252" i="10"/>
  <c r="N252" i="10"/>
  <c r="M252" i="10"/>
  <c r="K252" i="10"/>
  <c r="L267" i="10"/>
  <c r="N267" i="10"/>
  <c r="K267" i="10"/>
  <c r="M267" i="10"/>
  <c r="K247" i="10"/>
  <c r="N247" i="10"/>
  <c r="L247" i="10"/>
  <c r="M247" i="10"/>
  <c r="K37" i="10"/>
  <c r="N37" i="10"/>
  <c r="M37" i="10"/>
  <c r="L37" i="10"/>
  <c r="K271" i="10"/>
  <c r="M271" i="10"/>
  <c r="N271" i="10"/>
  <c r="L271" i="10"/>
  <c r="N259" i="10"/>
  <c r="L259" i="10"/>
  <c r="K259" i="10"/>
  <c r="M259" i="10"/>
  <c r="K21" i="10"/>
  <c r="N21" i="10"/>
  <c r="L21" i="10"/>
  <c r="M21" i="10"/>
  <c r="K255" i="10"/>
  <c r="L255" i="10"/>
  <c r="M255" i="10"/>
  <c r="N255" i="10"/>
  <c r="L5" i="10"/>
  <c r="N5" i="10"/>
  <c r="K5" i="10"/>
  <c r="M5" i="10"/>
  <c r="M269" i="10"/>
  <c r="L269" i="10"/>
  <c r="N269" i="10"/>
  <c r="K269" i="10"/>
  <c r="N11" i="10"/>
  <c r="L11" i="10"/>
  <c r="M11" i="10"/>
  <c r="K11" i="10"/>
  <c r="K36" i="10"/>
  <c r="M36" i="10"/>
  <c r="L36" i="10"/>
  <c r="N36" i="10"/>
  <c r="K20" i="10"/>
  <c r="L20" i="10"/>
  <c r="M20" i="10"/>
  <c r="N20" i="10"/>
  <c r="N4" i="10"/>
  <c r="M4" i="10"/>
  <c r="K4" i="10"/>
  <c r="L4" i="10"/>
  <c r="K7" i="10"/>
  <c r="L7" i="10"/>
  <c r="M7" i="10"/>
  <c r="N7" i="10"/>
  <c r="M34" i="10"/>
  <c r="L34" i="10"/>
  <c r="N34" i="10"/>
  <c r="K34" i="10"/>
  <c r="N268" i="10"/>
  <c r="L268" i="10"/>
  <c r="M268" i="10"/>
  <c r="K268" i="10"/>
  <c r="L6" i="10"/>
  <c r="M6" i="10"/>
  <c r="N6" i="10"/>
  <c r="K6" i="10"/>
  <c r="N240" i="10"/>
  <c r="K240" i="10"/>
  <c r="M240" i="10"/>
  <c r="L240" i="10"/>
  <c r="L244" i="10"/>
  <c r="N244" i="10"/>
  <c r="K244" i="10"/>
  <c r="M244" i="10"/>
  <c r="U201" i="10" l="1"/>
  <c r="U199" i="10"/>
  <c r="U200" i="10"/>
  <c r="U198" i="10"/>
  <c r="T84" i="10"/>
  <c r="T81" i="10"/>
  <c r="T82" i="10"/>
  <c r="T83" i="10"/>
  <c r="U44" i="10"/>
  <c r="U43" i="10"/>
  <c r="U42" i="10"/>
  <c r="U45" i="10"/>
  <c r="R198" i="10"/>
  <c r="R200" i="10"/>
  <c r="S200" i="10"/>
  <c r="S201" i="10"/>
  <c r="S198" i="10"/>
  <c r="R199" i="10"/>
  <c r="S199" i="10"/>
  <c r="R201" i="10"/>
  <c r="T121" i="10"/>
  <c r="T120" i="10"/>
  <c r="T122" i="10"/>
  <c r="T123" i="10"/>
  <c r="T162" i="10"/>
  <c r="T160" i="10"/>
  <c r="T159" i="10"/>
  <c r="T161" i="10"/>
  <c r="T45" i="10"/>
  <c r="T44" i="10"/>
  <c r="T42" i="10"/>
  <c r="T43" i="10"/>
  <c r="S160" i="10"/>
  <c r="S162" i="10"/>
  <c r="S159" i="10"/>
  <c r="S161" i="10"/>
  <c r="R160" i="10"/>
  <c r="R159" i="10"/>
  <c r="R161" i="10"/>
  <c r="R162" i="10"/>
  <c r="S44" i="10"/>
  <c r="R44" i="10"/>
  <c r="S42" i="10"/>
  <c r="R42" i="10"/>
  <c r="S45" i="10"/>
  <c r="R43" i="10"/>
  <c r="R45" i="10"/>
  <c r="S43" i="10"/>
  <c r="U123" i="10"/>
  <c r="U121" i="10"/>
  <c r="U120" i="10"/>
  <c r="U122" i="10"/>
  <c r="R83" i="10"/>
  <c r="S81" i="10"/>
  <c r="R84" i="10"/>
  <c r="R81" i="10"/>
  <c r="S83" i="10"/>
  <c r="S84" i="10"/>
  <c r="S82" i="10"/>
  <c r="R82" i="10"/>
  <c r="U159" i="10"/>
  <c r="U162" i="10"/>
  <c r="U161" i="10"/>
  <c r="U160" i="10"/>
  <c r="T198" i="10"/>
  <c r="T199" i="10"/>
  <c r="T201" i="10"/>
  <c r="T200" i="10"/>
  <c r="S122" i="10"/>
  <c r="R120" i="10"/>
  <c r="R122" i="10"/>
  <c r="S120" i="10"/>
  <c r="S121" i="10"/>
  <c r="S123" i="10"/>
  <c r="R121" i="10"/>
  <c r="R123" i="10"/>
  <c r="U81" i="10"/>
  <c r="U82" i="10"/>
  <c r="U83" i="10"/>
  <c r="U84" i="10"/>
  <c r="T6" i="10"/>
  <c r="T3" i="10"/>
  <c r="T4" i="10"/>
  <c r="T5" i="10"/>
  <c r="S3" i="10"/>
  <c r="S4" i="10"/>
  <c r="R5" i="10"/>
  <c r="R4" i="10"/>
  <c r="R3" i="10"/>
  <c r="R6" i="10"/>
  <c r="S6" i="10"/>
  <c r="S5" i="10"/>
  <c r="U4" i="10"/>
  <c r="U6" i="10"/>
  <c r="U3" i="10"/>
  <c r="U5" i="10"/>
  <c r="Y81" i="10" l="1"/>
  <c r="AI81" i="10"/>
  <c r="AI88" i="10" s="1"/>
  <c r="AI121" i="10"/>
  <c r="AI128" i="10" s="1"/>
  <c r="Y121" i="10"/>
  <c r="AI122" i="10"/>
  <c r="AI129" i="10" s="1"/>
  <c r="Y122" i="10"/>
  <c r="AI83" i="10"/>
  <c r="AI90" i="10" s="1"/>
  <c r="AI160" i="10"/>
  <c r="AI167" i="10" s="1"/>
  <c r="Y160" i="10"/>
  <c r="AI199" i="10"/>
  <c r="AI206" i="10" s="1"/>
  <c r="Y199" i="10"/>
  <c r="AI200" i="10"/>
  <c r="AI207" i="10" s="1"/>
  <c r="Y200" i="10"/>
  <c r="Y83" i="10"/>
  <c r="Y123" i="10"/>
  <c r="AI123" i="10"/>
  <c r="AI130" i="10" s="1"/>
  <c r="Y84" i="10"/>
  <c r="AI84" i="10"/>
  <c r="AI91" i="10" s="1"/>
  <c r="Y42" i="10"/>
  <c r="AI42" i="10"/>
  <c r="AI49" i="10" s="1"/>
  <c r="AI162" i="10"/>
  <c r="AI169" i="10" s="1"/>
  <c r="Y162" i="10"/>
  <c r="Y201" i="10"/>
  <c r="AI201" i="10"/>
  <c r="AI208" i="10" s="1"/>
  <c r="AI120" i="10"/>
  <c r="AI127" i="10" s="1"/>
  <c r="Y120" i="10"/>
  <c r="Y45" i="10"/>
  <c r="AI45" i="10"/>
  <c r="AI52" i="10" s="1"/>
  <c r="AI44" i="10"/>
  <c r="AI51" i="10" s="1"/>
  <c r="Y44" i="10"/>
  <c r="AI161" i="10"/>
  <c r="AI168" i="10" s="1"/>
  <c r="Y161" i="10"/>
  <c r="Y82" i="10"/>
  <c r="AI82" i="10"/>
  <c r="AI89" i="10" s="1"/>
  <c r="AI43" i="10"/>
  <c r="AI50" i="10" s="1"/>
  <c r="Y43" i="10"/>
  <c r="Y159" i="10"/>
  <c r="AI159" i="10"/>
  <c r="AI166" i="10" s="1"/>
  <c r="AI198" i="10"/>
  <c r="AI205" i="10" s="1"/>
  <c r="Y198" i="10"/>
  <c r="AI4" i="10"/>
  <c r="AI11" i="10" s="1"/>
  <c r="Y4" i="10"/>
  <c r="AI3" i="10"/>
  <c r="AI10" i="10" s="1"/>
  <c r="Y3" i="10"/>
  <c r="AI6" i="10"/>
  <c r="AI13" i="10" s="1"/>
  <c r="Y6" i="10"/>
  <c r="AI5" i="10"/>
  <c r="AI12" i="10" s="1"/>
  <c r="Y5" i="10"/>
  <c r="AE25" i="1"/>
  <c r="AF17" i="1"/>
  <c r="AA43" i="10" l="1"/>
  <c r="AA50" i="10" s="1"/>
  <c r="AA121" i="10"/>
  <c r="AA128" i="10" s="1"/>
  <c r="AA161" i="10"/>
  <c r="AA168" i="10" s="1"/>
  <c r="AA198" i="10"/>
  <c r="BV198" i="10" s="1"/>
  <c r="AA82" i="10"/>
  <c r="DE82" i="10" s="1"/>
  <c r="AA45" i="10"/>
  <c r="AA201" i="10"/>
  <c r="AA42" i="10"/>
  <c r="AA123" i="10"/>
  <c r="AA199" i="10"/>
  <c r="AA44" i="10"/>
  <c r="AA120" i="10"/>
  <c r="AA162" i="10"/>
  <c r="AA83" i="10"/>
  <c r="AA122" i="10"/>
  <c r="AA159" i="10"/>
  <c r="AA84" i="10"/>
  <c r="AA200" i="10"/>
  <c r="AA160" i="10"/>
  <c r="AA81" i="10"/>
  <c r="AA5" i="10"/>
  <c r="AA3" i="10"/>
  <c r="DE3" i="10" s="1"/>
  <c r="AA6" i="10"/>
  <c r="DE6" i="10" s="1"/>
  <c r="AA4" i="10"/>
  <c r="DE4" i="10" s="1"/>
  <c r="AE26" i="1"/>
  <c r="AE23" i="1"/>
  <c r="AE24" i="1"/>
  <c r="AE30" i="1"/>
  <c r="AE31" i="1"/>
  <c r="AF19" i="1"/>
  <c r="AF18" i="1"/>
  <c r="AF15" i="1"/>
  <c r="AF14" i="1"/>
  <c r="AF16" i="1"/>
  <c r="AF13" i="1"/>
  <c r="AE19" i="1"/>
  <c r="AE18" i="1"/>
  <c r="AE15" i="1"/>
  <c r="AE17" i="1"/>
  <c r="AE16" i="1"/>
  <c r="AE12" i="1"/>
  <c r="BV43" i="10" l="1"/>
  <c r="BV121" i="10"/>
  <c r="AM121" i="10"/>
  <c r="DE121" i="10"/>
  <c r="AM43" i="10"/>
  <c r="DE43" i="10"/>
  <c r="AM198" i="10"/>
  <c r="DE198" i="10"/>
  <c r="BV161" i="10"/>
  <c r="AM161" i="10"/>
  <c r="DE161" i="10"/>
  <c r="AA89" i="10"/>
  <c r="AM82" i="10"/>
  <c r="AA205" i="10"/>
  <c r="BV82" i="10"/>
  <c r="DE200" i="10"/>
  <c r="AA207" i="10"/>
  <c r="AM200" i="10"/>
  <c r="BV200" i="10"/>
  <c r="DE201" i="10"/>
  <c r="AM201" i="10"/>
  <c r="AA208" i="10"/>
  <c r="BV201" i="10"/>
  <c r="AA91" i="10"/>
  <c r="DE84" i="10"/>
  <c r="AM84" i="10"/>
  <c r="BV84" i="10"/>
  <c r="AA90" i="10"/>
  <c r="AM83" i="10"/>
  <c r="BV83" i="10"/>
  <c r="DE83" i="10"/>
  <c r="DE199" i="10"/>
  <c r="AM199" i="10"/>
  <c r="AA206" i="10"/>
  <c r="BV199" i="10"/>
  <c r="AA52" i="10"/>
  <c r="BV45" i="10"/>
  <c r="DE45" i="10"/>
  <c r="AM45" i="10"/>
  <c r="AA88" i="10"/>
  <c r="DE81" i="10"/>
  <c r="AM81" i="10"/>
  <c r="BV81" i="10"/>
  <c r="AA169" i="10"/>
  <c r="DE162" i="10"/>
  <c r="AM162" i="10"/>
  <c r="BV162" i="10"/>
  <c r="AM123" i="10"/>
  <c r="BV123" i="10"/>
  <c r="AA130" i="10"/>
  <c r="DE123" i="10"/>
  <c r="BV159" i="10"/>
  <c r="AA166" i="10"/>
  <c r="DE159" i="10"/>
  <c r="AM159" i="10"/>
  <c r="AA129" i="10"/>
  <c r="BV122" i="10"/>
  <c r="AM122" i="10"/>
  <c r="DE122" i="10"/>
  <c r="AA51" i="10"/>
  <c r="AM44" i="10"/>
  <c r="BV44" i="10"/>
  <c r="DE44" i="10"/>
  <c r="DE160" i="10"/>
  <c r="AM160" i="10"/>
  <c r="AA167" i="10"/>
  <c r="BV160" i="10"/>
  <c r="AA127" i="10"/>
  <c r="AM120" i="10"/>
  <c r="BV120" i="10"/>
  <c r="DE120" i="10"/>
  <c r="AM42" i="10"/>
  <c r="AA49" i="10"/>
  <c r="BV42" i="10"/>
  <c r="DE42" i="10"/>
  <c r="BV5" i="10"/>
  <c r="DE5" i="10"/>
  <c r="AA12" i="10"/>
  <c r="AM5" i="10"/>
  <c r="BV6" i="10"/>
  <c r="AM6" i="10"/>
  <c r="AA13" i="10"/>
  <c r="AM4" i="10"/>
  <c r="AA11" i="10"/>
  <c r="BV4" i="10"/>
  <c r="AM3" i="10"/>
  <c r="AA10" i="10"/>
  <c r="BV3" i="10"/>
  <c r="AE14" i="1"/>
  <c r="AE13" i="1"/>
  <c r="AF12" i="1"/>
  <c r="AF35" i="1"/>
  <c r="AF31" i="1"/>
  <c r="AF30" i="1"/>
  <c r="AF26" i="1"/>
  <c r="AF25" i="1"/>
  <c r="AF24" i="1"/>
  <c r="AF23" i="1"/>
  <c r="DI220" i="10" l="1"/>
  <c r="BY216" i="10"/>
  <c r="DJ199" i="10"/>
  <c r="DG214" i="10"/>
  <c r="DG209" i="10"/>
  <c r="DI233" i="10"/>
  <c r="DG203" i="10"/>
  <c r="DH215" i="10"/>
  <c r="DG223" i="10"/>
  <c r="DJ202" i="10"/>
  <c r="DH213" i="10"/>
  <c r="DG222" i="10"/>
  <c r="DG219" i="10"/>
  <c r="DJ231" i="10"/>
  <c r="DG213" i="10"/>
  <c r="DH198" i="10"/>
  <c r="DG212" i="10"/>
  <c r="DJ230" i="10"/>
  <c r="DI226" i="10"/>
  <c r="DJ201" i="10"/>
  <c r="DI199" i="10"/>
  <c r="DH204" i="10"/>
  <c r="DH199" i="10"/>
  <c r="DG218" i="10"/>
  <c r="DI203" i="10"/>
  <c r="DH210" i="10"/>
  <c r="DH219" i="10"/>
  <c r="DJ200" i="10"/>
  <c r="DJ229" i="10"/>
  <c r="DI221" i="10"/>
  <c r="DJ232" i="10"/>
  <c r="DI230" i="10"/>
  <c r="DI204" i="10"/>
  <c r="DH222" i="10"/>
  <c r="DJ210" i="10"/>
  <c r="DI209" i="10"/>
  <c r="DG227" i="10"/>
  <c r="AP203" i="10"/>
  <c r="CA227" i="10"/>
  <c r="BZ213" i="10"/>
  <c r="BY212" i="10"/>
  <c r="AR226" i="10"/>
  <c r="AR202" i="10"/>
  <c r="BZ214" i="10"/>
  <c r="BX228" i="10"/>
  <c r="BY225" i="10"/>
  <c r="BZ198" i="10"/>
  <c r="AP226" i="10"/>
  <c r="AP227" i="10"/>
  <c r="AP209" i="10"/>
  <c r="AP232" i="10"/>
  <c r="BX216" i="10"/>
  <c r="BZ209" i="10"/>
  <c r="AO200" i="10"/>
  <c r="AO230" i="10"/>
  <c r="AO205" i="10"/>
  <c r="AP221" i="10"/>
  <c r="AO212" i="10"/>
  <c r="AP230" i="10"/>
  <c r="AP206" i="10"/>
  <c r="AQ213" i="10"/>
  <c r="BZ224" i="10"/>
  <c r="CA199" i="10"/>
  <c r="AR200" i="10"/>
  <c r="AR201" i="10"/>
  <c r="AP204" i="10"/>
  <c r="AP216" i="10"/>
  <c r="AQ212" i="10"/>
  <c r="AQ214" i="10"/>
  <c r="AP225" i="10"/>
  <c r="AP208" i="10"/>
  <c r="AP219" i="10"/>
  <c r="AO201" i="10"/>
  <c r="AP231" i="10"/>
  <c r="AP217" i="10"/>
  <c r="AO232" i="10"/>
  <c r="AO199" i="10"/>
  <c r="BZ208" i="10"/>
  <c r="CA232" i="10"/>
  <c r="BZ206" i="10"/>
  <c r="BZ210" i="10"/>
  <c r="BY213" i="10"/>
  <c r="BZ212" i="10"/>
  <c r="BZ221" i="10"/>
  <c r="BZ223" i="10"/>
  <c r="BY224" i="10"/>
  <c r="CA213" i="10"/>
  <c r="BX202" i="10"/>
  <c r="CA224" i="10"/>
  <c r="BZ203" i="10"/>
  <c r="AO208" i="10"/>
  <c r="AO217" i="10"/>
  <c r="AR229" i="10"/>
  <c r="AP198" i="10"/>
  <c r="AO209" i="10"/>
  <c r="AP210" i="10"/>
  <c r="AO224" i="10"/>
  <c r="AQ227" i="10"/>
  <c r="AQ201" i="10"/>
  <c r="AQ208" i="10"/>
  <c r="AQ231" i="10"/>
  <c r="AP214" i="10"/>
  <c r="AR220" i="10"/>
  <c r="AO219" i="10"/>
  <c r="BX205" i="10"/>
  <c r="CA210" i="10"/>
  <c r="BX219" i="10"/>
  <c r="BZ200" i="10"/>
  <c r="CA217" i="10"/>
  <c r="BZ217" i="10"/>
  <c r="BZ226" i="10"/>
  <c r="BX213" i="10"/>
  <c r="BY217" i="10"/>
  <c r="BX214" i="10"/>
  <c r="BY220" i="10"/>
  <c r="BY203" i="10"/>
  <c r="AP200" i="10"/>
  <c r="AQ224" i="10"/>
  <c r="AO227" i="10"/>
  <c r="AQ205" i="10"/>
  <c r="AR209" i="10"/>
  <c r="AR215" i="10"/>
  <c r="AR216" i="10"/>
  <c r="AQ204" i="10"/>
  <c r="AR223" i="10"/>
  <c r="AR218" i="10"/>
  <c r="AR203" i="10"/>
  <c r="AO233" i="10"/>
  <c r="AQ220" i="10"/>
  <c r="AO206" i="10"/>
  <c r="AO198" i="10"/>
  <c r="DG201" i="10"/>
  <c r="BY200" i="10"/>
  <c r="BZ219" i="10"/>
  <c r="BZ204" i="10"/>
  <c r="CA207" i="10"/>
  <c r="BY209" i="10"/>
  <c r="BY229" i="10"/>
  <c r="CA221" i="10"/>
  <c r="BZ205" i="10"/>
  <c r="BX220" i="10"/>
  <c r="DI200" i="10"/>
  <c r="DI216" i="10"/>
  <c r="DI224" i="10"/>
  <c r="DG231" i="10"/>
  <c r="DJ220" i="10"/>
  <c r="DH221" i="10"/>
  <c r="DI219" i="10"/>
  <c r="DJ207" i="10"/>
  <c r="DH227" i="10"/>
  <c r="DG215" i="10"/>
  <c r="DI231" i="10"/>
  <c r="DH216" i="10"/>
  <c r="DJ209" i="10"/>
  <c r="DI206" i="10"/>
  <c r="DG221" i="10"/>
  <c r="DI207" i="10"/>
  <c r="DG210" i="10"/>
  <c r="DI211" i="10"/>
  <c r="DH220" i="10"/>
  <c r="DJ214" i="10"/>
  <c r="DG205" i="10"/>
  <c r="DG211" i="10"/>
  <c r="DI229" i="10"/>
  <c r="DH230" i="10"/>
  <c r="DI201" i="10"/>
  <c r="DH217" i="10"/>
  <c r="DG228" i="10"/>
  <c r="DH233" i="10"/>
  <c r="DG204" i="10"/>
  <c r="DG233" i="10"/>
  <c r="DH223" i="10"/>
  <c r="DG208" i="10"/>
  <c r="DG230" i="10"/>
  <c r="DH206" i="10"/>
  <c r="DJ215" i="10"/>
  <c r="DJ206" i="10"/>
  <c r="AQ228" i="10"/>
  <c r="AO213" i="10"/>
  <c r="AQ199" i="10"/>
  <c r="AP207" i="10"/>
  <c r="AQ225" i="10"/>
  <c r="AO203" i="10"/>
  <c r="AO215" i="10"/>
  <c r="AQ210" i="10"/>
  <c r="AR221" i="10"/>
  <c r="AP233" i="10"/>
  <c r="AP213" i="10"/>
  <c r="AQ206" i="10"/>
  <c r="AO218" i="10"/>
  <c r="AR219" i="10"/>
  <c r="AQ209" i="10"/>
  <c r="AP212" i="10"/>
  <c r="AQ64" i="10"/>
  <c r="AQ52" i="10"/>
  <c r="AR51" i="10"/>
  <c r="AR69" i="10"/>
  <c r="AQ59" i="10"/>
  <c r="AQ68" i="10"/>
  <c r="AR61" i="10"/>
  <c r="AR77" i="10"/>
  <c r="AR52" i="10"/>
  <c r="AP57" i="10"/>
  <c r="AP63" i="10"/>
  <c r="AP70" i="10"/>
  <c r="AP72" i="10"/>
  <c r="AP49" i="10"/>
  <c r="AR66" i="10"/>
  <c r="AO74" i="10"/>
  <c r="AQ62" i="10"/>
  <c r="AR49" i="10"/>
  <c r="AO58" i="10"/>
  <c r="AQ75" i="10"/>
  <c r="AO76" i="10"/>
  <c r="AQ70" i="10"/>
  <c r="AR46" i="10"/>
  <c r="AO53" i="10"/>
  <c r="AQ42" i="10"/>
  <c r="AO75" i="10"/>
  <c r="AO66" i="10"/>
  <c r="AQ58" i="10"/>
  <c r="AO68" i="10"/>
  <c r="AP68" i="10"/>
  <c r="AQ45" i="10"/>
  <c r="AO71" i="10"/>
  <c r="AQ48" i="10"/>
  <c r="AP76" i="10"/>
  <c r="AP45" i="10"/>
  <c r="AQ77" i="10"/>
  <c r="AP54" i="10"/>
  <c r="AQ76" i="10"/>
  <c r="AO55" i="10"/>
  <c r="AO64" i="10"/>
  <c r="AR58" i="10"/>
  <c r="AO59" i="10"/>
  <c r="AR64" i="10"/>
  <c r="AP69" i="10"/>
  <c r="AQ66" i="10"/>
  <c r="AQ53" i="10"/>
  <c r="AR71" i="10"/>
  <c r="AR42" i="10"/>
  <c r="AO47" i="10"/>
  <c r="AR70" i="10"/>
  <c r="AR63" i="10"/>
  <c r="AP61" i="10"/>
  <c r="AP51" i="10"/>
  <c r="AR48" i="10"/>
  <c r="AP77" i="10"/>
  <c r="AP47" i="10"/>
  <c r="AR53" i="10"/>
  <c r="AR55" i="10"/>
  <c r="AQ46" i="10"/>
  <c r="AQ72" i="10"/>
  <c r="AR47" i="10"/>
  <c r="AO43" i="10"/>
  <c r="AQ65" i="10"/>
  <c r="AO57" i="10"/>
  <c r="AQ47" i="10"/>
  <c r="AR73" i="10"/>
  <c r="AO69" i="10"/>
  <c r="AQ63" i="10"/>
  <c r="AO46" i="10"/>
  <c r="AQ51" i="10"/>
  <c r="AO48" i="10"/>
  <c r="AQ54" i="10"/>
  <c r="AO54" i="10"/>
  <c r="AO61" i="10"/>
  <c r="AP71" i="10"/>
  <c r="AQ73" i="10"/>
  <c r="AO65" i="10"/>
  <c r="AP53" i="10"/>
  <c r="AO45" i="10"/>
  <c r="AR56" i="10"/>
  <c r="AQ74" i="10"/>
  <c r="AP74" i="10"/>
  <c r="AP52" i="10"/>
  <c r="AO70" i="10"/>
  <c r="AQ55" i="10"/>
  <c r="AQ50" i="10"/>
  <c r="AO52" i="10"/>
  <c r="AP66" i="10"/>
  <c r="AO50" i="10"/>
  <c r="AR54" i="10"/>
  <c r="AP62" i="10"/>
  <c r="AP46" i="10"/>
  <c r="AO77" i="10"/>
  <c r="AP56" i="10"/>
  <c r="AQ61" i="10"/>
  <c r="AR75" i="10"/>
  <c r="AP67" i="10"/>
  <c r="AQ67" i="10"/>
  <c r="AQ57" i="10"/>
  <c r="AR45" i="10"/>
  <c r="AO67" i="10"/>
  <c r="AP59" i="10"/>
  <c r="AP73" i="10"/>
  <c r="AR74" i="10"/>
  <c r="AO73" i="10"/>
  <c r="AR60" i="10"/>
  <c r="AR72" i="10"/>
  <c r="AR67" i="10"/>
  <c r="AQ43" i="10"/>
  <c r="AO62" i="10"/>
  <c r="AR59" i="10"/>
  <c r="AO72" i="10"/>
  <c r="AR57" i="10"/>
  <c r="AP55" i="10"/>
  <c r="AO63" i="10"/>
  <c r="AP50" i="10"/>
  <c r="AP42" i="10"/>
  <c r="AQ56" i="10"/>
  <c r="AQ60" i="10"/>
  <c r="AQ71" i="10"/>
  <c r="AP65" i="10"/>
  <c r="AR65" i="10"/>
  <c r="AR62" i="10"/>
  <c r="AR68" i="10"/>
  <c r="AR43" i="10"/>
  <c r="AP64" i="10"/>
  <c r="AP58" i="10"/>
  <c r="AR76" i="10"/>
  <c r="AP43" i="10"/>
  <c r="AP48" i="10"/>
  <c r="AO51" i="10"/>
  <c r="AQ69" i="10"/>
  <c r="AQ49" i="10"/>
  <c r="AP60" i="10"/>
  <c r="AO60" i="10"/>
  <c r="AO49" i="10"/>
  <c r="AO42" i="10"/>
  <c r="AR50" i="10"/>
  <c r="AP75" i="10"/>
  <c r="AO56" i="10"/>
  <c r="AR44" i="10"/>
  <c r="AP44" i="10"/>
  <c r="AQ44" i="10"/>
  <c r="AO44" i="10"/>
  <c r="AP144" i="10"/>
  <c r="AQ121" i="10"/>
  <c r="AO131" i="10"/>
  <c r="AO123" i="10"/>
  <c r="AP131" i="10"/>
  <c r="AQ120" i="10"/>
  <c r="AR148" i="10"/>
  <c r="AR126" i="10"/>
  <c r="AR144" i="10"/>
  <c r="AP120" i="10"/>
  <c r="AO150" i="10"/>
  <c r="AR154" i="10"/>
  <c r="AQ139" i="10"/>
  <c r="AQ133" i="10"/>
  <c r="AR132" i="10"/>
  <c r="AP137" i="10"/>
  <c r="AQ140" i="10"/>
  <c r="AP126" i="10"/>
  <c r="AQ129" i="10"/>
  <c r="AO140" i="10"/>
  <c r="AQ149" i="10"/>
  <c r="AO155" i="10"/>
  <c r="AP133" i="10"/>
  <c r="AP149" i="10"/>
  <c r="AR150" i="10"/>
  <c r="AR143" i="10"/>
  <c r="AO120" i="10"/>
  <c r="AO134" i="10"/>
  <c r="AP155" i="10"/>
  <c r="AQ124" i="10"/>
  <c r="AR140" i="10"/>
  <c r="AP128" i="10"/>
  <c r="AP125" i="10"/>
  <c r="AP150" i="10"/>
  <c r="AP147" i="10"/>
  <c r="AQ135" i="10"/>
  <c r="AO126" i="10"/>
  <c r="AO144" i="10"/>
  <c r="AQ126" i="10"/>
  <c r="AP135" i="10"/>
  <c r="AQ123" i="10"/>
  <c r="AR146" i="10"/>
  <c r="AO128" i="10"/>
  <c r="AO135" i="10"/>
  <c r="AR134" i="10"/>
  <c r="AP151" i="10"/>
  <c r="AP143" i="10"/>
  <c r="AO130" i="10"/>
  <c r="AP127" i="10"/>
  <c r="AQ154" i="10"/>
  <c r="AP141" i="10"/>
  <c r="AR136" i="10"/>
  <c r="AP138" i="10"/>
  <c r="AQ136" i="10"/>
  <c r="AO153" i="10"/>
  <c r="AR130" i="10"/>
  <c r="AQ137" i="10"/>
  <c r="AO137" i="10"/>
  <c r="AO127" i="10"/>
  <c r="AQ143" i="10"/>
  <c r="AQ130" i="10"/>
  <c r="AP139" i="10"/>
  <c r="AR120" i="10"/>
  <c r="AQ125" i="10"/>
  <c r="AQ152" i="10"/>
  <c r="AO125" i="10"/>
  <c r="AQ131" i="10"/>
  <c r="AQ153" i="10"/>
  <c r="AR125" i="10"/>
  <c r="AQ155" i="10"/>
  <c r="AO146" i="10"/>
  <c r="AP123" i="10"/>
  <c r="AR137" i="10"/>
  <c r="AO149" i="10"/>
  <c r="AP121" i="10"/>
  <c r="AP136" i="10"/>
  <c r="AQ146" i="10"/>
  <c r="AO151" i="10"/>
  <c r="AQ127" i="10"/>
  <c r="AO154" i="10"/>
  <c r="AP154" i="10"/>
  <c r="AR121" i="10"/>
  <c r="AO132" i="10"/>
  <c r="AP152" i="10"/>
  <c r="AR151" i="10"/>
  <c r="AP142" i="10"/>
  <c r="AP140" i="10"/>
  <c r="AP129" i="10"/>
  <c r="AO147" i="10"/>
  <c r="AR128" i="10"/>
  <c r="AR142" i="10"/>
  <c r="AP146" i="10"/>
  <c r="AO121" i="10"/>
  <c r="AQ141" i="10"/>
  <c r="AR145" i="10"/>
  <c r="AO124" i="10"/>
  <c r="AQ128" i="10"/>
  <c r="AP134" i="10"/>
  <c r="AQ151" i="10"/>
  <c r="AQ147" i="10"/>
  <c r="AR127" i="10"/>
  <c r="AO142" i="10"/>
  <c r="AQ150" i="10"/>
  <c r="AO141" i="10"/>
  <c r="AP130" i="10"/>
  <c r="AR123" i="10"/>
  <c r="AR131" i="10"/>
  <c r="AO145" i="10"/>
  <c r="AR147" i="10"/>
  <c r="AR153" i="10"/>
  <c r="AP145" i="10"/>
  <c r="AP132" i="10"/>
  <c r="AQ132" i="10"/>
  <c r="AQ145" i="10"/>
  <c r="AQ144" i="10"/>
  <c r="AR129" i="10"/>
  <c r="AO136" i="10"/>
  <c r="AQ138" i="10"/>
  <c r="AQ134" i="10"/>
  <c r="AR135" i="10"/>
  <c r="AO133" i="10"/>
  <c r="AO152" i="10"/>
  <c r="AR152" i="10"/>
  <c r="AR138" i="10"/>
  <c r="AR124" i="10"/>
  <c r="AR149" i="10"/>
  <c r="AO139" i="10"/>
  <c r="AO138" i="10"/>
  <c r="AR133" i="10"/>
  <c r="AO148" i="10"/>
  <c r="AQ148" i="10"/>
  <c r="AP124" i="10"/>
  <c r="AR139" i="10"/>
  <c r="AR141" i="10"/>
  <c r="AP148" i="10"/>
  <c r="AO129" i="10"/>
  <c r="AR155" i="10"/>
  <c r="AP153" i="10"/>
  <c r="AO143" i="10"/>
  <c r="AQ142" i="10"/>
  <c r="AO122" i="10"/>
  <c r="AQ122" i="10"/>
  <c r="AP122" i="10"/>
  <c r="AR122" i="10"/>
  <c r="DJ180" i="10"/>
  <c r="DG180" i="10"/>
  <c r="DH169" i="10"/>
  <c r="DI178" i="10"/>
  <c r="DJ164" i="10"/>
  <c r="DJ163" i="10"/>
  <c r="DG178" i="10"/>
  <c r="DG168" i="10"/>
  <c r="DG177" i="10"/>
  <c r="DH171" i="10"/>
  <c r="DG183" i="10"/>
  <c r="DH182" i="10"/>
  <c r="DI176" i="10"/>
  <c r="DJ174" i="10"/>
  <c r="DJ178" i="10"/>
  <c r="DH177" i="10"/>
  <c r="DG184" i="10"/>
  <c r="DG172" i="10"/>
  <c r="DJ173" i="10"/>
  <c r="DI168" i="10"/>
  <c r="DI172" i="10"/>
  <c r="DH180" i="10"/>
  <c r="DI173" i="10"/>
  <c r="DH190" i="10"/>
  <c r="DJ186" i="10"/>
  <c r="DJ185" i="10"/>
  <c r="DJ189" i="10"/>
  <c r="DH194" i="10"/>
  <c r="DH189" i="10"/>
  <c r="DI190" i="10"/>
  <c r="DI185" i="10"/>
  <c r="DH184" i="10"/>
  <c r="DH164" i="10"/>
  <c r="DG170" i="10"/>
  <c r="DI160" i="10"/>
  <c r="DI193" i="10"/>
  <c r="DJ179" i="10"/>
  <c r="DG179" i="10"/>
  <c r="DG175" i="10"/>
  <c r="DJ172" i="10"/>
  <c r="DI167" i="10"/>
  <c r="DG162" i="10"/>
  <c r="DG163" i="10"/>
  <c r="DI175" i="10"/>
  <c r="DJ192" i="10"/>
  <c r="DI179" i="10"/>
  <c r="DG160" i="10"/>
  <c r="DG181" i="10"/>
  <c r="DG167" i="10"/>
  <c r="DJ176" i="10"/>
  <c r="DJ188" i="10"/>
  <c r="DH179" i="10"/>
  <c r="DH183" i="10"/>
  <c r="DJ159" i="10"/>
  <c r="DJ168" i="10"/>
  <c r="DI165" i="10"/>
  <c r="DI180" i="10"/>
  <c r="DJ191" i="10"/>
  <c r="DH176" i="10"/>
  <c r="DG194" i="10"/>
  <c r="DG185" i="10"/>
  <c r="DI188" i="10"/>
  <c r="DI189" i="10"/>
  <c r="DI162" i="10"/>
  <c r="DJ194" i="10"/>
  <c r="DG187" i="10"/>
  <c r="DI163" i="10"/>
  <c r="DJ190" i="10"/>
  <c r="DH192" i="10"/>
  <c r="DJ184" i="10"/>
  <c r="DH162" i="10"/>
  <c r="DH166" i="10"/>
  <c r="DI183" i="10"/>
  <c r="DI184" i="10"/>
  <c r="DG176" i="10"/>
  <c r="DG171" i="10"/>
  <c r="DJ169" i="10"/>
  <c r="DJ162" i="10"/>
  <c r="DG159" i="10"/>
  <c r="DH159" i="10"/>
  <c r="DI177" i="10"/>
  <c r="DH188" i="10"/>
  <c r="DJ177" i="10"/>
  <c r="DJ171" i="10"/>
  <c r="DI159" i="10"/>
  <c r="DJ166" i="10"/>
  <c r="DG169" i="10"/>
  <c r="DH174" i="10"/>
  <c r="DG182" i="10"/>
  <c r="DG166" i="10"/>
  <c r="DI181" i="10"/>
  <c r="DH172" i="10"/>
  <c r="DH175" i="10"/>
  <c r="DH163" i="10"/>
  <c r="DG191" i="10"/>
  <c r="DH160" i="10"/>
  <c r="DI166" i="10"/>
  <c r="DG192" i="10"/>
  <c r="DH191" i="10"/>
  <c r="DH185" i="10"/>
  <c r="DJ183" i="10"/>
  <c r="DH170" i="10"/>
  <c r="DI170" i="10"/>
  <c r="DI187" i="10"/>
  <c r="DG193" i="10"/>
  <c r="DI192" i="10"/>
  <c r="DI182" i="10"/>
  <c r="DH168" i="10"/>
  <c r="DH173" i="10"/>
  <c r="DJ160" i="10"/>
  <c r="DJ175" i="10"/>
  <c r="DJ165" i="10"/>
  <c r="DH187" i="10"/>
  <c r="DI186" i="10"/>
  <c r="DJ193" i="10"/>
  <c r="DH181" i="10"/>
  <c r="DI171" i="10"/>
  <c r="DI174" i="10"/>
  <c r="DH167" i="10"/>
  <c r="DJ181" i="10"/>
  <c r="DI194" i="10"/>
  <c r="DJ170" i="10"/>
  <c r="DG186" i="10"/>
  <c r="DG174" i="10"/>
  <c r="DG164" i="10"/>
  <c r="DJ187" i="10"/>
  <c r="DI169" i="10"/>
  <c r="DG165" i="10"/>
  <c r="DJ167" i="10"/>
  <c r="DG189" i="10"/>
  <c r="DH186" i="10"/>
  <c r="DI191" i="10"/>
  <c r="DH165" i="10"/>
  <c r="DG188" i="10"/>
  <c r="DG173" i="10"/>
  <c r="DH193" i="10"/>
  <c r="DI164" i="10"/>
  <c r="DJ182" i="10"/>
  <c r="DG190" i="10"/>
  <c r="DH178" i="10"/>
  <c r="DI161" i="10"/>
  <c r="DG161" i="10"/>
  <c r="DJ161" i="10"/>
  <c r="DH161" i="10"/>
  <c r="DG42" i="10"/>
  <c r="DG64" i="10"/>
  <c r="DH63" i="10"/>
  <c r="DH64" i="10"/>
  <c r="DI56" i="10"/>
  <c r="DJ46" i="10"/>
  <c r="DJ67" i="10"/>
  <c r="DI59" i="10"/>
  <c r="DG43" i="10"/>
  <c r="DG46" i="10"/>
  <c r="DI74" i="10"/>
  <c r="DI60" i="10"/>
  <c r="DJ49" i="10"/>
  <c r="DG63" i="10"/>
  <c r="DI71" i="10"/>
  <c r="DJ57" i="10"/>
  <c r="DH50" i="10"/>
  <c r="DI46" i="10"/>
  <c r="DJ47" i="10"/>
  <c r="DI52" i="10"/>
  <c r="DH52" i="10"/>
  <c r="DG51" i="10"/>
  <c r="DG75" i="10"/>
  <c r="DH68" i="10"/>
  <c r="DI58" i="10"/>
  <c r="DI43" i="10"/>
  <c r="DG61" i="10"/>
  <c r="DI45" i="10"/>
  <c r="DH77" i="10"/>
  <c r="DG47" i="10"/>
  <c r="DI70" i="10"/>
  <c r="DH60" i="10"/>
  <c r="DI67" i="10"/>
  <c r="DI77" i="10"/>
  <c r="DG77" i="10"/>
  <c r="DJ66" i="10"/>
  <c r="DJ55" i="10"/>
  <c r="DG60" i="10"/>
  <c r="DJ72" i="10"/>
  <c r="DJ65" i="10"/>
  <c r="DH66" i="10"/>
  <c r="DJ43" i="10"/>
  <c r="DJ68" i="10"/>
  <c r="DG58" i="10"/>
  <c r="DI55" i="10"/>
  <c r="DH49" i="10"/>
  <c r="DH61" i="10"/>
  <c r="DI76" i="10"/>
  <c r="DI53" i="10"/>
  <c r="DJ75" i="10"/>
  <c r="DH65" i="10"/>
  <c r="DG68" i="10"/>
  <c r="DG52" i="10"/>
  <c r="DJ70" i="10"/>
  <c r="DI61" i="10"/>
  <c r="DI47" i="10"/>
  <c r="DG57" i="10"/>
  <c r="DH57" i="10"/>
  <c r="DH46" i="10"/>
  <c r="DG73" i="10"/>
  <c r="DG62" i="10"/>
  <c r="DI72" i="10"/>
  <c r="DG53" i="10"/>
  <c r="DG66" i="10"/>
  <c r="DI69" i="10"/>
  <c r="DJ50" i="10"/>
  <c r="DH45" i="10"/>
  <c r="DI63" i="10"/>
  <c r="DH75" i="10"/>
  <c r="DG69" i="10"/>
  <c r="DG76" i="10"/>
  <c r="DH62" i="10"/>
  <c r="DJ74" i="10"/>
  <c r="DH56" i="10"/>
  <c r="DJ48" i="10"/>
  <c r="DH51" i="10"/>
  <c r="DJ63" i="10"/>
  <c r="DG49" i="10"/>
  <c r="DI49" i="10"/>
  <c r="DH53" i="10"/>
  <c r="DH54" i="10"/>
  <c r="DJ54" i="10"/>
  <c r="DG45" i="10"/>
  <c r="DH43" i="10"/>
  <c r="DJ51" i="10"/>
  <c r="DJ64" i="10"/>
  <c r="DH42" i="10"/>
  <c r="DG55" i="10"/>
  <c r="DH59" i="10"/>
  <c r="DI73" i="10"/>
  <c r="DG65" i="10"/>
  <c r="DJ45" i="10"/>
  <c r="DH74" i="10"/>
  <c r="DJ69" i="10"/>
  <c r="DH69" i="10"/>
  <c r="DJ42" i="10"/>
  <c r="DJ59" i="10"/>
  <c r="DJ77" i="10"/>
  <c r="DI62" i="10"/>
  <c r="DJ76" i="10"/>
  <c r="DI54" i="10"/>
  <c r="DG67" i="10"/>
  <c r="DI51" i="10"/>
  <c r="DH70" i="10"/>
  <c r="DG70" i="10"/>
  <c r="DJ62" i="10"/>
  <c r="DH73" i="10"/>
  <c r="DH47" i="10"/>
  <c r="DH72" i="10"/>
  <c r="DG56" i="10"/>
  <c r="DG54" i="10"/>
  <c r="DH67" i="10"/>
  <c r="DI68" i="10"/>
  <c r="DG71" i="10"/>
  <c r="DJ61" i="10"/>
  <c r="DI50" i="10"/>
  <c r="DH71" i="10"/>
  <c r="DI65" i="10"/>
  <c r="DJ58" i="10"/>
  <c r="DI42" i="10"/>
  <c r="DH76" i="10"/>
  <c r="DI75" i="10"/>
  <c r="DJ52" i="10"/>
  <c r="DI57" i="10"/>
  <c r="DJ71" i="10"/>
  <c r="DJ56" i="10"/>
  <c r="DJ73" i="10"/>
  <c r="DI48" i="10"/>
  <c r="DH48" i="10"/>
  <c r="DJ60" i="10"/>
  <c r="DI64" i="10"/>
  <c r="DG72" i="10"/>
  <c r="DG74" i="10"/>
  <c r="DG50" i="10"/>
  <c r="DH58" i="10"/>
  <c r="DJ53" i="10"/>
  <c r="DG48" i="10"/>
  <c r="DG59" i="10"/>
  <c r="DH55" i="10"/>
  <c r="DH44" i="10"/>
  <c r="DJ44" i="10"/>
  <c r="DG44" i="10"/>
  <c r="DI44" i="10"/>
  <c r="BY199" i="10"/>
  <c r="BX225" i="10"/>
  <c r="CA209" i="10"/>
  <c r="BZ215" i="10"/>
  <c r="CA203" i="10"/>
  <c r="CA198" i="10"/>
  <c r="BZ227" i="10"/>
  <c r="BZ216" i="10"/>
  <c r="CA226" i="10"/>
  <c r="CA225" i="10"/>
  <c r="BX226" i="10"/>
  <c r="BY233" i="10"/>
  <c r="BX211" i="10"/>
  <c r="CA233" i="10"/>
  <c r="CA208" i="10"/>
  <c r="BX73" i="10"/>
  <c r="BY67" i="10"/>
  <c r="BX58" i="10"/>
  <c r="CA63" i="10"/>
  <c r="BZ47" i="10"/>
  <c r="BY58" i="10"/>
  <c r="BX45" i="10"/>
  <c r="BX76" i="10"/>
  <c r="CA62" i="10"/>
  <c r="BY49" i="10"/>
  <c r="BZ53" i="10"/>
  <c r="BX55" i="10"/>
  <c r="BX64" i="10"/>
  <c r="BZ67" i="10"/>
  <c r="CA48" i="10"/>
  <c r="BY65" i="10"/>
  <c r="BZ46" i="10"/>
  <c r="CA45" i="10"/>
  <c r="BZ65" i="10"/>
  <c r="BX65" i="10"/>
  <c r="BY63" i="10"/>
  <c r="BY53" i="10"/>
  <c r="BZ54" i="10"/>
  <c r="CA65" i="10"/>
  <c r="CA53" i="10"/>
  <c r="BX42" i="10"/>
  <c r="CA46" i="10"/>
  <c r="BZ70" i="10"/>
  <c r="BY52" i="10"/>
  <c r="CA54" i="10"/>
  <c r="BY71" i="10"/>
  <c r="BX69" i="10"/>
  <c r="BY68" i="10"/>
  <c r="BZ61" i="10"/>
  <c r="CA71" i="10"/>
  <c r="CA72" i="10"/>
  <c r="BX74" i="10"/>
  <c r="BX53" i="10"/>
  <c r="CA55" i="10"/>
  <c r="CA43" i="10"/>
  <c r="CA60" i="10"/>
  <c r="BY69" i="10"/>
  <c r="BX57" i="10"/>
  <c r="CA42" i="10"/>
  <c r="BY51" i="10"/>
  <c r="CA59" i="10"/>
  <c r="BX67" i="10"/>
  <c r="BX46" i="10"/>
  <c r="BX72" i="10"/>
  <c r="CA49" i="10"/>
  <c r="BZ75" i="10"/>
  <c r="CA70" i="10"/>
  <c r="BY43" i="10"/>
  <c r="BZ71" i="10"/>
  <c r="BX52" i="10"/>
  <c r="BZ48" i="10"/>
  <c r="BZ73" i="10"/>
  <c r="BY54" i="10"/>
  <c r="CA74" i="10"/>
  <c r="BX47" i="10"/>
  <c r="BY73" i="10"/>
  <c r="BZ43" i="10"/>
  <c r="BZ69" i="10"/>
  <c r="BZ55" i="10"/>
  <c r="BY57" i="10"/>
  <c r="BY74" i="10"/>
  <c r="BY59" i="10"/>
  <c r="CA52" i="10"/>
  <c r="BY60" i="10"/>
  <c r="BZ58" i="10"/>
  <c r="BX49" i="10"/>
  <c r="CA57" i="10"/>
  <c r="BX70" i="10"/>
  <c r="BY42" i="10"/>
  <c r="BX51" i="10"/>
  <c r="BZ45" i="10"/>
  <c r="BZ72" i="10"/>
  <c r="BY77" i="10"/>
  <c r="BZ76" i="10"/>
  <c r="CA50" i="10"/>
  <c r="BZ49" i="10"/>
  <c r="CA76" i="10"/>
  <c r="CA64" i="10"/>
  <c r="BZ74" i="10"/>
  <c r="BY64" i="10"/>
  <c r="BY62" i="10"/>
  <c r="CA75" i="10"/>
  <c r="BZ42" i="10"/>
  <c r="CA61" i="10"/>
  <c r="BX56" i="10"/>
  <c r="BY55" i="10"/>
  <c r="CA69" i="10"/>
  <c r="BZ62" i="10"/>
  <c r="CA73" i="10"/>
  <c r="CA67" i="10"/>
  <c r="BY48" i="10"/>
  <c r="BX48" i="10"/>
  <c r="BZ77" i="10"/>
  <c r="BY75" i="10"/>
  <c r="CA47" i="10"/>
  <c r="BZ63" i="10"/>
  <c r="BY45" i="10"/>
  <c r="BX43" i="10"/>
  <c r="CA58" i="10"/>
  <c r="BY46" i="10"/>
  <c r="BY66" i="10"/>
  <c r="BX59" i="10"/>
  <c r="BZ57" i="10"/>
  <c r="BY76" i="10"/>
  <c r="BZ64" i="10"/>
  <c r="BZ56" i="10"/>
  <c r="BX63" i="10"/>
  <c r="BX75" i="10"/>
  <c r="BX54" i="10"/>
  <c r="BX62" i="10"/>
  <c r="BZ66" i="10"/>
  <c r="BY72" i="10"/>
  <c r="BZ60" i="10"/>
  <c r="CA56" i="10"/>
  <c r="BY50" i="10"/>
  <c r="BX71" i="10"/>
  <c r="BX77" i="10"/>
  <c r="BZ50" i="10"/>
  <c r="BY61" i="10"/>
  <c r="BX68" i="10"/>
  <c r="CA77" i="10"/>
  <c r="BZ51" i="10"/>
  <c r="BX61" i="10"/>
  <c r="BX50" i="10"/>
  <c r="BZ52" i="10"/>
  <c r="BZ68" i="10"/>
  <c r="BY56" i="10"/>
  <c r="CA68" i="10"/>
  <c r="BX60" i="10"/>
  <c r="CA51" i="10"/>
  <c r="CA66" i="10"/>
  <c r="BY47" i="10"/>
  <c r="BY70" i="10"/>
  <c r="BZ59" i="10"/>
  <c r="BZ44" i="10"/>
  <c r="BY44" i="10"/>
  <c r="CA44" i="10"/>
  <c r="BX44" i="10"/>
  <c r="DI121" i="10"/>
  <c r="DJ137" i="10"/>
  <c r="DG147" i="10"/>
  <c r="DJ142" i="10"/>
  <c r="DH135" i="10"/>
  <c r="DJ153" i="10"/>
  <c r="DJ128" i="10"/>
  <c r="DG144" i="10"/>
  <c r="DI126" i="10"/>
  <c r="DH152" i="10"/>
  <c r="DJ141" i="10"/>
  <c r="DI148" i="10"/>
  <c r="DJ127" i="10"/>
  <c r="DH142" i="10"/>
  <c r="DJ152" i="10"/>
  <c r="DJ138" i="10"/>
  <c r="DI154" i="10"/>
  <c r="DJ121" i="10"/>
  <c r="DJ135" i="10"/>
  <c r="DG133" i="10"/>
  <c r="DI132" i="10"/>
  <c r="DI140" i="10"/>
  <c r="DG120" i="10"/>
  <c r="DI151" i="10"/>
  <c r="DG129" i="10"/>
  <c r="DI147" i="10"/>
  <c r="DJ129" i="10"/>
  <c r="DG153" i="10"/>
  <c r="DJ146" i="10"/>
  <c r="DG123" i="10"/>
  <c r="DJ144" i="10"/>
  <c r="DH147" i="10"/>
  <c r="DG148" i="10"/>
  <c r="DI120" i="10"/>
  <c r="DG149" i="10"/>
  <c r="DH145" i="10"/>
  <c r="DJ131" i="10"/>
  <c r="DJ147" i="10"/>
  <c r="DG146" i="10"/>
  <c r="DG137" i="10"/>
  <c r="DH124" i="10"/>
  <c r="DI150" i="10"/>
  <c r="DH153" i="10"/>
  <c r="DG138" i="10"/>
  <c r="DI142" i="10"/>
  <c r="DJ123" i="10"/>
  <c r="DI145" i="10"/>
  <c r="DI141" i="10"/>
  <c r="DH132" i="10"/>
  <c r="DI146" i="10"/>
  <c r="DG125" i="10"/>
  <c r="DH138" i="10"/>
  <c r="DJ154" i="10"/>
  <c r="DJ145" i="10"/>
  <c r="DG139" i="10"/>
  <c r="DH126" i="10"/>
  <c r="DH133" i="10"/>
  <c r="DH131" i="10"/>
  <c r="DG135" i="10"/>
  <c r="DG128" i="10"/>
  <c r="DH146" i="10"/>
  <c r="DG131" i="10"/>
  <c r="DI130" i="10"/>
  <c r="DG127" i="10"/>
  <c r="DH155" i="10"/>
  <c r="DI131" i="10"/>
  <c r="DJ150" i="10"/>
  <c r="DJ151" i="10"/>
  <c r="DI133" i="10"/>
  <c r="DH143" i="10"/>
  <c r="DI137" i="10"/>
  <c r="DG140" i="10"/>
  <c r="DJ155" i="10"/>
  <c r="DI149" i="10"/>
  <c r="DJ125" i="10"/>
  <c r="DH128" i="10"/>
  <c r="DH141" i="10"/>
  <c r="DG124" i="10"/>
  <c r="DG126" i="10"/>
  <c r="DH144" i="10"/>
  <c r="DJ134" i="10"/>
  <c r="DJ148" i="10"/>
  <c r="DG145" i="10"/>
  <c r="DG155" i="10"/>
  <c r="DJ120" i="10"/>
  <c r="DI152" i="10"/>
  <c r="DH140" i="10"/>
  <c r="DH136" i="10"/>
  <c r="DG134" i="10"/>
  <c r="DI144" i="10"/>
  <c r="DH154" i="10"/>
  <c r="DG154" i="10"/>
  <c r="DI129" i="10"/>
  <c r="DI134" i="10"/>
  <c r="DI128" i="10"/>
  <c r="DI155" i="10"/>
  <c r="DH125" i="10"/>
  <c r="DG151" i="10"/>
  <c r="DH137" i="10"/>
  <c r="DH130" i="10"/>
  <c r="DI135" i="10"/>
  <c r="DH148" i="10"/>
  <c r="DG121" i="10"/>
  <c r="DH120" i="10"/>
  <c r="DJ149" i="10"/>
  <c r="DJ143" i="10"/>
  <c r="DG132" i="10"/>
  <c r="DI124" i="10"/>
  <c r="DH129" i="10"/>
  <c r="DH151" i="10"/>
  <c r="DI139" i="10"/>
  <c r="DG150" i="10"/>
  <c r="DJ130" i="10"/>
  <c r="DI138" i="10"/>
  <c r="DH149" i="10"/>
  <c r="DG136" i="10"/>
  <c r="DH150" i="10"/>
  <c r="DJ133" i="10"/>
  <c r="DG143" i="10"/>
  <c r="DJ132" i="10"/>
  <c r="DI123" i="10"/>
  <c r="DI125" i="10"/>
  <c r="DG141" i="10"/>
  <c r="DI143" i="10"/>
  <c r="DJ140" i="10"/>
  <c r="DH121" i="10"/>
  <c r="DJ139" i="10"/>
  <c r="DH134" i="10"/>
  <c r="DH127" i="10"/>
  <c r="DI127" i="10"/>
  <c r="DH123" i="10"/>
  <c r="DG142" i="10"/>
  <c r="DJ136" i="10"/>
  <c r="DJ124" i="10"/>
  <c r="DJ126" i="10"/>
  <c r="DG152" i="10"/>
  <c r="DG130" i="10"/>
  <c r="DI153" i="10"/>
  <c r="DH139" i="10"/>
  <c r="DI136" i="10"/>
  <c r="DI122" i="10"/>
  <c r="DH122" i="10"/>
  <c r="DJ122" i="10"/>
  <c r="DG122" i="10"/>
  <c r="BX200" i="10"/>
  <c r="BZ211" i="10"/>
  <c r="BY205" i="10"/>
  <c r="CA205" i="10"/>
  <c r="BX218" i="10"/>
  <c r="BX233" i="10"/>
  <c r="BY227" i="10"/>
  <c r="BX210" i="10"/>
  <c r="CA220" i="10"/>
  <c r="BY201" i="10"/>
  <c r="BY208" i="10"/>
  <c r="BX206" i="10"/>
  <c r="BX227" i="10"/>
  <c r="BY221" i="10"/>
  <c r="BX199" i="10"/>
  <c r="BX198" i="10"/>
  <c r="BY228" i="10"/>
  <c r="BY223" i="10"/>
  <c r="BZ222" i="10"/>
  <c r="BY222" i="10"/>
  <c r="CA219" i="10"/>
  <c r="BX208" i="10"/>
  <c r="BY232" i="10"/>
  <c r="BY231" i="10"/>
  <c r="BY206" i="10"/>
  <c r="BX215" i="10"/>
  <c r="CA206" i="10"/>
  <c r="BX201" i="10"/>
  <c r="BZ207" i="10"/>
  <c r="BZ231" i="10"/>
  <c r="BX230" i="10"/>
  <c r="BY226" i="10"/>
  <c r="BZ220" i="10"/>
  <c r="BZ225" i="10"/>
  <c r="BZ201" i="10"/>
  <c r="CA231" i="10"/>
  <c r="BX181" i="10"/>
  <c r="BY178" i="10"/>
  <c r="BX180" i="10"/>
  <c r="BY171" i="10"/>
  <c r="BY175" i="10"/>
  <c r="BY179" i="10"/>
  <c r="BY165" i="10"/>
  <c r="BX177" i="10"/>
  <c r="BY167" i="10"/>
  <c r="CA168" i="10"/>
  <c r="CA180" i="10"/>
  <c r="BY183" i="10"/>
  <c r="BZ171" i="10"/>
  <c r="CA173" i="10"/>
  <c r="BX173" i="10"/>
  <c r="CA175" i="10"/>
  <c r="BX160" i="10"/>
  <c r="BX163" i="10"/>
  <c r="CA172" i="10"/>
  <c r="CA166" i="10"/>
  <c r="BZ177" i="10"/>
  <c r="BX162" i="10"/>
  <c r="BY159" i="10"/>
  <c r="CA181" i="10"/>
  <c r="BX186" i="10"/>
  <c r="BY185" i="10"/>
  <c r="BY186" i="10"/>
  <c r="BY184" i="10"/>
  <c r="BX190" i="10"/>
  <c r="BZ187" i="10"/>
  <c r="BX185" i="10"/>
  <c r="BX191" i="10"/>
  <c r="BY191" i="10"/>
  <c r="CA194" i="10"/>
  <c r="BX187" i="10"/>
  <c r="BZ164" i="10"/>
  <c r="BX179" i="10"/>
  <c r="BZ182" i="10"/>
  <c r="BY173" i="10"/>
  <c r="BX172" i="10"/>
  <c r="BY176" i="10"/>
  <c r="BX159" i="10"/>
  <c r="BY172" i="10"/>
  <c r="BX165" i="10"/>
  <c r="BZ183" i="10"/>
  <c r="CA192" i="10"/>
  <c r="CA188" i="10"/>
  <c r="CA169" i="10"/>
  <c r="BX167" i="10"/>
  <c r="BZ180" i="10"/>
  <c r="CA164" i="10"/>
  <c r="BZ175" i="10"/>
  <c r="CA160" i="10"/>
  <c r="CA177" i="10"/>
  <c r="CA163" i="10"/>
  <c r="BX178" i="10"/>
  <c r="CA191" i="10"/>
  <c r="CA185" i="10"/>
  <c r="CA170" i="10"/>
  <c r="BZ160" i="10"/>
  <c r="BY177" i="10"/>
  <c r="BY168" i="10"/>
  <c r="CA167" i="10"/>
  <c r="BX175" i="10"/>
  <c r="CA178" i="10"/>
  <c r="CA159" i="10"/>
  <c r="BZ179" i="10"/>
  <c r="BX164" i="10"/>
  <c r="CA187" i="10"/>
  <c r="CA162" i="10"/>
  <c r="BX176" i="10"/>
  <c r="BZ188" i="10"/>
  <c r="BX189" i="10"/>
  <c r="BZ170" i="10"/>
  <c r="BX188" i="10"/>
  <c r="BX194" i="10"/>
  <c r="BY189" i="10"/>
  <c r="BZ190" i="10"/>
  <c r="BY190" i="10"/>
  <c r="BZ185" i="10"/>
  <c r="BX182" i="10"/>
  <c r="BY180" i="10"/>
  <c r="BZ167" i="10"/>
  <c r="BX166" i="10"/>
  <c r="BZ173" i="10"/>
  <c r="BZ174" i="10"/>
  <c r="BZ181" i="10"/>
  <c r="CA182" i="10"/>
  <c r="BZ172" i="10"/>
  <c r="CA165" i="10"/>
  <c r="CA171" i="10"/>
  <c r="BY192" i="10"/>
  <c r="CA193" i="10"/>
  <c r="CA189" i="10"/>
  <c r="BY164" i="10"/>
  <c r="BZ193" i="10"/>
  <c r="BY194" i="10"/>
  <c r="BX193" i="10"/>
  <c r="BY193" i="10"/>
  <c r="CA190" i="10"/>
  <c r="BY170" i="10"/>
  <c r="BX183" i="10"/>
  <c r="BY169" i="10"/>
  <c r="BY174" i="10"/>
  <c r="BX184" i="10"/>
  <c r="CA176" i="10"/>
  <c r="BZ168" i="10"/>
  <c r="BY188" i="10"/>
  <c r="BX168" i="10"/>
  <c r="BZ165" i="10"/>
  <c r="BZ176" i="10"/>
  <c r="BZ194" i="10"/>
  <c r="CA183" i="10"/>
  <c r="BZ189" i="10"/>
  <c r="BZ186" i="10"/>
  <c r="BY160" i="10"/>
  <c r="CA186" i="10"/>
  <c r="BY166" i="10"/>
  <c r="BZ166" i="10"/>
  <c r="BY187" i="10"/>
  <c r="BY181" i="10"/>
  <c r="BZ178" i="10"/>
  <c r="BY182" i="10"/>
  <c r="BY162" i="10"/>
  <c r="BZ162" i="10"/>
  <c r="BX169" i="10"/>
  <c r="CA179" i="10"/>
  <c r="BZ184" i="10"/>
  <c r="BX192" i="10"/>
  <c r="BY163" i="10"/>
  <c r="BZ159" i="10"/>
  <c r="BX174" i="10"/>
  <c r="CA174" i="10"/>
  <c r="BZ192" i="10"/>
  <c r="BZ163" i="10"/>
  <c r="BZ169" i="10"/>
  <c r="BX170" i="10"/>
  <c r="BZ191" i="10"/>
  <c r="CA184" i="10"/>
  <c r="BX171" i="10"/>
  <c r="BY161" i="10"/>
  <c r="BX161" i="10"/>
  <c r="CA161" i="10"/>
  <c r="BZ161" i="10"/>
  <c r="DG200" i="10"/>
  <c r="DG220" i="10"/>
  <c r="DJ208" i="10"/>
  <c r="DI210" i="10"/>
  <c r="DJ213" i="10"/>
  <c r="DI227" i="10"/>
  <c r="DJ219" i="10"/>
  <c r="DH226" i="10"/>
  <c r="DJ224" i="10"/>
  <c r="DH214" i="10"/>
  <c r="DH231" i="10"/>
  <c r="DI228" i="10"/>
  <c r="DI222" i="10"/>
  <c r="DJ205" i="10"/>
  <c r="DH207" i="10"/>
  <c r="DG229" i="10"/>
  <c r="DG232" i="10"/>
  <c r="DJ233" i="10"/>
  <c r="DI223" i="10"/>
  <c r="DH203" i="10"/>
  <c r="DI202" i="10"/>
  <c r="DH224" i="10"/>
  <c r="DJ211" i="10"/>
  <c r="DI208" i="10"/>
  <c r="DJ227" i="10"/>
  <c r="DH205" i="10"/>
  <c r="DG199" i="10"/>
  <c r="DH232" i="10"/>
  <c r="DJ221" i="10"/>
  <c r="DG224" i="10"/>
  <c r="DH211" i="10"/>
  <c r="DJ216" i="10"/>
  <c r="DG225" i="10"/>
  <c r="DJ223" i="10"/>
  <c r="DI225" i="10"/>
  <c r="DG198" i="10"/>
  <c r="BY104" i="10"/>
  <c r="CA98" i="10"/>
  <c r="BX81" i="10"/>
  <c r="BX94" i="10"/>
  <c r="CA94" i="10"/>
  <c r="BZ103" i="10"/>
  <c r="BX109" i="10"/>
  <c r="CA96" i="10"/>
  <c r="BZ82" i="10"/>
  <c r="CA97" i="10"/>
  <c r="CA109" i="10"/>
  <c r="CA81" i="10"/>
  <c r="CA90" i="10"/>
  <c r="CA104" i="10"/>
  <c r="BY99" i="10"/>
  <c r="CA93" i="10"/>
  <c r="BX104" i="10"/>
  <c r="CA88" i="10"/>
  <c r="BX88" i="10"/>
  <c r="CA95" i="10"/>
  <c r="BX111" i="10"/>
  <c r="BY112" i="10"/>
  <c r="BZ96" i="10"/>
  <c r="BZ88" i="10"/>
  <c r="CA100" i="10"/>
  <c r="BY110" i="10"/>
  <c r="CA99" i="10"/>
  <c r="BZ92" i="10"/>
  <c r="BY82" i="10"/>
  <c r="BY102" i="10"/>
  <c r="BY101" i="10"/>
  <c r="BY92" i="10"/>
  <c r="BX96" i="10"/>
  <c r="BX103" i="10"/>
  <c r="BY106" i="10"/>
  <c r="BY107" i="10"/>
  <c r="BZ100" i="10"/>
  <c r="BY81" i="10"/>
  <c r="BZ101" i="10"/>
  <c r="CA108" i="10"/>
  <c r="BX90" i="10"/>
  <c r="BZ81" i="10"/>
  <c r="BY84" i="10"/>
  <c r="BX93" i="10"/>
  <c r="BX99" i="10"/>
  <c r="CA103" i="10"/>
  <c r="BX105" i="10"/>
  <c r="CA112" i="10"/>
  <c r="BY85" i="10"/>
  <c r="BZ116" i="10"/>
  <c r="BX113" i="10"/>
  <c r="BZ91" i="10"/>
  <c r="CA102" i="10"/>
  <c r="BY97" i="10"/>
  <c r="BX85" i="10"/>
  <c r="BZ93" i="10"/>
  <c r="BZ85" i="10"/>
  <c r="BZ110" i="10"/>
  <c r="CA101" i="10"/>
  <c r="BZ97" i="10"/>
  <c r="BX112" i="10"/>
  <c r="BZ86" i="10"/>
  <c r="CA115" i="10"/>
  <c r="BY115" i="10"/>
  <c r="BX108" i="10"/>
  <c r="BY98" i="10"/>
  <c r="BX107" i="10"/>
  <c r="CA91" i="10"/>
  <c r="BX100" i="10"/>
  <c r="BZ105" i="10"/>
  <c r="BY108" i="10"/>
  <c r="BY109" i="10"/>
  <c r="BZ98" i="10"/>
  <c r="BY87" i="10"/>
  <c r="BX92" i="10"/>
  <c r="BZ107" i="10"/>
  <c r="BX84" i="10"/>
  <c r="BX102" i="10"/>
  <c r="CA86" i="10"/>
  <c r="CA85" i="10"/>
  <c r="BX95" i="10"/>
  <c r="BY105" i="10"/>
  <c r="BZ99" i="10"/>
  <c r="BX91" i="10"/>
  <c r="BZ102" i="10"/>
  <c r="BX98" i="10"/>
  <c r="BZ115" i="10"/>
  <c r="BZ90" i="10"/>
  <c r="CA113" i="10"/>
  <c r="BY95" i="10"/>
  <c r="BX115" i="10"/>
  <c r="BZ111" i="10"/>
  <c r="BZ89" i="10"/>
  <c r="BX86" i="10"/>
  <c r="CA84" i="10"/>
  <c r="BY88" i="10"/>
  <c r="BX87" i="10"/>
  <c r="BZ104" i="10"/>
  <c r="CA107" i="10"/>
  <c r="CA87" i="10"/>
  <c r="BX101" i="10"/>
  <c r="BZ95" i="10"/>
  <c r="CA116" i="10"/>
  <c r="CA105" i="10"/>
  <c r="CA106" i="10"/>
  <c r="BX116" i="10"/>
  <c r="BY89" i="10"/>
  <c r="BX114" i="10"/>
  <c r="BY114" i="10"/>
  <c r="BX89" i="10"/>
  <c r="BX106" i="10"/>
  <c r="CA92" i="10"/>
  <c r="BX97" i="10"/>
  <c r="BY90" i="10"/>
  <c r="BY94" i="10"/>
  <c r="BZ113" i="10"/>
  <c r="BY103" i="10"/>
  <c r="BZ112" i="10"/>
  <c r="BZ87" i="10"/>
  <c r="BZ106" i="10"/>
  <c r="BZ109" i="10"/>
  <c r="BZ84" i="10"/>
  <c r="CA114" i="10"/>
  <c r="BY113" i="10"/>
  <c r="CA89" i="10"/>
  <c r="BY86" i="10"/>
  <c r="BY93" i="10"/>
  <c r="BY96" i="10"/>
  <c r="BY116" i="10"/>
  <c r="CA111" i="10"/>
  <c r="BY111" i="10"/>
  <c r="BZ114" i="10"/>
  <c r="BX82" i="10"/>
  <c r="CA110" i="10"/>
  <c r="BY100" i="10"/>
  <c r="BZ108" i="10"/>
  <c r="CA82" i="10"/>
  <c r="BX110" i="10"/>
  <c r="BZ94" i="10"/>
  <c r="BY91" i="10"/>
  <c r="BY83" i="10"/>
  <c r="BZ83" i="10"/>
  <c r="BX83" i="10"/>
  <c r="CA83" i="10"/>
  <c r="BX66" i="10"/>
  <c r="AQ200" i="10"/>
  <c r="AO214" i="10"/>
  <c r="AQ216" i="10"/>
  <c r="AO210" i="10"/>
  <c r="AR212" i="10"/>
  <c r="AQ207" i="10"/>
  <c r="AP220" i="10"/>
  <c r="AP202" i="10"/>
  <c r="AO204" i="10"/>
  <c r="AR222" i="10"/>
  <c r="AP218" i="10"/>
  <c r="AP211" i="10"/>
  <c r="AR198" i="10"/>
  <c r="AR207" i="10"/>
  <c r="AQ222" i="10"/>
  <c r="AP215" i="10"/>
  <c r="AP222" i="10"/>
  <c r="AP199" i="10"/>
  <c r="AQ215" i="10"/>
  <c r="AR213" i="10"/>
  <c r="AR210" i="10"/>
  <c r="AP229" i="10"/>
  <c r="AR205" i="10"/>
  <c r="AQ229" i="10"/>
  <c r="AO202" i="10"/>
  <c r="AR231" i="10"/>
  <c r="AQ203" i="10"/>
  <c r="AO222" i="10"/>
  <c r="AO211" i="10"/>
  <c r="AO216" i="10"/>
  <c r="AR204" i="10"/>
  <c r="AQ226" i="10"/>
  <c r="AQ230" i="10"/>
  <c r="AO228" i="10"/>
  <c r="AQ219" i="10"/>
  <c r="AQ198" i="10"/>
  <c r="DI104" i="10"/>
  <c r="DG87" i="10"/>
  <c r="DJ96" i="10"/>
  <c r="DI102" i="10"/>
  <c r="DH105" i="10"/>
  <c r="DH104" i="10"/>
  <c r="DJ87" i="10"/>
  <c r="DJ94" i="10"/>
  <c r="DG95" i="10"/>
  <c r="DG103" i="10"/>
  <c r="DJ103" i="10"/>
  <c r="DJ93" i="10"/>
  <c r="DH106" i="10"/>
  <c r="DH87" i="10"/>
  <c r="DG91" i="10"/>
  <c r="DI101" i="10"/>
  <c r="DJ110" i="10"/>
  <c r="DH107" i="10"/>
  <c r="DI94" i="10"/>
  <c r="DG115" i="10"/>
  <c r="DH111" i="10"/>
  <c r="DG113" i="10"/>
  <c r="DI110" i="10"/>
  <c r="DI113" i="10"/>
  <c r="DH115" i="10"/>
  <c r="DI90" i="10"/>
  <c r="DJ105" i="10"/>
  <c r="DI112" i="10"/>
  <c r="DH94" i="10"/>
  <c r="DJ82" i="10"/>
  <c r="DH91" i="10"/>
  <c r="DH97" i="10"/>
  <c r="DI116" i="10"/>
  <c r="DI91" i="10"/>
  <c r="DJ107" i="10"/>
  <c r="DJ81" i="10"/>
  <c r="DJ92" i="10"/>
  <c r="DH98" i="10"/>
  <c r="DI109" i="10"/>
  <c r="DH108" i="10"/>
  <c r="DG84" i="10"/>
  <c r="DJ97" i="10"/>
  <c r="DG97" i="10"/>
  <c r="DH100" i="10"/>
  <c r="DH109" i="10"/>
  <c r="DG94" i="10"/>
  <c r="DI108" i="10"/>
  <c r="DI87" i="10"/>
  <c r="DG90" i="10"/>
  <c r="DH102" i="10"/>
  <c r="DG105" i="10"/>
  <c r="DH84" i="10"/>
  <c r="DG108" i="10"/>
  <c r="DH93" i="10"/>
  <c r="DI97" i="10"/>
  <c r="DH103" i="10"/>
  <c r="DH114" i="10"/>
  <c r="DI89" i="10"/>
  <c r="DG86" i="10"/>
  <c r="DG112" i="10"/>
  <c r="DJ116" i="10"/>
  <c r="DH86" i="10"/>
  <c r="DH113" i="10"/>
  <c r="DJ115" i="10"/>
  <c r="DI88" i="10"/>
  <c r="DI96" i="10"/>
  <c r="DG88" i="10"/>
  <c r="DH90" i="10"/>
  <c r="DJ99" i="10"/>
  <c r="DI92" i="10"/>
  <c r="DJ108" i="10"/>
  <c r="DI100" i="10"/>
  <c r="DH81" i="10"/>
  <c r="DG102" i="10"/>
  <c r="DG104" i="10"/>
  <c r="DH92" i="10"/>
  <c r="DG109" i="10"/>
  <c r="DJ85" i="10"/>
  <c r="DH99" i="10"/>
  <c r="DG100" i="10"/>
  <c r="DI106" i="10"/>
  <c r="DG107" i="10"/>
  <c r="DG96" i="10"/>
  <c r="DG106" i="10"/>
  <c r="DI84" i="10"/>
  <c r="DJ91" i="10"/>
  <c r="DI105" i="10"/>
  <c r="DJ109" i="10"/>
  <c r="DG98" i="10"/>
  <c r="DH82" i="10"/>
  <c r="DJ101" i="10"/>
  <c r="DH96" i="10"/>
  <c r="DJ84" i="10"/>
  <c r="DG116" i="10"/>
  <c r="DH89" i="10"/>
  <c r="DG82" i="10"/>
  <c r="DJ102" i="10"/>
  <c r="DG111" i="10"/>
  <c r="DI95" i="10"/>
  <c r="DH85" i="10"/>
  <c r="DG89" i="10"/>
  <c r="DI111" i="10"/>
  <c r="DH95" i="10"/>
  <c r="DJ112" i="10"/>
  <c r="DJ95" i="10"/>
  <c r="DI93" i="10"/>
  <c r="DG99" i="10"/>
  <c r="DG92" i="10"/>
  <c r="DI103" i="10"/>
  <c r="DJ88" i="10"/>
  <c r="DI81" i="10"/>
  <c r="DG110" i="10"/>
  <c r="DG114" i="10"/>
  <c r="DH88" i="10"/>
  <c r="DJ100" i="10"/>
  <c r="DG81" i="10"/>
  <c r="DJ114" i="10"/>
  <c r="DJ90" i="10"/>
  <c r="DI98" i="10"/>
  <c r="DJ89" i="10"/>
  <c r="DH110" i="10"/>
  <c r="DI85" i="10"/>
  <c r="DI107" i="10"/>
  <c r="DG101" i="10"/>
  <c r="DG85" i="10"/>
  <c r="DI114" i="10"/>
  <c r="DI99" i="10"/>
  <c r="DJ86" i="10"/>
  <c r="DI82" i="10"/>
  <c r="DJ98" i="10"/>
  <c r="DH116" i="10"/>
  <c r="DI86" i="10"/>
  <c r="DJ106" i="10"/>
  <c r="DH112" i="10"/>
  <c r="DJ113" i="10"/>
  <c r="DJ104" i="10"/>
  <c r="DG93" i="10"/>
  <c r="DH101" i="10"/>
  <c r="DJ111" i="10"/>
  <c r="DI115" i="10"/>
  <c r="DI83" i="10"/>
  <c r="DG83" i="10"/>
  <c r="DH83" i="10"/>
  <c r="DJ83" i="10"/>
  <c r="BX207" i="10"/>
  <c r="BY218" i="10"/>
  <c r="BZ228" i="10"/>
  <c r="CA211" i="10"/>
  <c r="BX222" i="10"/>
  <c r="CA229" i="10"/>
  <c r="CA204" i="10"/>
  <c r="BY204" i="10"/>
  <c r="BY198" i="10"/>
  <c r="CA222" i="10"/>
  <c r="BZ229" i="10"/>
  <c r="BX209" i="10"/>
  <c r="BZ135" i="10"/>
  <c r="BX145" i="10"/>
  <c r="BY148" i="10"/>
  <c r="CA124" i="10"/>
  <c r="BY144" i="10"/>
  <c r="BZ121" i="10"/>
  <c r="CA137" i="10"/>
  <c r="CA153" i="10"/>
  <c r="CA131" i="10"/>
  <c r="BX139" i="10"/>
  <c r="BY134" i="10"/>
  <c r="CA120" i="10"/>
  <c r="BX140" i="10"/>
  <c r="BZ128" i="10"/>
  <c r="CA136" i="10"/>
  <c r="BZ131" i="10"/>
  <c r="CA143" i="10"/>
  <c r="BY149" i="10"/>
  <c r="BX138" i="10"/>
  <c r="BZ142" i="10"/>
  <c r="BZ141" i="10"/>
  <c r="CA135" i="10"/>
  <c r="BZ148" i="10"/>
  <c r="BY153" i="10"/>
  <c r="BX141" i="10"/>
  <c r="CA121" i="10"/>
  <c r="BX146" i="10"/>
  <c r="CA126" i="10"/>
  <c r="BY135" i="10"/>
  <c r="CA128" i="10"/>
  <c r="BX121" i="10"/>
  <c r="BY147" i="10"/>
  <c r="BX123" i="10"/>
  <c r="BX149" i="10"/>
  <c r="BX147" i="10"/>
  <c r="CA144" i="10"/>
  <c r="BZ137" i="10"/>
  <c r="BY126" i="10"/>
  <c r="BZ129" i="10"/>
  <c r="BZ134" i="10"/>
  <c r="BZ153" i="10"/>
  <c r="BY125" i="10"/>
  <c r="BZ147" i="10"/>
  <c r="CA141" i="10"/>
  <c r="BZ150" i="10"/>
  <c r="CA145" i="10"/>
  <c r="BZ124" i="10"/>
  <c r="CA138" i="10"/>
  <c r="BY152" i="10"/>
  <c r="BZ136" i="10"/>
  <c r="BX134" i="10"/>
  <c r="BY155" i="10"/>
  <c r="BZ132" i="10"/>
  <c r="BX150" i="10"/>
  <c r="CA154" i="10"/>
  <c r="CA130" i="10"/>
  <c r="BX124" i="10"/>
  <c r="CA132" i="10"/>
  <c r="CA133" i="10"/>
  <c r="BZ133" i="10"/>
  <c r="CA140" i="10"/>
  <c r="BY129" i="10"/>
  <c r="BX148" i="10"/>
  <c r="BX126" i="10"/>
  <c r="BZ126" i="10"/>
  <c r="CA148" i="10"/>
  <c r="BX128" i="10"/>
  <c r="CA146" i="10"/>
  <c r="CA149" i="10"/>
  <c r="CA134" i="10"/>
  <c r="BY146" i="10"/>
  <c r="BY123" i="10"/>
  <c r="BX131" i="10"/>
  <c r="BY138" i="10"/>
  <c r="BZ138" i="10"/>
  <c r="BX153" i="10"/>
  <c r="BX136" i="10"/>
  <c r="BZ155" i="10"/>
  <c r="BX155" i="10"/>
  <c r="BY133" i="10"/>
  <c r="BX132" i="10"/>
  <c r="BZ152" i="10"/>
  <c r="CA139" i="10"/>
  <c r="CA150" i="10"/>
  <c r="BX142" i="10"/>
  <c r="BY124" i="10"/>
  <c r="BZ125" i="10"/>
  <c r="BY142" i="10"/>
  <c r="BZ140" i="10"/>
  <c r="BY151" i="10"/>
  <c r="BY143" i="10"/>
  <c r="BX130" i="10"/>
  <c r="BZ145" i="10"/>
  <c r="BY141" i="10"/>
  <c r="BY127" i="10"/>
  <c r="BY140" i="10"/>
  <c r="CA147" i="10"/>
  <c r="BY121" i="10"/>
  <c r="BX144" i="10"/>
  <c r="CA129" i="10"/>
  <c r="CA152" i="10"/>
  <c r="BZ143" i="10"/>
  <c r="CA151" i="10"/>
  <c r="BY132" i="10"/>
  <c r="BX129" i="10"/>
  <c r="BZ127" i="10"/>
  <c r="BX125" i="10"/>
  <c r="BY120" i="10"/>
  <c r="BX135" i="10"/>
  <c r="BY131" i="10"/>
  <c r="BY154" i="10"/>
  <c r="BX137" i="10"/>
  <c r="BY150" i="10"/>
  <c r="BX133" i="10"/>
  <c r="BX120" i="10"/>
  <c r="BX151" i="10"/>
  <c r="CA125" i="10"/>
  <c r="BX152" i="10"/>
  <c r="CA142" i="10"/>
  <c r="BZ120" i="10"/>
  <c r="BZ144" i="10"/>
  <c r="CA155" i="10"/>
  <c r="BX127" i="10"/>
  <c r="BZ130" i="10"/>
  <c r="BZ139" i="10"/>
  <c r="BZ146" i="10"/>
  <c r="BX143" i="10"/>
  <c r="BZ154" i="10"/>
  <c r="CA123" i="10"/>
  <c r="BY137" i="10"/>
  <c r="BZ151" i="10"/>
  <c r="BY145" i="10"/>
  <c r="CA127" i="10"/>
  <c r="BY128" i="10"/>
  <c r="BX154" i="10"/>
  <c r="BZ149" i="10"/>
  <c r="BZ123" i="10"/>
  <c r="BY139" i="10"/>
  <c r="BY130" i="10"/>
  <c r="BY136" i="10"/>
  <c r="BY122" i="10"/>
  <c r="CA122" i="10"/>
  <c r="BZ122" i="10"/>
  <c r="BX122" i="10"/>
  <c r="CA200" i="10"/>
  <c r="BZ233" i="10"/>
  <c r="BX204" i="10"/>
  <c r="CA201" i="10"/>
  <c r="CA230" i="10"/>
  <c r="BY202" i="10"/>
  <c r="BX212" i="10"/>
  <c r="BZ232" i="10"/>
  <c r="BX221" i="10"/>
  <c r="BX224" i="10"/>
  <c r="CA218" i="10"/>
  <c r="BY207" i="10"/>
  <c r="BX231" i="10"/>
  <c r="BX232" i="10"/>
  <c r="BZ218" i="10"/>
  <c r="BX217" i="10"/>
  <c r="BY215" i="10"/>
  <c r="CA202" i="10"/>
  <c r="BY230" i="10"/>
  <c r="BY210" i="10"/>
  <c r="CA214" i="10"/>
  <c r="BX203" i="10"/>
  <c r="BX223" i="10"/>
  <c r="BZ199" i="10"/>
  <c r="CA228" i="10"/>
  <c r="CA215" i="10"/>
  <c r="BZ202" i="10"/>
  <c r="CA223" i="10"/>
  <c r="BY219" i="10"/>
  <c r="BX229" i="10"/>
  <c r="CA216" i="10"/>
  <c r="BZ230" i="10"/>
  <c r="BY211" i="10"/>
  <c r="CA212" i="10"/>
  <c r="BY214" i="10"/>
  <c r="DI66" i="10"/>
  <c r="AQ175" i="10"/>
  <c r="AO171" i="10"/>
  <c r="AP168" i="10"/>
  <c r="AR173" i="10"/>
  <c r="AO164" i="10"/>
  <c r="AP179" i="10"/>
  <c r="AR177" i="10"/>
  <c r="AO183" i="10"/>
  <c r="AO179" i="10"/>
  <c r="AO167" i="10"/>
  <c r="AR164" i="10"/>
  <c r="AP178" i="10"/>
  <c r="AP171" i="10"/>
  <c r="AQ167" i="10"/>
  <c r="AQ159" i="10"/>
  <c r="AQ181" i="10"/>
  <c r="AQ173" i="10"/>
  <c r="AQ179" i="10"/>
  <c r="AR181" i="10"/>
  <c r="AO181" i="10"/>
  <c r="AP159" i="10"/>
  <c r="AP177" i="10"/>
  <c r="AQ174" i="10"/>
  <c r="AR187" i="10"/>
  <c r="AO163" i="10"/>
  <c r="AO166" i="10"/>
  <c r="AQ169" i="10"/>
  <c r="AR169" i="10"/>
  <c r="AO172" i="10"/>
  <c r="AQ182" i="10"/>
  <c r="AP182" i="10"/>
  <c r="AR188" i="10"/>
  <c r="AR163" i="10"/>
  <c r="AQ178" i="10"/>
  <c r="AP181" i="10"/>
  <c r="AR192" i="10"/>
  <c r="AR168" i="10"/>
  <c r="AR160" i="10"/>
  <c r="AO168" i="10"/>
  <c r="AQ176" i="10"/>
  <c r="AP189" i="10"/>
  <c r="AQ166" i="10"/>
  <c r="AR184" i="10"/>
  <c r="AQ164" i="10"/>
  <c r="AR185" i="10"/>
  <c r="AO189" i="10"/>
  <c r="AQ193" i="10"/>
  <c r="AP160" i="10"/>
  <c r="AP187" i="10"/>
  <c r="AP185" i="10"/>
  <c r="AP184" i="10"/>
  <c r="AP194" i="10"/>
  <c r="AO170" i="10"/>
  <c r="AQ177" i="10"/>
  <c r="AO173" i="10"/>
  <c r="AQ168" i="10"/>
  <c r="AR175" i="10"/>
  <c r="AR191" i="10"/>
  <c r="AR179" i="10"/>
  <c r="AR167" i="10"/>
  <c r="AP167" i="10"/>
  <c r="AP180" i="10"/>
  <c r="AR180" i="10"/>
  <c r="AP173" i="10"/>
  <c r="AP172" i="10"/>
  <c r="AO165" i="10"/>
  <c r="AO159" i="10"/>
  <c r="AO182" i="10"/>
  <c r="AR178" i="10"/>
  <c r="AQ187" i="10"/>
  <c r="AQ163" i="10"/>
  <c r="AP193" i="10"/>
  <c r="AR190" i="10"/>
  <c r="AQ191" i="10"/>
  <c r="AQ192" i="10"/>
  <c r="AO190" i="10"/>
  <c r="AR194" i="10"/>
  <c r="AQ194" i="10"/>
  <c r="AR183" i="10"/>
  <c r="AQ189" i="10"/>
  <c r="AR186" i="10"/>
  <c r="AR170" i="10"/>
  <c r="AP169" i="10"/>
  <c r="AO160" i="10"/>
  <c r="AR165" i="10"/>
  <c r="AQ180" i="10"/>
  <c r="AP188" i="10"/>
  <c r="AR166" i="10"/>
  <c r="AR182" i="10"/>
  <c r="AQ171" i="10"/>
  <c r="AO178" i="10"/>
  <c r="AP174" i="10"/>
  <c r="AO175" i="10"/>
  <c r="AO176" i="10"/>
  <c r="AR174" i="10"/>
  <c r="AO184" i="10"/>
  <c r="AR171" i="10"/>
  <c r="AO180" i="10"/>
  <c r="AQ184" i="10"/>
  <c r="AO193" i="10"/>
  <c r="AO188" i="10"/>
  <c r="AQ160" i="10"/>
  <c r="AP192" i="10"/>
  <c r="AR193" i="10"/>
  <c r="AR189" i="10"/>
  <c r="AO185" i="10"/>
  <c r="AP163" i="10"/>
  <c r="AQ186" i="10"/>
  <c r="AQ185" i="10"/>
  <c r="AO194" i="10"/>
  <c r="AQ162" i="10"/>
  <c r="AO187" i="10"/>
  <c r="AP165" i="10"/>
  <c r="AQ165" i="10"/>
  <c r="AO169" i="10"/>
  <c r="AR176" i="10"/>
  <c r="AP191" i="10"/>
  <c r="AO186" i="10"/>
  <c r="AP186" i="10"/>
  <c r="AQ170" i="10"/>
  <c r="AQ172" i="10"/>
  <c r="AR172" i="10"/>
  <c r="AP176" i="10"/>
  <c r="AO177" i="10"/>
  <c r="AQ190" i="10"/>
  <c r="AP162" i="10"/>
  <c r="AQ188" i="10"/>
  <c r="AP175" i="10"/>
  <c r="AR162" i="10"/>
  <c r="AP183" i="10"/>
  <c r="AP166" i="10"/>
  <c r="AO192" i="10"/>
  <c r="AP170" i="10"/>
  <c r="AR159" i="10"/>
  <c r="AO174" i="10"/>
  <c r="AP190" i="10"/>
  <c r="AO162" i="10"/>
  <c r="AP164" i="10"/>
  <c r="AQ183" i="10"/>
  <c r="AO191" i="10"/>
  <c r="AR161" i="10"/>
  <c r="AQ161" i="10"/>
  <c r="AP161" i="10"/>
  <c r="AO161" i="10"/>
  <c r="DH200" i="10"/>
  <c r="DI213" i="10"/>
  <c r="DG206" i="10"/>
  <c r="DH209" i="10"/>
  <c r="DH208" i="10"/>
  <c r="DI212" i="10"/>
  <c r="DI215" i="10"/>
  <c r="DI218" i="10"/>
  <c r="DJ204" i="10"/>
  <c r="DJ228" i="10"/>
  <c r="DH229" i="10"/>
  <c r="DI217" i="10"/>
  <c r="DJ226" i="10"/>
  <c r="DH225" i="10"/>
  <c r="DI214" i="10"/>
  <c r="DH228" i="10"/>
  <c r="DH202" i="10"/>
  <c r="DJ217" i="10"/>
  <c r="DH212" i="10"/>
  <c r="DH201" i="10"/>
  <c r="DJ212" i="10"/>
  <c r="DG207" i="10"/>
  <c r="DH218" i="10"/>
  <c r="DJ225" i="10"/>
  <c r="DJ218" i="10"/>
  <c r="DG217" i="10"/>
  <c r="DI205" i="10"/>
  <c r="DI232" i="10"/>
  <c r="DG226" i="10"/>
  <c r="DJ203" i="10"/>
  <c r="DG216" i="10"/>
  <c r="DJ198" i="10"/>
  <c r="DI198" i="10"/>
  <c r="DJ222" i="10"/>
  <c r="DG202" i="10"/>
  <c r="AP107" i="10"/>
  <c r="AO92" i="10"/>
  <c r="AR88" i="10"/>
  <c r="AP87" i="10"/>
  <c r="AO90" i="10"/>
  <c r="AR110" i="10"/>
  <c r="AQ104" i="10"/>
  <c r="AR81" i="10"/>
  <c r="AO93" i="10"/>
  <c r="AQ105" i="10"/>
  <c r="AO108" i="10"/>
  <c r="AO94" i="10"/>
  <c r="AO84" i="10"/>
  <c r="AO100" i="10"/>
  <c r="AR107" i="10"/>
  <c r="AR108" i="10"/>
  <c r="AP84" i="10"/>
  <c r="AR109" i="10"/>
  <c r="AQ86" i="10"/>
  <c r="AP88" i="10"/>
  <c r="AR99" i="10"/>
  <c r="AP115" i="10"/>
  <c r="AQ114" i="10"/>
  <c r="AP90" i="10"/>
  <c r="AR116" i="10"/>
  <c r="AQ111" i="10"/>
  <c r="AR113" i="10"/>
  <c r="AP86" i="10"/>
  <c r="AO114" i="10"/>
  <c r="AP97" i="10"/>
  <c r="AO85" i="10"/>
  <c r="AQ93" i="10"/>
  <c r="AR105" i="10"/>
  <c r="AP82" i="10"/>
  <c r="AQ97" i="10"/>
  <c r="AQ100" i="10"/>
  <c r="AO102" i="10"/>
  <c r="AR94" i="10"/>
  <c r="AO97" i="10"/>
  <c r="AQ107" i="10"/>
  <c r="AQ98" i="10"/>
  <c r="AP92" i="10"/>
  <c r="AO95" i="10"/>
  <c r="AP101" i="10"/>
  <c r="AR103" i="10"/>
  <c r="AP81" i="10"/>
  <c r="AR98" i="10"/>
  <c r="AO81" i="10"/>
  <c r="AO96" i="10"/>
  <c r="AO107" i="10"/>
  <c r="AQ106" i="10"/>
  <c r="AQ101" i="10"/>
  <c r="AR114" i="10"/>
  <c r="AQ110" i="10"/>
  <c r="AP94" i="10"/>
  <c r="AO89" i="10"/>
  <c r="AP95" i="10"/>
  <c r="AR112" i="10"/>
  <c r="AP85" i="10"/>
  <c r="AO111" i="10"/>
  <c r="AP112" i="10"/>
  <c r="AQ96" i="10"/>
  <c r="AP89" i="10"/>
  <c r="AO112" i="10"/>
  <c r="AP93" i="10"/>
  <c r="AO115" i="10"/>
  <c r="AP96" i="10"/>
  <c r="AR102" i="10"/>
  <c r="AP116" i="10"/>
  <c r="AR82" i="10"/>
  <c r="AP105" i="10"/>
  <c r="AO99" i="10"/>
  <c r="AO87" i="10"/>
  <c r="AR86" i="10"/>
  <c r="AP99" i="10"/>
  <c r="AO101" i="10"/>
  <c r="AO109" i="10"/>
  <c r="AP108" i="10"/>
  <c r="AR91" i="10"/>
  <c r="AO98" i="10"/>
  <c r="AQ103" i="10"/>
  <c r="AO105" i="10"/>
  <c r="AQ87" i="10"/>
  <c r="AQ82" i="10"/>
  <c r="AR93" i="10"/>
  <c r="AO103" i="10"/>
  <c r="AR104" i="10"/>
  <c r="AQ108" i="10"/>
  <c r="AP98" i="10"/>
  <c r="AP114" i="10"/>
  <c r="AR100" i="10"/>
  <c r="AR115" i="10"/>
  <c r="AQ88" i="10"/>
  <c r="AP111" i="10"/>
  <c r="AQ112" i="10"/>
  <c r="AR101" i="10"/>
  <c r="AR89" i="10"/>
  <c r="AO113" i="10"/>
  <c r="AQ91" i="10"/>
  <c r="AR111" i="10"/>
  <c r="AQ115" i="10"/>
  <c r="AR95" i="10"/>
  <c r="AQ116" i="10"/>
  <c r="AO82" i="10"/>
  <c r="AQ92" i="10"/>
  <c r="AQ94" i="10"/>
  <c r="AP104" i="10"/>
  <c r="AP100" i="10"/>
  <c r="AP102" i="10"/>
  <c r="AQ81" i="10"/>
  <c r="AR87" i="10"/>
  <c r="AQ113" i="10"/>
  <c r="AQ90" i="10"/>
  <c r="AO86" i="10"/>
  <c r="AO110" i="10"/>
  <c r="AQ99" i="10"/>
  <c r="AR96" i="10"/>
  <c r="AO104" i="10"/>
  <c r="AR97" i="10"/>
  <c r="AQ102" i="10"/>
  <c r="AP91" i="10"/>
  <c r="AQ85" i="10"/>
  <c r="AO88" i="10"/>
  <c r="AO116" i="10"/>
  <c r="AP109" i="10"/>
  <c r="AO91" i="10"/>
  <c r="AP106" i="10"/>
  <c r="AR84" i="10"/>
  <c r="AQ84" i="10"/>
  <c r="AR85" i="10"/>
  <c r="AQ109" i="10"/>
  <c r="AO106" i="10"/>
  <c r="AQ95" i="10"/>
  <c r="AP103" i="10"/>
  <c r="AP110" i="10"/>
  <c r="AQ89" i="10"/>
  <c r="AR90" i="10"/>
  <c r="AR92" i="10"/>
  <c r="AP113" i="10"/>
  <c r="AR106" i="10"/>
  <c r="AP83" i="10"/>
  <c r="AR83" i="10"/>
  <c r="AQ83" i="10"/>
  <c r="AO83" i="10"/>
  <c r="AR206" i="10"/>
  <c r="AP223" i="10"/>
  <c r="AR230" i="10"/>
  <c r="AR199" i="10"/>
  <c r="AO223" i="10"/>
  <c r="AR225" i="10"/>
  <c r="AP224" i="10"/>
  <c r="AQ221" i="10"/>
  <c r="AQ218" i="10"/>
  <c r="AO229" i="10"/>
  <c r="AQ211" i="10"/>
  <c r="AR228" i="10"/>
  <c r="AR211" i="10"/>
  <c r="AP228" i="10"/>
  <c r="AR208" i="10"/>
  <c r="AP205" i="10"/>
  <c r="AR217" i="10"/>
  <c r="AO221" i="10"/>
  <c r="AO207" i="10"/>
  <c r="AQ217" i="10"/>
  <c r="AQ233" i="10"/>
  <c r="AO226" i="10"/>
  <c r="AR233" i="10"/>
  <c r="AR214" i="10"/>
  <c r="AO220" i="10"/>
  <c r="AP201" i="10"/>
  <c r="AO225" i="10"/>
  <c r="AR224" i="10"/>
  <c r="AQ232" i="10"/>
  <c r="AR232" i="10"/>
  <c r="AO231" i="10"/>
  <c r="AR227" i="10"/>
  <c r="AQ223" i="10"/>
  <c r="AQ202" i="10"/>
  <c r="DJ31" i="10"/>
  <c r="DI14" i="10"/>
  <c r="DG30" i="10"/>
  <c r="DJ27" i="10"/>
  <c r="DI38" i="10"/>
  <c r="DI37" i="10"/>
  <c r="DJ29" i="10"/>
  <c r="DH32" i="10"/>
  <c r="DI8" i="10"/>
  <c r="DG33" i="10"/>
  <c r="DI22" i="10"/>
  <c r="DI11" i="10"/>
  <c r="DG5" i="10"/>
  <c r="DG32" i="10"/>
  <c r="DG4" i="10"/>
  <c r="DJ8" i="10"/>
  <c r="DH7" i="10"/>
  <c r="DJ23" i="10"/>
  <c r="DJ24" i="10"/>
  <c r="DH28" i="10"/>
  <c r="DH26" i="10"/>
  <c r="DH16" i="10"/>
  <c r="DH31" i="10"/>
  <c r="DJ10" i="10"/>
  <c r="DI29" i="10"/>
  <c r="DG13" i="10"/>
  <c r="DJ34" i="10"/>
  <c r="DH34" i="10"/>
  <c r="DI27" i="10"/>
  <c r="DI35" i="10"/>
  <c r="DJ6" i="10"/>
  <c r="DH17" i="10"/>
  <c r="DH25" i="10"/>
  <c r="DJ11" i="10"/>
  <c r="DJ3" i="10"/>
  <c r="DG16" i="10"/>
  <c r="DG19" i="10"/>
  <c r="DI5" i="10"/>
  <c r="DI30" i="10"/>
  <c r="DG21" i="10"/>
  <c r="DJ19" i="10"/>
  <c r="DJ13" i="10"/>
  <c r="DI33" i="10"/>
  <c r="DH13" i="10"/>
  <c r="DG31" i="10"/>
  <c r="DJ20" i="10"/>
  <c r="DG29" i="10"/>
  <c r="DH35" i="10"/>
  <c r="DJ26" i="10"/>
  <c r="DG17" i="10"/>
  <c r="DH21" i="10"/>
  <c r="DH36" i="10"/>
  <c r="DG10" i="10"/>
  <c r="DJ35" i="10"/>
  <c r="DH3" i="10"/>
  <c r="DJ37" i="10"/>
  <c r="DG28" i="10"/>
  <c r="DG26" i="10"/>
  <c r="DH6" i="10"/>
  <c r="DI34" i="10"/>
  <c r="DI26" i="10"/>
  <c r="DH23" i="10"/>
  <c r="DJ36" i="10"/>
  <c r="DJ22" i="10"/>
  <c r="DI15" i="10"/>
  <c r="DG14" i="10"/>
  <c r="DG38" i="10"/>
  <c r="DJ5" i="10"/>
  <c r="DI28" i="10"/>
  <c r="DI36" i="10"/>
  <c r="DG12" i="10"/>
  <c r="DI10" i="10"/>
  <c r="DI20" i="10"/>
  <c r="DI4" i="10"/>
  <c r="DH5" i="10"/>
  <c r="DJ25" i="10"/>
  <c r="DI32" i="10"/>
  <c r="DJ16" i="10"/>
  <c r="DJ30" i="10"/>
  <c r="DJ38" i="10"/>
  <c r="DG20" i="10"/>
  <c r="DJ9" i="10"/>
  <c r="DJ17" i="10"/>
  <c r="DJ18" i="10"/>
  <c r="DI9" i="10"/>
  <c r="DH10" i="10"/>
  <c r="DJ32" i="10"/>
  <c r="DH14" i="10"/>
  <c r="DG15" i="10"/>
  <c r="DJ12" i="10"/>
  <c r="DI3" i="10"/>
  <c r="DH18" i="10"/>
  <c r="DI19" i="10"/>
  <c r="DH29" i="10"/>
  <c r="DG6" i="10"/>
  <c r="DG7" i="10"/>
  <c r="DJ33" i="10"/>
  <c r="DH20" i="10"/>
  <c r="DI24" i="10"/>
  <c r="DH15" i="10"/>
  <c r="DH11" i="10"/>
  <c r="DI7" i="10"/>
  <c r="DJ15" i="10"/>
  <c r="DG34" i="10"/>
  <c r="DI31" i="10"/>
  <c r="DH22" i="10"/>
  <c r="DG11" i="10"/>
  <c r="DH30" i="10"/>
  <c r="DI18" i="10"/>
  <c r="DH33" i="10"/>
  <c r="DH8" i="10"/>
  <c r="DG18" i="10"/>
  <c r="DI6" i="10"/>
  <c r="DH37" i="10"/>
  <c r="DJ4" i="10"/>
  <c r="DI17" i="10"/>
  <c r="DH9" i="10"/>
  <c r="DI13" i="10"/>
  <c r="DH38" i="10"/>
  <c r="DG24" i="10"/>
  <c r="DJ21" i="10"/>
  <c r="DG23" i="10"/>
  <c r="DH19" i="10"/>
  <c r="DG22" i="10"/>
  <c r="DG25" i="10"/>
  <c r="DI12" i="10"/>
  <c r="DJ28" i="10"/>
  <c r="DH24" i="10"/>
  <c r="DH12" i="10"/>
  <c r="DG9" i="10"/>
  <c r="DG3" i="10"/>
  <c r="DI25" i="10"/>
  <c r="DJ14" i="10"/>
  <c r="DI16" i="10"/>
  <c r="DG8" i="10"/>
  <c r="DH4" i="10"/>
  <c r="DG27" i="10"/>
  <c r="DG36" i="10"/>
  <c r="DG37" i="10"/>
  <c r="DH27" i="10"/>
  <c r="DJ7" i="10"/>
  <c r="DI23" i="10"/>
  <c r="DI21" i="10"/>
  <c r="DG35" i="10"/>
  <c r="BY5" i="10"/>
  <c r="BZ17" i="10"/>
  <c r="BY29" i="10"/>
  <c r="CA37" i="10"/>
  <c r="CA11" i="10"/>
  <c r="CA22" i="10"/>
  <c r="BY35" i="10"/>
  <c r="BY32" i="10"/>
  <c r="CA19" i="10"/>
  <c r="BZ13" i="10"/>
  <c r="BY8" i="10"/>
  <c r="BZ5" i="10"/>
  <c r="BY27" i="10"/>
  <c r="CA14" i="10"/>
  <c r="BZ22" i="10"/>
  <c r="BY16" i="10"/>
  <c r="BY34" i="10"/>
  <c r="BZ10" i="10"/>
  <c r="BX38" i="10"/>
  <c r="BZ31" i="10"/>
  <c r="BX25" i="10"/>
  <c r="BZ14" i="10"/>
  <c r="BZ20" i="10"/>
  <c r="BX29" i="10"/>
  <c r="CA31" i="10"/>
  <c r="BX10" i="10"/>
  <c r="BY7" i="10"/>
  <c r="BX23" i="10"/>
  <c r="BX11" i="10"/>
  <c r="CA13" i="10"/>
  <c r="BX18" i="10"/>
  <c r="BZ15" i="10"/>
  <c r="BZ4" i="10"/>
  <c r="BX31" i="10"/>
  <c r="BX19" i="10"/>
  <c r="BY26" i="10"/>
  <c r="BX17" i="10"/>
  <c r="BZ36" i="10"/>
  <c r="CA17" i="10"/>
  <c r="BX28" i="10"/>
  <c r="BZ34" i="10"/>
  <c r="BX36" i="10"/>
  <c r="CA34" i="10"/>
  <c r="CA36" i="10"/>
  <c r="BZ24" i="10"/>
  <c r="BY12" i="10"/>
  <c r="CA9" i="10"/>
  <c r="CA26" i="10"/>
  <c r="CA16" i="10"/>
  <c r="CA27" i="10"/>
  <c r="BZ19" i="10"/>
  <c r="BY11" i="10"/>
  <c r="BZ26" i="10"/>
  <c r="BZ12" i="10"/>
  <c r="BX24" i="10"/>
  <c r="BY20" i="10"/>
  <c r="BY13" i="10"/>
  <c r="CA7" i="10"/>
  <c r="BZ27" i="10"/>
  <c r="BX30" i="10"/>
  <c r="BX35" i="10"/>
  <c r="CA4" i="10"/>
  <c r="BX22" i="10"/>
  <c r="BY22" i="10"/>
  <c r="BY38" i="10"/>
  <c r="BZ8" i="10"/>
  <c r="CA29" i="10"/>
  <c r="BY37" i="10"/>
  <c r="CA23" i="10"/>
  <c r="CA18" i="10"/>
  <c r="BZ9" i="10"/>
  <c r="BX15" i="10"/>
  <c r="BY21" i="10"/>
  <c r="BX33" i="10"/>
  <c r="CA20" i="10"/>
  <c r="BX13" i="10"/>
  <c r="CA25" i="10"/>
  <c r="BX34" i="10"/>
  <c r="BX8" i="10"/>
  <c r="BX9" i="10"/>
  <c r="BZ18" i="10"/>
  <c r="BY18" i="10"/>
  <c r="BY36" i="10"/>
  <c r="CA21" i="10"/>
  <c r="CA35" i="10"/>
  <c r="BX4" i="10"/>
  <c r="BZ25" i="10"/>
  <c r="BZ28" i="10"/>
  <c r="BZ7" i="10"/>
  <c r="BX16" i="10"/>
  <c r="BY17" i="10"/>
  <c r="BY24" i="10"/>
  <c r="BZ11" i="10"/>
  <c r="BZ21" i="10"/>
  <c r="CA30" i="10"/>
  <c r="BY19" i="10"/>
  <c r="BY23" i="10"/>
  <c r="BX12" i="10"/>
  <c r="CA28" i="10"/>
  <c r="CA32" i="10"/>
  <c r="CA3" i="10"/>
  <c r="CA8" i="10"/>
  <c r="BY28" i="10"/>
  <c r="BX27" i="10"/>
  <c r="BZ23" i="10"/>
  <c r="BX3" i="10"/>
  <c r="BZ6" i="10"/>
  <c r="CA12" i="10"/>
  <c r="CA33" i="10"/>
  <c r="BZ35" i="10"/>
  <c r="BZ32" i="10"/>
  <c r="BX6" i="10"/>
  <c r="CA24" i="10"/>
  <c r="BZ3" i="10"/>
  <c r="BY6" i="10"/>
  <c r="BZ37" i="10"/>
  <c r="BX5" i="10"/>
  <c r="BX14" i="10"/>
  <c r="CA5" i="10"/>
  <c r="BY30" i="10"/>
  <c r="BX21" i="10"/>
  <c r="BY3" i="10"/>
  <c r="CA15" i="10"/>
  <c r="BY14" i="10"/>
  <c r="CA6" i="10"/>
  <c r="BZ38" i="10"/>
  <c r="CA10" i="10"/>
  <c r="BY15" i="10"/>
  <c r="BY33" i="10"/>
  <c r="BX20" i="10"/>
  <c r="BZ29" i="10"/>
  <c r="BZ33" i="10"/>
  <c r="BZ30" i="10"/>
  <c r="BY31" i="10"/>
  <c r="BY9" i="10"/>
  <c r="BX7" i="10"/>
  <c r="BY4" i="10"/>
  <c r="BX26" i="10"/>
  <c r="BY25" i="10"/>
  <c r="BX37" i="10"/>
  <c r="CA38" i="10"/>
  <c r="BY10" i="10"/>
  <c r="BZ16" i="10"/>
  <c r="BX32" i="10"/>
  <c r="AR8" i="10"/>
  <c r="AQ36" i="10"/>
  <c r="AQ34" i="10"/>
  <c r="AQ6" i="10"/>
  <c r="AO19" i="10"/>
  <c r="AR26" i="10"/>
  <c r="AO18" i="10"/>
  <c r="AO12" i="10"/>
  <c r="AR6" i="10"/>
  <c r="AO7" i="10"/>
  <c r="AP17" i="10"/>
  <c r="AQ37" i="10"/>
  <c r="AQ24" i="10"/>
  <c r="AO10" i="10"/>
  <c r="AP18" i="10"/>
  <c r="AP26" i="10"/>
  <c r="AR38" i="10"/>
  <c r="AO11" i="10"/>
  <c r="AR35" i="10"/>
  <c r="AQ3" i="10"/>
  <c r="AR3" i="10"/>
  <c r="AO28" i="10"/>
  <c r="AP5" i="10"/>
  <c r="AO20" i="10"/>
  <c r="AO26" i="10"/>
  <c r="AP30" i="10"/>
  <c r="AR21" i="10"/>
  <c r="AQ9" i="10"/>
  <c r="AP3" i="10"/>
  <c r="AR34" i="10"/>
  <c r="AQ12" i="10"/>
  <c r="AO38" i="10"/>
  <c r="AQ17" i="10"/>
  <c r="AO36" i="10"/>
  <c r="AQ20" i="10"/>
  <c r="AQ23" i="10"/>
  <c r="AP8" i="10"/>
  <c r="AP20" i="10"/>
  <c r="AQ26" i="10"/>
  <c r="AR24" i="10"/>
  <c r="AO35" i="10"/>
  <c r="AO29" i="10"/>
  <c r="AR15" i="10"/>
  <c r="AP32" i="10"/>
  <c r="AQ4" i="10"/>
  <c r="AQ30" i="10"/>
  <c r="AP10" i="10"/>
  <c r="AO22" i="10"/>
  <c r="AO23" i="10"/>
  <c r="AR9" i="10"/>
  <c r="AR27" i="10"/>
  <c r="AQ14" i="10"/>
  <c r="AQ13" i="10"/>
  <c r="AR19" i="10"/>
  <c r="AO37" i="10"/>
  <c r="AO33" i="10"/>
  <c r="AP19" i="10"/>
  <c r="AR14" i="10"/>
  <c r="AO27" i="10"/>
  <c r="AQ15" i="10"/>
  <c r="AR37" i="10"/>
  <c r="AP14" i="10"/>
  <c r="AR29" i="10"/>
  <c r="AR28" i="10"/>
  <c r="AQ33" i="10"/>
  <c r="AO24" i="10"/>
  <c r="AP35" i="10"/>
  <c r="AR10" i="10"/>
  <c r="AQ32" i="10"/>
  <c r="AP34" i="10"/>
  <c r="AQ31" i="10"/>
  <c r="AO5" i="10"/>
  <c r="AO15" i="10"/>
  <c r="AQ16" i="10"/>
  <c r="AR22" i="10"/>
  <c r="AP38" i="10"/>
  <c r="AR30" i="10"/>
  <c r="AR36" i="10"/>
  <c r="AQ38" i="10"/>
  <c r="AQ5" i="10"/>
  <c r="AQ7" i="10"/>
  <c r="AO16" i="10"/>
  <c r="AP25" i="10"/>
  <c r="AQ22" i="10"/>
  <c r="AQ28" i="10"/>
  <c r="AP9" i="10"/>
  <c r="AR13" i="10"/>
  <c r="AQ11" i="10"/>
  <c r="AR32" i="10"/>
  <c r="AP37" i="10"/>
  <c r="AP33" i="10"/>
  <c r="AP23" i="10"/>
  <c r="AO30" i="10"/>
  <c r="AP12" i="10"/>
  <c r="AQ10" i="10"/>
  <c r="AO4" i="10"/>
  <c r="AR17" i="10"/>
  <c r="AR18" i="10"/>
  <c r="AR31" i="10"/>
  <c r="AR20" i="10"/>
  <c r="AO21" i="10"/>
  <c r="AO17" i="10"/>
  <c r="AR5" i="10"/>
  <c r="AO9" i="10"/>
  <c r="AO14" i="10"/>
  <c r="AQ19" i="10"/>
  <c r="AO3" i="10"/>
  <c r="AO32" i="10"/>
  <c r="AP36" i="10"/>
  <c r="AO8" i="10"/>
  <c r="AR7" i="10"/>
  <c r="AQ25" i="10"/>
  <c r="AP4" i="10"/>
  <c r="AP31" i="10"/>
  <c r="AR4" i="10"/>
  <c r="AP22" i="10"/>
  <c r="AQ27" i="10"/>
  <c r="AO25" i="10"/>
  <c r="AP29" i="10"/>
  <c r="AQ35" i="10"/>
  <c r="AQ8" i="10"/>
  <c r="AR11" i="10"/>
  <c r="AR25" i="10"/>
  <c r="AP27" i="10"/>
  <c r="AO31" i="10"/>
  <c r="AP24" i="10"/>
  <c r="AP13" i="10"/>
  <c r="AP21" i="10"/>
  <c r="AO6" i="10"/>
  <c r="AQ18" i="10"/>
  <c r="AR16" i="10"/>
  <c r="AP28" i="10"/>
  <c r="AQ29" i="10"/>
  <c r="AO34" i="10"/>
  <c r="AO13" i="10"/>
  <c r="AP15" i="10"/>
  <c r="AP11" i="10"/>
  <c r="AR33" i="10"/>
  <c r="AP16" i="10"/>
  <c r="AP6" i="10"/>
  <c r="AP7" i="10"/>
  <c r="AQ21" i="10"/>
  <c r="AR12" i="10"/>
  <c r="AR23" i="10"/>
  <c r="AE35" i="1"/>
  <c r="CB37" i="10" l="1"/>
  <c r="CB110" i="10"/>
  <c r="CK110" i="10" s="1"/>
  <c r="DK209" i="10"/>
  <c r="DM209" i="10" s="1"/>
  <c r="DK201" i="10"/>
  <c r="DU201" i="10" s="1"/>
  <c r="DK226" i="10"/>
  <c r="DR226" i="10" s="1"/>
  <c r="AS219" i="10"/>
  <c r="AW219" i="10" s="1"/>
  <c r="AS208" i="10"/>
  <c r="BA208" i="10" s="1"/>
  <c r="DK199" i="10"/>
  <c r="DU199" i="10" s="1"/>
  <c r="DK213" i="10"/>
  <c r="DU213" i="10" s="1"/>
  <c r="AS212" i="10"/>
  <c r="AW212" i="10" s="1"/>
  <c r="DK88" i="10"/>
  <c r="DN88" i="10" s="1"/>
  <c r="DK203" i="10"/>
  <c r="DT203" i="10" s="1"/>
  <c r="CB219" i="10"/>
  <c r="CD219" i="10" s="1"/>
  <c r="AS226" i="10"/>
  <c r="AU226" i="10" s="1"/>
  <c r="AS216" i="10"/>
  <c r="BB216" i="10" s="1"/>
  <c r="CB115" i="10"/>
  <c r="CD115" i="10" s="1"/>
  <c r="CB54" i="10"/>
  <c r="CI54" i="10" s="1"/>
  <c r="AS227" i="10"/>
  <c r="AX227" i="10" s="1"/>
  <c r="AS205" i="10"/>
  <c r="BA205" i="10" s="1"/>
  <c r="CB214" i="10"/>
  <c r="CD214" i="10" s="1"/>
  <c r="AS230" i="10"/>
  <c r="AU230" i="10" s="1"/>
  <c r="CB98" i="10"/>
  <c r="CF98" i="10" s="1"/>
  <c r="CB75" i="10"/>
  <c r="CE75" i="10" s="1"/>
  <c r="DK54" i="10"/>
  <c r="DN54" i="10" s="1"/>
  <c r="DK77" i="10"/>
  <c r="DO77" i="10" s="1"/>
  <c r="DK75" i="10"/>
  <c r="DT75" i="10" s="1"/>
  <c r="CB213" i="10"/>
  <c r="CL213" i="10" s="1"/>
  <c r="CB229" i="10"/>
  <c r="CJ229" i="10" s="1"/>
  <c r="DK96" i="10"/>
  <c r="DM96" i="10" s="1"/>
  <c r="DK104" i="10"/>
  <c r="DR104" i="10" s="1"/>
  <c r="DK86" i="10"/>
  <c r="AS132" i="10"/>
  <c r="AX132" i="10" s="1"/>
  <c r="AS58" i="10"/>
  <c r="AS63" i="10"/>
  <c r="AU63" i="10" s="1"/>
  <c r="AS45" i="10"/>
  <c r="AS209" i="10"/>
  <c r="AX209" i="10" s="1"/>
  <c r="AS215" i="10"/>
  <c r="BB215" i="10" s="1"/>
  <c r="AS224" i="10"/>
  <c r="BA224" i="10" s="1"/>
  <c r="AS180" i="10"/>
  <c r="BC180" i="10" s="1"/>
  <c r="AS201" i="10"/>
  <c r="AU201" i="10" s="1"/>
  <c r="AS221" i="10"/>
  <c r="AX221" i="10" s="1"/>
  <c r="AS104" i="10"/>
  <c r="BB104" i="10" s="1"/>
  <c r="AS86" i="10"/>
  <c r="BB86" i="10" s="1"/>
  <c r="AS113" i="10"/>
  <c r="AX113" i="10" s="1"/>
  <c r="AS100" i="10"/>
  <c r="AZ100" i="10" s="1"/>
  <c r="DK212" i="10"/>
  <c r="DP212" i="10" s="1"/>
  <c r="AS162" i="10"/>
  <c r="AV162" i="10" s="1"/>
  <c r="AS179" i="10"/>
  <c r="AV179" i="10" s="1"/>
  <c r="CB228" i="10"/>
  <c r="CF228" i="10" s="1"/>
  <c r="CB231" i="10"/>
  <c r="CF231" i="10" s="1"/>
  <c r="CB221" i="10"/>
  <c r="CI221" i="10" s="1"/>
  <c r="CB135" i="10"/>
  <c r="CL135" i="10" s="1"/>
  <c r="CB222" i="10"/>
  <c r="CE222" i="10" s="1"/>
  <c r="CB175" i="10"/>
  <c r="CF175" i="10" s="1"/>
  <c r="DK188" i="10"/>
  <c r="DM188" i="10" s="1"/>
  <c r="AS125" i="10"/>
  <c r="BA125" i="10" s="1"/>
  <c r="AS137" i="10"/>
  <c r="BB137" i="10" s="1"/>
  <c r="AS53" i="10"/>
  <c r="BB53" i="10" s="1"/>
  <c r="AS43" i="10"/>
  <c r="BC43" i="10" s="1"/>
  <c r="AS233" i="10"/>
  <c r="AX233" i="10" s="1"/>
  <c r="AS206" i="10"/>
  <c r="AX206" i="10" s="1"/>
  <c r="AS87" i="10"/>
  <c r="AS192" i="10"/>
  <c r="AV192" i="10" s="1"/>
  <c r="AS177" i="10"/>
  <c r="BA177" i="10" s="1"/>
  <c r="AS184" i="10"/>
  <c r="AU184" i="10" s="1"/>
  <c r="AS160" i="10"/>
  <c r="BC160" i="10" s="1"/>
  <c r="AS181" i="10"/>
  <c r="BA181" i="10" s="1"/>
  <c r="AS183" i="10"/>
  <c r="AX183" i="10" s="1"/>
  <c r="CB151" i="10"/>
  <c r="CI151" i="10" s="1"/>
  <c r="AS199" i="10"/>
  <c r="BC199" i="10" s="1"/>
  <c r="AS214" i="10"/>
  <c r="AW214" i="10" s="1"/>
  <c r="CB83" i="10"/>
  <c r="CG83" i="10" s="1"/>
  <c r="CB106" i="10"/>
  <c r="CD106" i="10" s="1"/>
  <c r="CB92" i="10"/>
  <c r="CL92" i="10" s="1"/>
  <c r="CB85" i="10"/>
  <c r="CK85" i="10" s="1"/>
  <c r="CB113" i="10"/>
  <c r="CL113" i="10" s="1"/>
  <c r="CB105" i="10"/>
  <c r="CG105" i="10" s="1"/>
  <c r="CB88" i="10"/>
  <c r="CE88" i="10" s="1"/>
  <c r="CB81" i="10"/>
  <c r="CF81" i="10" s="1"/>
  <c r="CB205" i="10"/>
  <c r="CJ205" i="10" s="1"/>
  <c r="DK43" i="10"/>
  <c r="DM43" i="10" s="1"/>
  <c r="AS42" i="10"/>
  <c r="AU42" i="10" s="1"/>
  <c r="AS220" i="10"/>
  <c r="AS161" i="10"/>
  <c r="AW161" i="10" s="1"/>
  <c r="AS187" i="10"/>
  <c r="AU187" i="10" s="1"/>
  <c r="AS182" i="10"/>
  <c r="CB209" i="10"/>
  <c r="AS200" i="10"/>
  <c r="BA200" i="10" s="1"/>
  <c r="CB71" i="10"/>
  <c r="CG71" i="10" s="1"/>
  <c r="CB216" i="10"/>
  <c r="CI216" i="10" s="1"/>
  <c r="DK65" i="10"/>
  <c r="DN65" i="10" s="1"/>
  <c r="DK45" i="10"/>
  <c r="DS45" i="10" s="1"/>
  <c r="DK76" i="10"/>
  <c r="DS76" i="10" s="1"/>
  <c r="DK53" i="10"/>
  <c r="DN53" i="10" s="1"/>
  <c r="AS148" i="10"/>
  <c r="BC148" i="10" s="1"/>
  <c r="AS152" i="10"/>
  <c r="BA152" i="10" s="1"/>
  <c r="AS142" i="10"/>
  <c r="AZ142" i="10" s="1"/>
  <c r="AS151" i="10"/>
  <c r="AV151" i="10" s="1"/>
  <c r="AS144" i="10"/>
  <c r="AU144" i="10" s="1"/>
  <c r="AS62" i="10"/>
  <c r="AZ62" i="10" s="1"/>
  <c r="AS61" i="10"/>
  <c r="AW61" i="10" s="1"/>
  <c r="DK223" i="10"/>
  <c r="DU223" i="10" s="1"/>
  <c r="DK221" i="10"/>
  <c r="DM221" i="10" s="1"/>
  <c r="DK219" i="10"/>
  <c r="DT219" i="10" s="1"/>
  <c r="AS228" i="10"/>
  <c r="BB228" i="10" s="1"/>
  <c r="AS232" i="10"/>
  <c r="AW232" i="10" s="1"/>
  <c r="CB122" i="10"/>
  <c r="CG122" i="10" s="1"/>
  <c r="CB137" i="10"/>
  <c r="CL137" i="10" s="1"/>
  <c r="CB153" i="10"/>
  <c r="CL153" i="10" s="1"/>
  <c r="AS217" i="10"/>
  <c r="BC217" i="10" s="1"/>
  <c r="DK216" i="10"/>
  <c r="DS216" i="10" s="1"/>
  <c r="DK214" i="10"/>
  <c r="DR214" i="10" s="1"/>
  <c r="DK206" i="10"/>
  <c r="DS206" i="10" s="1"/>
  <c r="AS198" i="10"/>
  <c r="AV198" i="10" s="1"/>
  <c r="DK222" i="10"/>
  <c r="DN222" i="10" s="1"/>
  <c r="CB170" i="10"/>
  <c r="CK170" i="10" s="1"/>
  <c r="CB168" i="10"/>
  <c r="CL168" i="10" s="1"/>
  <c r="CB167" i="10"/>
  <c r="CK167" i="10" s="1"/>
  <c r="CB179" i="10"/>
  <c r="CE179" i="10" s="1"/>
  <c r="CB227" i="10"/>
  <c r="CL227" i="10" s="1"/>
  <c r="CB218" i="10"/>
  <c r="CE218" i="10" s="1"/>
  <c r="CB200" i="10"/>
  <c r="CI200" i="10" s="1"/>
  <c r="DK130" i="10"/>
  <c r="DO130" i="10" s="1"/>
  <c r="DK134" i="10"/>
  <c r="DP134" i="10" s="1"/>
  <c r="DK148" i="10"/>
  <c r="DN148" i="10" s="1"/>
  <c r="CB61" i="10"/>
  <c r="CF61" i="10" s="1"/>
  <c r="CB63" i="10"/>
  <c r="CD63" i="10" s="1"/>
  <c r="CB46" i="10"/>
  <c r="CF46" i="10" s="1"/>
  <c r="CB65" i="10"/>
  <c r="CF65" i="10" s="1"/>
  <c r="CB76" i="10"/>
  <c r="CE76" i="10" s="1"/>
  <c r="CB226" i="10"/>
  <c r="CG226" i="10" s="1"/>
  <c r="DK173" i="10"/>
  <c r="DN173" i="10" s="1"/>
  <c r="DK183" i="10"/>
  <c r="DP183" i="10" s="1"/>
  <c r="DK218" i="10"/>
  <c r="DU218" i="10" s="1"/>
  <c r="AS191" i="10"/>
  <c r="BC191" i="10" s="1"/>
  <c r="CB217" i="10"/>
  <c r="CI217" i="10" s="1"/>
  <c r="CB126" i="10"/>
  <c r="CI126" i="10" s="1"/>
  <c r="CB203" i="10"/>
  <c r="CJ203" i="10" s="1"/>
  <c r="CB224" i="10"/>
  <c r="CD224" i="10" s="1"/>
  <c r="CB202" i="10"/>
  <c r="CI202" i="10" s="1"/>
  <c r="DK92" i="10"/>
  <c r="DM92" i="10" s="1"/>
  <c r="DK82" i="10"/>
  <c r="DP82" i="10" s="1"/>
  <c r="DK106" i="10"/>
  <c r="DT106" i="10" s="1"/>
  <c r="CB171" i="10"/>
  <c r="CG171" i="10" s="1"/>
  <c r="CB174" i="10"/>
  <c r="CD174" i="10" s="1"/>
  <c r="CB166" i="10"/>
  <c r="CL166" i="10" s="1"/>
  <c r="CB164" i="10"/>
  <c r="CF164" i="10" s="1"/>
  <c r="CB178" i="10"/>
  <c r="CL178" i="10" s="1"/>
  <c r="CB165" i="10"/>
  <c r="CI165" i="10" s="1"/>
  <c r="CB172" i="10"/>
  <c r="CI172" i="10" s="1"/>
  <c r="CB191" i="10"/>
  <c r="CE191" i="10" s="1"/>
  <c r="CB177" i="10"/>
  <c r="CK177" i="10" s="1"/>
  <c r="DK161" i="10"/>
  <c r="DU161" i="10" s="1"/>
  <c r="DK189" i="10"/>
  <c r="DT189" i="10" s="1"/>
  <c r="DK166" i="10"/>
  <c r="DN166" i="10" s="1"/>
  <c r="DK172" i="10"/>
  <c r="DU172" i="10" s="1"/>
  <c r="AS129" i="10"/>
  <c r="BA129" i="10" s="1"/>
  <c r="DK230" i="10"/>
  <c r="DT230" i="10" s="1"/>
  <c r="DK227" i="10"/>
  <c r="DT227" i="10" s="1"/>
  <c r="AS223" i="10"/>
  <c r="AS109" i="10"/>
  <c r="AS96" i="10"/>
  <c r="AS93" i="10"/>
  <c r="AS190" i="10"/>
  <c r="CB130" i="10"/>
  <c r="DK99" i="10"/>
  <c r="DK105" i="10"/>
  <c r="DK91" i="10"/>
  <c r="CB107" i="10"/>
  <c r="CB109" i="10"/>
  <c r="CB194" i="10"/>
  <c r="DK129" i="10"/>
  <c r="CB47" i="10"/>
  <c r="CB69" i="10"/>
  <c r="DK192" i="10"/>
  <c r="DK162" i="10"/>
  <c r="DK170" i="10"/>
  <c r="AS59" i="10"/>
  <c r="DK228" i="10"/>
  <c r="AS83" i="10"/>
  <c r="AS106" i="10"/>
  <c r="AS116" i="10"/>
  <c r="AS82" i="10"/>
  <c r="AS98" i="10"/>
  <c r="AS101" i="10"/>
  <c r="AS99" i="10"/>
  <c r="AS112" i="10"/>
  <c r="AS111" i="10"/>
  <c r="AS89" i="10"/>
  <c r="AS81" i="10"/>
  <c r="AS94" i="10"/>
  <c r="DK202" i="10"/>
  <c r="AS174" i="10"/>
  <c r="AS169" i="10"/>
  <c r="AS178" i="10"/>
  <c r="AS159" i="10"/>
  <c r="AS173" i="10"/>
  <c r="AS168" i="10"/>
  <c r="CB223" i="10"/>
  <c r="CB212" i="10"/>
  <c r="CB204" i="10"/>
  <c r="CB154" i="10"/>
  <c r="CB143" i="10"/>
  <c r="CB127" i="10"/>
  <c r="CB120" i="10"/>
  <c r="CB125" i="10"/>
  <c r="CB144" i="10"/>
  <c r="CB155" i="10"/>
  <c r="CB128" i="10"/>
  <c r="CB148" i="10"/>
  <c r="CB134" i="10"/>
  <c r="CB147" i="10"/>
  <c r="CB121" i="10"/>
  <c r="CB146" i="10"/>
  <c r="CB138" i="10"/>
  <c r="DK83" i="10"/>
  <c r="DK111" i="10"/>
  <c r="DK116" i="10"/>
  <c r="DK107" i="10"/>
  <c r="DK102" i="10"/>
  <c r="DK94" i="10"/>
  <c r="DK113" i="10"/>
  <c r="DK103" i="10"/>
  <c r="DK87" i="10"/>
  <c r="AS211" i="10"/>
  <c r="AS202" i="10"/>
  <c r="AS204" i="10"/>
  <c r="CL110" i="10"/>
  <c r="CB89" i="10"/>
  <c r="CB116" i="10"/>
  <c r="CB86" i="10"/>
  <c r="CB102" i="10"/>
  <c r="CB103" i="10"/>
  <c r="DK224" i="10"/>
  <c r="DK220" i="10"/>
  <c r="CB188" i="10"/>
  <c r="CB176" i="10"/>
  <c r="CB187" i="10"/>
  <c r="CB185" i="10"/>
  <c r="CB173" i="10"/>
  <c r="CB180" i="10"/>
  <c r="CB201" i="10"/>
  <c r="CB198" i="10"/>
  <c r="CB206" i="10"/>
  <c r="CB210" i="10"/>
  <c r="DK122" i="10"/>
  <c r="DK152" i="10"/>
  <c r="DK142" i="10"/>
  <c r="DK136" i="10"/>
  <c r="DK150" i="10"/>
  <c r="DK154" i="10"/>
  <c r="DK155" i="10"/>
  <c r="DK140" i="10"/>
  <c r="DK127" i="10"/>
  <c r="DK128" i="10"/>
  <c r="DK138" i="10"/>
  <c r="DK137" i="10"/>
  <c r="DK153" i="10"/>
  <c r="DK133" i="10"/>
  <c r="DK144" i="10"/>
  <c r="CB44" i="10"/>
  <c r="CB62" i="10"/>
  <c r="CB59" i="10"/>
  <c r="CB43" i="10"/>
  <c r="CB51" i="10"/>
  <c r="CB49" i="10"/>
  <c r="CB52" i="10"/>
  <c r="CB67" i="10"/>
  <c r="CB57" i="10"/>
  <c r="CB45" i="10"/>
  <c r="CB58" i="10"/>
  <c r="CB225" i="10"/>
  <c r="DK44" i="10"/>
  <c r="DK59" i="10"/>
  <c r="DK50" i="10"/>
  <c r="DK71" i="10"/>
  <c r="DK56" i="10"/>
  <c r="DK67" i="10"/>
  <c r="DK49" i="10"/>
  <c r="DK69" i="10"/>
  <c r="DK60" i="10"/>
  <c r="DK47" i="10"/>
  <c r="DK51" i="10"/>
  <c r="DK46" i="10"/>
  <c r="DK64" i="10"/>
  <c r="DK164" i="10"/>
  <c r="DK193" i="10"/>
  <c r="DK182" i="10"/>
  <c r="DK185" i="10"/>
  <c r="DK167" i="10"/>
  <c r="DK184" i="10"/>
  <c r="DK177" i="10"/>
  <c r="AS122" i="10"/>
  <c r="AS133" i="10"/>
  <c r="AS136" i="10"/>
  <c r="AS121" i="10"/>
  <c r="AS147" i="10"/>
  <c r="AS126" i="10"/>
  <c r="AS73" i="10"/>
  <c r="AS67" i="10"/>
  <c r="AS77" i="10"/>
  <c r="AS50" i="10"/>
  <c r="AS65" i="10"/>
  <c r="AS54" i="10"/>
  <c r="AS46" i="10"/>
  <c r="AS47" i="10"/>
  <c r="AS68" i="10"/>
  <c r="AS203" i="10"/>
  <c r="AS213" i="10"/>
  <c r="DK233" i="10"/>
  <c r="DK211" i="10"/>
  <c r="DK215" i="10"/>
  <c r="AS102" i="10"/>
  <c r="AS114" i="10"/>
  <c r="AS84" i="10"/>
  <c r="AS90" i="10"/>
  <c r="AS193" i="10"/>
  <c r="DK97" i="10"/>
  <c r="CB55" i="10"/>
  <c r="DK61" i="10"/>
  <c r="DK187" i="10"/>
  <c r="DK179" i="10"/>
  <c r="DK180" i="10"/>
  <c r="AS149" i="10"/>
  <c r="AS155" i="10"/>
  <c r="AS231" i="10"/>
  <c r="AS225" i="10"/>
  <c r="AS207" i="10"/>
  <c r="AS88" i="10"/>
  <c r="AS110" i="10"/>
  <c r="AS95" i="10"/>
  <c r="AS97" i="10"/>
  <c r="AS85" i="10"/>
  <c r="AS108" i="10"/>
  <c r="DK217" i="10"/>
  <c r="DK207" i="10"/>
  <c r="AS186" i="10"/>
  <c r="AS194" i="10"/>
  <c r="AS185" i="10"/>
  <c r="AS176" i="10"/>
  <c r="AS165" i="10"/>
  <c r="AS189" i="10"/>
  <c r="AS166" i="10"/>
  <c r="AS167" i="10"/>
  <c r="AS171" i="10"/>
  <c r="CB232" i="10"/>
  <c r="CB152" i="10"/>
  <c r="CB133" i="10"/>
  <c r="CB150" i="10"/>
  <c r="CB149" i="10"/>
  <c r="CB139" i="10"/>
  <c r="CB145" i="10"/>
  <c r="DK93" i="10"/>
  <c r="DK85" i="10"/>
  <c r="DK114" i="10"/>
  <c r="DK89" i="10"/>
  <c r="DK98" i="10"/>
  <c r="DK109" i="10"/>
  <c r="DK108" i="10"/>
  <c r="DK90" i="10"/>
  <c r="DK84" i="10"/>
  <c r="DK95" i="10"/>
  <c r="AS222" i="10"/>
  <c r="AS210" i="10"/>
  <c r="CB66" i="10"/>
  <c r="CB82" i="10"/>
  <c r="CB97" i="10"/>
  <c r="CB101" i="10"/>
  <c r="CB87" i="10"/>
  <c r="CB95" i="10"/>
  <c r="CB84" i="10"/>
  <c r="CB100" i="10"/>
  <c r="CB108" i="10"/>
  <c r="CB112" i="10"/>
  <c r="CB99" i="10"/>
  <c r="CB90" i="10"/>
  <c r="CB96" i="10"/>
  <c r="CB111" i="10"/>
  <c r="CB104" i="10"/>
  <c r="DK225" i="10"/>
  <c r="DK232" i="10"/>
  <c r="DK200" i="10"/>
  <c r="CB161" i="10"/>
  <c r="CB169" i="10"/>
  <c r="CB183" i="10"/>
  <c r="CB193" i="10"/>
  <c r="CB159" i="10"/>
  <c r="CB162" i="10"/>
  <c r="CB163" i="10"/>
  <c r="CB230" i="10"/>
  <c r="CB199" i="10"/>
  <c r="DK141" i="10"/>
  <c r="DK143" i="10"/>
  <c r="DK132" i="10"/>
  <c r="DK121" i="10"/>
  <c r="DK145" i="10"/>
  <c r="DK126" i="10"/>
  <c r="DK135" i="10"/>
  <c r="DK139" i="10"/>
  <c r="DK125" i="10"/>
  <c r="DK146" i="10"/>
  <c r="DK149" i="10"/>
  <c r="DK120" i="10"/>
  <c r="DK147" i="10"/>
  <c r="CB60" i="10"/>
  <c r="CB77" i="10"/>
  <c r="CB56" i="10"/>
  <c r="CB53" i="10"/>
  <c r="CB42" i="10"/>
  <c r="CB211" i="10"/>
  <c r="DK48" i="10"/>
  <c r="DK74" i="10"/>
  <c r="DK70" i="10"/>
  <c r="DK63" i="10"/>
  <c r="DK62" i="10"/>
  <c r="DK57" i="10"/>
  <c r="DK52" i="10"/>
  <c r="DK165" i="10"/>
  <c r="DK174" i="10"/>
  <c r="DK171" i="10"/>
  <c r="DK194" i="10"/>
  <c r="DK181" i="10"/>
  <c r="DK168" i="10"/>
  <c r="AS138" i="10"/>
  <c r="AS145" i="10"/>
  <c r="AS141" i="10"/>
  <c r="AS124" i="10"/>
  <c r="AS154" i="10"/>
  <c r="AS130" i="10"/>
  <c r="AS135" i="10"/>
  <c r="AS134" i="10"/>
  <c r="AS140" i="10"/>
  <c r="AS123" i="10"/>
  <c r="AS44" i="10"/>
  <c r="AS56" i="10"/>
  <c r="AS49" i="10"/>
  <c r="AS76" i="10"/>
  <c r="AS72" i="10"/>
  <c r="AS70" i="10"/>
  <c r="AS57" i="10"/>
  <c r="AS64" i="10"/>
  <c r="AS71" i="10"/>
  <c r="AS74" i="10"/>
  <c r="AS218" i="10"/>
  <c r="DK204" i="10"/>
  <c r="DK205" i="10"/>
  <c r="DK210" i="10"/>
  <c r="AS229" i="10"/>
  <c r="AS91" i="10"/>
  <c r="AS103" i="10"/>
  <c r="AS105" i="10"/>
  <c r="AS115" i="10"/>
  <c r="AS107" i="10"/>
  <c r="AS92" i="10"/>
  <c r="AS188" i="10"/>
  <c r="AS175" i="10"/>
  <c r="AS170" i="10"/>
  <c r="AS172" i="10"/>
  <c r="AS163" i="10"/>
  <c r="AS164" i="10"/>
  <c r="CB129" i="10"/>
  <c r="CB142" i="10"/>
  <c r="CB132" i="10"/>
  <c r="CB136" i="10"/>
  <c r="CB131" i="10"/>
  <c r="CB124" i="10"/>
  <c r="CB123" i="10"/>
  <c r="CB141" i="10"/>
  <c r="CB140" i="10"/>
  <c r="CB207" i="10"/>
  <c r="DK101" i="10"/>
  <c r="DK81" i="10"/>
  <c r="DK110" i="10"/>
  <c r="DK100" i="10"/>
  <c r="DK112" i="10"/>
  <c r="DK115" i="10"/>
  <c r="CB114" i="10"/>
  <c r="CB91" i="10"/>
  <c r="CB93" i="10"/>
  <c r="CB94" i="10"/>
  <c r="DK198" i="10"/>
  <c r="DK229" i="10"/>
  <c r="CB192" i="10"/>
  <c r="CB184" i="10"/>
  <c r="CB182" i="10"/>
  <c r="CB189" i="10"/>
  <c r="CB190" i="10"/>
  <c r="CB186" i="10"/>
  <c r="CB160" i="10"/>
  <c r="CB181" i="10"/>
  <c r="CB215" i="10"/>
  <c r="CB208" i="10"/>
  <c r="CB233" i="10"/>
  <c r="DK151" i="10"/>
  <c r="DK124" i="10"/>
  <c r="DK131" i="10"/>
  <c r="DK123" i="10"/>
  <c r="CB50" i="10"/>
  <c r="CB68" i="10"/>
  <c r="CB48" i="10"/>
  <c r="CB70" i="10"/>
  <c r="CB72" i="10"/>
  <c r="CB74" i="10"/>
  <c r="CB64" i="10"/>
  <c r="CB73" i="10"/>
  <c r="DK72" i="10"/>
  <c r="DK42" i="10"/>
  <c r="DK55" i="10"/>
  <c r="DK66" i="10"/>
  <c r="DK73" i="10"/>
  <c r="DK68" i="10"/>
  <c r="DK58" i="10"/>
  <c r="DK190" i="10"/>
  <c r="DK186" i="10"/>
  <c r="DK191" i="10"/>
  <c r="DK169" i="10"/>
  <c r="DK159" i="10"/>
  <c r="DK176" i="10"/>
  <c r="DK160" i="10"/>
  <c r="DK163" i="10"/>
  <c r="DK175" i="10"/>
  <c r="DK178" i="10"/>
  <c r="AS143" i="10"/>
  <c r="AS139" i="10"/>
  <c r="AS146" i="10"/>
  <c r="AS127" i="10"/>
  <c r="AS153" i="10"/>
  <c r="AS128" i="10"/>
  <c r="AS120" i="10"/>
  <c r="AS150" i="10"/>
  <c r="AS131" i="10"/>
  <c r="AS75" i="10"/>
  <c r="AS60" i="10"/>
  <c r="AS51" i="10"/>
  <c r="AS52" i="10"/>
  <c r="AS48" i="10"/>
  <c r="AS69" i="10"/>
  <c r="AS55" i="10"/>
  <c r="AS66" i="10"/>
  <c r="DK208" i="10"/>
  <c r="DK231" i="10"/>
  <c r="CB220" i="10"/>
  <c r="DK35" i="10"/>
  <c r="DP35" i="10" s="1"/>
  <c r="AS34" i="10"/>
  <c r="AW34" i="10" s="1"/>
  <c r="AS16" i="10"/>
  <c r="AV16" i="10" s="1"/>
  <c r="DK37" i="10"/>
  <c r="DM37" i="10" s="1"/>
  <c r="DK8" i="10"/>
  <c r="DP8" i="10" s="1"/>
  <c r="DK11" i="10"/>
  <c r="DT11" i="10" s="1"/>
  <c r="DK6" i="10"/>
  <c r="DM6" i="10" s="1"/>
  <c r="DK12" i="10"/>
  <c r="DR12" i="10" s="1"/>
  <c r="DK29" i="10"/>
  <c r="DP29" i="10" s="1"/>
  <c r="DK3" i="10"/>
  <c r="DK18" i="10"/>
  <c r="DS18" i="10" s="1"/>
  <c r="DK7" i="10"/>
  <c r="DT7" i="10" s="1"/>
  <c r="DK16" i="10"/>
  <c r="DS16" i="10" s="1"/>
  <c r="AS6" i="10"/>
  <c r="BB6" i="10" s="1"/>
  <c r="AS31" i="10"/>
  <c r="AS14" i="10"/>
  <c r="AZ14" i="10" s="1"/>
  <c r="AS21" i="10"/>
  <c r="AW21" i="10" s="1"/>
  <c r="AS30" i="10"/>
  <c r="AW30" i="10" s="1"/>
  <c r="AS15" i="10"/>
  <c r="AV15" i="10" s="1"/>
  <c r="AS23" i="10"/>
  <c r="AX23" i="10" s="1"/>
  <c r="AS35" i="10"/>
  <c r="BA35" i="10" s="1"/>
  <c r="AS26" i="10"/>
  <c r="BA26" i="10" s="1"/>
  <c r="CB26" i="10"/>
  <c r="CK26" i="10" s="1"/>
  <c r="CB20" i="10"/>
  <c r="CG20" i="10" s="1"/>
  <c r="CB14" i="10"/>
  <c r="CE14" i="10" s="1"/>
  <c r="CB12" i="10"/>
  <c r="CJ12" i="10" s="1"/>
  <c r="CB16" i="10"/>
  <c r="CG16" i="10" s="1"/>
  <c r="CB4" i="10"/>
  <c r="CB34" i="10"/>
  <c r="CK34" i="10" s="1"/>
  <c r="CB33" i="10"/>
  <c r="CG33" i="10" s="1"/>
  <c r="CB36" i="10"/>
  <c r="CF36" i="10" s="1"/>
  <c r="AS9" i="10"/>
  <c r="BB9" i="10" s="1"/>
  <c r="AS5" i="10"/>
  <c r="AZ5" i="10" s="1"/>
  <c r="AS12" i="10"/>
  <c r="BA12" i="10" s="1"/>
  <c r="CB5" i="10"/>
  <c r="CJ5" i="10" s="1"/>
  <c r="DK20" i="10"/>
  <c r="DO20" i="10" s="1"/>
  <c r="CB31" i="10"/>
  <c r="DK38" i="10"/>
  <c r="DK4" i="10"/>
  <c r="AS4" i="10"/>
  <c r="AS22" i="10"/>
  <c r="AS38" i="10"/>
  <c r="CB21" i="10"/>
  <c r="CB35" i="10"/>
  <c r="CB17" i="10"/>
  <c r="CB11" i="10"/>
  <c r="CB25" i="10"/>
  <c r="AS13" i="10"/>
  <c r="AS3" i="10"/>
  <c r="AS27" i="10"/>
  <c r="AS37" i="10"/>
  <c r="AS18" i="10"/>
  <c r="AS19" i="10"/>
  <c r="CB3" i="10"/>
  <c r="CB10" i="10"/>
  <c r="DK30" i="10"/>
  <c r="AS32" i="10"/>
  <c r="AS33" i="10"/>
  <c r="AS20" i="10"/>
  <c r="AS25" i="10"/>
  <c r="AS8" i="10"/>
  <c r="AS17" i="10"/>
  <c r="AS24" i="10"/>
  <c r="AS29" i="10"/>
  <c r="AS36" i="10"/>
  <c r="AS28" i="10"/>
  <c r="AS11" i="10"/>
  <c r="AS10" i="10"/>
  <c r="AS7" i="10"/>
  <c r="DK22" i="10"/>
  <c r="DK24" i="10"/>
  <c r="DK34" i="10"/>
  <c r="DK21" i="10"/>
  <c r="CB8" i="10"/>
  <c r="CB22" i="10"/>
  <c r="CB24" i="10"/>
  <c r="CB19" i="10"/>
  <c r="CB18" i="10"/>
  <c r="CB38" i="10"/>
  <c r="DK27" i="10"/>
  <c r="DK25" i="10"/>
  <c r="DK15" i="10"/>
  <c r="DK28" i="10"/>
  <c r="DK10" i="10"/>
  <c r="DK31" i="10"/>
  <c r="DK19" i="10"/>
  <c r="DK5" i="10"/>
  <c r="CB32" i="10"/>
  <c r="CK37" i="10"/>
  <c r="CE37" i="10"/>
  <c r="CD37" i="10"/>
  <c r="CL37" i="10"/>
  <c r="CG37" i="10"/>
  <c r="CI37" i="10"/>
  <c r="CJ37" i="10"/>
  <c r="CF37" i="10"/>
  <c r="CB7" i="10"/>
  <c r="CB6" i="10"/>
  <c r="CB27" i="10"/>
  <c r="CB9" i="10"/>
  <c r="CB13" i="10"/>
  <c r="CB15" i="10"/>
  <c r="CB30" i="10"/>
  <c r="CB28" i="10"/>
  <c r="CB23" i="10"/>
  <c r="CB29" i="10"/>
  <c r="DK36" i="10"/>
  <c r="DK9" i="10"/>
  <c r="DK23" i="10"/>
  <c r="DK14" i="10"/>
  <c r="DK26" i="10"/>
  <c r="DK17" i="10"/>
  <c r="DK13" i="10"/>
  <c r="DK32" i="10"/>
  <c r="DK33" i="10"/>
  <c r="CI110" i="10" l="1"/>
  <c r="CG110" i="10"/>
  <c r="CJ110" i="10"/>
  <c r="CE110" i="10"/>
  <c r="CF110" i="10"/>
  <c r="AZ233" i="10"/>
  <c r="CD110" i="10"/>
  <c r="AU21" i="10"/>
  <c r="DO201" i="10"/>
  <c r="DR201" i="10"/>
  <c r="DM201" i="10"/>
  <c r="DN201" i="10"/>
  <c r="AZ191" i="10"/>
  <c r="DT201" i="10"/>
  <c r="DP201" i="10"/>
  <c r="DS201" i="10"/>
  <c r="DN226" i="10"/>
  <c r="DN213" i="10"/>
  <c r="DM213" i="10"/>
  <c r="DS226" i="10"/>
  <c r="DN209" i="10"/>
  <c r="AU148" i="10"/>
  <c r="DR166" i="10"/>
  <c r="CJ122" i="10"/>
  <c r="DO209" i="10"/>
  <c r="CL75" i="10"/>
  <c r="CG231" i="10"/>
  <c r="AX104" i="10"/>
  <c r="DO183" i="10"/>
  <c r="DM226" i="10"/>
  <c r="DO226" i="10"/>
  <c r="AW58" i="10"/>
  <c r="DS43" i="10"/>
  <c r="DO213" i="10"/>
  <c r="DU226" i="10"/>
  <c r="DT226" i="10"/>
  <c r="DR213" i="10"/>
  <c r="DP226" i="10"/>
  <c r="AX142" i="10"/>
  <c r="DM148" i="10"/>
  <c r="AX219" i="10"/>
  <c r="BA227" i="10"/>
  <c r="CJ174" i="10"/>
  <c r="BB219" i="10"/>
  <c r="AW226" i="10"/>
  <c r="CI92" i="10"/>
  <c r="DS75" i="10"/>
  <c r="DT212" i="10"/>
  <c r="AX63" i="10"/>
  <c r="DM82" i="10"/>
  <c r="AU104" i="10"/>
  <c r="BC226" i="10"/>
  <c r="AZ227" i="10"/>
  <c r="CL88" i="10"/>
  <c r="BC219" i="10"/>
  <c r="AZ219" i="10"/>
  <c r="AZ160" i="10"/>
  <c r="AW42" i="10"/>
  <c r="DR75" i="10"/>
  <c r="CG175" i="10"/>
  <c r="AZ224" i="10"/>
  <c r="BB199" i="10"/>
  <c r="AX212" i="10"/>
  <c r="AW63" i="10"/>
  <c r="BA53" i="10"/>
  <c r="CD88" i="10"/>
  <c r="DT104" i="10"/>
  <c r="AV219" i="10"/>
  <c r="BA219" i="10"/>
  <c r="AV160" i="10"/>
  <c r="AW87" i="10"/>
  <c r="BA42" i="10"/>
  <c r="CI175" i="10"/>
  <c r="BC224" i="10"/>
  <c r="BA199" i="10"/>
  <c r="AV212" i="10"/>
  <c r="CJ167" i="10"/>
  <c r="CD231" i="10"/>
  <c r="AU53" i="10"/>
  <c r="CF166" i="10"/>
  <c r="CJ92" i="10"/>
  <c r="DS104" i="10"/>
  <c r="AU219" i="10"/>
  <c r="DO212" i="10"/>
  <c r="CJ75" i="10"/>
  <c r="BC162" i="10"/>
  <c r="AV205" i="10"/>
  <c r="DP86" i="10"/>
  <c r="CD213" i="10"/>
  <c r="DN188" i="10"/>
  <c r="DS209" i="10"/>
  <c r="DR209" i="10"/>
  <c r="CD75" i="10"/>
  <c r="BB162" i="10"/>
  <c r="BA180" i="10"/>
  <c r="DU209" i="10"/>
  <c r="DT209" i="10"/>
  <c r="CG75" i="10"/>
  <c r="CL81" i="10"/>
  <c r="AV208" i="10"/>
  <c r="DP209" i="10"/>
  <c r="AW144" i="10"/>
  <c r="BC205" i="10"/>
  <c r="AX216" i="10"/>
  <c r="AW181" i="10"/>
  <c r="BC86" i="10"/>
  <c r="CG224" i="10"/>
  <c r="AV180" i="10"/>
  <c r="DU221" i="10"/>
  <c r="CL85" i="10"/>
  <c r="AW216" i="10"/>
  <c r="AV45" i="10"/>
  <c r="CF75" i="10"/>
  <c r="CI75" i="10"/>
  <c r="CJ221" i="10"/>
  <c r="AX205" i="10"/>
  <c r="DU65" i="10"/>
  <c r="BC216" i="10"/>
  <c r="DO86" i="10"/>
  <c r="BA191" i="10"/>
  <c r="DR216" i="10"/>
  <c r="DT88" i="10"/>
  <c r="BB192" i="10"/>
  <c r="CK75" i="10"/>
  <c r="CK221" i="10"/>
  <c r="AW86" i="10"/>
  <c r="AV43" i="10"/>
  <c r="BA144" i="10"/>
  <c r="BA148" i="10"/>
  <c r="AU205" i="10"/>
  <c r="DM65" i="10"/>
  <c r="BC214" i="10"/>
  <c r="AV216" i="10"/>
  <c r="CK213" i="10"/>
  <c r="DP88" i="10"/>
  <c r="AU208" i="10"/>
  <c r="CF179" i="10"/>
  <c r="DP106" i="10"/>
  <c r="DP166" i="10"/>
  <c r="BB205" i="10"/>
  <c r="AZ205" i="10"/>
  <c r="CG191" i="10"/>
  <c r="CE81" i="10"/>
  <c r="CI85" i="10"/>
  <c r="BA214" i="10"/>
  <c r="AZ216" i="10"/>
  <c r="BA216" i="10"/>
  <c r="CG213" i="10"/>
  <c r="CE213" i="10"/>
  <c r="DS88" i="10"/>
  <c r="AW208" i="10"/>
  <c r="CL179" i="10"/>
  <c r="DM106" i="10"/>
  <c r="BB43" i="10"/>
  <c r="AW205" i="10"/>
  <c r="CL63" i="10"/>
  <c r="AU216" i="10"/>
  <c r="CJ213" i="10"/>
  <c r="CI213" i="10"/>
  <c r="DM88" i="10"/>
  <c r="BC192" i="10"/>
  <c r="AX208" i="10"/>
  <c r="CF226" i="10"/>
  <c r="BC35" i="10"/>
  <c r="DT8" i="10"/>
  <c r="DN130" i="10"/>
  <c r="CF213" i="10"/>
  <c r="DO88" i="10"/>
  <c r="DU88" i="10"/>
  <c r="CF209" i="10"/>
  <c r="AX181" i="10"/>
  <c r="AX220" i="10"/>
  <c r="AZ208" i="10"/>
  <c r="BC208" i="10"/>
  <c r="CD26" i="10"/>
  <c r="CF224" i="10"/>
  <c r="DR221" i="10"/>
  <c r="CF63" i="10"/>
  <c r="DM130" i="10"/>
  <c r="CD122" i="10"/>
  <c r="DN216" i="10"/>
  <c r="DS188" i="10"/>
  <c r="CK226" i="10"/>
  <c r="DR88" i="10"/>
  <c r="CE209" i="10"/>
  <c r="AW220" i="10"/>
  <c r="BB208" i="10"/>
  <c r="DM222" i="10"/>
  <c r="DO35" i="10"/>
  <c r="DO199" i="10"/>
  <c r="CE46" i="10"/>
  <c r="DU203" i="10"/>
  <c r="DM35" i="10"/>
  <c r="DT35" i="10"/>
  <c r="BB183" i="10"/>
  <c r="AX152" i="10"/>
  <c r="AW201" i="10"/>
  <c r="DU35" i="10"/>
  <c r="BA21" i="10"/>
  <c r="AZ161" i="10"/>
  <c r="DM227" i="10"/>
  <c r="DN199" i="10"/>
  <c r="DP172" i="10"/>
  <c r="CE137" i="10"/>
  <c r="BB177" i="10"/>
  <c r="CE135" i="10"/>
  <c r="AV132" i="10"/>
  <c r="CK83" i="10"/>
  <c r="CD164" i="10"/>
  <c r="CJ202" i="10"/>
  <c r="DP173" i="10"/>
  <c r="CJ170" i="10"/>
  <c r="AW113" i="10"/>
  <c r="CL177" i="10"/>
  <c r="DR134" i="10"/>
  <c r="CI164" i="10"/>
  <c r="DO203" i="10"/>
  <c r="AU209" i="10"/>
  <c r="DP214" i="10"/>
  <c r="AU132" i="10"/>
  <c r="CI170" i="10"/>
  <c r="AV113" i="10"/>
  <c r="DP45" i="10"/>
  <c r="CE227" i="10"/>
  <c r="DP199" i="10"/>
  <c r="DR199" i="10"/>
  <c r="CG113" i="10"/>
  <c r="AW183" i="10"/>
  <c r="BC125" i="10"/>
  <c r="CJ214" i="10"/>
  <c r="CF172" i="10"/>
  <c r="CD171" i="10"/>
  <c r="CI115" i="10"/>
  <c r="DR203" i="10"/>
  <c r="DM203" i="10"/>
  <c r="BC177" i="10"/>
  <c r="BA161" i="10"/>
  <c r="AV209" i="10"/>
  <c r="AX201" i="10"/>
  <c r="DS219" i="10"/>
  <c r="AZ200" i="10"/>
  <c r="CD229" i="10"/>
  <c r="BB62" i="10"/>
  <c r="DU45" i="10"/>
  <c r="DP54" i="10"/>
  <c r="CK227" i="10"/>
  <c r="DS199" i="10"/>
  <c r="DT199" i="10"/>
  <c r="CF113" i="10"/>
  <c r="CF217" i="10"/>
  <c r="AU125" i="10"/>
  <c r="CE214" i="10"/>
  <c r="CD178" i="10"/>
  <c r="CF171" i="10"/>
  <c r="CL115" i="10"/>
  <c r="DP203" i="10"/>
  <c r="DN203" i="10"/>
  <c r="CE205" i="10"/>
  <c r="DU219" i="10"/>
  <c r="BC200" i="10"/>
  <c r="AX179" i="10"/>
  <c r="DO173" i="10"/>
  <c r="CJ135" i="10"/>
  <c r="AW179" i="10"/>
  <c r="CG229" i="10"/>
  <c r="BC62" i="10"/>
  <c r="CG177" i="10"/>
  <c r="DM199" i="10"/>
  <c r="CJ83" i="10"/>
  <c r="CE217" i="10"/>
  <c r="AZ152" i="10"/>
  <c r="DN172" i="10"/>
  <c r="CK46" i="10"/>
  <c r="DT134" i="10"/>
  <c r="CF178" i="10"/>
  <c r="DS203" i="10"/>
  <c r="CJ137" i="10"/>
  <c r="CD205" i="10"/>
  <c r="CL202" i="10"/>
  <c r="DT214" i="10"/>
  <c r="BA233" i="10"/>
  <c r="DT213" i="10"/>
  <c r="DP213" i="10"/>
  <c r="CD54" i="10"/>
  <c r="DR77" i="10"/>
  <c r="CF151" i="10"/>
  <c r="DO161" i="10"/>
  <c r="CI219" i="10"/>
  <c r="AV206" i="10"/>
  <c r="CI71" i="10"/>
  <c r="DT92" i="10"/>
  <c r="AU137" i="10"/>
  <c r="DR76" i="10"/>
  <c r="CL165" i="10"/>
  <c r="BC215" i="10"/>
  <c r="AV184" i="10"/>
  <c r="CG168" i="10"/>
  <c r="DS213" i="10"/>
  <c r="CG222" i="10"/>
  <c r="CF218" i="10"/>
  <c r="CK106" i="10"/>
  <c r="AZ228" i="10"/>
  <c r="CG126" i="10"/>
  <c r="AV63" i="10"/>
  <c r="CL231" i="10"/>
  <c r="CI231" i="10"/>
  <c r="BA104" i="10"/>
  <c r="AZ104" i="10"/>
  <c r="AZ226" i="10"/>
  <c r="BB226" i="10"/>
  <c r="DR230" i="10"/>
  <c r="CF203" i="10"/>
  <c r="BB227" i="10"/>
  <c r="AU227" i="10"/>
  <c r="AX53" i="10"/>
  <c r="AZ53" i="10"/>
  <c r="DN189" i="10"/>
  <c r="DM53" i="10"/>
  <c r="CK61" i="10"/>
  <c r="CG88" i="10"/>
  <c r="CF88" i="10"/>
  <c r="CD92" i="10"/>
  <c r="CG92" i="10"/>
  <c r="DU104" i="10"/>
  <c r="DO104" i="10"/>
  <c r="BB160" i="10"/>
  <c r="BA160" i="10"/>
  <c r="AX87" i="10"/>
  <c r="BB42" i="10"/>
  <c r="BC42" i="10"/>
  <c r="CE98" i="10"/>
  <c r="CG98" i="10"/>
  <c r="CK98" i="10" s="1"/>
  <c r="DU75" i="10"/>
  <c r="DO75" i="10"/>
  <c r="CG76" i="10"/>
  <c r="CF200" i="10"/>
  <c r="CJ175" i="10"/>
  <c r="CD175" i="10"/>
  <c r="AU224" i="10"/>
  <c r="AX224" i="10"/>
  <c r="AU182" i="10"/>
  <c r="AW199" i="10"/>
  <c r="AV199" i="10"/>
  <c r="DM212" i="10"/>
  <c r="DR212" i="10"/>
  <c r="CJ216" i="10"/>
  <c r="BC212" i="10"/>
  <c r="BA212" i="10"/>
  <c r="AZ217" i="10"/>
  <c r="AZ63" i="10"/>
  <c r="DM3" i="10"/>
  <c r="BB63" i="10"/>
  <c r="BC63" i="10"/>
  <c r="CE231" i="10"/>
  <c r="CJ231" i="10"/>
  <c r="AV104" i="10"/>
  <c r="AW104" i="10"/>
  <c r="AV226" i="10"/>
  <c r="AX226" i="10"/>
  <c r="BC227" i="10"/>
  <c r="AW227" i="10"/>
  <c r="AV53" i="10"/>
  <c r="AW53" i="10"/>
  <c r="DR189" i="10"/>
  <c r="DP53" i="10"/>
  <c r="CE61" i="10"/>
  <c r="CE166" i="10"/>
  <c r="CK88" i="10"/>
  <c r="CJ88" i="10"/>
  <c r="CK92" i="10"/>
  <c r="CE92" i="10"/>
  <c r="DP104" i="10"/>
  <c r="DN104" i="10"/>
  <c r="AU160" i="10"/>
  <c r="AX160" i="10"/>
  <c r="AV87" i="10"/>
  <c r="AU87" i="10"/>
  <c r="AZ42" i="10"/>
  <c r="AV42" i="10"/>
  <c r="CD98" i="10"/>
  <c r="DN75" i="10"/>
  <c r="DP75" i="10"/>
  <c r="CD200" i="10"/>
  <c r="CL175" i="10"/>
  <c r="CK175" i="10"/>
  <c r="AW224" i="10"/>
  <c r="BB224" i="10"/>
  <c r="AZ199" i="10"/>
  <c r="AX199" i="10"/>
  <c r="DU212" i="10"/>
  <c r="DS212" i="10"/>
  <c r="AZ212" i="10"/>
  <c r="AU212" i="10"/>
  <c r="DO7" i="10"/>
  <c r="BA63" i="10"/>
  <c r="CI167" i="10"/>
  <c r="DT82" i="10"/>
  <c r="CK231" i="10"/>
  <c r="BC104" i="10"/>
  <c r="BA226" i="10"/>
  <c r="DM230" i="10"/>
  <c r="CD203" i="10"/>
  <c r="AV227" i="10"/>
  <c r="BC53" i="10"/>
  <c r="CI88" i="10"/>
  <c r="CF92" i="10"/>
  <c r="DM104" i="10"/>
  <c r="AW160" i="10"/>
  <c r="AX42" i="10"/>
  <c r="AW151" i="10"/>
  <c r="DM75" i="10"/>
  <c r="CK76" i="10"/>
  <c r="CK172" i="10"/>
  <c r="CE175" i="10"/>
  <c r="AV224" i="10"/>
  <c r="AU199" i="10"/>
  <c r="DN212" i="10"/>
  <c r="CG216" i="10"/>
  <c r="BB212" i="10"/>
  <c r="AU232" i="10"/>
  <c r="AX217" i="10"/>
  <c r="DU43" i="10"/>
  <c r="CF71" i="10"/>
  <c r="DR92" i="10"/>
  <c r="CI222" i="10"/>
  <c r="AW100" i="10"/>
  <c r="BB221" i="10"/>
  <c r="AX129" i="10"/>
  <c r="CF54" i="10"/>
  <c r="AV137" i="10"/>
  <c r="DU148" i="10"/>
  <c r="CG218" i="10"/>
  <c r="CK165" i="10"/>
  <c r="CF174" i="10"/>
  <c r="CF106" i="10"/>
  <c r="DO206" i="10"/>
  <c r="CK65" i="10"/>
  <c r="CI228" i="10"/>
  <c r="CL126" i="10"/>
  <c r="BC184" i="10"/>
  <c r="CK219" i="10"/>
  <c r="AZ58" i="10"/>
  <c r="DN183" i="10"/>
  <c r="AX58" i="10"/>
  <c r="DU183" i="10"/>
  <c r="DO43" i="10"/>
  <c r="CL71" i="10"/>
  <c r="CE168" i="10"/>
  <c r="DS92" i="10"/>
  <c r="CK222" i="10"/>
  <c r="AX100" i="10"/>
  <c r="BC221" i="10"/>
  <c r="AU129" i="10"/>
  <c r="DP206" i="10"/>
  <c r="AV61" i="10"/>
  <c r="CI65" i="10"/>
  <c r="CK105" i="10"/>
  <c r="CL228" i="10"/>
  <c r="CE153" i="10"/>
  <c r="AV187" i="10"/>
  <c r="BC230" i="10"/>
  <c r="CD168" i="10"/>
  <c r="DN37" i="10"/>
  <c r="AV58" i="10"/>
  <c r="DM183" i="10"/>
  <c r="DR43" i="10"/>
  <c r="CD71" i="10"/>
  <c r="CF168" i="10"/>
  <c r="DU92" i="10"/>
  <c r="CF222" i="10"/>
  <c r="CL222" i="10" s="1"/>
  <c r="AW142" i="10"/>
  <c r="DP77" i="10"/>
  <c r="DP76" i="10"/>
  <c r="CJ151" i="10"/>
  <c r="BA215" i="10"/>
  <c r="AU61" i="10"/>
  <c r="DM161" i="10"/>
  <c r="CE105" i="10"/>
  <c r="BA228" i="10"/>
  <c r="CF153" i="10"/>
  <c r="AW187" i="10"/>
  <c r="AU206" i="10"/>
  <c r="AX230" i="10"/>
  <c r="AU58" i="10"/>
  <c r="DR183" i="10"/>
  <c r="DS183" i="10"/>
  <c r="DN43" i="10"/>
  <c r="DT43" i="10"/>
  <c r="CK71" i="10"/>
  <c r="CE71" i="10"/>
  <c r="CK168" i="10"/>
  <c r="CI168" i="10"/>
  <c r="DP92" i="10"/>
  <c r="DO92" i="10"/>
  <c r="CJ222" i="10"/>
  <c r="CD222" i="10"/>
  <c r="AV100" i="10"/>
  <c r="AU100" i="10"/>
  <c r="BA221" i="10"/>
  <c r="AZ221" i="10"/>
  <c r="AV129" i="10"/>
  <c r="AW129" i="10"/>
  <c r="CE54" i="10"/>
  <c r="CJ54" i="10"/>
  <c r="BC137" i="10"/>
  <c r="AX137" i="10"/>
  <c r="AU142" i="10"/>
  <c r="AV142" i="10"/>
  <c r="DT77" i="10"/>
  <c r="DS77" i="10"/>
  <c r="DU76" i="10"/>
  <c r="DO76" i="10"/>
  <c r="DT148" i="10"/>
  <c r="DS148" i="10"/>
  <c r="CK218" i="10"/>
  <c r="CI218" i="10"/>
  <c r="CE165" i="10"/>
  <c r="CD165" i="10"/>
  <c r="CG174" i="10"/>
  <c r="CI174" i="10"/>
  <c r="CI106" i="10"/>
  <c r="CL106" i="10"/>
  <c r="CG151" i="10"/>
  <c r="CD151" i="10"/>
  <c r="DM206" i="10"/>
  <c r="DN206" i="10"/>
  <c r="AU215" i="10"/>
  <c r="AV215" i="10"/>
  <c r="AZ61" i="10"/>
  <c r="BC61" i="10"/>
  <c r="DN161" i="10"/>
  <c r="DP161" i="10"/>
  <c r="CG65" i="10"/>
  <c r="CE65" i="10"/>
  <c r="CL105" i="10"/>
  <c r="CD105" i="10"/>
  <c r="AW228" i="10"/>
  <c r="BC228" i="10"/>
  <c r="CJ228" i="10"/>
  <c r="CE228" i="10"/>
  <c r="CD126" i="10"/>
  <c r="CE126" i="10"/>
  <c r="CG153" i="10"/>
  <c r="CD153" i="10"/>
  <c r="BA184" i="10"/>
  <c r="BB184" i="10"/>
  <c r="BC187" i="10"/>
  <c r="BA187" i="10"/>
  <c r="CL219" i="10"/>
  <c r="CJ219" i="10"/>
  <c r="AZ206" i="10"/>
  <c r="BC206" i="10"/>
  <c r="AZ230" i="10"/>
  <c r="BA230" i="10"/>
  <c r="DT183" i="10"/>
  <c r="DP43" i="10"/>
  <c r="CJ71" i="10"/>
  <c r="CJ168" i="10"/>
  <c r="DN92" i="10"/>
  <c r="BA100" i="10"/>
  <c r="BB100" i="10"/>
  <c r="AW221" i="10"/>
  <c r="AV221" i="10"/>
  <c r="AZ129" i="10"/>
  <c r="BC129" i="10"/>
  <c r="CK54" i="10"/>
  <c r="CG54" i="10"/>
  <c r="BA137" i="10"/>
  <c r="AZ137" i="10"/>
  <c r="BC142" i="10"/>
  <c r="BB142" i="10"/>
  <c r="DN77" i="10"/>
  <c r="DM77" i="10"/>
  <c r="DM76" i="10"/>
  <c r="DT76" i="10"/>
  <c r="DO148" i="10"/>
  <c r="DP148" i="10"/>
  <c r="CJ218" i="10"/>
  <c r="CL218" i="10"/>
  <c r="CJ165" i="10"/>
  <c r="CF165" i="10"/>
  <c r="CL174" i="10"/>
  <c r="CK174" i="10"/>
  <c r="CG106" i="10"/>
  <c r="CJ106" i="10"/>
  <c r="DP96" i="10"/>
  <c r="DO96" i="10"/>
  <c r="CE151" i="10"/>
  <c r="CK151" i="10"/>
  <c r="DR206" i="10"/>
  <c r="DU206" i="10"/>
  <c r="AX215" i="10"/>
  <c r="AW215" i="10"/>
  <c r="AX61" i="10"/>
  <c r="BA61" i="10"/>
  <c r="DS161" i="10"/>
  <c r="DT161" i="10"/>
  <c r="CJ65" i="10"/>
  <c r="CD65" i="10"/>
  <c r="CF105" i="10"/>
  <c r="CJ105" i="10" s="1"/>
  <c r="AV228" i="10"/>
  <c r="AU228" i="10"/>
  <c r="CD228" i="10"/>
  <c r="CG228" i="10"/>
  <c r="CF126" i="10"/>
  <c r="CK126" i="10"/>
  <c r="CK153" i="10"/>
  <c r="CJ153" i="10"/>
  <c r="AX184" i="10"/>
  <c r="AW184" i="10"/>
  <c r="AZ187" i="10"/>
  <c r="AX187" i="10"/>
  <c r="CE219" i="10"/>
  <c r="CF219" i="10"/>
  <c r="BB206" i="10"/>
  <c r="BA206" i="10"/>
  <c r="AW230" i="10"/>
  <c r="BB230" i="10"/>
  <c r="BC100" i="10"/>
  <c r="AU221" i="10"/>
  <c r="BB129" i="10"/>
  <c r="CL54" i="10"/>
  <c r="AW137" i="10"/>
  <c r="BA142" i="10"/>
  <c r="DU77" i="10"/>
  <c r="DN76" i="10"/>
  <c r="DR148" i="10"/>
  <c r="CD218" i="10"/>
  <c r="CG165" i="10"/>
  <c r="CE174" i="10"/>
  <c r="CE106" i="10"/>
  <c r="DN96" i="10"/>
  <c r="CL151" i="10"/>
  <c r="DT206" i="10"/>
  <c r="AZ215" i="10"/>
  <c r="BB61" i="10"/>
  <c r="DR161" i="10"/>
  <c r="CL65" i="10"/>
  <c r="CI105" i="10"/>
  <c r="AX228" i="10"/>
  <c r="CK228" i="10"/>
  <c r="CJ126" i="10"/>
  <c r="CI153" i="10"/>
  <c r="AZ184" i="10"/>
  <c r="BB187" i="10"/>
  <c r="CG219" i="10"/>
  <c r="AW206" i="10"/>
  <c r="AV230" i="10"/>
  <c r="BC132" i="10"/>
  <c r="BA113" i="10"/>
  <c r="AZ113" i="10"/>
  <c r="CK229" i="10"/>
  <c r="CF229" i="10"/>
  <c r="AX62" i="10"/>
  <c r="AW62" i="10"/>
  <c r="DR45" i="10"/>
  <c r="DM45" i="10"/>
  <c r="CD227" i="10"/>
  <c r="CG227" i="10"/>
  <c r="CI177" i="10"/>
  <c r="CD177" i="10"/>
  <c r="CI113" i="10"/>
  <c r="CD113" i="10"/>
  <c r="CD83" i="10"/>
  <c r="CL83" i="10"/>
  <c r="CJ217" i="10"/>
  <c r="CD217" i="10"/>
  <c r="AV183" i="10"/>
  <c r="AZ183" i="10"/>
  <c r="AV125" i="10"/>
  <c r="AW125" i="10"/>
  <c r="BB152" i="10"/>
  <c r="AV152" i="10"/>
  <c r="CI214" i="10"/>
  <c r="CK214" i="10"/>
  <c r="DT172" i="10"/>
  <c r="DO172" i="10"/>
  <c r="CI46" i="10"/>
  <c r="CG46" i="10"/>
  <c r="DS134" i="10"/>
  <c r="DU134" i="10"/>
  <c r="CG178" i="10"/>
  <c r="CJ178" i="10"/>
  <c r="CK171" i="10"/>
  <c r="CI171" i="10"/>
  <c r="CE115" i="10"/>
  <c r="CK115" i="10"/>
  <c r="CG137" i="10"/>
  <c r="CD137" i="10"/>
  <c r="AV177" i="10"/>
  <c r="AW177" i="10"/>
  <c r="BB161" i="10"/>
  <c r="AV161" i="10"/>
  <c r="CG205" i="10"/>
  <c r="CL205" i="10"/>
  <c r="BC201" i="10"/>
  <c r="BA201" i="10"/>
  <c r="CK202" i="10"/>
  <c r="CF202" i="10"/>
  <c r="DO219" i="10"/>
  <c r="DM219" i="10"/>
  <c r="DN214" i="10"/>
  <c r="DU214" i="10"/>
  <c r="AU200" i="10"/>
  <c r="AX200" i="10"/>
  <c r="AV233" i="10"/>
  <c r="AW233" i="10"/>
  <c r="DT173" i="10"/>
  <c r="DS173" i="10"/>
  <c r="CD170" i="10"/>
  <c r="CG135" i="10"/>
  <c r="CD135" i="10"/>
  <c r="BB179" i="10"/>
  <c r="AZ132" i="10"/>
  <c r="BA132" i="10"/>
  <c r="DM173" i="10"/>
  <c r="DU173" i="10"/>
  <c r="CL170" i="10"/>
  <c r="CG170" i="10"/>
  <c r="CF135" i="10"/>
  <c r="CK135" i="10"/>
  <c r="AZ179" i="10"/>
  <c r="BC179" i="10"/>
  <c r="BB113" i="10"/>
  <c r="BC113" i="10"/>
  <c r="CL229" i="10"/>
  <c r="CI229" i="10"/>
  <c r="BA62" i="10"/>
  <c r="AU62" i="10"/>
  <c r="DN45" i="10"/>
  <c r="DO45" i="10"/>
  <c r="DO54" i="10"/>
  <c r="CF227" i="10"/>
  <c r="CJ227" i="10"/>
  <c r="CE177" i="10"/>
  <c r="CF177" i="10"/>
  <c r="CK113" i="10"/>
  <c r="CJ113" i="10"/>
  <c r="CF83" i="10"/>
  <c r="CE83" i="10"/>
  <c r="CL217" i="10"/>
  <c r="CK217" i="10"/>
  <c r="BA183" i="10"/>
  <c r="BC183" i="10"/>
  <c r="AZ125" i="10"/>
  <c r="AX125" i="10"/>
  <c r="AU152" i="10"/>
  <c r="BC152" i="10"/>
  <c r="CL214" i="10"/>
  <c r="CG214" i="10"/>
  <c r="DM172" i="10"/>
  <c r="DS172" i="10"/>
  <c r="CD46" i="10"/>
  <c r="CJ46" i="10"/>
  <c r="DM134" i="10"/>
  <c r="DN134" i="10"/>
  <c r="CK178" i="10"/>
  <c r="CI178" i="10"/>
  <c r="CJ171" i="10"/>
  <c r="CL171" i="10"/>
  <c r="CG115" i="10"/>
  <c r="CF115" i="10"/>
  <c r="CI137" i="10"/>
  <c r="CK137" i="10"/>
  <c r="AX177" i="10"/>
  <c r="AU177" i="10"/>
  <c r="AU161" i="10"/>
  <c r="BC161" i="10"/>
  <c r="CK205" i="10"/>
  <c r="CI205" i="10"/>
  <c r="BB201" i="10"/>
  <c r="AZ201" i="10"/>
  <c r="CG202" i="10"/>
  <c r="CE202" i="10"/>
  <c r="DR219" i="10"/>
  <c r="DN219" i="10"/>
  <c r="DR222" i="10"/>
  <c r="DS214" i="10"/>
  <c r="DO214" i="10"/>
  <c r="AV200" i="10"/>
  <c r="AW200" i="10"/>
  <c r="BB233" i="10"/>
  <c r="AU233" i="10"/>
  <c r="BB132" i="10"/>
  <c r="CF170" i="10"/>
  <c r="AU179" i="10"/>
  <c r="AW132" i="10"/>
  <c r="DR173" i="10"/>
  <c r="CE170" i="10"/>
  <c r="CI135" i="10"/>
  <c r="BA179" i="10"/>
  <c r="AU113" i="10"/>
  <c r="CE229" i="10"/>
  <c r="AV62" i="10"/>
  <c r="DT45" i="10"/>
  <c r="DM54" i="10"/>
  <c r="CI227" i="10"/>
  <c r="CJ177" i="10"/>
  <c r="CE113" i="10"/>
  <c r="CI83" i="10"/>
  <c r="CG217" i="10"/>
  <c r="AU183" i="10"/>
  <c r="BB125" i="10"/>
  <c r="AW152" i="10"/>
  <c r="CF214" i="10"/>
  <c r="DR172" i="10"/>
  <c r="CL46" i="10"/>
  <c r="DO134" i="10"/>
  <c r="CE178" i="10"/>
  <c r="CE171" i="10"/>
  <c r="CJ115" i="10"/>
  <c r="CF137" i="10"/>
  <c r="AZ177" i="10"/>
  <c r="AX161" i="10"/>
  <c r="AW209" i="10"/>
  <c r="BB209" i="10" s="1"/>
  <c r="CF205" i="10"/>
  <c r="AV201" i="10"/>
  <c r="DR227" i="10"/>
  <c r="CD202" i="10"/>
  <c r="DP219" i="10"/>
  <c r="DM214" i="10"/>
  <c r="BB200" i="10"/>
  <c r="BC233" i="10"/>
  <c r="DR106" i="10"/>
  <c r="CD221" i="10"/>
  <c r="AX144" i="10"/>
  <c r="AV148" i="10"/>
  <c r="AW148" i="10"/>
  <c r="DO166" i="10"/>
  <c r="DS166" i="10"/>
  <c r="DO65" i="10"/>
  <c r="DR65" i="10"/>
  <c r="CE63" i="10"/>
  <c r="CJ63" i="10"/>
  <c r="DP130" i="10"/>
  <c r="DT130" i="10"/>
  <c r="CD191" i="10"/>
  <c r="CG81" i="10"/>
  <c r="CI81" i="10"/>
  <c r="CF85" i="10"/>
  <c r="CJ85" i="10"/>
  <c r="AX214" i="10"/>
  <c r="AU214" i="10"/>
  <c r="DS86" i="10"/>
  <c r="DM86" i="10"/>
  <c r="CI122" i="10"/>
  <c r="CL122" i="10"/>
  <c r="AX191" i="10"/>
  <c r="BB191" i="10"/>
  <c r="DT216" i="10"/>
  <c r="DO216" i="10"/>
  <c r="DT188" i="10"/>
  <c r="DO188" i="10"/>
  <c r="CI226" i="10"/>
  <c r="CL226" i="10"/>
  <c r="CJ164" i="10"/>
  <c r="CG164" i="10"/>
  <c r="CD209" i="10"/>
  <c r="CG209" i="10"/>
  <c r="AU181" i="10"/>
  <c r="AZ181" i="10"/>
  <c r="BA192" i="10"/>
  <c r="AZ192" i="10"/>
  <c r="AU220" i="10"/>
  <c r="AV220" i="10"/>
  <c r="DP227" i="10"/>
  <c r="DO227" i="10"/>
  <c r="DT222" i="10"/>
  <c r="DS222" i="10"/>
  <c r="DO3" i="10"/>
  <c r="AX45" i="10"/>
  <c r="CK179" i="10"/>
  <c r="AU162" i="10"/>
  <c r="BA86" i="10"/>
  <c r="AV86" i="10"/>
  <c r="CJ224" i="10"/>
  <c r="CE224" i="10"/>
  <c r="AW180" i="10"/>
  <c r="AX180" i="10"/>
  <c r="DT221" i="10"/>
  <c r="AU43" i="10"/>
  <c r="DS35" i="10"/>
  <c r="DR35" i="10"/>
  <c r="DP3" i="10"/>
  <c r="AW45" i="10"/>
  <c r="CD179" i="10"/>
  <c r="CI179" i="10"/>
  <c r="DN106" i="10"/>
  <c r="DS106" i="10"/>
  <c r="CL221" i="10"/>
  <c r="CF221" i="10"/>
  <c r="AX162" i="10"/>
  <c r="AW162" i="10"/>
  <c r="AX86" i="10"/>
  <c r="AZ86" i="10"/>
  <c r="CL224" i="10"/>
  <c r="CK224" i="10"/>
  <c r="AZ180" i="10"/>
  <c r="AU180" i="10"/>
  <c r="DP221" i="10"/>
  <c r="DN221" i="10"/>
  <c r="BA43" i="10"/>
  <c r="AZ43" i="10"/>
  <c r="BC144" i="10"/>
  <c r="BB144" i="10"/>
  <c r="AX148" i="10"/>
  <c r="AZ148" i="10"/>
  <c r="DT166" i="10"/>
  <c r="DU166" i="10"/>
  <c r="DS65" i="10"/>
  <c r="DP65" i="10"/>
  <c r="CK63" i="10"/>
  <c r="CG63" i="10"/>
  <c r="DS130" i="10"/>
  <c r="DR130" i="10"/>
  <c r="CD81" i="10"/>
  <c r="CJ81" i="10"/>
  <c r="CG85" i="10"/>
  <c r="CD85" i="10"/>
  <c r="AZ214" i="10"/>
  <c r="AV214" i="10"/>
  <c r="DT86" i="10"/>
  <c r="CF122" i="10"/>
  <c r="CE122" i="10"/>
  <c r="AV191" i="10"/>
  <c r="AU191" i="10"/>
  <c r="DM216" i="10"/>
  <c r="DP216" i="10"/>
  <c r="DU188" i="10"/>
  <c r="DP188" i="10"/>
  <c r="CJ226" i="10"/>
  <c r="CE226" i="10"/>
  <c r="CK164" i="10"/>
  <c r="CE164" i="10"/>
  <c r="CK209" i="10"/>
  <c r="BC181" i="10"/>
  <c r="BB181" i="10"/>
  <c r="AW192" i="10"/>
  <c r="AX192" i="10"/>
  <c r="DS227" i="10"/>
  <c r="DN227" i="10"/>
  <c r="DN218" i="10"/>
  <c r="DU222" i="10"/>
  <c r="DP222" i="10"/>
  <c r="AW198" i="10"/>
  <c r="DO223" i="10"/>
  <c r="AU45" i="10"/>
  <c r="CJ179" i="10"/>
  <c r="DU106" i="10"/>
  <c r="CE221" i="10"/>
  <c r="AZ162" i="10"/>
  <c r="DS221" i="10"/>
  <c r="AW43" i="10"/>
  <c r="AZ144" i="10"/>
  <c r="DN35" i="10"/>
  <c r="CG179" i="10"/>
  <c r="DO106" i="10"/>
  <c r="CG221" i="10"/>
  <c r="BA162" i="10"/>
  <c r="AU86" i="10"/>
  <c r="CI224" i="10"/>
  <c r="BB180" i="10"/>
  <c r="DO221" i="10"/>
  <c r="AX43" i="10"/>
  <c r="AV144" i="10"/>
  <c r="BB148" i="10"/>
  <c r="DM166" i="10"/>
  <c r="DT65" i="10"/>
  <c r="CI63" i="10"/>
  <c r="DU130" i="10"/>
  <c r="CF191" i="10"/>
  <c r="CK191" i="10" s="1"/>
  <c r="CK81" i="10"/>
  <c r="CE85" i="10"/>
  <c r="BB214" i="10"/>
  <c r="DN86" i="10"/>
  <c r="DU86" i="10" s="1"/>
  <c r="CK122" i="10"/>
  <c r="AW191" i="10"/>
  <c r="DU216" i="10"/>
  <c r="DR188" i="10"/>
  <c r="CD226" i="10"/>
  <c r="CL164" i="10"/>
  <c r="CI209" i="10"/>
  <c r="AV181" i="10"/>
  <c r="AU192" i="10"/>
  <c r="DU227" i="10"/>
  <c r="DP218" i="10"/>
  <c r="DO222" i="10"/>
  <c r="AX198" i="10"/>
  <c r="DN223" i="10"/>
  <c r="CG203" i="10"/>
  <c r="CL203" i="10"/>
  <c r="DP189" i="10"/>
  <c r="DO189" i="10"/>
  <c r="DU53" i="10"/>
  <c r="DT53" i="10"/>
  <c r="CI61" i="10"/>
  <c r="CG61" i="10"/>
  <c r="CG166" i="10"/>
  <c r="CD166" i="10"/>
  <c r="CL76" i="10"/>
  <c r="CI76" i="10"/>
  <c r="CE200" i="10"/>
  <c r="CG200" i="10"/>
  <c r="CE172" i="10"/>
  <c r="CG172" i="10"/>
  <c r="AW182" i="10"/>
  <c r="CD216" i="10"/>
  <c r="CK216" i="10"/>
  <c r="DR218" i="10"/>
  <c r="DM218" i="10"/>
  <c r="AX232" i="10"/>
  <c r="BB232" i="10" s="1"/>
  <c r="BB198" i="10"/>
  <c r="BA198" i="10"/>
  <c r="AV217" i="10"/>
  <c r="AW217" i="10"/>
  <c r="DR223" i="10"/>
  <c r="DM223" i="10"/>
  <c r="CE167" i="10"/>
  <c r="DN82" i="10"/>
  <c r="DO230" i="10"/>
  <c r="AU34" i="10"/>
  <c r="DN3" i="10"/>
  <c r="CD167" i="10"/>
  <c r="CG167" i="10"/>
  <c r="DO82" i="10"/>
  <c r="DS82" i="10"/>
  <c r="DN230" i="10"/>
  <c r="DS230" i="10"/>
  <c r="CI203" i="10"/>
  <c r="CK203" i="10"/>
  <c r="DS189" i="10"/>
  <c r="DM189" i="10"/>
  <c r="DS53" i="10"/>
  <c r="DR53" i="10"/>
  <c r="CL61" i="10"/>
  <c r="CJ61" i="10"/>
  <c r="CK166" i="10"/>
  <c r="CJ166" i="10"/>
  <c r="AU151" i="10"/>
  <c r="AX151" i="10"/>
  <c r="CF76" i="10"/>
  <c r="CJ76" i="10"/>
  <c r="CL200" i="10"/>
  <c r="CJ200" i="10"/>
  <c r="CL172" i="10"/>
  <c r="CD172" i="10"/>
  <c r="AX182" i="10"/>
  <c r="AV182" i="10"/>
  <c r="CL216" i="10"/>
  <c r="CF216" i="10"/>
  <c r="DS218" i="10"/>
  <c r="DO218" i="10"/>
  <c r="BA232" i="10"/>
  <c r="AZ198" i="10"/>
  <c r="BC198" i="10"/>
  <c r="AU217" i="10"/>
  <c r="BA217" i="10"/>
  <c r="DT223" i="10"/>
  <c r="DS223" i="10"/>
  <c r="CF167" i="10"/>
  <c r="DU82" i="10"/>
  <c r="DP230" i="10"/>
  <c r="AV34" i="10"/>
  <c r="AU12" i="10"/>
  <c r="CL26" i="10"/>
  <c r="CL167" i="10"/>
  <c r="DR82" i="10"/>
  <c r="DU230" i="10"/>
  <c r="CE203" i="10"/>
  <c r="DU189" i="10"/>
  <c r="DO53" i="10"/>
  <c r="CD61" i="10"/>
  <c r="CI166" i="10"/>
  <c r="CD76" i="10"/>
  <c r="CK200" i="10"/>
  <c r="CJ172" i="10"/>
  <c r="CE216" i="10"/>
  <c r="DT218" i="10"/>
  <c r="AV232" i="10"/>
  <c r="AU198" i="10"/>
  <c r="BB217" i="10"/>
  <c r="DP223" i="10"/>
  <c r="AW127" i="10"/>
  <c r="AZ127" i="10" s="1"/>
  <c r="AU127" i="10"/>
  <c r="AV127" i="10"/>
  <c r="AX127" i="10"/>
  <c r="CE207" i="10"/>
  <c r="CG207" i="10"/>
  <c r="CK207" i="10"/>
  <c r="CI207" i="10"/>
  <c r="CF207" i="10"/>
  <c r="CD207" i="10"/>
  <c r="CL207" i="10"/>
  <c r="CJ207" i="10"/>
  <c r="CI131" i="10"/>
  <c r="CK131" i="10"/>
  <c r="CD131" i="10"/>
  <c r="CF131" i="10"/>
  <c r="CJ131" i="10"/>
  <c r="CE131" i="10"/>
  <c r="CL131" i="10"/>
  <c r="CG131" i="10"/>
  <c r="AX107" i="10"/>
  <c r="AV107" i="10"/>
  <c r="BC107" i="10"/>
  <c r="BB107" i="10"/>
  <c r="AZ107" i="10"/>
  <c r="AW107" i="10"/>
  <c r="AU107" i="10"/>
  <c r="BA107" i="10"/>
  <c r="AX64" i="10"/>
  <c r="AV64" i="10"/>
  <c r="AW64" i="10"/>
  <c r="AZ64" i="10"/>
  <c r="BB64" i="10"/>
  <c r="BA64" i="10"/>
  <c r="AU64" i="10"/>
  <c r="BC64" i="10"/>
  <c r="DP70" i="10"/>
  <c r="DN70" i="10"/>
  <c r="DT70" i="10"/>
  <c r="DM70" i="10"/>
  <c r="DU70" i="10"/>
  <c r="DS70" i="10"/>
  <c r="DO70" i="10"/>
  <c r="DR70" i="10"/>
  <c r="DM146" i="10"/>
  <c r="DO146" i="10"/>
  <c r="DU146" i="10"/>
  <c r="DN146" i="10"/>
  <c r="DP146" i="10"/>
  <c r="DT146" i="10"/>
  <c r="DR146" i="10"/>
  <c r="DS146" i="10"/>
  <c r="CE96" i="10"/>
  <c r="CG96" i="10"/>
  <c r="CL96" i="10"/>
  <c r="CI96" i="10"/>
  <c r="CK96" i="10"/>
  <c r="CD96" i="10"/>
  <c r="CF96" i="10"/>
  <c r="CJ96" i="10"/>
  <c r="DO84" i="10"/>
  <c r="DR84" i="10"/>
  <c r="DU84" i="10"/>
  <c r="DS84" i="10"/>
  <c r="DN84" i="10"/>
  <c r="DT84" i="10"/>
  <c r="DM84" i="10"/>
  <c r="DP84" i="10"/>
  <c r="BC186" i="10"/>
  <c r="AW186" i="10"/>
  <c r="AX186" i="10"/>
  <c r="BB186" i="10"/>
  <c r="AZ186" i="10"/>
  <c r="AU186" i="10"/>
  <c r="BA186" i="10"/>
  <c r="AV186" i="10"/>
  <c r="AV155" i="10"/>
  <c r="AX155" i="10"/>
  <c r="AZ155" i="10"/>
  <c r="BB155" i="10"/>
  <c r="AU155" i="10"/>
  <c r="AW155" i="10"/>
  <c r="BC155" i="10"/>
  <c r="BA155" i="10"/>
  <c r="DP187" i="10"/>
  <c r="DT187" i="10"/>
  <c r="DS187" i="10"/>
  <c r="DO187" i="10"/>
  <c r="DN187" i="10"/>
  <c r="DR187" i="10"/>
  <c r="DU187" i="10"/>
  <c r="DM187" i="10"/>
  <c r="AZ193" i="10"/>
  <c r="BB193" i="10"/>
  <c r="AU193" i="10"/>
  <c r="AW193" i="10"/>
  <c r="BA193" i="10"/>
  <c r="BC193" i="10"/>
  <c r="AX193" i="10"/>
  <c r="AV193" i="10"/>
  <c r="AZ77" i="10"/>
  <c r="AX77" i="10"/>
  <c r="AV77" i="10"/>
  <c r="BC77" i="10"/>
  <c r="AW77" i="10"/>
  <c r="BA77" i="10"/>
  <c r="AU77" i="10"/>
  <c r="BB77" i="10"/>
  <c r="BA122" i="10"/>
  <c r="BC122" i="10"/>
  <c r="AV122" i="10"/>
  <c r="AX122" i="10"/>
  <c r="BB122" i="10"/>
  <c r="AU122" i="10"/>
  <c r="AW122" i="10"/>
  <c r="AZ122" i="10"/>
  <c r="DT64" i="10"/>
  <c r="DR64" i="10"/>
  <c r="DO64" i="10"/>
  <c r="DM64" i="10"/>
  <c r="DN64" i="10"/>
  <c r="DS64" i="10"/>
  <c r="DU64" i="10"/>
  <c r="DP64" i="10"/>
  <c r="CD51" i="10"/>
  <c r="CL51" i="10"/>
  <c r="CI51" i="10"/>
  <c r="CJ51" i="10"/>
  <c r="CK51" i="10"/>
  <c r="CE51" i="10"/>
  <c r="CG51" i="10"/>
  <c r="CF51" i="10"/>
  <c r="CJ180" i="10"/>
  <c r="CL180" i="10"/>
  <c r="CE180" i="10"/>
  <c r="CI180" i="10"/>
  <c r="CK180" i="10"/>
  <c r="CG180" i="10"/>
  <c r="CF180" i="10"/>
  <c r="CD180" i="10"/>
  <c r="CL155" i="10"/>
  <c r="CE155" i="10"/>
  <c r="CG155" i="10"/>
  <c r="CJ155" i="10"/>
  <c r="CK155" i="10"/>
  <c r="CD155" i="10"/>
  <c r="CF155" i="10"/>
  <c r="CI155" i="10"/>
  <c r="AU98" i="10"/>
  <c r="BB98" i="10"/>
  <c r="AZ98" i="10"/>
  <c r="AX98" i="10"/>
  <c r="AV98" i="10"/>
  <c r="AW98" i="10"/>
  <c r="BC98" i="10"/>
  <c r="BA98" i="10"/>
  <c r="BB93" i="10"/>
  <c r="AZ93" i="10"/>
  <c r="AV93" i="10"/>
  <c r="AX93" i="10"/>
  <c r="AU93" i="10"/>
  <c r="AW93" i="10"/>
  <c r="BC93" i="10"/>
  <c r="BA93" i="10"/>
  <c r="DT231" i="10"/>
  <c r="DM231" i="10"/>
  <c r="DO231" i="10"/>
  <c r="DN231" i="10"/>
  <c r="DU231" i="10"/>
  <c r="DS231" i="10"/>
  <c r="DR231" i="10"/>
  <c r="DP231" i="10"/>
  <c r="AV60" i="10"/>
  <c r="AX60" i="10"/>
  <c r="AZ60" i="10"/>
  <c r="BB60" i="10"/>
  <c r="BA60" i="10"/>
  <c r="AU60" i="10"/>
  <c r="AW60" i="10"/>
  <c r="BC60" i="10"/>
  <c r="AW146" i="10"/>
  <c r="AZ146" i="10"/>
  <c r="BA146" i="10"/>
  <c r="AX146" i="10"/>
  <c r="AV146" i="10"/>
  <c r="AU146" i="10"/>
  <c r="BB146" i="10"/>
  <c r="BC146" i="10"/>
  <c r="DO175" i="10"/>
  <c r="DM175" i="10"/>
  <c r="DS175" i="10"/>
  <c r="DP175" i="10"/>
  <c r="DN175" i="10"/>
  <c r="DU175" i="10"/>
  <c r="DT175" i="10"/>
  <c r="DR175" i="10"/>
  <c r="DO66" i="10"/>
  <c r="DM66" i="10"/>
  <c r="DS66" i="10"/>
  <c r="DU66" i="10"/>
  <c r="DT66" i="10"/>
  <c r="DP66" i="10"/>
  <c r="DN66" i="10"/>
  <c r="DR66" i="10"/>
  <c r="CL233" i="10"/>
  <c r="CK233" i="10"/>
  <c r="CG233" i="10"/>
  <c r="CJ233" i="10"/>
  <c r="CI233" i="10"/>
  <c r="CF233" i="10"/>
  <c r="CD233" i="10"/>
  <c r="CE233" i="10"/>
  <c r="DP110" i="10"/>
  <c r="DN110" i="10"/>
  <c r="DT110" i="10"/>
  <c r="DR110" i="10"/>
  <c r="DS110" i="10"/>
  <c r="DO110" i="10"/>
  <c r="DM110" i="10"/>
  <c r="DU110" i="10"/>
  <c r="CI141" i="10"/>
  <c r="CK141" i="10"/>
  <c r="CD141" i="10"/>
  <c r="CF141" i="10"/>
  <c r="CJ141" i="10"/>
  <c r="CG141" i="10"/>
  <c r="CE141" i="10"/>
  <c r="CL141" i="10"/>
  <c r="CD136" i="10"/>
  <c r="CJ136" i="10"/>
  <c r="CL136" i="10"/>
  <c r="CF136" i="10"/>
  <c r="CG136" i="10"/>
  <c r="CE136" i="10"/>
  <c r="CK136" i="10"/>
  <c r="CI136" i="10"/>
  <c r="BA164" i="10"/>
  <c r="AU164" i="10"/>
  <c r="AV164" i="10"/>
  <c r="BC164" i="10"/>
  <c r="BB164" i="10"/>
  <c r="AW164" i="10"/>
  <c r="AX164" i="10"/>
  <c r="AZ164" i="10"/>
  <c r="BC175" i="10"/>
  <c r="BA175" i="10"/>
  <c r="AX175" i="10"/>
  <c r="AV175" i="10"/>
  <c r="AZ175" i="10"/>
  <c r="BB175" i="10"/>
  <c r="AW175" i="10"/>
  <c r="AU175" i="10"/>
  <c r="BA115" i="10"/>
  <c r="BC115" i="10"/>
  <c r="AV115" i="10"/>
  <c r="AX115" i="10"/>
  <c r="AZ115" i="10"/>
  <c r="BB115" i="10"/>
  <c r="AW115" i="10"/>
  <c r="AU115" i="10"/>
  <c r="AZ229" i="10"/>
  <c r="AX229" i="10"/>
  <c r="AU229" i="10"/>
  <c r="AW229" i="10"/>
  <c r="BA229" i="10"/>
  <c r="BC229" i="10"/>
  <c r="BB229" i="10"/>
  <c r="AV229" i="10"/>
  <c r="BC218" i="10"/>
  <c r="BA218" i="10"/>
  <c r="AW218" i="10"/>
  <c r="AV218" i="10"/>
  <c r="AZ218" i="10"/>
  <c r="AX218" i="10"/>
  <c r="AU218" i="10"/>
  <c r="BB218" i="10"/>
  <c r="AU57" i="10"/>
  <c r="AW57" i="10"/>
  <c r="AV57" i="10"/>
  <c r="AZ57" i="10"/>
  <c r="BA57" i="10"/>
  <c r="BC57" i="10"/>
  <c r="AX57" i="10"/>
  <c r="BB57" i="10"/>
  <c r="AX49" i="10"/>
  <c r="AV49" i="10"/>
  <c r="AW49" i="10"/>
  <c r="BC49" i="10"/>
  <c r="BB49" i="10"/>
  <c r="AZ49" i="10"/>
  <c r="AU49" i="10"/>
  <c r="BA49" i="10"/>
  <c r="BA140" i="10"/>
  <c r="BC140" i="10"/>
  <c r="AV140" i="10"/>
  <c r="AX140" i="10"/>
  <c r="BB140" i="10"/>
  <c r="AU140" i="10"/>
  <c r="AW140" i="10"/>
  <c r="AZ140" i="10"/>
  <c r="AV154" i="10"/>
  <c r="AX154" i="10"/>
  <c r="AZ154" i="10"/>
  <c r="BB154" i="10"/>
  <c r="AU154" i="10"/>
  <c r="AW154" i="10"/>
  <c r="BA154" i="10"/>
  <c r="BC154" i="10"/>
  <c r="AV138" i="10"/>
  <c r="AX138" i="10"/>
  <c r="AZ138" i="10"/>
  <c r="BB138" i="10"/>
  <c r="AU138" i="10"/>
  <c r="AW138" i="10"/>
  <c r="BC138" i="10"/>
  <c r="BA138" i="10"/>
  <c r="DS171" i="10"/>
  <c r="DN171" i="10"/>
  <c r="DP171" i="10"/>
  <c r="DT171" i="10"/>
  <c r="DU171" i="10"/>
  <c r="DO171" i="10"/>
  <c r="DR171" i="10"/>
  <c r="DM171" i="10"/>
  <c r="DO57" i="10"/>
  <c r="DR57" i="10"/>
  <c r="DN57" i="10"/>
  <c r="DU57" i="10"/>
  <c r="DS57" i="10"/>
  <c r="DP57" i="10"/>
  <c r="DM57" i="10"/>
  <c r="DT57" i="10"/>
  <c r="DO74" i="10"/>
  <c r="DU74" i="10"/>
  <c r="DS74" i="10"/>
  <c r="DT74" i="10"/>
  <c r="DP74" i="10"/>
  <c r="DN74" i="10"/>
  <c r="DM74" i="10"/>
  <c r="DR74" i="10"/>
  <c r="CD53" i="10"/>
  <c r="CF53" i="10"/>
  <c r="CG53" i="10"/>
  <c r="CI53" i="10"/>
  <c r="CL53" i="10"/>
  <c r="CJ53" i="10"/>
  <c r="CE53" i="10"/>
  <c r="CK53" i="10"/>
  <c r="DR147" i="10"/>
  <c r="DT147" i="10"/>
  <c r="DM147" i="10"/>
  <c r="DO147" i="10"/>
  <c r="DS147" i="10"/>
  <c r="DP147" i="10"/>
  <c r="DN147" i="10"/>
  <c r="DU147" i="10"/>
  <c r="DM125" i="10"/>
  <c r="DN125" i="10"/>
  <c r="DU125" i="10"/>
  <c r="DR125" i="10"/>
  <c r="DO125" i="10"/>
  <c r="DS125" i="10"/>
  <c r="DT125" i="10"/>
  <c r="DP125" i="10"/>
  <c r="DM145" i="10"/>
  <c r="DN145" i="10"/>
  <c r="DU145" i="10"/>
  <c r="DT145" i="10"/>
  <c r="DP145" i="10"/>
  <c r="DS145" i="10"/>
  <c r="DR145" i="10"/>
  <c r="DO145" i="10"/>
  <c r="DP141" i="10"/>
  <c r="DN141" i="10"/>
  <c r="DT141" i="10"/>
  <c r="DR141" i="10"/>
  <c r="DO141" i="10"/>
  <c r="DM141" i="10"/>
  <c r="DU141" i="10"/>
  <c r="DS141" i="10"/>
  <c r="CI162" i="10"/>
  <c r="CG162" i="10"/>
  <c r="CD162" i="10"/>
  <c r="CF162" i="10"/>
  <c r="CJ162" i="10"/>
  <c r="CE162" i="10"/>
  <c r="CL162" i="10"/>
  <c r="CK162" i="10"/>
  <c r="CI169" i="10"/>
  <c r="CD169" i="10"/>
  <c r="CG169" i="10"/>
  <c r="CJ169" i="10"/>
  <c r="CK169" i="10"/>
  <c r="CF169" i="10"/>
  <c r="CL169" i="10"/>
  <c r="CE169" i="10"/>
  <c r="DS225" i="10"/>
  <c r="DM225" i="10"/>
  <c r="DN225" i="10"/>
  <c r="DU225" i="10"/>
  <c r="DT225" i="10"/>
  <c r="DR225" i="10"/>
  <c r="DP225" i="10"/>
  <c r="DO225" i="10"/>
  <c r="CG90" i="10"/>
  <c r="CE90" i="10"/>
  <c r="CJ90" i="10"/>
  <c r="CK90" i="10"/>
  <c r="CI90" i="10"/>
  <c r="CF90" i="10"/>
  <c r="CD90" i="10"/>
  <c r="CL90" i="10"/>
  <c r="CG100" i="10"/>
  <c r="CK100" i="10"/>
  <c r="CJ100" i="10"/>
  <c r="CI100" i="10"/>
  <c r="CL100" i="10"/>
  <c r="CE100" i="10"/>
  <c r="CF100" i="10"/>
  <c r="CD100" i="10"/>
  <c r="CG101" i="10"/>
  <c r="CD101" i="10"/>
  <c r="CJ101" i="10"/>
  <c r="CK101" i="10"/>
  <c r="CE101" i="10"/>
  <c r="CI101" i="10"/>
  <c r="CL101" i="10"/>
  <c r="CF101" i="10"/>
  <c r="AZ210" i="10"/>
  <c r="BB210" i="10"/>
  <c r="AU210" i="10"/>
  <c r="AW210" i="10"/>
  <c r="BA210" i="10"/>
  <c r="BC210" i="10"/>
  <c r="AX210" i="10"/>
  <c r="AV210" i="10"/>
  <c r="DU90" i="10"/>
  <c r="DS90" i="10"/>
  <c r="DO90" i="10"/>
  <c r="DM90" i="10"/>
  <c r="DN90" i="10"/>
  <c r="DT90" i="10"/>
  <c r="DP90" i="10"/>
  <c r="DR90" i="10"/>
  <c r="DP89" i="10"/>
  <c r="DN89" i="10"/>
  <c r="DT89" i="10"/>
  <c r="DM89" i="10"/>
  <c r="DU89" i="10"/>
  <c r="DO89" i="10"/>
  <c r="DR89" i="10"/>
  <c r="DS89" i="10"/>
  <c r="CE145" i="10"/>
  <c r="CK145" i="10"/>
  <c r="CI145" i="10"/>
  <c r="CG145" i="10"/>
  <c r="CD145" i="10"/>
  <c r="CF145" i="10"/>
  <c r="CJ145" i="10"/>
  <c r="CL145" i="10"/>
  <c r="CD133" i="10"/>
  <c r="CF133" i="10"/>
  <c r="CL133" i="10"/>
  <c r="CJ133" i="10"/>
  <c r="CG133" i="10"/>
  <c r="CE133" i="10"/>
  <c r="CI133" i="10"/>
  <c r="CK133" i="10"/>
  <c r="BC167" i="10"/>
  <c r="BA167" i="10"/>
  <c r="AX167" i="10"/>
  <c r="AV167" i="10"/>
  <c r="AZ167" i="10"/>
  <c r="BB167" i="10"/>
  <c r="AU167" i="10"/>
  <c r="AW167" i="10"/>
  <c r="BC176" i="10"/>
  <c r="BA176" i="10"/>
  <c r="AX176" i="10"/>
  <c r="AV176" i="10"/>
  <c r="AZ176" i="10"/>
  <c r="AU176" i="10"/>
  <c r="BB176" i="10"/>
  <c r="AW176" i="10"/>
  <c r="DS207" i="10"/>
  <c r="DU207" i="10"/>
  <c r="DN207" i="10"/>
  <c r="DP207" i="10"/>
  <c r="DT207" i="10"/>
  <c r="DR207" i="10"/>
  <c r="DO207" i="10"/>
  <c r="DM207" i="10"/>
  <c r="AW97" i="10"/>
  <c r="AU97" i="10"/>
  <c r="BB97" i="10"/>
  <c r="BA97" i="10"/>
  <c r="BC97" i="10"/>
  <c r="AV97" i="10"/>
  <c r="AX97" i="10"/>
  <c r="AZ97" i="10"/>
  <c r="BA207" i="10"/>
  <c r="BC207" i="10"/>
  <c r="AV207" i="10"/>
  <c r="AX207" i="10"/>
  <c r="BB207" i="10"/>
  <c r="AZ207" i="10"/>
  <c r="AW207" i="10"/>
  <c r="AU207" i="10"/>
  <c r="BA149" i="10"/>
  <c r="BB149" i="10"/>
  <c r="AV149" i="10"/>
  <c r="AX149" i="10"/>
  <c r="AW149" i="10"/>
  <c r="BC149" i="10"/>
  <c r="AZ149" i="10"/>
  <c r="AU149" i="10"/>
  <c r="DT61" i="10"/>
  <c r="DM61" i="10"/>
  <c r="DO61" i="10"/>
  <c r="DR61" i="10"/>
  <c r="DN61" i="10"/>
  <c r="DS61" i="10"/>
  <c r="DU61" i="10"/>
  <c r="DP61" i="10"/>
  <c r="AX90" i="10"/>
  <c r="AV90" i="10"/>
  <c r="BB90" i="10"/>
  <c r="AZ90" i="10"/>
  <c r="BC90" i="10"/>
  <c r="AW90" i="10"/>
  <c r="AU90" i="10"/>
  <c r="BA90" i="10"/>
  <c r="DU215" i="10"/>
  <c r="DS215" i="10"/>
  <c r="DN215" i="10"/>
  <c r="DP215" i="10"/>
  <c r="DT215" i="10"/>
  <c r="DR215" i="10"/>
  <c r="DO215" i="10"/>
  <c r="DM215" i="10"/>
  <c r="BC203" i="10"/>
  <c r="AZ203" i="10"/>
  <c r="AX203" i="10"/>
  <c r="AW203" i="10"/>
  <c r="BA203" i="10"/>
  <c r="AU203" i="10"/>
  <c r="BB203" i="10"/>
  <c r="AV203" i="10"/>
  <c r="AU54" i="10"/>
  <c r="AW54" i="10"/>
  <c r="AV54" i="10"/>
  <c r="AX54" i="10"/>
  <c r="AU67" i="10"/>
  <c r="AW67" i="10"/>
  <c r="AX67" i="10"/>
  <c r="BB67" i="10"/>
  <c r="BC67" i="10"/>
  <c r="BA67" i="10"/>
  <c r="AZ67" i="10"/>
  <c r="AV67" i="10"/>
  <c r="BC121" i="10"/>
  <c r="AV121" i="10"/>
  <c r="AX121" i="10"/>
  <c r="AU121" i="10"/>
  <c r="AZ121" i="10"/>
  <c r="BA121" i="10"/>
  <c r="BB121" i="10"/>
  <c r="AW121" i="10"/>
  <c r="DP177" i="10"/>
  <c r="DN177" i="10"/>
  <c r="DU177" i="10"/>
  <c r="DS177" i="10"/>
  <c r="DR177" i="10"/>
  <c r="DM177" i="10"/>
  <c r="DO177" i="10"/>
  <c r="DT177" i="10"/>
  <c r="DO182" i="10"/>
  <c r="DM182" i="10"/>
  <c r="DT182" i="10"/>
  <c r="DS182" i="10"/>
  <c r="DU182" i="10"/>
  <c r="DN182" i="10"/>
  <c r="DP182" i="10"/>
  <c r="DR182" i="10"/>
  <c r="DP46" i="10"/>
  <c r="DN46" i="10"/>
  <c r="DT46" i="10"/>
  <c r="DR46" i="10"/>
  <c r="DS46" i="10"/>
  <c r="DO46" i="10"/>
  <c r="DM46" i="10"/>
  <c r="DU46" i="10"/>
  <c r="DN69" i="10"/>
  <c r="DP69" i="10"/>
  <c r="DO69" i="10"/>
  <c r="DT69" i="10"/>
  <c r="DR69" i="10"/>
  <c r="DU69" i="10"/>
  <c r="DM69" i="10"/>
  <c r="DS69" i="10"/>
  <c r="DO71" i="10"/>
  <c r="DM71" i="10"/>
  <c r="DP71" i="10"/>
  <c r="DR71" i="10"/>
  <c r="DU71" i="10"/>
  <c r="DS71" i="10"/>
  <c r="DN71" i="10"/>
  <c r="DT71" i="10"/>
  <c r="CK225" i="10"/>
  <c r="CJ225" i="10"/>
  <c r="CF225" i="10"/>
  <c r="CI225" i="10"/>
  <c r="CL225" i="10"/>
  <c r="CE225" i="10"/>
  <c r="CG225" i="10"/>
  <c r="CD225" i="10"/>
  <c r="CF67" i="10"/>
  <c r="CD67" i="10"/>
  <c r="CL67" i="10"/>
  <c r="CG67" i="10"/>
  <c r="CI67" i="10"/>
  <c r="CJ67" i="10"/>
  <c r="CE67" i="10"/>
  <c r="CK67" i="10"/>
  <c r="CD43" i="10"/>
  <c r="CG43" i="10"/>
  <c r="CJ43" i="10"/>
  <c r="CK43" i="10"/>
  <c r="CE43" i="10"/>
  <c r="CL43" i="10"/>
  <c r="CF43" i="10"/>
  <c r="CI43" i="10"/>
  <c r="DM144" i="10"/>
  <c r="DT144" i="10"/>
  <c r="DU144" i="10"/>
  <c r="DS144" i="10"/>
  <c r="DP144" i="10"/>
  <c r="DO144" i="10"/>
  <c r="DR144" i="10"/>
  <c r="DN144" i="10"/>
  <c r="DU138" i="10"/>
  <c r="DS138" i="10"/>
  <c r="DP138" i="10"/>
  <c r="DN138" i="10"/>
  <c r="DR138" i="10"/>
  <c r="DO138" i="10"/>
  <c r="DM138" i="10"/>
  <c r="DT138" i="10"/>
  <c r="DU155" i="10"/>
  <c r="DS155" i="10"/>
  <c r="DP155" i="10"/>
  <c r="DN155" i="10"/>
  <c r="DR155" i="10"/>
  <c r="DM155" i="10"/>
  <c r="DT155" i="10"/>
  <c r="DO155" i="10"/>
  <c r="DT142" i="10"/>
  <c r="DR142" i="10"/>
  <c r="DO142" i="10"/>
  <c r="DM142" i="10"/>
  <c r="DU142" i="10"/>
  <c r="DS142" i="10"/>
  <c r="DP142" i="10"/>
  <c r="DN142" i="10"/>
  <c r="CJ206" i="10"/>
  <c r="CL206" i="10"/>
  <c r="CE206" i="10"/>
  <c r="CG206" i="10"/>
  <c r="CK206" i="10"/>
  <c r="CI206" i="10"/>
  <c r="CF206" i="10"/>
  <c r="CD206" i="10"/>
  <c r="CG173" i="10"/>
  <c r="CE173" i="10"/>
  <c r="CK173" i="10"/>
  <c r="CD173" i="10"/>
  <c r="CF173" i="10"/>
  <c r="CI173" i="10"/>
  <c r="CJ173" i="10"/>
  <c r="CL173" i="10"/>
  <c r="CL188" i="10"/>
  <c r="CJ188" i="10"/>
  <c r="CG188" i="10"/>
  <c r="CE188" i="10"/>
  <c r="CI188" i="10"/>
  <c r="CK188" i="10"/>
  <c r="CD188" i="10"/>
  <c r="CF188" i="10"/>
  <c r="CG102" i="10"/>
  <c r="CF102" i="10"/>
  <c r="CI102" i="10"/>
  <c r="CJ102" i="10"/>
  <c r="CD102" i="10"/>
  <c r="CL102" i="10"/>
  <c r="CE102" i="10"/>
  <c r="CK102" i="10"/>
  <c r="BC204" i="10"/>
  <c r="AU204" i="10"/>
  <c r="AX204" i="10"/>
  <c r="BB204" i="10"/>
  <c r="BA204" i="10"/>
  <c r="AZ204" i="10"/>
  <c r="AW204" i="10"/>
  <c r="AV204" i="10"/>
  <c r="DM103" i="10"/>
  <c r="DO103" i="10"/>
  <c r="DR103" i="10"/>
  <c r="DP103" i="10"/>
  <c r="DU103" i="10"/>
  <c r="DT103" i="10"/>
  <c r="DS103" i="10"/>
  <c r="DN103" i="10"/>
  <c r="DN107" i="10"/>
  <c r="DP107" i="10"/>
  <c r="DS107" i="10"/>
  <c r="DR107" i="10"/>
  <c r="DT107" i="10"/>
  <c r="DM107" i="10"/>
  <c r="DO107" i="10"/>
  <c r="DU107" i="10"/>
  <c r="CG138" i="10"/>
  <c r="CE138" i="10"/>
  <c r="CI138" i="10"/>
  <c r="CK138" i="10"/>
  <c r="CD138" i="10"/>
  <c r="CF138" i="10"/>
  <c r="CL138" i="10"/>
  <c r="CJ138" i="10"/>
  <c r="CL134" i="10"/>
  <c r="CJ134" i="10"/>
  <c r="CG134" i="10"/>
  <c r="CE134" i="10"/>
  <c r="CI134" i="10"/>
  <c r="CK134" i="10"/>
  <c r="CD134" i="10"/>
  <c r="CF134" i="10"/>
  <c r="CD144" i="10"/>
  <c r="CK144" i="10"/>
  <c r="CG144" i="10"/>
  <c r="CL144" i="10" s="1"/>
  <c r="CF144" i="10"/>
  <c r="CI144" i="10" s="1"/>
  <c r="CJ144" i="10"/>
  <c r="CE144" i="10"/>
  <c r="CD143" i="10"/>
  <c r="CI143" i="10"/>
  <c r="CL143" i="10"/>
  <c r="CE143" i="10"/>
  <c r="CJ143" i="10"/>
  <c r="CF143" i="10"/>
  <c r="CK143" i="10"/>
  <c r="CG143" i="10"/>
  <c r="CF223" i="10"/>
  <c r="CI223" i="10"/>
  <c r="CL223" i="10"/>
  <c r="CE223" i="10"/>
  <c r="CG223" i="10"/>
  <c r="CD223" i="10"/>
  <c r="CK223" i="10"/>
  <c r="CJ223" i="10"/>
  <c r="BA178" i="10"/>
  <c r="BC178" i="10"/>
  <c r="AU178" i="10"/>
  <c r="AV178" i="10"/>
  <c r="AZ178" i="10"/>
  <c r="AX178" i="10"/>
  <c r="BB178" i="10"/>
  <c r="AW178" i="10"/>
  <c r="AW94" i="10"/>
  <c r="AU94" i="10"/>
  <c r="BB94" i="10"/>
  <c r="BA94" i="10"/>
  <c r="BC94" i="10"/>
  <c r="AV94" i="10"/>
  <c r="AX94" i="10"/>
  <c r="AZ94" i="10"/>
  <c r="BA112" i="10"/>
  <c r="BC112" i="10"/>
  <c r="AV112" i="10"/>
  <c r="AX112" i="10"/>
  <c r="AZ112" i="10"/>
  <c r="BB112" i="10"/>
  <c r="AU112" i="10"/>
  <c r="AW112" i="10"/>
  <c r="AX82" i="10"/>
  <c r="AZ82" i="10"/>
  <c r="BC82" i="10"/>
  <c r="BB82" i="10"/>
  <c r="AU82" i="10"/>
  <c r="BA82" i="10"/>
  <c r="AW82" i="10"/>
  <c r="AV82" i="10"/>
  <c r="DT228" i="10"/>
  <c r="DS228" i="10"/>
  <c r="DO228" i="10"/>
  <c r="DR228" i="10"/>
  <c r="DU228" i="10"/>
  <c r="DN228" i="10"/>
  <c r="DM228" i="10"/>
  <c r="DP228" i="10"/>
  <c r="DT192" i="10"/>
  <c r="DM192" i="10"/>
  <c r="DO192" i="10"/>
  <c r="DR192" i="10"/>
  <c r="DU192" i="10"/>
  <c r="DP192" i="10"/>
  <c r="DS192" i="10"/>
  <c r="DN192" i="10"/>
  <c r="CL194" i="10"/>
  <c r="CE194" i="10"/>
  <c r="CG194" i="10"/>
  <c r="CJ194" i="10"/>
  <c r="CI194" i="10"/>
  <c r="CD194" i="10"/>
  <c r="CK194" i="10"/>
  <c r="CF194" i="10"/>
  <c r="DT99" i="10"/>
  <c r="DN99" i="10"/>
  <c r="DM99" i="10"/>
  <c r="DP99" i="10"/>
  <c r="DU99" i="10"/>
  <c r="DO99" i="10"/>
  <c r="DS99" i="10"/>
  <c r="DR99" i="10"/>
  <c r="AW96" i="10"/>
  <c r="AU96" i="10"/>
  <c r="AZ96" i="10"/>
  <c r="BA96" i="10"/>
  <c r="BC96" i="10"/>
  <c r="AV96" i="10"/>
  <c r="AX96" i="10"/>
  <c r="BB96" i="10"/>
  <c r="AV55" i="10"/>
  <c r="AX55" i="10"/>
  <c r="AU55" i="10"/>
  <c r="BC55" i="10"/>
  <c r="AZ55" i="10"/>
  <c r="AW55" i="10"/>
  <c r="BB55" i="10"/>
  <c r="BA55" i="10"/>
  <c r="AU51" i="10"/>
  <c r="BC51" i="10"/>
  <c r="AX51" i="10"/>
  <c r="BA51" i="10"/>
  <c r="BB51" i="10"/>
  <c r="AW51" i="10"/>
  <c r="AV51" i="10"/>
  <c r="AZ51" i="10"/>
  <c r="DS186" i="10"/>
  <c r="DR186" i="10"/>
  <c r="DN186" i="10"/>
  <c r="DM186" i="10"/>
  <c r="DT186" i="10"/>
  <c r="DU186" i="10"/>
  <c r="DO186" i="10"/>
  <c r="DP186" i="10"/>
  <c r="DP73" i="10"/>
  <c r="DN73" i="10"/>
  <c r="DO73" i="10"/>
  <c r="DT73" i="10"/>
  <c r="DR73" i="10"/>
  <c r="DS73" i="10"/>
  <c r="DM73" i="10"/>
  <c r="DU73" i="10"/>
  <c r="DP72" i="10"/>
  <c r="DN72" i="10"/>
  <c r="DR72" i="10"/>
  <c r="DU72" i="10"/>
  <c r="DT72" i="10"/>
  <c r="DM72" i="10"/>
  <c r="DO72" i="10"/>
  <c r="DS72" i="10"/>
  <c r="CD72" i="10"/>
  <c r="CF72" i="10"/>
  <c r="CG72" i="10"/>
  <c r="CK72" i="10"/>
  <c r="CL72" i="10"/>
  <c r="CJ72" i="10"/>
  <c r="CI72" i="10"/>
  <c r="CE72" i="10"/>
  <c r="CF50" i="10"/>
  <c r="CD50" i="10"/>
  <c r="CJ50" i="10"/>
  <c r="CE50" i="10"/>
  <c r="CK50" i="10"/>
  <c r="CL50" i="10"/>
  <c r="CG50" i="10"/>
  <c r="CI50" i="10"/>
  <c r="CF181" i="10"/>
  <c r="CD181" i="10"/>
  <c r="CJ181" i="10"/>
  <c r="CL181" i="10"/>
  <c r="CE181" i="10"/>
  <c r="CI181" i="10"/>
  <c r="CK181" i="10"/>
  <c r="CG181" i="10"/>
  <c r="CD189" i="10"/>
  <c r="CF189" i="10"/>
  <c r="CL189" i="10"/>
  <c r="CE189" i="10"/>
  <c r="CG189" i="10"/>
  <c r="CJ189" i="10"/>
  <c r="CK189" i="10"/>
  <c r="CI189" i="10"/>
  <c r="CK91" i="10"/>
  <c r="CI91" i="10"/>
  <c r="CF91" i="10"/>
  <c r="CD91" i="10"/>
  <c r="CJ91" i="10"/>
  <c r="CL91" i="10"/>
  <c r="CG91" i="10"/>
  <c r="CE91" i="10"/>
  <c r="CI140" i="10"/>
  <c r="CK140" i="10"/>
  <c r="CD140" i="10"/>
  <c r="CF140" i="10"/>
  <c r="CE140" i="10"/>
  <c r="CJ140" i="10"/>
  <c r="CL140" i="10"/>
  <c r="CG140" i="10"/>
  <c r="AX123" i="10"/>
  <c r="AV123" i="10"/>
  <c r="BB123" i="10"/>
  <c r="AU123" i="10"/>
  <c r="AW123" i="10"/>
  <c r="AZ123" i="10"/>
  <c r="BC123" i="10"/>
  <c r="BA123" i="10"/>
  <c r="BA130" i="10"/>
  <c r="BC130" i="10"/>
  <c r="AV130" i="10"/>
  <c r="AX130" i="10"/>
  <c r="AZ130" i="10"/>
  <c r="AW130" i="10"/>
  <c r="AU130" i="10"/>
  <c r="BB130" i="10"/>
  <c r="AW145" i="10"/>
  <c r="AX145" i="10"/>
  <c r="BA145" i="10"/>
  <c r="AU145" i="10"/>
  <c r="AV145" i="10"/>
  <c r="BC145" i="10"/>
  <c r="BB145" i="10"/>
  <c r="AZ145" i="10"/>
  <c r="DT194" i="10"/>
  <c r="DR194" i="10"/>
  <c r="DO194" i="10"/>
  <c r="DM194" i="10"/>
  <c r="DU194" i="10"/>
  <c r="DP194" i="10"/>
  <c r="DS194" i="10"/>
  <c r="DN194" i="10"/>
  <c r="CG42" i="10"/>
  <c r="CE42" i="10"/>
  <c r="CF42" i="10"/>
  <c r="CL42" i="10"/>
  <c r="CK42" i="10"/>
  <c r="CI42" i="10"/>
  <c r="CD42" i="10"/>
  <c r="CJ42" i="10"/>
  <c r="DN126" i="10"/>
  <c r="DU126" i="10"/>
  <c r="DR126" i="10"/>
  <c r="DT126" i="10"/>
  <c r="DM126" i="10"/>
  <c r="DP126" i="10"/>
  <c r="DS126" i="10"/>
  <c r="DO126" i="10"/>
  <c r="CL163" i="10"/>
  <c r="CF163" i="10"/>
  <c r="CG163" i="10"/>
  <c r="CJ163" i="10"/>
  <c r="CI163" i="10"/>
  <c r="CE163" i="10"/>
  <c r="CK163" i="10"/>
  <c r="CD163" i="10"/>
  <c r="DT232" i="10"/>
  <c r="DR232" i="10"/>
  <c r="DO232" i="10"/>
  <c r="DS232" i="10"/>
  <c r="DU232" i="10"/>
  <c r="DN232" i="10"/>
  <c r="DP232" i="10"/>
  <c r="DM232" i="10"/>
  <c r="CE87" i="10"/>
  <c r="CG87" i="10"/>
  <c r="CK87" i="10"/>
  <c r="CI87" i="10"/>
  <c r="CD87" i="10"/>
  <c r="CJ87" i="10"/>
  <c r="CL87" i="10"/>
  <c r="CF87" i="10"/>
  <c r="DO98" i="10"/>
  <c r="DS98" i="10"/>
  <c r="DU98" i="10"/>
  <c r="DR98" i="10"/>
  <c r="DP98" i="10"/>
  <c r="DM98" i="10"/>
  <c r="DN98" i="10"/>
  <c r="DT98" i="10"/>
  <c r="CG150" i="10"/>
  <c r="CF150" i="10"/>
  <c r="CD150" i="10"/>
  <c r="CE150" i="10"/>
  <c r="AZ171" i="10"/>
  <c r="AU171" i="10"/>
  <c r="AX171" i="10"/>
  <c r="BA171" i="10"/>
  <c r="BB171" i="10"/>
  <c r="BC171" i="10"/>
  <c r="AV171" i="10"/>
  <c r="AW171" i="10"/>
  <c r="AV85" i="10"/>
  <c r="AX85" i="10"/>
  <c r="AZ85" i="10"/>
  <c r="BB85" i="10"/>
  <c r="BA85" i="10"/>
  <c r="AU85" i="10"/>
  <c r="AW85" i="10"/>
  <c r="BC85" i="10"/>
  <c r="AV46" i="10"/>
  <c r="AX46" i="10"/>
  <c r="AU46" i="10"/>
  <c r="BA46" i="10"/>
  <c r="AZ46" i="10"/>
  <c r="AW46" i="10"/>
  <c r="BB46" i="10"/>
  <c r="BC46" i="10"/>
  <c r="DS185" i="10"/>
  <c r="DR185" i="10"/>
  <c r="DN185" i="10"/>
  <c r="DM185" i="10"/>
  <c r="DT185" i="10"/>
  <c r="DO185" i="10"/>
  <c r="DU185" i="10"/>
  <c r="DP185" i="10"/>
  <c r="DP56" i="10"/>
  <c r="DN56" i="10"/>
  <c r="DT56" i="10"/>
  <c r="DR56" i="10"/>
  <c r="DU56" i="10"/>
  <c r="DO56" i="10"/>
  <c r="DM56" i="10"/>
  <c r="DS56" i="10"/>
  <c r="CD57" i="10"/>
  <c r="CF57" i="10"/>
  <c r="CG57" i="10"/>
  <c r="CI57" i="10"/>
  <c r="CL57" i="10"/>
  <c r="CJ57" i="10"/>
  <c r="CE57" i="10"/>
  <c r="CK57" i="10"/>
  <c r="DT137" i="10"/>
  <c r="DN137" i="10"/>
  <c r="DO137" i="10"/>
  <c r="DM137" i="10"/>
  <c r="DS137" i="10"/>
  <c r="DP137" i="10"/>
  <c r="DR137" i="10"/>
  <c r="DU137" i="10"/>
  <c r="DU136" i="10"/>
  <c r="DN136" i="10"/>
  <c r="DP136" i="10"/>
  <c r="DM136" i="10"/>
  <c r="DT136" i="10"/>
  <c r="DS136" i="10"/>
  <c r="DO136" i="10"/>
  <c r="DR136" i="10"/>
  <c r="CF176" i="10"/>
  <c r="CK176" i="10"/>
  <c r="CI176" i="10"/>
  <c r="CJ176" i="10"/>
  <c r="CE176" i="10"/>
  <c r="CG176" i="10"/>
  <c r="CL176" i="10"/>
  <c r="CD176" i="10"/>
  <c r="DO102" i="10"/>
  <c r="DS102" i="10"/>
  <c r="DR102" i="10"/>
  <c r="DP102" i="10"/>
  <c r="DT102" i="10"/>
  <c r="DM102" i="10"/>
  <c r="DN102" i="10"/>
  <c r="DU102" i="10"/>
  <c r="CJ147" i="10"/>
  <c r="CL147" i="10"/>
  <c r="CE147" i="10"/>
  <c r="CG147" i="10"/>
  <c r="CF147" i="10"/>
  <c r="CK147" i="10"/>
  <c r="CI147" i="10"/>
  <c r="CD147" i="10"/>
  <c r="CI212" i="10"/>
  <c r="CJ212" i="10"/>
  <c r="CD212" i="10"/>
  <c r="CG212" i="10"/>
  <c r="CK212" i="10"/>
  <c r="CE212" i="10"/>
  <c r="CF212" i="10"/>
  <c r="CL212" i="10"/>
  <c r="DR202" i="10"/>
  <c r="DU202" i="10"/>
  <c r="DM202" i="10"/>
  <c r="DS202" i="10"/>
  <c r="DT202" i="10"/>
  <c r="DP202" i="10"/>
  <c r="DN202" i="10"/>
  <c r="DO202" i="10"/>
  <c r="AV83" i="10"/>
  <c r="BB83" i="10"/>
  <c r="BC83" i="10"/>
  <c r="AZ83" i="10"/>
  <c r="AW83" i="10"/>
  <c r="AU83" i="10"/>
  <c r="AX83" i="10"/>
  <c r="BA83" i="10"/>
  <c r="DT162" i="10"/>
  <c r="DS162" i="10"/>
  <c r="DO162" i="10"/>
  <c r="DR162" i="10"/>
  <c r="DU162" i="10"/>
  <c r="DM162" i="10"/>
  <c r="DN162" i="10"/>
  <c r="DP162" i="10"/>
  <c r="DP37" i="10"/>
  <c r="AU120" i="10"/>
  <c r="AX120" i="10"/>
  <c r="BA120" i="10"/>
  <c r="BB120" i="10"/>
  <c r="AV120" i="10"/>
  <c r="AW120" i="10"/>
  <c r="BC120" i="10"/>
  <c r="AZ120" i="10"/>
  <c r="DT190" i="10"/>
  <c r="DR190" i="10"/>
  <c r="DO190" i="10"/>
  <c r="DM190" i="10"/>
  <c r="DS190" i="10"/>
  <c r="DN190" i="10"/>
  <c r="DU190" i="10"/>
  <c r="DP190" i="10"/>
  <c r="CJ182" i="10"/>
  <c r="CE182" i="10"/>
  <c r="CG182" i="10"/>
  <c r="CL182" i="10"/>
  <c r="CI182" i="10"/>
  <c r="CK182" i="10"/>
  <c r="CD182" i="10"/>
  <c r="CF182" i="10"/>
  <c r="DU198" i="10"/>
  <c r="DS198" i="10"/>
  <c r="DP198" i="10"/>
  <c r="DN198" i="10"/>
  <c r="DR198" i="10"/>
  <c r="DT198" i="10"/>
  <c r="DO198" i="10"/>
  <c r="DM198" i="10"/>
  <c r="DR18" i="10"/>
  <c r="DT12" i="10"/>
  <c r="DU208" i="10"/>
  <c r="DS208" i="10"/>
  <c r="DP208" i="10"/>
  <c r="DN208" i="10"/>
  <c r="DR208" i="10"/>
  <c r="DT208" i="10"/>
  <c r="DM208" i="10"/>
  <c r="DO208" i="10"/>
  <c r="AV48" i="10"/>
  <c r="AX48" i="10"/>
  <c r="AW48" i="10"/>
  <c r="BA48" i="10"/>
  <c r="BB48" i="10"/>
  <c r="AZ48" i="10"/>
  <c r="AU48" i="10"/>
  <c r="BC48" i="10"/>
  <c r="AV75" i="10"/>
  <c r="AX75" i="10"/>
  <c r="AZ75" i="10"/>
  <c r="BB75" i="10"/>
  <c r="BC75" i="10"/>
  <c r="AU75" i="10"/>
  <c r="AW75" i="10"/>
  <c r="BA75" i="10"/>
  <c r="AW128" i="10"/>
  <c r="AU128" i="10"/>
  <c r="BA128" i="10"/>
  <c r="BC128" i="10"/>
  <c r="AV128" i="10"/>
  <c r="AZ128" i="10"/>
  <c r="AX128" i="10"/>
  <c r="BB128" i="10"/>
  <c r="AV139" i="10"/>
  <c r="AX139" i="10"/>
  <c r="AU139" i="10"/>
  <c r="AW139" i="10"/>
  <c r="DT163" i="10"/>
  <c r="DS163" i="10"/>
  <c r="DO163" i="10"/>
  <c r="DM163" i="10"/>
  <c r="DU163" i="10"/>
  <c r="DP163" i="10"/>
  <c r="DR163" i="10"/>
  <c r="DN163" i="10"/>
  <c r="DU169" i="10"/>
  <c r="DR169" i="10"/>
  <c r="DO169" i="10"/>
  <c r="DP169" i="10"/>
  <c r="DS169" i="10"/>
  <c r="DN169" i="10"/>
  <c r="DT169" i="10"/>
  <c r="DM169" i="10"/>
  <c r="DP58" i="10"/>
  <c r="DN58" i="10"/>
  <c r="DM58" i="10"/>
  <c r="DO58" i="10"/>
  <c r="DO55" i="10"/>
  <c r="DM55" i="10"/>
  <c r="DN55" i="10"/>
  <c r="DR55" i="10"/>
  <c r="DU55" i="10"/>
  <c r="DS55" i="10"/>
  <c r="DP55" i="10"/>
  <c r="DT55" i="10"/>
  <c r="CF64" i="10"/>
  <c r="CD64" i="10"/>
  <c r="CE64" i="10"/>
  <c r="CI64" i="10"/>
  <c r="CL64" i="10"/>
  <c r="CJ64" i="10"/>
  <c r="CG64" i="10"/>
  <c r="CK64" i="10"/>
  <c r="CE48" i="10"/>
  <c r="CG48" i="10"/>
  <c r="CK48" i="10"/>
  <c r="CI48" i="10"/>
  <c r="CJ48" i="10"/>
  <c r="CF48" i="10"/>
  <c r="CD48" i="10"/>
  <c r="CL48" i="10"/>
  <c r="DP131" i="10"/>
  <c r="DN131" i="10"/>
  <c r="DT131" i="10"/>
  <c r="DM131" i="10"/>
  <c r="DO131" i="10"/>
  <c r="DR131" i="10"/>
  <c r="DS131" i="10"/>
  <c r="DU131" i="10"/>
  <c r="CI208" i="10"/>
  <c r="CK208" i="10"/>
  <c r="CD208" i="10"/>
  <c r="CF208" i="10"/>
  <c r="CJ208" i="10"/>
  <c r="CL208" i="10"/>
  <c r="CE208" i="10"/>
  <c r="CG208" i="10"/>
  <c r="CK186" i="10"/>
  <c r="CJ186" i="10"/>
  <c r="CF186" i="10"/>
  <c r="CE186" i="10"/>
  <c r="CL186" i="10"/>
  <c r="CG186" i="10"/>
  <c r="CI186" i="10"/>
  <c r="CD186" i="10"/>
  <c r="CG184" i="10"/>
  <c r="CE184" i="10"/>
  <c r="CL184" i="10"/>
  <c r="CJ184" i="10"/>
  <c r="CI184" i="10"/>
  <c r="CD184" i="10"/>
  <c r="CF184" i="10"/>
  <c r="CK184" i="10"/>
  <c r="CJ94" i="10"/>
  <c r="CL94" i="10"/>
  <c r="CD94" i="10"/>
  <c r="CI94" i="10"/>
  <c r="CG94" i="10"/>
  <c r="CE94" i="10"/>
  <c r="CK94" i="10"/>
  <c r="CF94" i="10"/>
  <c r="DP115" i="10"/>
  <c r="DN115" i="10"/>
  <c r="DS115" i="10"/>
  <c r="DT115" i="10"/>
  <c r="DM115" i="10"/>
  <c r="DO115" i="10"/>
  <c r="DR115" i="10"/>
  <c r="DU115" i="10"/>
  <c r="DP81" i="10"/>
  <c r="DR81" i="10"/>
  <c r="DO81" i="10"/>
  <c r="DM81" i="10"/>
  <c r="DS81" i="10"/>
  <c r="DT81" i="10"/>
  <c r="DN81" i="10"/>
  <c r="DU81" i="10"/>
  <c r="CE123" i="10"/>
  <c r="CG123" i="10"/>
  <c r="CI123" i="10"/>
  <c r="CK123" i="10"/>
  <c r="CD123" i="10"/>
  <c r="CF123" i="10"/>
  <c r="CL123" i="10"/>
  <c r="CJ123" i="10"/>
  <c r="CI132" i="10"/>
  <c r="CK132" i="10"/>
  <c r="CD132" i="10"/>
  <c r="CF132" i="10"/>
  <c r="CE132" i="10"/>
  <c r="CG132" i="10"/>
  <c r="CJ132" i="10"/>
  <c r="CL132" i="10"/>
  <c r="AZ163" i="10"/>
  <c r="AX163" i="10"/>
  <c r="AU163" i="10"/>
  <c r="AW163" i="10"/>
  <c r="BA163" i="10"/>
  <c r="BB163" i="10"/>
  <c r="BC163" i="10"/>
  <c r="AV163" i="10"/>
  <c r="BC188" i="10"/>
  <c r="AU188" i="10"/>
  <c r="AX188" i="10"/>
  <c r="AW188" i="10"/>
  <c r="BB188" i="10"/>
  <c r="AZ188" i="10"/>
  <c r="BA188" i="10"/>
  <c r="AV188" i="10"/>
  <c r="AW105" i="10"/>
  <c r="BA105" i="10"/>
  <c r="AV105" i="10"/>
  <c r="AX105" i="10"/>
  <c r="AU105" i="10"/>
  <c r="BC105" i="10"/>
  <c r="AZ105" i="10"/>
  <c r="BB105" i="10"/>
  <c r="DT210" i="10"/>
  <c r="DM210" i="10"/>
  <c r="DO210" i="10"/>
  <c r="DR210" i="10"/>
  <c r="DU210" i="10"/>
  <c r="DS210" i="10"/>
  <c r="DN210" i="10"/>
  <c r="DP210" i="10"/>
  <c r="BA74" i="10"/>
  <c r="BC74" i="10"/>
  <c r="AV74" i="10"/>
  <c r="AX74" i="10"/>
  <c r="BB74" i="10"/>
  <c r="AZ74" i="10"/>
  <c r="AW74" i="10"/>
  <c r="AU74" i="10"/>
  <c r="AU70" i="10"/>
  <c r="AV70" i="10"/>
  <c r="AX70" i="10"/>
  <c r="AW70" i="10"/>
  <c r="BB70" i="10"/>
  <c r="BA70" i="10"/>
  <c r="AZ70" i="10"/>
  <c r="BC70" i="10"/>
  <c r="AU56" i="10"/>
  <c r="AW56" i="10"/>
  <c r="AV56" i="10"/>
  <c r="AZ56" i="10"/>
  <c r="BA56" i="10"/>
  <c r="BC56" i="10"/>
  <c r="AX56" i="10"/>
  <c r="BB56" i="10"/>
  <c r="AV134" i="10"/>
  <c r="AX134" i="10"/>
  <c r="AZ134" i="10"/>
  <c r="BB134" i="10"/>
  <c r="AU134" i="10"/>
  <c r="AW134" i="10"/>
  <c r="BA134" i="10"/>
  <c r="BC134" i="10"/>
  <c r="AV124" i="10"/>
  <c r="AX124" i="10"/>
  <c r="AU124" i="10"/>
  <c r="AW124" i="10"/>
  <c r="DS168" i="10"/>
  <c r="DN168" i="10"/>
  <c r="DM168" i="10"/>
  <c r="DT168" i="10"/>
  <c r="DU168" i="10"/>
  <c r="DP168" i="10"/>
  <c r="DR168" i="10"/>
  <c r="DO168" i="10"/>
  <c r="DS174" i="10"/>
  <c r="DT174" i="10"/>
  <c r="DM174" i="10"/>
  <c r="DO174" i="10"/>
  <c r="DU174" i="10"/>
  <c r="DN174" i="10"/>
  <c r="DP174" i="10"/>
  <c r="DR174" i="10"/>
  <c r="DN62" i="10"/>
  <c r="DM62" i="10"/>
  <c r="DT62" i="10"/>
  <c r="DU62" i="10"/>
  <c r="DR62" i="10"/>
  <c r="DP62" i="10"/>
  <c r="DO62" i="10"/>
  <c r="DS62" i="10"/>
  <c r="DO48" i="10"/>
  <c r="DM48" i="10"/>
  <c r="DN48" i="10"/>
  <c r="DT48" i="10"/>
  <c r="DS48" i="10"/>
  <c r="DU48" i="10"/>
  <c r="DP48" i="10"/>
  <c r="DR48" i="10"/>
  <c r="CG56" i="10"/>
  <c r="CE56" i="10"/>
  <c r="CF56" i="10"/>
  <c r="CJ56" i="10"/>
  <c r="CI56" i="10"/>
  <c r="CK56" i="10"/>
  <c r="CD56" i="10"/>
  <c r="CL56" i="10"/>
  <c r="DR120" i="10"/>
  <c r="DU120" i="10"/>
  <c r="DM120" i="10"/>
  <c r="DT120" i="10"/>
  <c r="DS120" i="10"/>
  <c r="DP120" i="10"/>
  <c r="DO120" i="10"/>
  <c r="DN120" i="10"/>
  <c r="DU139" i="10"/>
  <c r="DS139" i="10"/>
  <c r="DP139" i="10"/>
  <c r="DN139" i="10"/>
  <c r="DT139" i="10"/>
  <c r="DM139" i="10"/>
  <c r="DR139" i="10"/>
  <c r="DO139" i="10"/>
  <c r="DP121" i="10"/>
  <c r="DS121" i="10"/>
  <c r="DT121" i="10"/>
  <c r="DN121" i="10"/>
  <c r="DO121" i="10"/>
  <c r="DM121" i="10"/>
  <c r="DU121" i="10"/>
  <c r="DR121" i="10"/>
  <c r="CL199" i="10"/>
  <c r="CE199" i="10"/>
  <c r="CG199" i="10"/>
  <c r="CJ199" i="10"/>
  <c r="CI199" i="10"/>
  <c r="CK199" i="10"/>
  <c r="CF199" i="10"/>
  <c r="CD199" i="10"/>
  <c r="CJ159" i="10"/>
  <c r="CL159" i="10"/>
  <c r="CE159" i="10"/>
  <c r="CG159" i="10"/>
  <c r="CI159" i="10"/>
  <c r="CD159" i="10"/>
  <c r="CK159" i="10"/>
  <c r="CF159" i="10"/>
  <c r="CJ161" i="10"/>
  <c r="CL161" i="10"/>
  <c r="CE161" i="10"/>
  <c r="CG161" i="10"/>
  <c r="CK161" i="10"/>
  <c r="CF161" i="10"/>
  <c r="CI161" i="10"/>
  <c r="CD161" i="10"/>
  <c r="CE104" i="10"/>
  <c r="CK104" i="10"/>
  <c r="CJ104" i="10"/>
  <c r="CG104" i="10"/>
  <c r="CD104" i="10"/>
  <c r="CL104" i="10"/>
  <c r="CI104" i="10"/>
  <c r="CF104" i="10"/>
  <c r="CG99" i="10"/>
  <c r="CI99" i="10"/>
  <c r="CJ99" i="10"/>
  <c r="CF99" i="10"/>
  <c r="CL99" i="10"/>
  <c r="CE99" i="10"/>
  <c r="CD99" i="10"/>
  <c r="CK99" i="10"/>
  <c r="CE84" i="10"/>
  <c r="CG84" i="10"/>
  <c r="CL84" i="10"/>
  <c r="CI84" i="10"/>
  <c r="CF84" i="10"/>
  <c r="CD84" i="10"/>
  <c r="CK84" i="10"/>
  <c r="CJ84" i="10"/>
  <c r="CL97" i="10"/>
  <c r="CE97" i="10"/>
  <c r="CG97" i="10"/>
  <c r="CJ97" i="10"/>
  <c r="CK97" i="10"/>
  <c r="CD97" i="10"/>
  <c r="CF97" i="10"/>
  <c r="CI97" i="10"/>
  <c r="AX222" i="10"/>
  <c r="AV222" i="10"/>
  <c r="BC222" i="10"/>
  <c r="BA222" i="10"/>
  <c r="AZ222" i="10"/>
  <c r="AW222" i="10"/>
  <c r="AU222" i="10"/>
  <c r="BB222" i="10"/>
  <c r="DM108" i="10"/>
  <c r="DT108" i="10"/>
  <c r="DS108" i="10"/>
  <c r="DU108" i="10"/>
  <c r="DN108" i="10"/>
  <c r="DP108" i="10"/>
  <c r="DO108" i="10"/>
  <c r="DR108" i="10"/>
  <c r="DP114" i="10"/>
  <c r="DN114" i="10"/>
  <c r="DU114" i="10"/>
  <c r="DT114" i="10"/>
  <c r="DR114" i="10"/>
  <c r="DO114" i="10"/>
  <c r="DM114" i="10"/>
  <c r="DS114" i="10"/>
  <c r="CD139" i="10"/>
  <c r="CF139" i="10"/>
  <c r="CG139" i="10"/>
  <c r="CE139" i="10"/>
  <c r="CI152" i="10"/>
  <c r="CK152" i="10"/>
  <c r="CD152" i="10"/>
  <c r="CF152" i="10"/>
  <c r="CL152" i="10"/>
  <c r="CJ152" i="10"/>
  <c r="CE152" i="10"/>
  <c r="CG152" i="10"/>
  <c r="BC166" i="10"/>
  <c r="BA166" i="10"/>
  <c r="AX166" i="10"/>
  <c r="AV166" i="10"/>
  <c r="BB166" i="10"/>
  <c r="AW166" i="10"/>
  <c r="AZ166" i="10"/>
  <c r="AU166" i="10"/>
  <c r="AZ185" i="10"/>
  <c r="BB185" i="10"/>
  <c r="AX185" i="10"/>
  <c r="AU185" i="10"/>
  <c r="BA185" i="10"/>
  <c r="AV185" i="10"/>
  <c r="BC185" i="10"/>
  <c r="AW185" i="10"/>
  <c r="DR217" i="10"/>
  <c r="DN217" i="10"/>
  <c r="DU217" i="10"/>
  <c r="DS217" i="10"/>
  <c r="DT217" i="10"/>
  <c r="DM217" i="10"/>
  <c r="DO217" i="10"/>
  <c r="DP217" i="10"/>
  <c r="AV95" i="10"/>
  <c r="AX95" i="10"/>
  <c r="BB95" i="10"/>
  <c r="AZ95" i="10"/>
  <c r="AU95" i="10"/>
  <c r="BC95" i="10"/>
  <c r="AW95" i="10"/>
  <c r="BA95" i="10"/>
  <c r="BC225" i="10"/>
  <c r="AW225" i="10"/>
  <c r="AX225" i="10"/>
  <c r="AV225" i="10"/>
  <c r="AZ225" i="10"/>
  <c r="BB225" i="10"/>
  <c r="AU225" i="10"/>
  <c r="BA225" i="10"/>
  <c r="DN180" i="10"/>
  <c r="DP180" i="10"/>
  <c r="DR180" i="10"/>
  <c r="DO180" i="10"/>
  <c r="DM180" i="10"/>
  <c r="DU180" i="10"/>
  <c r="DT180" i="10"/>
  <c r="DS180" i="10"/>
  <c r="CG55" i="10"/>
  <c r="CE55" i="10"/>
  <c r="CK55" i="10"/>
  <c r="CF55" i="10"/>
  <c r="CL55" i="10"/>
  <c r="CI55" i="10"/>
  <c r="CD55" i="10"/>
  <c r="CJ55" i="10"/>
  <c r="BC84" i="10"/>
  <c r="BA84" i="10"/>
  <c r="AX84" i="10"/>
  <c r="AU84" i="10"/>
  <c r="BB84" i="10"/>
  <c r="AZ84" i="10"/>
  <c r="AW84" i="10"/>
  <c r="AV84" i="10"/>
  <c r="DP211" i="10"/>
  <c r="DM211" i="10"/>
  <c r="DS211" i="10"/>
  <c r="DT211" i="10"/>
  <c r="DN211" i="10"/>
  <c r="DO211" i="10"/>
  <c r="DR211" i="10"/>
  <c r="DU211" i="10"/>
  <c r="AZ68" i="10"/>
  <c r="BB68" i="10"/>
  <c r="AU68" i="10"/>
  <c r="AW68" i="10"/>
  <c r="AX68" i="10"/>
  <c r="BC68" i="10"/>
  <c r="BA68" i="10"/>
  <c r="AV68" i="10"/>
  <c r="AX65" i="10"/>
  <c r="AV65" i="10"/>
  <c r="AW65" i="10"/>
  <c r="BC65" i="10"/>
  <c r="AZ65" i="10"/>
  <c r="BB65" i="10"/>
  <c r="AU65" i="10"/>
  <c r="BA65" i="10"/>
  <c r="AV73" i="10"/>
  <c r="BC73" i="10"/>
  <c r="BA73" i="10"/>
  <c r="AU73" i="10"/>
  <c r="AZ73" i="10"/>
  <c r="AX73" i="10"/>
  <c r="AW73" i="10"/>
  <c r="BB73" i="10"/>
  <c r="BA136" i="10"/>
  <c r="AX136" i="10"/>
  <c r="AV136" i="10"/>
  <c r="AW136" i="10"/>
  <c r="AZ136" i="10"/>
  <c r="BC136" i="10"/>
  <c r="BB136" i="10"/>
  <c r="AU136" i="10"/>
  <c r="DT184" i="10"/>
  <c r="DR184" i="10"/>
  <c r="DN184" i="10"/>
  <c r="DO184" i="10"/>
  <c r="DU184" i="10"/>
  <c r="DS184" i="10"/>
  <c r="DM184" i="10"/>
  <c r="DP184" i="10"/>
  <c r="DT193" i="10"/>
  <c r="DM193" i="10"/>
  <c r="DO193" i="10"/>
  <c r="DR193" i="10"/>
  <c r="DU193" i="10"/>
  <c r="DS193" i="10"/>
  <c r="DN193" i="10"/>
  <c r="DP193" i="10"/>
  <c r="DS51" i="10"/>
  <c r="DT51" i="10"/>
  <c r="DN51" i="10"/>
  <c r="DP51" i="10"/>
  <c r="DM51" i="10"/>
  <c r="DR51" i="10"/>
  <c r="DO51" i="10"/>
  <c r="DU51" i="10"/>
  <c r="DO49" i="10"/>
  <c r="DM49" i="10"/>
  <c r="DU49" i="10"/>
  <c r="DN49" i="10"/>
  <c r="DR49" i="10"/>
  <c r="DS49" i="10"/>
  <c r="DP49" i="10"/>
  <c r="DT49" i="10"/>
  <c r="DO50" i="10"/>
  <c r="DM50" i="10"/>
  <c r="DU50" i="10"/>
  <c r="DN50" i="10"/>
  <c r="DR50" i="10"/>
  <c r="DS50" i="10"/>
  <c r="DP50" i="10"/>
  <c r="DT50" i="10"/>
  <c r="CD58" i="10"/>
  <c r="CF58" i="10"/>
  <c r="CG58" i="10"/>
  <c r="CK58" i="10"/>
  <c r="CL58" i="10"/>
  <c r="CE58" i="10"/>
  <c r="CJ58" i="10"/>
  <c r="CI58" i="10"/>
  <c r="CL52" i="10"/>
  <c r="CJ52" i="10"/>
  <c r="CG52" i="10"/>
  <c r="CF52" i="10"/>
  <c r="CK52" i="10"/>
  <c r="CE52" i="10"/>
  <c r="CI52" i="10"/>
  <c r="CD52" i="10"/>
  <c r="CD59" i="10"/>
  <c r="CF59" i="10"/>
  <c r="CG59" i="10"/>
  <c r="CK59" i="10"/>
  <c r="CL59" i="10"/>
  <c r="CJ59" i="10"/>
  <c r="CE59" i="10"/>
  <c r="CI59" i="10"/>
  <c r="DP133" i="10"/>
  <c r="DN133" i="10"/>
  <c r="DT133" i="10"/>
  <c r="DR133" i="10"/>
  <c r="DO133" i="10"/>
  <c r="DM133" i="10"/>
  <c r="DU133" i="10"/>
  <c r="DS133" i="10"/>
  <c r="DT128" i="10"/>
  <c r="DR128" i="10"/>
  <c r="DO128" i="10"/>
  <c r="DM128" i="10"/>
  <c r="DU128" i="10"/>
  <c r="DP128" i="10"/>
  <c r="DS128" i="10"/>
  <c r="DN128" i="10"/>
  <c r="DT154" i="10"/>
  <c r="DP154" i="10"/>
  <c r="DN154" i="10"/>
  <c r="DM154" i="10"/>
  <c r="DS154" i="10"/>
  <c r="DR154" i="10"/>
  <c r="DU154" i="10"/>
  <c r="DO154" i="10"/>
  <c r="DU152" i="10"/>
  <c r="DS152" i="10"/>
  <c r="DP152" i="10"/>
  <c r="DN152" i="10"/>
  <c r="DR152" i="10"/>
  <c r="DO152" i="10"/>
  <c r="DM152" i="10"/>
  <c r="DT152" i="10"/>
  <c r="CJ198" i="10"/>
  <c r="CL198" i="10"/>
  <c r="CE198" i="10"/>
  <c r="CG198" i="10"/>
  <c r="CK198" i="10"/>
  <c r="CI198" i="10"/>
  <c r="CD198" i="10"/>
  <c r="CF198" i="10"/>
  <c r="CK185" i="10"/>
  <c r="CE185" i="10"/>
  <c r="CF185" i="10"/>
  <c r="CJ185" i="10"/>
  <c r="CI185" i="10"/>
  <c r="CD185" i="10"/>
  <c r="CL185" i="10"/>
  <c r="CG185" i="10"/>
  <c r="DU220" i="10"/>
  <c r="DR220" i="10"/>
  <c r="DN220" i="10"/>
  <c r="DP220" i="10"/>
  <c r="DT220" i="10"/>
  <c r="DS220" i="10"/>
  <c r="DM220" i="10"/>
  <c r="DO220" i="10"/>
  <c r="CE86" i="10"/>
  <c r="CG86" i="10"/>
  <c r="CF86" i="10"/>
  <c r="CD86" i="10"/>
  <c r="BB202" i="10"/>
  <c r="AV202" i="10"/>
  <c r="AW202" i="10"/>
  <c r="BC202" i="10"/>
  <c r="AZ202" i="10"/>
  <c r="BA202" i="10"/>
  <c r="AU202" i="10"/>
  <c r="AX202" i="10"/>
  <c r="DP113" i="10"/>
  <c r="DN113" i="10"/>
  <c r="DS113" i="10"/>
  <c r="DT113" i="10"/>
  <c r="DR113" i="10"/>
  <c r="DO113" i="10"/>
  <c r="DM113" i="10"/>
  <c r="DU113" i="10"/>
  <c r="DP116" i="10"/>
  <c r="DN116" i="10"/>
  <c r="DU116" i="10"/>
  <c r="DT116" i="10"/>
  <c r="DR116" i="10"/>
  <c r="DS116" i="10"/>
  <c r="DO116" i="10"/>
  <c r="DM116" i="10"/>
  <c r="CJ146" i="10"/>
  <c r="CF146" i="10"/>
  <c r="CE146" i="10"/>
  <c r="CL146" i="10"/>
  <c r="CK146" i="10"/>
  <c r="CD146" i="10"/>
  <c r="CG146" i="10"/>
  <c r="CI146" i="10"/>
  <c r="CD148" i="10"/>
  <c r="CF148" i="10"/>
  <c r="CJ148" i="10"/>
  <c r="CE148" i="10"/>
  <c r="CG148" i="10"/>
  <c r="CK148" i="10"/>
  <c r="CI148" i="10"/>
  <c r="CL148" i="10"/>
  <c r="CJ125" i="10"/>
  <c r="CL125" i="10"/>
  <c r="CE125" i="10"/>
  <c r="CG125" i="10"/>
  <c r="CF125" i="10"/>
  <c r="CD125" i="10"/>
  <c r="CK125" i="10"/>
  <c r="CI125" i="10"/>
  <c r="CD154" i="10"/>
  <c r="CF154" i="10"/>
  <c r="CL154" i="10"/>
  <c r="CJ154" i="10"/>
  <c r="CG154" i="10"/>
  <c r="CE154" i="10"/>
  <c r="CK154" i="10"/>
  <c r="CI154" i="10"/>
  <c r="AU168" i="10"/>
  <c r="AV168" i="10"/>
  <c r="AX168" i="10"/>
  <c r="AW168" i="10"/>
  <c r="AX169" i="10"/>
  <c r="AU169" i="10"/>
  <c r="BB169" i="10"/>
  <c r="AZ169" i="10"/>
  <c r="AV169" i="10"/>
  <c r="AW169" i="10"/>
  <c r="BC169" i="10"/>
  <c r="BA169" i="10"/>
  <c r="BC81" i="10"/>
  <c r="BA81" i="10"/>
  <c r="AW81" i="10"/>
  <c r="BB81" i="10"/>
  <c r="AV81" i="10"/>
  <c r="AX81" i="10"/>
  <c r="AZ81" i="10"/>
  <c r="AU81" i="10"/>
  <c r="AU99" i="10"/>
  <c r="AV99" i="10"/>
  <c r="AZ99" i="10"/>
  <c r="BB99" i="10"/>
  <c r="BC99" i="10"/>
  <c r="AW99" i="10"/>
  <c r="BA99" i="10"/>
  <c r="AX99" i="10"/>
  <c r="AV116" i="10"/>
  <c r="BA116" i="10"/>
  <c r="BC116" i="10"/>
  <c r="AZ116" i="10"/>
  <c r="AX116" i="10"/>
  <c r="AW116" i="10"/>
  <c r="AU116" i="10"/>
  <c r="BB116" i="10"/>
  <c r="AU59" i="10"/>
  <c r="BB59" i="10"/>
  <c r="BA59" i="10"/>
  <c r="AV59" i="10"/>
  <c r="AW59" i="10"/>
  <c r="BC59" i="10"/>
  <c r="AX59" i="10"/>
  <c r="AZ59" i="10"/>
  <c r="CG69" i="10"/>
  <c r="CL69" i="10"/>
  <c r="CJ69" i="10"/>
  <c r="CD69" i="10"/>
  <c r="CI69" i="10"/>
  <c r="CE69" i="10"/>
  <c r="CF69" i="10"/>
  <c r="CK69" i="10"/>
  <c r="CD109" i="10"/>
  <c r="CG109" i="10"/>
  <c r="CI109" i="10"/>
  <c r="CK109" i="10"/>
  <c r="CE109" i="10"/>
  <c r="CJ109" i="10"/>
  <c r="CF109" i="10"/>
  <c r="CL109" i="10"/>
  <c r="CF107" i="10"/>
  <c r="CD107" i="10"/>
  <c r="CE107" i="10"/>
  <c r="CG107" i="10"/>
  <c r="CE130" i="10"/>
  <c r="CG130" i="10"/>
  <c r="CI130" i="10"/>
  <c r="CK130" i="10"/>
  <c r="CD130" i="10"/>
  <c r="CF130" i="10"/>
  <c r="CJ130" i="10"/>
  <c r="CL130" i="10"/>
  <c r="BC109" i="10"/>
  <c r="AV109" i="10"/>
  <c r="BB109" i="10"/>
  <c r="AX109" i="10"/>
  <c r="AZ109" i="10"/>
  <c r="BA109" i="10"/>
  <c r="AW109" i="10"/>
  <c r="AU109" i="10"/>
  <c r="CI220" i="10"/>
  <c r="CD220" i="10"/>
  <c r="CF220" i="10"/>
  <c r="CJ220" i="10"/>
  <c r="CL220" i="10"/>
  <c r="CK220" i="10"/>
  <c r="CE220" i="10"/>
  <c r="CG220" i="10"/>
  <c r="BA150" i="10"/>
  <c r="BC150" i="10"/>
  <c r="AV150" i="10"/>
  <c r="AX150" i="10"/>
  <c r="BB150" i="10"/>
  <c r="AW150" i="10"/>
  <c r="AU150" i="10"/>
  <c r="AZ150" i="10"/>
  <c r="DT178" i="10"/>
  <c r="DU178" i="10"/>
  <c r="DN178" i="10"/>
  <c r="DO178" i="10"/>
  <c r="DR178" i="10"/>
  <c r="DS178" i="10"/>
  <c r="DM178" i="10"/>
  <c r="DP178" i="10"/>
  <c r="DS176" i="10"/>
  <c r="DU176" i="10"/>
  <c r="DN176" i="10"/>
  <c r="DP176" i="10"/>
  <c r="DT176" i="10"/>
  <c r="DR176" i="10"/>
  <c r="DM176" i="10"/>
  <c r="DO176" i="10"/>
  <c r="DT151" i="10"/>
  <c r="DN151" i="10"/>
  <c r="DP151" i="10"/>
  <c r="DU151" i="10"/>
  <c r="DO151" i="10"/>
  <c r="DR151" i="10"/>
  <c r="DM151" i="10"/>
  <c r="DS151" i="10"/>
  <c r="DO229" i="10"/>
  <c r="DM229" i="10"/>
  <c r="DU229" i="10"/>
  <c r="DS229" i="10"/>
  <c r="DP229" i="10"/>
  <c r="DR229" i="10"/>
  <c r="DT229" i="10"/>
  <c r="DN229" i="10"/>
  <c r="DO100" i="10"/>
  <c r="DN100" i="10"/>
  <c r="DP100" i="10"/>
  <c r="DR100" i="10"/>
  <c r="DU100" i="10"/>
  <c r="DM100" i="10"/>
  <c r="DS100" i="10"/>
  <c r="DT100" i="10"/>
  <c r="CK129" i="10"/>
  <c r="CI129" i="10"/>
  <c r="CF129" i="10"/>
  <c r="CD129" i="10"/>
  <c r="CL129" i="10"/>
  <c r="CE129" i="10"/>
  <c r="CG129" i="10"/>
  <c r="CJ129" i="10"/>
  <c r="BC170" i="10"/>
  <c r="AZ170" i="10"/>
  <c r="AV170" i="10"/>
  <c r="AX170" i="10"/>
  <c r="BB170" i="10"/>
  <c r="AW170" i="10"/>
  <c r="BA170" i="10"/>
  <c r="AU170" i="10"/>
  <c r="AX91" i="10"/>
  <c r="AV91" i="10"/>
  <c r="BC91" i="10"/>
  <c r="BB91" i="10"/>
  <c r="AZ91" i="10"/>
  <c r="BA91" i="10"/>
  <c r="AW91" i="10"/>
  <c r="AU91" i="10"/>
  <c r="DU204" i="10"/>
  <c r="DM204" i="10"/>
  <c r="DP204" i="10"/>
  <c r="DT204" i="10"/>
  <c r="DS204" i="10"/>
  <c r="DR204" i="10"/>
  <c r="DO204" i="10"/>
  <c r="DN204" i="10"/>
  <c r="BA76" i="10"/>
  <c r="BC76" i="10"/>
  <c r="AV76" i="10"/>
  <c r="AX76" i="10"/>
  <c r="AU76" i="10"/>
  <c r="AZ76" i="10"/>
  <c r="BB76" i="10"/>
  <c r="AW76" i="10"/>
  <c r="DO52" i="10"/>
  <c r="DS52" i="10"/>
  <c r="DU52" i="10"/>
  <c r="DN52" i="10"/>
  <c r="DT52" i="10"/>
  <c r="DR52" i="10"/>
  <c r="DP52" i="10"/>
  <c r="DM52" i="10"/>
  <c r="CG60" i="10"/>
  <c r="CE60" i="10"/>
  <c r="CF60" i="10"/>
  <c r="CI60" i="10"/>
  <c r="CK60" i="10"/>
  <c r="CD60" i="10"/>
  <c r="CL60" i="10"/>
  <c r="CJ60" i="10"/>
  <c r="DR143" i="10"/>
  <c r="DT143" i="10"/>
  <c r="DM143" i="10"/>
  <c r="DS143" i="10"/>
  <c r="DU143" i="10"/>
  <c r="DO143" i="10"/>
  <c r="DN143" i="10"/>
  <c r="DP143" i="10"/>
  <c r="CF183" i="10"/>
  <c r="CI183" i="10" s="1"/>
  <c r="CE183" i="10"/>
  <c r="CD183" i="10"/>
  <c r="CG183" i="10"/>
  <c r="CK183" i="10"/>
  <c r="CJ183" i="10"/>
  <c r="CL183" i="10"/>
  <c r="CF108" i="10"/>
  <c r="CD108" i="10"/>
  <c r="CI108" i="10"/>
  <c r="CJ108" i="10"/>
  <c r="CL108" i="10"/>
  <c r="CE108" i="10"/>
  <c r="CG108" i="10"/>
  <c r="CK108" i="10"/>
  <c r="CE66" i="10"/>
  <c r="CD66" i="10"/>
  <c r="CF66" i="10"/>
  <c r="CG66" i="10"/>
  <c r="CL66" i="10"/>
  <c r="CK66" i="10"/>
  <c r="CI66" i="10"/>
  <c r="CJ66" i="10"/>
  <c r="DM93" i="10"/>
  <c r="DO93" i="10"/>
  <c r="DT93" i="10"/>
  <c r="DU93" i="10"/>
  <c r="DN93" i="10"/>
  <c r="DP93" i="10"/>
  <c r="DS93" i="10"/>
  <c r="DR93" i="10"/>
  <c r="BC165" i="10"/>
  <c r="BA165" i="10"/>
  <c r="AX165" i="10"/>
  <c r="AV165" i="10"/>
  <c r="BB165" i="10"/>
  <c r="AU165" i="10"/>
  <c r="AW165" i="10"/>
  <c r="AZ165" i="10"/>
  <c r="AX88" i="10"/>
  <c r="AV88" i="10"/>
  <c r="BC88" i="10"/>
  <c r="AZ88" i="10"/>
  <c r="AW88" i="10"/>
  <c r="AU88" i="10"/>
  <c r="BA88" i="10"/>
  <c r="BB88" i="10"/>
  <c r="AU102" i="10"/>
  <c r="BC102" i="10"/>
  <c r="AV102" i="10"/>
  <c r="BB102" i="10"/>
  <c r="BA102" i="10"/>
  <c r="AZ102" i="10"/>
  <c r="AW102" i="10"/>
  <c r="AX102" i="10"/>
  <c r="BA213" i="10"/>
  <c r="BB213" i="10"/>
  <c r="AV213" i="10"/>
  <c r="AZ213" i="10"/>
  <c r="BC213" i="10"/>
  <c r="AW213" i="10"/>
  <c r="AX213" i="10"/>
  <c r="AU213" i="10"/>
  <c r="AW147" i="10"/>
  <c r="BC147" i="10"/>
  <c r="BA147" i="10"/>
  <c r="AZ147" i="10"/>
  <c r="AV147" i="10"/>
  <c r="AX147" i="10"/>
  <c r="BB147" i="10"/>
  <c r="AU147" i="10"/>
  <c r="DO60" i="10"/>
  <c r="DM60" i="10"/>
  <c r="DN60" i="10"/>
  <c r="DT60" i="10"/>
  <c r="DU60" i="10"/>
  <c r="DS60" i="10"/>
  <c r="DP60" i="10"/>
  <c r="DR60" i="10"/>
  <c r="DS44" i="10"/>
  <c r="DT44" i="10"/>
  <c r="DN44" i="10"/>
  <c r="DP44" i="10"/>
  <c r="DM44" i="10"/>
  <c r="DO44" i="10"/>
  <c r="DR44" i="10"/>
  <c r="DU44" i="10"/>
  <c r="CG44" i="10"/>
  <c r="CE44" i="10"/>
  <c r="CF44" i="10"/>
  <c r="CI44" i="10"/>
  <c r="CK44" i="10"/>
  <c r="CJ44" i="10"/>
  <c r="CD44" i="10"/>
  <c r="CL44" i="10"/>
  <c r="DO140" i="10"/>
  <c r="DM140" i="10"/>
  <c r="DU140" i="10"/>
  <c r="DS140" i="10"/>
  <c r="DP140" i="10"/>
  <c r="DN140" i="10"/>
  <c r="DR140" i="10"/>
  <c r="DT140" i="10"/>
  <c r="CL210" i="10"/>
  <c r="CJ210" i="10"/>
  <c r="CG210" i="10"/>
  <c r="CE210" i="10"/>
  <c r="CI210" i="10"/>
  <c r="CK210" i="10"/>
  <c r="CF210" i="10"/>
  <c r="CD210" i="10"/>
  <c r="CE103" i="10"/>
  <c r="CI103" i="10"/>
  <c r="CD103" i="10"/>
  <c r="CJ103" i="10"/>
  <c r="CK103" i="10"/>
  <c r="CF103" i="10"/>
  <c r="CL103" i="10"/>
  <c r="CG103" i="10"/>
  <c r="CG89" i="10"/>
  <c r="CE89" i="10"/>
  <c r="CJ89" i="10"/>
  <c r="CK89" i="10"/>
  <c r="CD89" i="10"/>
  <c r="CF89" i="10"/>
  <c r="CI89" i="10"/>
  <c r="CL89" i="10"/>
  <c r="DT87" i="10"/>
  <c r="DR87" i="10"/>
  <c r="DO87" i="10"/>
  <c r="DU87" i="10"/>
  <c r="DS87" i="10"/>
  <c r="DP87" i="10"/>
  <c r="DN87" i="10"/>
  <c r="DM87" i="10"/>
  <c r="DS83" i="10"/>
  <c r="DU83" i="10"/>
  <c r="DM83" i="10"/>
  <c r="DR83" i="10"/>
  <c r="DP83" i="10"/>
  <c r="DN83" i="10"/>
  <c r="DT83" i="10"/>
  <c r="DO83" i="10"/>
  <c r="CF127" i="10"/>
  <c r="CD127" i="10"/>
  <c r="CE127" i="10"/>
  <c r="CG127" i="10"/>
  <c r="AX159" i="10"/>
  <c r="BC159" i="10"/>
  <c r="BA159" i="10"/>
  <c r="AV159" i="10"/>
  <c r="BB159" i="10"/>
  <c r="AU159" i="10"/>
  <c r="AZ159" i="10"/>
  <c r="AW159" i="10"/>
  <c r="BA111" i="10"/>
  <c r="BC111" i="10"/>
  <c r="AV111" i="10"/>
  <c r="BB111" i="10"/>
  <c r="AX111" i="10"/>
  <c r="AZ111" i="10"/>
  <c r="AW111" i="10"/>
  <c r="AU111" i="10"/>
  <c r="DT129" i="10"/>
  <c r="DR129" i="10"/>
  <c r="DO129" i="10"/>
  <c r="DM129" i="10"/>
  <c r="DU129" i="10"/>
  <c r="DP129" i="10"/>
  <c r="DS129" i="10"/>
  <c r="DN129" i="10"/>
  <c r="DM105" i="10"/>
  <c r="DT105" i="10"/>
  <c r="DP105" i="10"/>
  <c r="DN105" i="10"/>
  <c r="DR105" i="10"/>
  <c r="DS105" i="10"/>
  <c r="DU105" i="10"/>
  <c r="DO105" i="10"/>
  <c r="AX69" i="10"/>
  <c r="AV69" i="10"/>
  <c r="AW69" i="10"/>
  <c r="BA69" i="10"/>
  <c r="AZ69" i="10"/>
  <c r="BB69" i="10"/>
  <c r="AU69" i="10"/>
  <c r="BC69" i="10"/>
  <c r="DU159" i="10"/>
  <c r="DS159" i="10"/>
  <c r="DP159" i="10"/>
  <c r="DN159" i="10"/>
  <c r="DR159" i="10"/>
  <c r="DM159" i="10"/>
  <c r="DT159" i="10"/>
  <c r="DO159" i="10"/>
  <c r="CL73" i="10"/>
  <c r="CE73" i="10"/>
  <c r="CG73" i="10"/>
  <c r="CJ73" i="10"/>
  <c r="CF73" i="10"/>
  <c r="CI73" i="10"/>
  <c r="CK73" i="10"/>
  <c r="CD73" i="10"/>
  <c r="CD70" i="10"/>
  <c r="CK70" i="10"/>
  <c r="CG70" i="10"/>
  <c r="CL70" i="10"/>
  <c r="CJ70" i="10"/>
  <c r="CE70" i="10"/>
  <c r="CF70" i="10"/>
  <c r="CI70" i="10"/>
  <c r="DT123" i="10"/>
  <c r="DM123" i="10"/>
  <c r="DO123" i="10"/>
  <c r="DR123" i="10"/>
  <c r="DS123" i="10"/>
  <c r="DN123" i="10"/>
  <c r="DU123" i="10"/>
  <c r="DP123" i="10"/>
  <c r="CJ160" i="10"/>
  <c r="CK160" i="10"/>
  <c r="CL160" i="10"/>
  <c r="CF160" i="10"/>
  <c r="CI160" i="10"/>
  <c r="CG160" i="10"/>
  <c r="CE160" i="10"/>
  <c r="CD160" i="10"/>
  <c r="CD114" i="10"/>
  <c r="CF114" i="10"/>
  <c r="CL114" i="10"/>
  <c r="CJ114" i="10"/>
  <c r="CG114" i="10"/>
  <c r="CE114" i="10"/>
  <c r="CK114" i="10"/>
  <c r="CI114" i="10"/>
  <c r="DR7" i="10"/>
  <c r="DT18" i="10"/>
  <c r="DU12" i="10"/>
  <c r="BC66" i="10"/>
  <c r="BA66" i="10"/>
  <c r="AX66" i="10"/>
  <c r="AV66" i="10"/>
  <c r="AU66" i="10"/>
  <c r="BB66" i="10"/>
  <c r="AZ66" i="10"/>
  <c r="AW66" i="10"/>
  <c r="AU52" i="10"/>
  <c r="BC52" i="10"/>
  <c r="BA52" i="10"/>
  <c r="BB52" i="10"/>
  <c r="AZ52" i="10"/>
  <c r="AW52" i="10"/>
  <c r="AV52" i="10"/>
  <c r="AX52" i="10"/>
  <c r="AV131" i="10"/>
  <c r="AX131" i="10"/>
  <c r="AZ131" i="10"/>
  <c r="BB131" i="10"/>
  <c r="AU131" i="10"/>
  <c r="AW131" i="10"/>
  <c r="BA131" i="10"/>
  <c r="BC131" i="10"/>
  <c r="BA153" i="10"/>
  <c r="BC153" i="10"/>
  <c r="AV153" i="10"/>
  <c r="AX153" i="10"/>
  <c r="BB153" i="10"/>
  <c r="AU153" i="10"/>
  <c r="AW153" i="10"/>
  <c r="AZ153" i="10"/>
  <c r="BB143" i="10"/>
  <c r="AU143" i="10"/>
  <c r="AW143" i="10"/>
  <c r="BC143" i="10"/>
  <c r="AZ143" i="10"/>
  <c r="AX143" i="10"/>
  <c r="BA143" i="10"/>
  <c r="AV143" i="10"/>
  <c r="DS160" i="10"/>
  <c r="DU160" i="10"/>
  <c r="DN160" i="10"/>
  <c r="DP160" i="10"/>
  <c r="DT160" i="10"/>
  <c r="DO160" i="10"/>
  <c r="DR160" i="10"/>
  <c r="DM160" i="10"/>
  <c r="DT191" i="10"/>
  <c r="DR191" i="10"/>
  <c r="DO191" i="10"/>
  <c r="DM191" i="10"/>
  <c r="DU191" i="10"/>
  <c r="DP191" i="10"/>
  <c r="DS191" i="10"/>
  <c r="DN191" i="10"/>
  <c r="DN68" i="10"/>
  <c r="DP68" i="10"/>
  <c r="DM68" i="10"/>
  <c r="DS68" i="10"/>
  <c r="DT68" i="10"/>
  <c r="DR68" i="10"/>
  <c r="DO68" i="10"/>
  <c r="DU68" i="10"/>
  <c r="DS42" i="10"/>
  <c r="DU42" i="10"/>
  <c r="DN42" i="10"/>
  <c r="DP42" i="10"/>
  <c r="DM42" i="10"/>
  <c r="DR42" i="10"/>
  <c r="DT42" i="10"/>
  <c r="DO42" i="10"/>
  <c r="CG74" i="10"/>
  <c r="CE74" i="10"/>
  <c r="CF74" i="10"/>
  <c r="CJ74" i="10"/>
  <c r="CI74" i="10"/>
  <c r="CK74" i="10"/>
  <c r="CL74" i="10"/>
  <c r="CD74" i="10"/>
  <c r="CF68" i="10"/>
  <c r="CD68" i="10"/>
  <c r="CJ68" i="10"/>
  <c r="CE68" i="10"/>
  <c r="CL68" i="10"/>
  <c r="CK68" i="10"/>
  <c r="CG68" i="10"/>
  <c r="CI68" i="10"/>
  <c r="DO124" i="10"/>
  <c r="DR124" i="10"/>
  <c r="DU124" i="10"/>
  <c r="DS124" i="10"/>
  <c r="DP124" i="10"/>
  <c r="DN124" i="10"/>
  <c r="DT124" i="10"/>
  <c r="DM124" i="10"/>
  <c r="CI215" i="10"/>
  <c r="CD215" i="10"/>
  <c r="CK215" i="10"/>
  <c r="CJ215" i="10"/>
  <c r="CL215" i="10"/>
  <c r="CE215" i="10"/>
  <c r="CF215" i="10"/>
  <c r="CG215" i="10"/>
  <c r="CL190" i="10"/>
  <c r="CE190" i="10"/>
  <c r="CG190" i="10"/>
  <c r="CJ190" i="10"/>
  <c r="CI190" i="10"/>
  <c r="CK190" i="10"/>
  <c r="CD190" i="10"/>
  <c r="CF190" i="10"/>
  <c r="CG192" i="10"/>
  <c r="CE192" i="10"/>
  <c r="CD192" i="10"/>
  <c r="CF192" i="10"/>
  <c r="CJ93" i="10"/>
  <c r="CL93" i="10"/>
  <c r="CD93" i="10"/>
  <c r="CF93" i="10"/>
  <c r="CG93" i="10"/>
  <c r="CE93" i="10"/>
  <c r="CK93" i="10"/>
  <c r="CI93" i="10"/>
  <c r="DO112" i="10"/>
  <c r="DM112" i="10"/>
  <c r="DU112" i="10"/>
  <c r="DS112" i="10"/>
  <c r="DP112" i="10"/>
  <c r="DN112" i="10"/>
  <c r="DT112" i="10"/>
  <c r="DR112" i="10"/>
  <c r="DT101" i="10"/>
  <c r="DS101" i="10"/>
  <c r="DO101" i="10"/>
  <c r="DN101" i="10"/>
  <c r="DR101" i="10"/>
  <c r="DU101" i="10"/>
  <c r="DM101" i="10"/>
  <c r="DP101" i="10"/>
  <c r="CD124" i="10"/>
  <c r="CF124" i="10"/>
  <c r="CE124" i="10"/>
  <c r="CG124" i="10"/>
  <c r="CD142" i="10"/>
  <c r="CF142" i="10"/>
  <c r="CL142" i="10"/>
  <c r="CJ142" i="10"/>
  <c r="CG142" i="10"/>
  <c r="CE142" i="10"/>
  <c r="CI142" i="10"/>
  <c r="CK142" i="10"/>
  <c r="BC172" i="10"/>
  <c r="AZ172" i="10"/>
  <c r="AV172" i="10"/>
  <c r="AX172" i="10"/>
  <c r="BB172" i="10"/>
  <c r="AW172" i="10"/>
  <c r="BA172" i="10"/>
  <c r="AU172" i="10"/>
  <c r="AW92" i="10"/>
  <c r="AU92" i="10"/>
  <c r="AZ92" i="10"/>
  <c r="BA92" i="10"/>
  <c r="BC92" i="10"/>
  <c r="AV92" i="10"/>
  <c r="AX92" i="10"/>
  <c r="BB92" i="10"/>
  <c r="AW103" i="10"/>
  <c r="BC103" i="10"/>
  <c r="BB103" i="10"/>
  <c r="AX103" i="10"/>
  <c r="AZ103" i="10"/>
  <c r="BA103" i="10"/>
  <c r="AV103" i="10"/>
  <c r="AU103" i="10"/>
  <c r="DR205" i="10"/>
  <c r="DU205" i="10"/>
  <c r="DM205" i="10"/>
  <c r="DS205" i="10"/>
  <c r="DT205" i="10"/>
  <c r="DP205" i="10"/>
  <c r="DO205" i="10"/>
  <c r="DN205" i="10"/>
  <c r="BA71" i="10"/>
  <c r="AW71" i="10"/>
  <c r="AV71" i="10"/>
  <c r="BC71" i="10"/>
  <c r="AU71" i="10"/>
  <c r="BB71" i="10"/>
  <c r="AZ71" i="10"/>
  <c r="AX71" i="10"/>
  <c r="AV72" i="10"/>
  <c r="AX72" i="10"/>
  <c r="BA72" i="10"/>
  <c r="AZ72" i="10"/>
  <c r="BB72" i="10"/>
  <c r="BC72" i="10"/>
  <c r="AU72" i="10"/>
  <c r="AW72" i="10"/>
  <c r="AX44" i="10"/>
  <c r="BB44" i="10"/>
  <c r="AW44" i="10"/>
  <c r="AZ44" i="10"/>
  <c r="AV44" i="10"/>
  <c r="BA44" i="10"/>
  <c r="AU44" i="10"/>
  <c r="BC44" i="10"/>
  <c r="AZ135" i="10"/>
  <c r="BB135" i="10"/>
  <c r="AU135" i="10"/>
  <c r="AX135" i="10"/>
  <c r="BC135" i="10"/>
  <c r="AW135" i="10"/>
  <c r="BA135" i="10"/>
  <c r="AV135" i="10"/>
  <c r="AZ141" i="10"/>
  <c r="AW141" i="10"/>
  <c r="AU141" i="10"/>
  <c r="BB141" i="10"/>
  <c r="BA141" i="10"/>
  <c r="BC141" i="10"/>
  <c r="AX141" i="10"/>
  <c r="AV141" i="10"/>
  <c r="DP181" i="10"/>
  <c r="DT181" i="10"/>
  <c r="DR181" i="10"/>
  <c r="DS181" i="10"/>
  <c r="DO181" i="10"/>
  <c r="DN181" i="10"/>
  <c r="DU181" i="10"/>
  <c r="DM181" i="10"/>
  <c r="DP165" i="10"/>
  <c r="DN165" i="10"/>
  <c r="DT165" i="10"/>
  <c r="DM165" i="10"/>
  <c r="DO165" i="10"/>
  <c r="DR165" i="10"/>
  <c r="DS165" i="10"/>
  <c r="DU165" i="10"/>
  <c r="DO63" i="10"/>
  <c r="DM63" i="10"/>
  <c r="DS63" i="10"/>
  <c r="DU63" i="10"/>
  <c r="DT63" i="10"/>
  <c r="DN63" i="10"/>
  <c r="DR63" i="10"/>
  <c r="DP63" i="10"/>
  <c r="CG211" i="10"/>
  <c r="CD211" i="10"/>
  <c r="CL211" i="10"/>
  <c r="CI211" i="10"/>
  <c r="CK211" i="10"/>
  <c r="CE211" i="10"/>
  <c r="CJ211" i="10"/>
  <c r="CF211" i="10"/>
  <c r="CD77" i="10"/>
  <c r="CF77" i="10"/>
  <c r="CG77" i="10"/>
  <c r="CK77" i="10"/>
  <c r="CL77" i="10"/>
  <c r="CE77" i="10"/>
  <c r="CJ77" i="10"/>
  <c r="CI77" i="10"/>
  <c r="DO149" i="10"/>
  <c r="DS149" i="10"/>
  <c r="DU149" i="10"/>
  <c r="DR149" i="10"/>
  <c r="DN149" i="10"/>
  <c r="DM149" i="10"/>
  <c r="DP149" i="10"/>
  <c r="DT149" i="10"/>
  <c r="DT135" i="10"/>
  <c r="DN135" i="10"/>
  <c r="DO135" i="10"/>
  <c r="DM135" i="10"/>
  <c r="DS135" i="10"/>
  <c r="DR135" i="10"/>
  <c r="DU135" i="10"/>
  <c r="DP135" i="10"/>
  <c r="DP132" i="10"/>
  <c r="DN132" i="10"/>
  <c r="DT132" i="10"/>
  <c r="DR132" i="10"/>
  <c r="DO132" i="10"/>
  <c r="DM132" i="10"/>
  <c r="DU132" i="10"/>
  <c r="DS132" i="10"/>
  <c r="CG230" i="10"/>
  <c r="CE230" i="10"/>
  <c r="CI230" i="10"/>
  <c r="CK230" i="10"/>
  <c r="CD230" i="10"/>
  <c r="CJ230" i="10"/>
  <c r="CL230" i="10"/>
  <c r="CF230" i="10"/>
  <c r="CL193" i="10"/>
  <c r="CE193" i="10"/>
  <c r="CG193" i="10"/>
  <c r="CJ193" i="10"/>
  <c r="CI193" i="10"/>
  <c r="CK193" i="10"/>
  <c r="CF193" i="10"/>
  <c r="CD193" i="10"/>
  <c r="DT200" i="10"/>
  <c r="DU200" i="10"/>
  <c r="DN200" i="10"/>
  <c r="DO200" i="10"/>
  <c r="DR200" i="10"/>
  <c r="DS200" i="10"/>
  <c r="DM200" i="10"/>
  <c r="DP200" i="10"/>
  <c r="CD111" i="10"/>
  <c r="CF111" i="10"/>
  <c r="CK111" i="10"/>
  <c r="CL111" i="10"/>
  <c r="CJ111" i="10"/>
  <c r="CG111" i="10"/>
  <c r="CE111" i="10"/>
  <c r="CI111" i="10"/>
  <c r="CD112" i="10"/>
  <c r="CF112" i="10"/>
  <c r="CI112" i="10"/>
  <c r="CL112" i="10"/>
  <c r="CE112" i="10"/>
  <c r="CG112" i="10"/>
  <c r="CJ112" i="10"/>
  <c r="CK112" i="10"/>
  <c r="CE95" i="10"/>
  <c r="CG95" i="10"/>
  <c r="CJ95" i="10"/>
  <c r="CI95" i="10"/>
  <c r="CK95" i="10"/>
  <c r="CL95" i="10"/>
  <c r="CD95" i="10"/>
  <c r="CF95" i="10"/>
  <c r="CJ82" i="10"/>
  <c r="CL82" i="10"/>
  <c r="CE82" i="10"/>
  <c r="CK82" i="10"/>
  <c r="CD82" i="10"/>
  <c r="CF82" i="10"/>
  <c r="CI82" i="10"/>
  <c r="CG82" i="10"/>
  <c r="DM95" i="10"/>
  <c r="DO95" i="10"/>
  <c r="DT95" i="10"/>
  <c r="DU95" i="10"/>
  <c r="DN95" i="10"/>
  <c r="DP95" i="10"/>
  <c r="DS95" i="10"/>
  <c r="DR95" i="10"/>
  <c r="DN109" i="10"/>
  <c r="DO109" i="10"/>
  <c r="DU109" i="10"/>
  <c r="DM109" i="10"/>
  <c r="DT109" i="10"/>
  <c r="DR109" i="10"/>
  <c r="DS109" i="10"/>
  <c r="DP109" i="10"/>
  <c r="DP85" i="10"/>
  <c r="DN85" i="10"/>
  <c r="DU85" i="10"/>
  <c r="DT85" i="10"/>
  <c r="DM85" i="10"/>
  <c r="DO85" i="10"/>
  <c r="DR85" i="10"/>
  <c r="DS85" i="10"/>
  <c r="CI149" i="10"/>
  <c r="CE149" i="10"/>
  <c r="CD149" i="10"/>
  <c r="CK149" i="10"/>
  <c r="CJ149" i="10"/>
  <c r="CG149" i="10"/>
  <c r="CF149" i="10"/>
  <c r="CL149" i="10"/>
  <c r="CE232" i="10"/>
  <c r="CG232" i="10"/>
  <c r="CF232" i="10"/>
  <c r="CD232" i="10"/>
  <c r="AZ189" i="10"/>
  <c r="BB189" i="10"/>
  <c r="AU189" i="10"/>
  <c r="AW189" i="10"/>
  <c r="BA189" i="10"/>
  <c r="AV189" i="10"/>
  <c r="BC189" i="10"/>
  <c r="AX189" i="10"/>
  <c r="AU194" i="10"/>
  <c r="BB194" i="10"/>
  <c r="BA194" i="10"/>
  <c r="BC194" i="10"/>
  <c r="AV194" i="10"/>
  <c r="AX194" i="10"/>
  <c r="AW194" i="10"/>
  <c r="AZ194" i="10"/>
  <c r="AX108" i="10"/>
  <c r="AV108" i="10"/>
  <c r="AW108" i="10"/>
  <c r="AU108" i="10"/>
  <c r="AV110" i="10"/>
  <c r="AX110" i="10"/>
  <c r="AZ110" i="10"/>
  <c r="BB110" i="10"/>
  <c r="AU110" i="10"/>
  <c r="AW110" i="10"/>
  <c r="BC110" i="10"/>
  <c r="BA110" i="10"/>
  <c r="AZ231" i="10"/>
  <c r="AX231" i="10"/>
  <c r="AU231" i="10"/>
  <c r="AW231" i="10"/>
  <c r="BA231" i="10"/>
  <c r="BC231" i="10"/>
  <c r="BB231" i="10"/>
  <c r="AV231" i="10"/>
  <c r="DR179" i="10"/>
  <c r="DO179" i="10"/>
  <c r="DM179" i="10"/>
  <c r="DU179" i="10"/>
  <c r="DS179" i="10"/>
  <c r="DN179" i="10"/>
  <c r="DT179" i="10"/>
  <c r="DP179" i="10"/>
  <c r="DO97" i="10"/>
  <c r="DP97" i="10"/>
  <c r="DR97" i="10"/>
  <c r="DS97" i="10"/>
  <c r="DU97" i="10"/>
  <c r="DT97" i="10"/>
  <c r="DM97" i="10"/>
  <c r="DN97" i="10"/>
  <c r="BA114" i="10"/>
  <c r="BC114" i="10"/>
  <c r="AV114" i="10"/>
  <c r="AX114" i="10"/>
  <c r="AW114" i="10"/>
  <c r="BB114" i="10"/>
  <c r="AZ114" i="10"/>
  <c r="AU114" i="10"/>
  <c r="DT233" i="10"/>
  <c r="DN233" i="10"/>
  <c r="DO233" i="10"/>
  <c r="DM233" i="10"/>
  <c r="DU233" i="10"/>
  <c r="DS233" i="10"/>
  <c r="DR233" i="10"/>
  <c r="DP233" i="10"/>
  <c r="AV47" i="10"/>
  <c r="AX47" i="10"/>
  <c r="BB47" i="10"/>
  <c r="AZ47" i="10"/>
  <c r="AU47" i="10"/>
  <c r="BA47" i="10"/>
  <c r="AW47" i="10"/>
  <c r="BC47" i="10"/>
  <c r="AX50" i="10"/>
  <c r="AV50" i="10"/>
  <c r="AW50" i="10"/>
  <c r="BB50" i="10"/>
  <c r="AZ50" i="10"/>
  <c r="BC50" i="10"/>
  <c r="AU50" i="10"/>
  <c r="BA50" i="10"/>
  <c r="AX126" i="10"/>
  <c r="AU126" i="10"/>
  <c r="BC126" i="10"/>
  <c r="AZ126" i="10"/>
  <c r="AW126" i="10"/>
  <c r="BB126" i="10"/>
  <c r="BA126" i="10"/>
  <c r="AV126" i="10"/>
  <c r="AV133" i="10"/>
  <c r="AX133" i="10"/>
  <c r="AZ133" i="10"/>
  <c r="AW133" i="10"/>
  <c r="AU133" i="10"/>
  <c r="BB133" i="10"/>
  <c r="BC133" i="10"/>
  <c r="BA133" i="10"/>
  <c r="DM167" i="10"/>
  <c r="DS167" i="10"/>
  <c r="DP167" i="10"/>
  <c r="DN167" i="10"/>
  <c r="DU167" i="10"/>
  <c r="DT167" i="10"/>
  <c r="DR167" i="10"/>
  <c r="DO167" i="10"/>
  <c r="DR164" i="10"/>
  <c r="DT164" i="10"/>
  <c r="DM164" i="10"/>
  <c r="DO164" i="10"/>
  <c r="DU164" i="10"/>
  <c r="DP164" i="10"/>
  <c r="DS164" i="10"/>
  <c r="DN164" i="10"/>
  <c r="DR47" i="10"/>
  <c r="DT47" i="10"/>
  <c r="DM47" i="10"/>
  <c r="DO47" i="10"/>
  <c r="DP47" i="10"/>
  <c r="DN47" i="10"/>
  <c r="DU47" i="10"/>
  <c r="DS47" i="10"/>
  <c r="DN67" i="10"/>
  <c r="DP67" i="10"/>
  <c r="DM67" i="10"/>
  <c r="DS67" i="10"/>
  <c r="DT67" i="10"/>
  <c r="DR67" i="10"/>
  <c r="DO67" i="10"/>
  <c r="DU67" i="10"/>
  <c r="DU59" i="10"/>
  <c r="DS59" i="10"/>
  <c r="DO59" i="10"/>
  <c r="DP59" i="10"/>
  <c r="DN59" i="10"/>
  <c r="DM59" i="10"/>
  <c r="DT59" i="10"/>
  <c r="DR59" i="10"/>
  <c r="CD45" i="10"/>
  <c r="CF45" i="10"/>
  <c r="CG45" i="10"/>
  <c r="CE45" i="10"/>
  <c r="CF49" i="10"/>
  <c r="CD49" i="10"/>
  <c r="CL49" i="10"/>
  <c r="CG49" i="10"/>
  <c r="CI49" i="10"/>
  <c r="CJ49" i="10"/>
  <c r="CE49" i="10"/>
  <c r="CK49" i="10"/>
  <c r="CK62" i="10"/>
  <c r="CF62" i="10"/>
  <c r="CI62" i="10"/>
  <c r="CE62" i="10"/>
  <c r="CG62" i="10"/>
  <c r="CD62" i="10"/>
  <c r="CJ62" i="10"/>
  <c r="CL62" i="10"/>
  <c r="DO153" i="10"/>
  <c r="DM153" i="10"/>
  <c r="DU153" i="10"/>
  <c r="DS153" i="10"/>
  <c r="DP153" i="10"/>
  <c r="DN153" i="10"/>
  <c r="DT153" i="10"/>
  <c r="DR153" i="10"/>
  <c r="DS127" i="10"/>
  <c r="DU127" i="10"/>
  <c r="DN127" i="10"/>
  <c r="DR127" i="10"/>
  <c r="DP127" i="10"/>
  <c r="DO127" i="10"/>
  <c r="DM127" i="10"/>
  <c r="DT127" i="10"/>
  <c r="DP150" i="10"/>
  <c r="DN150" i="10"/>
  <c r="DT150" i="10"/>
  <c r="DM150" i="10"/>
  <c r="DO150" i="10"/>
  <c r="DR150" i="10"/>
  <c r="DU150" i="10"/>
  <c r="DS150" i="10"/>
  <c r="DS122" i="10"/>
  <c r="DU122" i="10"/>
  <c r="DN122" i="10"/>
  <c r="DP122" i="10"/>
  <c r="DT122" i="10"/>
  <c r="DO122" i="10"/>
  <c r="DR122" i="10"/>
  <c r="DM122" i="10"/>
  <c r="CK201" i="10"/>
  <c r="CF201" i="10"/>
  <c r="CE201" i="10"/>
  <c r="CL201" i="10"/>
  <c r="CI201" i="10"/>
  <c r="CJ201" i="10"/>
  <c r="CG201" i="10"/>
  <c r="CD201" i="10"/>
  <c r="CK187" i="10"/>
  <c r="CL187" i="10"/>
  <c r="CF187" i="10"/>
  <c r="CE187" i="10"/>
  <c r="CI187" i="10"/>
  <c r="CD187" i="10"/>
  <c r="CJ187" i="10"/>
  <c r="CG187" i="10"/>
  <c r="DS224" i="10"/>
  <c r="DR224" i="10"/>
  <c r="DN224" i="10"/>
  <c r="DP224" i="10"/>
  <c r="DT224" i="10"/>
  <c r="DM224" i="10"/>
  <c r="DO224" i="10"/>
  <c r="DU224" i="10"/>
  <c r="CI116" i="10"/>
  <c r="CK116" i="10"/>
  <c r="CD116" i="10"/>
  <c r="CF116" i="10"/>
  <c r="CG116" i="10"/>
  <c r="CL116" i="10"/>
  <c r="CE116" i="10"/>
  <c r="CJ116" i="10"/>
  <c r="AU211" i="10"/>
  <c r="BB211" i="10"/>
  <c r="BC211" i="10"/>
  <c r="AZ211" i="10"/>
  <c r="AX211" i="10"/>
  <c r="AW211" i="10"/>
  <c r="BA211" i="10"/>
  <c r="AV211" i="10"/>
  <c r="DR94" i="10"/>
  <c r="DP94" i="10"/>
  <c r="DS94" i="10"/>
  <c r="DM94" i="10"/>
  <c r="DN94" i="10"/>
  <c r="DU94" i="10"/>
  <c r="DT94" i="10"/>
  <c r="DO94" i="10"/>
  <c r="DO111" i="10"/>
  <c r="DR111" i="10"/>
  <c r="DU111" i="10"/>
  <c r="DS111" i="10"/>
  <c r="DN111" i="10"/>
  <c r="DT111" i="10"/>
  <c r="DM111" i="10"/>
  <c r="DP111" i="10"/>
  <c r="CE121" i="10"/>
  <c r="CF121" i="10"/>
  <c r="CI121" i="10"/>
  <c r="CL121" i="10"/>
  <c r="CD121" i="10"/>
  <c r="CK121" i="10"/>
  <c r="CJ121" i="10"/>
  <c r="CG121" i="10"/>
  <c r="CJ128" i="10"/>
  <c r="CL128" i="10"/>
  <c r="CE128" i="10"/>
  <c r="CG128" i="10"/>
  <c r="CI128" i="10"/>
  <c r="CD128" i="10"/>
  <c r="CK128" i="10"/>
  <c r="CF128" i="10"/>
  <c r="CL120" i="10"/>
  <c r="CE120" i="10"/>
  <c r="CG120" i="10"/>
  <c r="CI120" i="10"/>
  <c r="CK120" i="10"/>
  <c r="CD120" i="10"/>
  <c r="CJ120" i="10"/>
  <c r="CF120" i="10"/>
  <c r="CG204" i="10"/>
  <c r="CK204" i="10"/>
  <c r="CJ204" i="10"/>
  <c r="CI204" i="10"/>
  <c r="CE204" i="10"/>
  <c r="CF204" i="10"/>
  <c r="CD204" i="10"/>
  <c r="CL204" i="10"/>
  <c r="BC173" i="10"/>
  <c r="BA173" i="10"/>
  <c r="BB173" i="10"/>
  <c r="AX173" i="10"/>
  <c r="AZ173" i="10"/>
  <c r="AU173" i="10"/>
  <c r="AW173" i="10"/>
  <c r="AV173" i="10"/>
  <c r="AU174" i="10"/>
  <c r="AW174" i="10"/>
  <c r="BC174" i="10"/>
  <c r="BA174" i="10"/>
  <c r="AX174" i="10"/>
  <c r="AV174" i="10"/>
  <c r="AZ174" i="10"/>
  <c r="BB174" i="10"/>
  <c r="AX89" i="10"/>
  <c r="AV89" i="10"/>
  <c r="BC89" i="10"/>
  <c r="BB89" i="10"/>
  <c r="AU89" i="10"/>
  <c r="AW89" i="10"/>
  <c r="AZ89" i="10"/>
  <c r="BA89" i="10"/>
  <c r="AU101" i="10"/>
  <c r="BA101" i="10"/>
  <c r="BB101" i="10"/>
  <c r="AX101" i="10"/>
  <c r="AZ101" i="10"/>
  <c r="AW101" i="10"/>
  <c r="AV101" i="10"/>
  <c r="BC101" i="10"/>
  <c r="AX106" i="10"/>
  <c r="AV106" i="10"/>
  <c r="BB106" i="10"/>
  <c r="AZ106" i="10"/>
  <c r="BC106" i="10"/>
  <c r="AW106" i="10"/>
  <c r="AU106" i="10"/>
  <c r="BA106" i="10"/>
  <c r="DU170" i="10"/>
  <c r="DM170" i="10"/>
  <c r="DN170" i="10"/>
  <c r="DR170" i="10"/>
  <c r="DS170" i="10"/>
  <c r="DP170" i="10"/>
  <c r="DO170" i="10"/>
  <c r="DT170" i="10"/>
  <c r="CI47" i="10"/>
  <c r="CK47" i="10"/>
  <c r="CD47" i="10"/>
  <c r="CF47" i="10"/>
  <c r="CG47" i="10"/>
  <c r="CJ47" i="10"/>
  <c r="CL47" i="10"/>
  <c r="CE47" i="10"/>
  <c r="DN91" i="10"/>
  <c r="DP91" i="10"/>
  <c r="DS91" i="10"/>
  <c r="DR91" i="10"/>
  <c r="DT91" i="10"/>
  <c r="DM91" i="10"/>
  <c r="DO91" i="10"/>
  <c r="DU91" i="10"/>
  <c r="AZ190" i="10"/>
  <c r="AW190" i="10"/>
  <c r="AU190" i="10"/>
  <c r="BB190" i="10"/>
  <c r="BA190" i="10"/>
  <c r="BC190" i="10"/>
  <c r="AV190" i="10"/>
  <c r="AX190" i="10"/>
  <c r="BC223" i="10"/>
  <c r="AW223" i="10"/>
  <c r="AX223" i="10"/>
  <c r="AV223" i="10"/>
  <c r="AZ223" i="10"/>
  <c r="BB223" i="10"/>
  <c r="AU223" i="10"/>
  <c r="BA223" i="10"/>
  <c r="DS11" i="10"/>
  <c r="DU7" i="10"/>
  <c r="DP7" i="10"/>
  <c r="DM7" i="10"/>
  <c r="DN7" i="10"/>
  <c r="CK36" i="10"/>
  <c r="DR11" i="10"/>
  <c r="DS7" i="10"/>
  <c r="DP11" i="10"/>
  <c r="CG36" i="10"/>
  <c r="AU35" i="10"/>
  <c r="DN11" i="10"/>
  <c r="AV6" i="10"/>
  <c r="AV26" i="10"/>
  <c r="DN6" i="10"/>
  <c r="CF4" i="10"/>
  <c r="BB26" i="10"/>
  <c r="BA6" i="10"/>
  <c r="BB30" i="10"/>
  <c r="BC12" i="10"/>
  <c r="DM11" i="10"/>
  <c r="DO11" i="10"/>
  <c r="CE4" i="10"/>
  <c r="AZ26" i="10"/>
  <c r="AW6" i="10"/>
  <c r="DU11" i="10"/>
  <c r="BC26" i="10"/>
  <c r="AX6" i="10"/>
  <c r="CF20" i="10"/>
  <c r="CL36" i="10"/>
  <c r="CE36" i="10"/>
  <c r="BB35" i="10"/>
  <c r="AV35" i="10"/>
  <c r="CE16" i="10"/>
  <c r="CF26" i="10"/>
  <c r="CJ26" i="10"/>
  <c r="BC21" i="10"/>
  <c r="BB21" i="10"/>
  <c r="CI36" i="10"/>
  <c r="CD36" i="10"/>
  <c r="AZ35" i="10"/>
  <c r="AX35" i="10"/>
  <c r="CD16" i="10"/>
  <c r="CF16" i="10"/>
  <c r="CL16" i="10" s="1"/>
  <c r="CG26" i="10"/>
  <c r="CE26" i="10"/>
  <c r="AZ21" i="10"/>
  <c r="AV21" i="10"/>
  <c r="CJ36" i="10"/>
  <c r="AW35" i="10"/>
  <c r="CI26" i="10"/>
  <c r="AX21" i="10"/>
  <c r="CE5" i="10"/>
  <c r="DU6" i="10"/>
  <c r="CL5" i="10"/>
  <c r="DO6" i="10"/>
  <c r="DR6" i="10"/>
  <c r="DS6" i="10"/>
  <c r="DT6" i="10"/>
  <c r="DP6" i="10"/>
  <c r="DU18" i="10"/>
  <c r="DN18" i="10"/>
  <c r="CF5" i="10"/>
  <c r="CK5" i="10"/>
  <c r="CF33" i="10"/>
  <c r="DM18" i="10"/>
  <c r="DO18" i="10"/>
  <c r="CG5" i="10"/>
  <c r="CI5" i="10"/>
  <c r="DP18" i="10"/>
  <c r="CD5" i="10"/>
  <c r="DU29" i="10"/>
  <c r="DN8" i="10"/>
  <c r="DT20" i="10"/>
  <c r="DM16" i="10"/>
  <c r="DR16" i="10"/>
  <c r="CG4" i="10"/>
  <c r="AU26" i="10"/>
  <c r="AX26" i="10"/>
  <c r="AZ6" i="10"/>
  <c r="BC6" i="10"/>
  <c r="DS29" i="10"/>
  <c r="AW16" i="10"/>
  <c r="CD4" i="10"/>
  <c r="AW26" i="10"/>
  <c r="AU6" i="10"/>
  <c r="CL20" i="10"/>
  <c r="BA30" i="10"/>
  <c r="DT16" i="10"/>
  <c r="DP16" i="10"/>
  <c r="BC34" i="10"/>
  <c r="AX34" i="10"/>
  <c r="DS12" i="10"/>
  <c r="DO12" i="10"/>
  <c r="DS37" i="10"/>
  <c r="DU37" i="10"/>
  <c r="BB14" i="10"/>
  <c r="AX9" i="10"/>
  <c r="CL33" i="10"/>
  <c r="AV23" i="10"/>
  <c r="DN16" i="10"/>
  <c r="DU16" i="10"/>
  <c r="BB34" i="10"/>
  <c r="BA34" i="10"/>
  <c r="DM12" i="10"/>
  <c r="DN12" i="10"/>
  <c r="DR37" i="10"/>
  <c r="DO37" i="10"/>
  <c r="AW14" i="10"/>
  <c r="BA9" i="10"/>
  <c r="CE12" i="10"/>
  <c r="BA23" i="10"/>
  <c r="DO16" i="10"/>
  <c r="AZ34" i="10"/>
  <c r="DP12" i="10"/>
  <c r="DT37" i="10"/>
  <c r="CI12" i="10"/>
  <c r="DM29" i="10"/>
  <c r="DT29" i="10"/>
  <c r="DM8" i="10"/>
  <c r="DO8" i="10"/>
  <c r="AU16" i="10"/>
  <c r="AX16" i="10"/>
  <c r="BA16" i="10" s="1"/>
  <c r="BA5" i="10"/>
  <c r="AV9" i="10"/>
  <c r="AW9" i="10"/>
  <c r="DN29" i="10"/>
  <c r="DR29" i="10"/>
  <c r="DU8" i="10"/>
  <c r="DR8" i="10"/>
  <c r="CI20" i="10"/>
  <c r="AV30" i="10"/>
  <c r="CF14" i="10"/>
  <c r="DM20" i="10"/>
  <c r="BB16" i="10"/>
  <c r="AX5" i="10"/>
  <c r="CL34" i="10"/>
  <c r="BC9" i="10"/>
  <c r="AU9" i="10"/>
  <c r="DO29" i="10"/>
  <c r="DS8" i="10"/>
  <c r="CE20" i="10"/>
  <c r="AX30" i="10"/>
  <c r="AZ15" i="10"/>
  <c r="BA15" i="10"/>
  <c r="AU5" i="10"/>
  <c r="AV5" i="10"/>
  <c r="CK14" i="10"/>
  <c r="CL14" i="10"/>
  <c r="AU15" i="10"/>
  <c r="BC15" i="10"/>
  <c r="CE34" i="10"/>
  <c r="CD34" i="10"/>
  <c r="DS20" i="10"/>
  <c r="AW5" i="10"/>
  <c r="BC5" i="10"/>
  <c r="CF34" i="10"/>
  <c r="CI34" i="10"/>
  <c r="CD14" i="10"/>
  <c r="BB15" i="10"/>
  <c r="AW15" i="10"/>
  <c r="CI14" i="10"/>
  <c r="CJ14" i="10"/>
  <c r="BA31" i="10"/>
  <c r="AV31" i="10"/>
  <c r="AX31" i="10"/>
  <c r="BB31" i="10"/>
  <c r="DP20" i="10"/>
  <c r="DN20" i="10"/>
  <c r="DR20" i="10"/>
  <c r="DU20" i="10"/>
  <c r="BB5" i="10"/>
  <c r="CJ34" i="10"/>
  <c r="CG34" i="10"/>
  <c r="CG14" i="10"/>
  <c r="AX15" i="10"/>
  <c r="AW31" i="10"/>
  <c r="AZ9" i="10"/>
  <c r="CJ20" i="10"/>
  <c r="CD20" i="10"/>
  <c r="AU30" i="10"/>
  <c r="AZ30" i="10"/>
  <c r="CK20" i="10"/>
  <c r="BC30" i="10"/>
  <c r="AV14" i="10"/>
  <c r="BA14" i="10"/>
  <c r="AW12" i="10"/>
  <c r="AX12" i="10"/>
  <c r="CE33" i="10"/>
  <c r="CI33" i="10"/>
  <c r="CD12" i="10"/>
  <c r="CG12" i="10"/>
  <c r="BC23" i="10"/>
  <c r="AU23" i="10"/>
  <c r="BC14" i="10"/>
  <c r="AU14" i="10"/>
  <c r="AZ12" i="10"/>
  <c r="AV12" i="10"/>
  <c r="CD33" i="10"/>
  <c r="CJ33" i="10"/>
  <c r="CK12" i="10"/>
  <c r="CF12" i="10"/>
  <c r="AZ23" i="10"/>
  <c r="BB23" i="10"/>
  <c r="AU31" i="10"/>
  <c r="BC31" i="10"/>
  <c r="AX14" i="10"/>
  <c r="BB12" i="10"/>
  <c r="CK33" i="10"/>
  <c r="CL12" i="10"/>
  <c r="AW23" i="10"/>
  <c r="AZ31" i="10"/>
  <c r="DT10" i="10"/>
  <c r="DN10" i="10"/>
  <c r="DM10" i="10"/>
  <c r="DS10" i="10"/>
  <c r="DO10" i="10"/>
  <c r="DP10" i="10"/>
  <c r="DU10" i="10"/>
  <c r="DR10" i="10"/>
  <c r="DP27" i="10"/>
  <c r="DO27" i="10"/>
  <c r="DM27" i="10"/>
  <c r="DN27" i="10"/>
  <c r="DR27" i="10"/>
  <c r="DT27" i="10"/>
  <c r="DS27" i="10"/>
  <c r="DU27" i="10"/>
  <c r="CK18" i="10"/>
  <c r="CD18" i="10"/>
  <c r="CL18" i="10"/>
  <c r="CG18" i="10"/>
  <c r="CI18" i="10"/>
  <c r="CJ18" i="10"/>
  <c r="CF18" i="10"/>
  <c r="CE18" i="10"/>
  <c r="DN21" i="10"/>
  <c r="DT21" i="10"/>
  <c r="DR21" i="10"/>
  <c r="DM21" i="10"/>
  <c r="DS21" i="10"/>
  <c r="DP21" i="10"/>
  <c r="DO21" i="10"/>
  <c r="DU21" i="10"/>
  <c r="CE21" i="10"/>
  <c r="CD21" i="10"/>
  <c r="CK21" i="10"/>
  <c r="CG21" i="10"/>
  <c r="CI21" i="10"/>
  <c r="CJ21" i="10"/>
  <c r="CF21" i="10"/>
  <c r="CL21" i="10"/>
  <c r="DN26" i="10"/>
  <c r="DU26" i="10"/>
  <c r="DR26" i="10"/>
  <c r="DO26" i="10"/>
  <c r="DS26" i="10"/>
  <c r="DT26" i="10"/>
  <c r="DP26" i="10"/>
  <c r="DM26" i="10"/>
  <c r="CF15" i="10"/>
  <c r="CG15" i="10"/>
  <c r="CJ15" i="10"/>
  <c r="CL15" i="10"/>
  <c r="CI15" i="10"/>
  <c r="CD15" i="10"/>
  <c r="CE15" i="10"/>
  <c r="CK15" i="10"/>
  <c r="DR5" i="10"/>
  <c r="DP5" i="10"/>
  <c r="DT5" i="10"/>
  <c r="DU5" i="10"/>
  <c r="DO5" i="10"/>
  <c r="DS5" i="10"/>
  <c r="DM5" i="10"/>
  <c r="DN5" i="10"/>
  <c r="DM28" i="10"/>
  <c r="DP28" i="10"/>
  <c r="DS28" i="10"/>
  <c r="DO28" i="10"/>
  <c r="DN28" i="10"/>
  <c r="DU28" i="10"/>
  <c r="DR28" i="10"/>
  <c r="DT28" i="10"/>
  <c r="DM17" i="10"/>
  <c r="DN17" i="10"/>
  <c r="DU17" i="10"/>
  <c r="DO17" i="10"/>
  <c r="DT17" i="10"/>
  <c r="DR17" i="10"/>
  <c r="DS17" i="10"/>
  <c r="DP17" i="10"/>
  <c r="DT9" i="10"/>
  <c r="DM9" i="10"/>
  <c r="DO9" i="10"/>
  <c r="DN9" i="10"/>
  <c r="DR9" i="10"/>
  <c r="DP9" i="10"/>
  <c r="DS9" i="10"/>
  <c r="DU9" i="10"/>
  <c r="CE30" i="10"/>
  <c r="CK30" i="10"/>
  <c r="CJ30" i="10"/>
  <c r="CD30" i="10"/>
  <c r="CI30" i="10"/>
  <c r="CG30" i="10"/>
  <c r="CL30" i="10"/>
  <c r="CF30" i="10"/>
  <c r="CI8" i="10"/>
  <c r="CK8" i="10"/>
  <c r="CE8" i="10"/>
  <c r="CL8" i="10"/>
  <c r="CF8" i="10"/>
  <c r="CD8" i="10"/>
  <c r="CJ8" i="10"/>
  <c r="CG8" i="10"/>
  <c r="AW17" i="10"/>
  <c r="BC17" i="10" s="1"/>
  <c r="AU17" i="10"/>
  <c r="AV17" i="10"/>
  <c r="BB17" i="10"/>
  <c r="BA17" i="10"/>
  <c r="AX17" i="10"/>
  <c r="AZ17" i="10"/>
  <c r="AX18" i="10"/>
  <c r="AZ18" i="10"/>
  <c r="BC18" i="10"/>
  <c r="BB18" i="10"/>
  <c r="AW18" i="10"/>
  <c r="BA18" i="10"/>
  <c r="AV18" i="10"/>
  <c r="AU18" i="10"/>
  <c r="AV13" i="10"/>
  <c r="AZ13" i="10"/>
  <c r="AU13" i="10"/>
  <c r="BB13" i="10"/>
  <c r="BA13" i="10"/>
  <c r="BC13" i="10"/>
  <c r="AX13" i="10"/>
  <c r="AW13" i="10"/>
  <c r="DN33" i="10"/>
  <c r="DO33" i="10"/>
  <c r="DT33" i="10"/>
  <c r="DM33" i="10"/>
  <c r="DU33" i="10"/>
  <c r="DP33" i="10"/>
  <c r="DS33" i="10"/>
  <c r="DR33" i="10"/>
  <c r="CF29" i="10"/>
  <c r="CI29" i="10"/>
  <c r="CJ29" i="10"/>
  <c r="CG29" i="10"/>
  <c r="CD29" i="10"/>
  <c r="CL29" i="10"/>
  <c r="CK29" i="10"/>
  <c r="CE29" i="10"/>
  <c r="CK19" i="10"/>
  <c r="CL19" i="10"/>
  <c r="CG19" i="10"/>
  <c r="CE19" i="10"/>
  <c r="CF19" i="10"/>
  <c r="CI19" i="10"/>
  <c r="CD19" i="10"/>
  <c r="CJ19" i="10"/>
  <c r="DS34" i="10"/>
  <c r="DR34" i="10"/>
  <c r="DO34" i="10"/>
  <c r="DU34" i="10"/>
  <c r="DT34" i="10"/>
  <c r="DM34" i="10"/>
  <c r="DN34" i="10"/>
  <c r="DP34" i="10"/>
  <c r="BB36" i="10"/>
  <c r="BA36" i="10"/>
  <c r="AW36" i="10"/>
  <c r="AU36" i="10"/>
  <c r="BC36" i="10"/>
  <c r="AZ36" i="10"/>
  <c r="AX36" i="10"/>
  <c r="AV36" i="10"/>
  <c r="BB20" i="10"/>
  <c r="AW20" i="10"/>
  <c r="BA20" i="10"/>
  <c r="AU20" i="10"/>
  <c r="AZ20" i="10"/>
  <c r="AX20" i="10"/>
  <c r="AV20" i="10"/>
  <c r="BC20" i="10"/>
  <c r="DT30" i="10"/>
  <c r="DU30" i="10"/>
  <c r="DN30" i="10"/>
  <c r="DS30" i="10"/>
  <c r="DR30" i="10"/>
  <c r="DP30" i="10"/>
  <c r="DM30" i="10"/>
  <c r="DO30" i="10"/>
  <c r="BB37" i="10"/>
  <c r="AW37" i="10"/>
  <c r="AV37" i="10"/>
  <c r="AU37" i="10"/>
  <c r="BA37" i="10"/>
  <c r="AX37" i="10"/>
  <c r="AZ37" i="10"/>
  <c r="BC37" i="10"/>
  <c r="CL11" i="10"/>
  <c r="CJ11" i="10"/>
  <c r="CE11" i="10"/>
  <c r="CF11" i="10"/>
  <c r="CI11" i="10"/>
  <c r="CD11" i="10"/>
  <c r="CG11" i="10"/>
  <c r="CK11" i="10"/>
  <c r="DN32" i="10"/>
  <c r="DU32" i="10"/>
  <c r="DM32" i="10"/>
  <c r="DO32" i="10"/>
  <c r="DT32" i="10"/>
  <c r="DR32" i="10"/>
  <c r="DP32" i="10"/>
  <c r="DS32" i="10"/>
  <c r="DS14" i="10"/>
  <c r="DT14" i="10"/>
  <c r="DN14" i="10"/>
  <c r="DU14" i="10"/>
  <c r="DR14" i="10"/>
  <c r="DO14" i="10"/>
  <c r="DM14" i="10"/>
  <c r="DP14" i="10"/>
  <c r="CK23" i="10"/>
  <c r="CE23" i="10"/>
  <c r="CI23" i="10"/>
  <c r="CD23" i="10"/>
  <c r="CL23" i="10"/>
  <c r="CG23" i="10"/>
  <c r="CF23" i="10"/>
  <c r="CJ23" i="10"/>
  <c r="CL13" i="10"/>
  <c r="CD13" i="10"/>
  <c r="CG13" i="10"/>
  <c r="CJ13" i="10"/>
  <c r="CE13" i="10"/>
  <c r="CI13" i="10"/>
  <c r="CF13" i="10"/>
  <c r="CK13" i="10"/>
  <c r="CK7" i="10"/>
  <c r="CI7" i="10"/>
  <c r="CL7" i="10"/>
  <c r="CD7" i="10"/>
  <c r="CJ7" i="10"/>
  <c r="CE7" i="10"/>
  <c r="CG7" i="10"/>
  <c r="CF7" i="10"/>
  <c r="DS19" i="10"/>
  <c r="DU19" i="10"/>
  <c r="DN19" i="10"/>
  <c r="DO19" i="10"/>
  <c r="DR19" i="10"/>
  <c r="DP19" i="10"/>
  <c r="DT19" i="10"/>
  <c r="DM19" i="10"/>
  <c r="DO15" i="10"/>
  <c r="DU15" i="10"/>
  <c r="DP15" i="10"/>
  <c r="DT15" i="10"/>
  <c r="DR15" i="10"/>
  <c r="DN15" i="10"/>
  <c r="DS15" i="10"/>
  <c r="DM15" i="10"/>
  <c r="CE24" i="10"/>
  <c r="CI24" i="10"/>
  <c r="CK24" i="10"/>
  <c r="CL24" i="10"/>
  <c r="CG24" i="10"/>
  <c r="CF24" i="10"/>
  <c r="CJ24" i="10"/>
  <c r="CD24" i="10"/>
  <c r="DM24" i="10"/>
  <c r="DN24" i="10"/>
  <c r="DO24" i="10"/>
  <c r="DS24" i="10"/>
  <c r="DT24" i="10"/>
  <c r="DP24" i="10"/>
  <c r="DU24" i="10"/>
  <c r="DR24" i="10"/>
  <c r="BB10" i="10"/>
  <c r="AX10" i="10"/>
  <c r="AW10" i="10"/>
  <c r="AU10" i="10"/>
  <c r="BC10" i="10"/>
  <c r="BA10" i="10"/>
  <c r="AV10" i="10"/>
  <c r="AZ10" i="10"/>
  <c r="BB29" i="10"/>
  <c r="AV29" i="10"/>
  <c r="BC29" i="10"/>
  <c r="BA29" i="10"/>
  <c r="AX29" i="10"/>
  <c r="AZ29" i="10"/>
  <c r="AW29" i="10"/>
  <c r="AU29" i="10"/>
  <c r="BC25" i="10"/>
  <c r="BA25" i="10"/>
  <c r="AU25" i="10"/>
  <c r="AZ25" i="10"/>
  <c r="AW25" i="10"/>
  <c r="AV25" i="10"/>
  <c r="AX25" i="10"/>
  <c r="BB25" i="10"/>
  <c r="AX33" i="10"/>
  <c r="BA33" i="10"/>
  <c r="BC33" i="10"/>
  <c r="AU33" i="10"/>
  <c r="AV33" i="10"/>
  <c r="BB33" i="10"/>
  <c r="AW33" i="10"/>
  <c r="AZ33" i="10"/>
  <c r="CF10" i="10"/>
  <c r="CL10" i="10"/>
  <c r="CI10" i="10"/>
  <c r="CK10" i="10"/>
  <c r="CE10" i="10"/>
  <c r="CJ10" i="10"/>
  <c r="CG10" i="10"/>
  <c r="CD10" i="10"/>
  <c r="AU27" i="10"/>
  <c r="AV27" i="10"/>
  <c r="AW27" i="10"/>
  <c r="AX27" i="10"/>
  <c r="CJ17" i="10"/>
  <c r="CF17" i="10"/>
  <c r="CI17" i="10"/>
  <c r="CK17" i="10"/>
  <c r="CD17" i="10"/>
  <c r="CG17" i="10"/>
  <c r="CL17" i="10"/>
  <c r="CE17" i="10"/>
  <c r="AW22" i="10"/>
  <c r="BB22" i="10"/>
  <c r="AX22" i="10"/>
  <c r="BC22" i="10"/>
  <c r="AU22" i="10"/>
  <c r="AZ22" i="10"/>
  <c r="BA22" i="10"/>
  <c r="AV22" i="10"/>
  <c r="CF27" i="10"/>
  <c r="CD27" i="10"/>
  <c r="CE27" i="10"/>
  <c r="CG27" i="10"/>
  <c r="AW28" i="10"/>
  <c r="AX28" i="10"/>
  <c r="AU28" i="10"/>
  <c r="AZ28" i="10" s="1"/>
  <c r="AV28" i="10"/>
  <c r="BC28" i="10" s="1"/>
  <c r="BB28" i="10"/>
  <c r="BA28" i="10"/>
  <c r="CJ25" i="10"/>
  <c r="CF25" i="10"/>
  <c r="CI25" i="10"/>
  <c r="CL25" i="10"/>
  <c r="CG25" i="10"/>
  <c r="CD25" i="10"/>
  <c r="CE25" i="10"/>
  <c r="CK25" i="10"/>
  <c r="DN38" i="10"/>
  <c r="DT38" i="10"/>
  <c r="DS38" i="10"/>
  <c r="DR38" i="10"/>
  <c r="DO38" i="10"/>
  <c r="DU38" i="10"/>
  <c r="DP38" i="10"/>
  <c r="DM38" i="10"/>
  <c r="DS36" i="10"/>
  <c r="DR36" i="10"/>
  <c r="DP36" i="10"/>
  <c r="DU36" i="10"/>
  <c r="DM36" i="10"/>
  <c r="DT36" i="10"/>
  <c r="DN36" i="10"/>
  <c r="DO36" i="10"/>
  <c r="CJ6" i="10"/>
  <c r="CF6" i="10"/>
  <c r="CD6" i="10"/>
  <c r="CG6" i="10"/>
  <c r="CE6" i="10"/>
  <c r="CL6" i="10"/>
  <c r="CI6" i="10"/>
  <c r="CK6" i="10"/>
  <c r="AW7" i="10"/>
  <c r="BC7" i="10"/>
  <c r="AV7" i="10"/>
  <c r="AZ7" i="10"/>
  <c r="AX7" i="10"/>
  <c r="BB7" i="10"/>
  <c r="BA7" i="10"/>
  <c r="AU7" i="10"/>
  <c r="AV8" i="10"/>
  <c r="AX8" i="10"/>
  <c r="BC8" i="10"/>
  <c r="AU8" i="10"/>
  <c r="BA8" i="10"/>
  <c r="AW8" i="10"/>
  <c r="AZ8" i="10"/>
  <c r="BB8" i="10"/>
  <c r="AW38" i="10"/>
  <c r="BA38" i="10"/>
  <c r="BB38" i="10"/>
  <c r="AZ38" i="10"/>
  <c r="BC38" i="10"/>
  <c r="AU38" i="10"/>
  <c r="AX38" i="10"/>
  <c r="AV38" i="10"/>
  <c r="CJ31" i="10"/>
  <c r="CG31" i="10"/>
  <c r="CI31" i="10"/>
  <c r="CD31" i="10"/>
  <c r="CK31" i="10"/>
  <c r="CE31" i="10"/>
  <c r="CL31" i="10"/>
  <c r="CF31" i="10"/>
  <c r="DM13" i="10"/>
  <c r="DR13" i="10"/>
  <c r="DT13" i="10"/>
  <c r="DO13" i="10"/>
  <c r="DU13" i="10"/>
  <c r="DN13" i="10"/>
  <c r="DP13" i="10"/>
  <c r="DS13" i="10"/>
  <c r="DU23" i="10"/>
  <c r="DR23" i="10"/>
  <c r="DS23" i="10"/>
  <c r="DM23" i="10"/>
  <c r="DO23" i="10"/>
  <c r="DT23" i="10"/>
  <c r="DP23" i="10"/>
  <c r="DN23" i="10"/>
  <c r="CF28" i="10"/>
  <c r="CE28" i="10"/>
  <c r="CG28" i="10"/>
  <c r="CD28" i="10"/>
  <c r="CK28" i="10"/>
  <c r="CI28" i="10"/>
  <c r="CL28" i="10"/>
  <c r="CJ28" i="10"/>
  <c r="CD9" i="10"/>
  <c r="CI9" i="10"/>
  <c r="CE9" i="10"/>
  <c r="CK9" i="10"/>
  <c r="CF9" i="10"/>
  <c r="CG9" i="10"/>
  <c r="CL9" i="10"/>
  <c r="CJ9" i="10"/>
  <c r="CF32" i="10"/>
  <c r="CD32" i="10"/>
  <c r="CE32" i="10"/>
  <c r="CG32" i="10"/>
  <c r="CL32" i="10"/>
  <c r="CI32" i="10"/>
  <c r="CK32" i="10"/>
  <c r="CJ32" i="10"/>
  <c r="DS31" i="10"/>
  <c r="DU31" i="10"/>
  <c r="DN31" i="10"/>
  <c r="DO31" i="10"/>
  <c r="DR31" i="10"/>
  <c r="DP31" i="10"/>
  <c r="DM31" i="10"/>
  <c r="DT31" i="10"/>
  <c r="DS25" i="10"/>
  <c r="DM25" i="10"/>
  <c r="DR25" i="10"/>
  <c r="DU25" i="10"/>
  <c r="DT25" i="10"/>
  <c r="DO25" i="10"/>
  <c r="DN25" i="10"/>
  <c r="DP25" i="10"/>
  <c r="CF38" i="10"/>
  <c r="CJ38" i="10"/>
  <c r="CI38" i="10"/>
  <c r="CK38" i="10"/>
  <c r="CE38" i="10"/>
  <c r="CL38" i="10"/>
  <c r="CD38" i="10"/>
  <c r="CG38" i="10"/>
  <c r="CE22" i="10"/>
  <c r="CL22" i="10"/>
  <c r="CK22" i="10"/>
  <c r="CG22" i="10"/>
  <c r="CF22" i="10"/>
  <c r="CI22" i="10"/>
  <c r="CJ22" i="10"/>
  <c r="CD22" i="10"/>
  <c r="DS22" i="10"/>
  <c r="DR22" i="10"/>
  <c r="DP22" i="10"/>
  <c r="DU22" i="10"/>
  <c r="DT22" i="10"/>
  <c r="DN22" i="10"/>
  <c r="DO22" i="10"/>
  <c r="DM22" i="10"/>
  <c r="AZ11" i="10"/>
  <c r="BB11" i="10"/>
  <c r="AU11" i="10"/>
  <c r="AX11" i="10"/>
  <c r="AV11" i="10"/>
  <c r="AW11" i="10"/>
  <c r="BC11" i="10"/>
  <c r="BA11" i="10"/>
  <c r="AX24" i="10"/>
  <c r="AV24" i="10"/>
  <c r="AW24" i="10"/>
  <c r="AU24" i="10"/>
  <c r="BC24" i="10"/>
  <c r="BB24" i="10"/>
  <c r="AZ24" i="10"/>
  <c r="BA24" i="10"/>
  <c r="BB32" i="10"/>
  <c r="AU32" i="10"/>
  <c r="AW32" i="10"/>
  <c r="BC32" i="10"/>
  <c r="AX32" i="10"/>
  <c r="BA32" i="10"/>
  <c r="AZ32" i="10"/>
  <c r="AV32" i="10"/>
  <c r="CF3" i="10"/>
  <c r="CD3" i="10"/>
  <c r="CE3" i="10"/>
  <c r="CG3" i="10"/>
  <c r="AX19" i="10"/>
  <c r="AZ19" i="10"/>
  <c r="AU19" i="10"/>
  <c r="BC19" i="10"/>
  <c r="BA19" i="10"/>
  <c r="BB19" i="10"/>
  <c r="AV19" i="10"/>
  <c r="AW19" i="10"/>
  <c r="AU3" i="10"/>
  <c r="AW3" i="10"/>
  <c r="AV3" i="10"/>
  <c r="AX3" i="10"/>
  <c r="CJ35" i="10"/>
  <c r="CF35" i="10"/>
  <c r="CK35" i="10"/>
  <c r="CL35" i="10"/>
  <c r="CG35" i="10"/>
  <c r="CE35" i="10"/>
  <c r="CI35" i="10"/>
  <c r="CD35" i="10"/>
  <c r="AW4" i="10"/>
  <c r="AX4" i="10"/>
  <c r="AU4" i="10"/>
  <c r="AV4" i="10"/>
  <c r="DM4" i="10"/>
  <c r="DP4" i="10"/>
  <c r="DN4" i="10"/>
  <c r="DO4" i="10"/>
  <c r="AZ182" i="10" l="1"/>
  <c r="BA182" i="10"/>
  <c r="BC182" i="10"/>
  <c r="BB182" i="10"/>
  <c r="BB58" i="10"/>
  <c r="CJ16" i="10"/>
  <c r="CI16" i="10"/>
  <c r="CK16" i="10"/>
  <c r="DS96" i="10"/>
  <c r="DR96" i="10"/>
  <c r="DU96" i="10"/>
  <c r="DT96" i="10"/>
  <c r="EA83" i="10" s="1"/>
  <c r="CL3" i="10"/>
  <c r="CK3" i="10"/>
  <c r="BA58" i="10"/>
  <c r="BC58" i="10"/>
  <c r="CJ209" i="10"/>
  <c r="CL209" i="10"/>
  <c r="CJ150" i="10"/>
  <c r="AZ220" i="10"/>
  <c r="CI191" i="10"/>
  <c r="CL191" i="10"/>
  <c r="CJ191" i="10"/>
  <c r="CJ139" i="10"/>
  <c r="CL150" i="10"/>
  <c r="CI139" i="10"/>
  <c r="CI150" i="10"/>
  <c r="CL139" i="10"/>
  <c r="CK150" i="10"/>
  <c r="CK139" i="10"/>
  <c r="BB220" i="10"/>
  <c r="BC220" i="10"/>
  <c r="BA220" i="10"/>
  <c r="CJ127" i="10"/>
  <c r="BA209" i="10"/>
  <c r="CI127" i="10"/>
  <c r="AZ209" i="10"/>
  <c r="BC209" i="10"/>
  <c r="DT4" i="10"/>
  <c r="CK127" i="10"/>
  <c r="CL127" i="10"/>
  <c r="DU4" i="10"/>
  <c r="BA168" i="10"/>
  <c r="BC127" i="10"/>
  <c r="BB127" i="10"/>
  <c r="BA127" i="10"/>
  <c r="AZ168" i="10"/>
  <c r="BH160" i="10" s="1"/>
  <c r="BB168" i="10"/>
  <c r="BC168" i="10"/>
  <c r="BJ159" i="10" s="1"/>
  <c r="DR4" i="10"/>
  <c r="DS4" i="10"/>
  <c r="DS54" i="10"/>
  <c r="BC3" i="10"/>
  <c r="DR54" i="10"/>
  <c r="DU54" i="10"/>
  <c r="DT54" i="10"/>
  <c r="AZ45" i="10"/>
  <c r="CJ4" i="10"/>
  <c r="BC16" i="10"/>
  <c r="AZ16" i="10"/>
  <c r="CL107" i="10"/>
  <c r="CK107" i="10"/>
  <c r="CI107" i="10"/>
  <c r="CJ107" i="10"/>
  <c r="DT58" i="10"/>
  <c r="DS58" i="10"/>
  <c r="DU58" i="10"/>
  <c r="DR58" i="10"/>
  <c r="AZ87" i="10"/>
  <c r="DR86" i="10"/>
  <c r="DZ82" i="10" s="1"/>
  <c r="BB87" i="10"/>
  <c r="BC87" i="10"/>
  <c r="BA87" i="10"/>
  <c r="BB139" i="10"/>
  <c r="BA139" i="10"/>
  <c r="BC139" i="10"/>
  <c r="AZ139" i="10"/>
  <c r="CJ86" i="10"/>
  <c r="CL98" i="10"/>
  <c r="DR3" i="10"/>
  <c r="CI98" i="10"/>
  <c r="CJ98" i="10"/>
  <c r="CL86" i="10"/>
  <c r="CI86" i="10"/>
  <c r="BC54" i="10"/>
  <c r="AZ54" i="10"/>
  <c r="CK86" i="10"/>
  <c r="BB54" i="10"/>
  <c r="DS3" i="10"/>
  <c r="CI124" i="10"/>
  <c r="BA54" i="10"/>
  <c r="DU3" i="10"/>
  <c r="DT3" i="10"/>
  <c r="CL124" i="10"/>
  <c r="CK124" i="10"/>
  <c r="CJ124" i="10"/>
  <c r="CL232" i="10"/>
  <c r="CK192" i="10"/>
  <c r="BA151" i="10"/>
  <c r="CK232" i="10"/>
  <c r="CI232" i="10"/>
  <c r="CQ199" i="10" s="1"/>
  <c r="CJ192" i="10"/>
  <c r="CJ232" i="10"/>
  <c r="CL192" i="10"/>
  <c r="CI192" i="10"/>
  <c r="AZ232" i="10"/>
  <c r="BC232" i="10"/>
  <c r="BB151" i="10"/>
  <c r="AZ151" i="10"/>
  <c r="BC151" i="10"/>
  <c r="AZ124" i="10"/>
  <c r="CL45" i="10"/>
  <c r="CS43" i="10" s="1"/>
  <c r="CK45" i="10"/>
  <c r="BC124" i="10"/>
  <c r="BB124" i="10"/>
  <c r="BA124" i="10"/>
  <c r="CJ45" i="10"/>
  <c r="CI45" i="10"/>
  <c r="CQ44" i="10" s="1"/>
  <c r="BB45" i="10"/>
  <c r="BA45" i="10"/>
  <c r="BC45" i="10"/>
  <c r="BC108" i="10"/>
  <c r="AZ108" i="10"/>
  <c r="BA108" i="10"/>
  <c r="BB108" i="10"/>
  <c r="BL44" i="10"/>
  <c r="BK43" i="10"/>
  <c r="CT81" i="10"/>
  <c r="BL200" i="10"/>
  <c r="BL122" i="10"/>
  <c r="EC83" i="10"/>
  <c r="EC84" i="10"/>
  <c r="EC82" i="10"/>
  <c r="EC81" i="10"/>
  <c r="ED81" i="10"/>
  <c r="ED83" i="10"/>
  <c r="ED84" i="10"/>
  <c r="ED82" i="10"/>
  <c r="EA200" i="10"/>
  <c r="EA198" i="10"/>
  <c r="EA199" i="10"/>
  <c r="EA201" i="10"/>
  <c r="BK45" i="10"/>
  <c r="CT82" i="10"/>
  <c r="BL201" i="10"/>
  <c r="CL27" i="10"/>
  <c r="CK27" i="10"/>
  <c r="CT162" i="10"/>
  <c r="CU159" i="10"/>
  <c r="CU161" i="10"/>
  <c r="CT159" i="10"/>
  <c r="CU160" i="10"/>
  <c r="CT160" i="10"/>
  <c r="CU162" i="10"/>
  <c r="CT161" i="10"/>
  <c r="EB120" i="10"/>
  <c r="EB121" i="10"/>
  <c r="EB122" i="10"/>
  <c r="EB123" i="10"/>
  <c r="DZ199" i="10"/>
  <c r="DZ200" i="10"/>
  <c r="DY198" i="10"/>
  <c r="DY200" i="10"/>
  <c r="DZ198" i="10"/>
  <c r="DY201" i="10"/>
  <c r="DZ201" i="10"/>
  <c r="DY199" i="10"/>
  <c r="EB198" i="10"/>
  <c r="EB199" i="10"/>
  <c r="EB200" i="10"/>
  <c r="EB201" i="10"/>
  <c r="BL123" i="10"/>
  <c r="BL121" i="10"/>
  <c r="BK121" i="10"/>
  <c r="BK120" i="10"/>
  <c r="BK122" i="10"/>
  <c r="BL120" i="10"/>
  <c r="BK123" i="10"/>
  <c r="BK44" i="10"/>
  <c r="BL42" i="10"/>
  <c r="CU83" i="10"/>
  <c r="CU81" i="10"/>
  <c r="EC123" i="10"/>
  <c r="BK200" i="10"/>
  <c r="BK201" i="10"/>
  <c r="EC43" i="10"/>
  <c r="ED45" i="10"/>
  <c r="EC45" i="10"/>
  <c r="EC44" i="10"/>
  <c r="ED44" i="10"/>
  <c r="ED42" i="10"/>
  <c r="EC42" i="10"/>
  <c r="CU201" i="10"/>
  <c r="CU199" i="10"/>
  <c r="CT198" i="10"/>
  <c r="CT199" i="10"/>
  <c r="CT200" i="10"/>
  <c r="CU198" i="10"/>
  <c r="CT201" i="10"/>
  <c r="CU200" i="10"/>
  <c r="EC122" i="10"/>
  <c r="ED123" i="10"/>
  <c r="ED121" i="10"/>
  <c r="EC121" i="10"/>
  <c r="ED122" i="10"/>
  <c r="EC120" i="10"/>
  <c r="ED120" i="10"/>
  <c r="EB83" i="10"/>
  <c r="EB84" i="10"/>
  <c r="EB81" i="10"/>
  <c r="EB82" i="10"/>
  <c r="CU84" i="10"/>
  <c r="CU42" i="10"/>
  <c r="CT44" i="10"/>
  <c r="CT43" i="10"/>
  <c r="CT42" i="10"/>
  <c r="CU44" i="10"/>
  <c r="CU45" i="10"/>
  <c r="CT45" i="10"/>
  <c r="CU43" i="10"/>
  <c r="BK199" i="10"/>
  <c r="CJ27" i="10"/>
  <c r="EC162" i="10"/>
  <c r="ED161" i="10"/>
  <c r="EC159" i="10"/>
  <c r="ED159" i="10"/>
  <c r="EC161" i="10"/>
  <c r="EC160" i="10"/>
  <c r="ED162" i="10"/>
  <c r="ED160" i="10"/>
  <c r="EA160" i="10"/>
  <c r="EA161" i="10"/>
  <c r="EA162" i="10"/>
  <c r="EA159" i="10"/>
  <c r="BK161" i="10"/>
  <c r="BK162" i="10"/>
  <c r="BL159" i="10"/>
  <c r="BK159" i="10"/>
  <c r="BL161" i="10"/>
  <c r="BL160" i="10"/>
  <c r="BK160" i="10"/>
  <c r="BL162" i="10"/>
  <c r="EA121" i="10"/>
  <c r="EA120" i="10"/>
  <c r="EA122" i="10"/>
  <c r="EA123" i="10"/>
  <c r="DY121" i="10"/>
  <c r="DY123" i="10"/>
  <c r="DZ121" i="10"/>
  <c r="DZ120" i="10"/>
  <c r="DZ123" i="10"/>
  <c r="DY120" i="10"/>
  <c r="DZ122" i="10"/>
  <c r="DY122" i="10"/>
  <c r="ED198" i="10"/>
  <c r="EC198" i="10"/>
  <c r="EC199" i="10"/>
  <c r="ED200" i="10"/>
  <c r="EC201" i="10"/>
  <c r="ED199" i="10"/>
  <c r="EC200" i="10"/>
  <c r="ED201" i="10"/>
  <c r="BL45" i="10"/>
  <c r="BL43" i="10"/>
  <c r="CT83" i="10"/>
  <c r="CT84" i="10"/>
  <c r="BK198" i="10"/>
  <c r="BL198" i="10"/>
  <c r="CT120" i="10"/>
  <c r="CT123" i="10"/>
  <c r="CT121" i="10"/>
  <c r="CU123" i="10"/>
  <c r="CT122" i="10"/>
  <c r="CU122" i="10"/>
  <c r="CU120" i="10"/>
  <c r="CU121" i="10"/>
  <c r="DZ160" i="10"/>
  <c r="DZ162" i="10"/>
  <c r="DY159" i="10"/>
  <c r="DY162" i="10"/>
  <c r="DY161" i="10"/>
  <c r="DZ159" i="10"/>
  <c r="DZ161" i="10"/>
  <c r="DY160" i="10"/>
  <c r="EB160" i="10"/>
  <c r="EB159" i="10"/>
  <c r="EB161" i="10"/>
  <c r="EB162" i="10"/>
  <c r="ED43" i="10"/>
  <c r="BK83" i="10"/>
  <c r="BK84" i="10"/>
  <c r="BK81" i="10"/>
  <c r="BL82" i="10"/>
  <c r="BK82" i="10"/>
  <c r="BL81" i="10"/>
  <c r="BL83" i="10"/>
  <c r="BL84" i="10"/>
  <c r="BK42" i="10"/>
  <c r="CU82" i="10"/>
  <c r="BL199" i="10"/>
  <c r="CI27" i="10"/>
  <c r="BA27" i="10"/>
  <c r="BC27" i="10"/>
  <c r="AZ27" i="10"/>
  <c r="BB27" i="10"/>
  <c r="CL4" i="10"/>
  <c r="CI4" i="10"/>
  <c r="CK4" i="10"/>
  <c r="ED5" i="10"/>
  <c r="EC6" i="10"/>
  <c r="ED4" i="10"/>
  <c r="EC5" i="10"/>
  <c r="EC3" i="10"/>
  <c r="ED6" i="10"/>
  <c r="ED3" i="10"/>
  <c r="CU6" i="10"/>
  <c r="CU3" i="10"/>
  <c r="CU5" i="10"/>
  <c r="CU4" i="10"/>
  <c r="CT3" i="10"/>
  <c r="CT6" i="10"/>
  <c r="CT4" i="10"/>
  <c r="CT5" i="10"/>
  <c r="EC4" i="10"/>
  <c r="AZ4" i="10"/>
  <c r="CI3" i="10"/>
  <c r="CJ3" i="10"/>
  <c r="BA4" i="10"/>
  <c r="BC4" i="10"/>
  <c r="BB4" i="10"/>
  <c r="AZ3" i="10"/>
  <c r="BA3" i="10"/>
  <c r="BB3" i="10"/>
  <c r="BK6" i="10"/>
  <c r="BK3" i="10"/>
  <c r="BK4" i="10"/>
  <c r="BL6" i="10"/>
  <c r="BL4" i="10"/>
  <c r="BL3" i="10"/>
  <c r="BK5" i="10"/>
  <c r="BL5" i="10"/>
  <c r="EA84" i="10" l="1"/>
  <c r="EA82" i="10"/>
  <c r="EA81" i="10"/>
  <c r="CR43" i="10"/>
  <c r="BJ43" i="10"/>
  <c r="EB45" i="10"/>
  <c r="CQ159" i="10"/>
  <c r="CS199" i="10"/>
  <c r="CS160" i="10"/>
  <c r="CR160" i="10"/>
  <c r="CQ120" i="10"/>
  <c r="BJ160" i="10"/>
  <c r="BI161" i="10"/>
  <c r="BI200" i="10"/>
  <c r="BI198" i="10"/>
  <c r="BI201" i="10"/>
  <c r="BI162" i="10"/>
  <c r="BI199" i="10"/>
  <c r="BH201" i="10"/>
  <c r="CS120" i="10"/>
  <c r="BI160" i="10"/>
  <c r="BN160" i="10" s="1"/>
  <c r="BH161" i="10"/>
  <c r="BI159" i="10"/>
  <c r="EB5" i="10"/>
  <c r="BJ162" i="10"/>
  <c r="BJ161" i="10"/>
  <c r="BG160" i="10"/>
  <c r="BQ160" i="10" s="1"/>
  <c r="BH162" i="10"/>
  <c r="BG162" i="10"/>
  <c r="BQ162" i="10" s="1"/>
  <c r="BH159" i="10"/>
  <c r="EA5" i="10"/>
  <c r="BG161" i="10"/>
  <c r="BG159" i="10"/>
  <c r="BT159" i="10" s="1"/>
  <c r="DZ6" i="10"/>
  <c r="DZ43" i="10"/>
  <c r="EB44" i="10"/>
  <c r="EB43" i="10"/>
  <c r="BH44" i="10"/>
  <c r="DY82" i="10"/>
  <c r="EI82" i="10" s="1"/>
  <c r="EB42" i="10"/>
  <c r="CS84" i="10"/>
  <c r="CS83" i="10"/>
  <c r="BH84" i="10"/>
  <c r="EA43" i="10"/>
  <c r="DY83" i="10"/>
  <c r="EI83" i="10" s="1"/>
  <c r="EA45" i="10"/>
  <c r="EA44" i="10"/>
  <c r="DZ84" i="10"/>
  <c r="EF84" i="10" s="1"/>
  <c r="EA42" i="10"/>
  <c r="DY84" i="10"/>
  <c r="EI84" i="10" s="1"/>
  <c r="DY44" i="10"/>
  <c r="EI44" i="10" s="1"/>
  <c r="DZ45" i="10"/>
  <c r="DZ42" i="10"/>
  <c r="DY42" i="10"/>
  <c r="EI42" i="10" s="1"/>
  <c r="DY45" i="10"/>
  <c r="DY43" i="10"/>
  <c r="DZ44" i="10"/>
  <c r="DZ83" i="10"/>
  <c r="EF83" i="10" s="1"/>
  <c r="DY81" i="10"/>
  <c r="DZ81" i="10"/>
  <c r="EF81" i="10" s="1"/>
  <c r="DZ3" i="10"/>
  <c r="DZ5" i="10"/>
  <c r="CS161" i="10"/>
  <c r="BJ81" i="10"/>
  <c r="BJ122" i="10"/>
  <c r="CS82" i="10"/>
  <c r="CR123" i="10"/>
  <c r="CR83" i="10"/>
  <c r="CS123" i="10"/>
  <c r="CP81" i="10"/>
  <c r="CY81" i="10" s="1"/>
  <c r="CQ123" i="10"/>
  <c r="CR84" i="10"/>
  <c r="CQ83" i="10"/>
  <c r="CP84" i="10"/>
  <c r="CZ84" i="10" s="1"/>
  <c r="CQ81" i="10"/>
  <c r="CR120" i="10"/>
  <c r="EB6" i="10"/>
  <c r="EB3" i="10"/>
  <c r="EB4" i="10"/>
  <c r="CQ84" i="10"/>
  <c r="CQ82" i="10"/>
  <c r="DZ4" i="10"/>
  <c r="CR121" i="10"/>
  <c r="CR82" i="10"/>
  <c r="CS81" i="10"/>
  <c r="CR81" i="10"/>
  <c r="CR122" i="10"/>
  <c r="CP82" i="10"/>
  <c r="CZ82" i="10" s="1"/>
  <c r="CP83" i="10"/>
  <c r="CZ83" i="10" s="1"/>
  <c r="BH42" i="10"/>
  <c r="CS121" i="10"/>
  <c r="CQ122" i="10"/>
  <c r="CP121" i="10"/>
  <c r="CZ121" i="10" s="1"/>
  <c r="DY5" i="10"/>
  <c r="EI5" i="10" s="1"/>
  <c r="BH45" i="10"/>
  <c r="CS122" i="10"/>
  <c r="CP120" i="10"/>
  <c r="CZ120" i="10" s="1"/>
  <c r="CQ121" i="10"/>
  <c r="BH43" i="10"/>
  <c r="CP122" i="10"/>
  <c r="EA3" i="10"/>
  <c r="EA6" i="10"/>
  <c r="DY4" i="10"/>
  <c r="CP123" i="10"/>
  <c r="EA4" i="10"/>
  <c r="DY3" i="10"/>
  <c r="EI3" i="10" s="1"/>
  <c r="DY6" i="10"/>
  <c r="BJ42" i="10"/>
  <c r="CS201" i="10"/>
  <c r="CS200" i="10"/>
  <c r="CS198" i="10"/>
  <c r="CS44" i="10"/>
  <c r="CR42" i="10"/>
  <c r="CR45" i="10"/>
  <c r="CQ162" i="10"/>
  <c r="CQ201" i="10"/>
  <c r="CQ161" i="10"/>
  <c r="CR44" i="10"/>
  <c r="CW44" i="10" s="1"/>
  <c r="CQ200" i="10"/>
  <c r="CR162" i="10"/>
  <c r="CR161" i="10"/>
  <c r="CQ198" i="10"/>
  <c r="BJ45" i="10"/>
  <c r="CP160" i="10"/>
  <c r="CZ160" i="10" s="1"/>
  <c r="CQ160" i="10"/>
  <c r="BJ44" i="10"/>
  <c r="CP199" i="10"/>
  <c r="CZ199" i="10" s="1"/>
  <c r="CR159" i="10"/>
  <c r="CW159" i="10" s="1"/>
  <c r="BJ121" i="10"/>
  <c r="CP161" i="10"/>
  <c r="CZ161" i="10" s="1"/>
  <c r="BJ83" i="10"/>
  <c r="CR201" i="10"/>
  <c r="CV81" i="10"/>
  <c r="CP198" i="10"/>
  <c r="CZ198" i="10" s="1"/>
  <c r="CR200" i="10"/>
  <c r="CR198" i="10"/>
  <c r="CP201" i="10"/>
  <c r="CZ201" i="10" s="1"/>
  <c r="CP200" i="10"/>
  <c r="CZ200" i="10" s="1"/>
  <c r="CR199" i="10"/>
  <c r="CW199" i="10" s="1"/>
  <c r="EF199" i="10"/>
  <c r="CP44" i="10"/>
  <c r="CZ44" i="10" s="1"/>
  <c r="CS162" i="10"/>
  <c r="BI42" i="10"/>
  <c r="CS45" i="10"/>
  <c r="CS42" i="10"/>
  <c r="CS159" i="10"/>
  <c r="CP43" i="10"/>
  <c r="CZ43" i="10" s="1"/>
  <c r="CP162" i="10"/>
  <c r="CZ162" i="10" s="1"/>
  <c r="CP159" i="10"/>
  <c r="CZ159" i="10" s="1"/>
  <c r="BG198" i="10"/>
  <c r="BQ198" i="10" s="1"/>
  <c r="CQ43" i="10"/>
  <c r="CW43" i="10" s="1"/>
  <c r="CP45" i="10"/>
  <c r="DA45" i="10" s="1"/>
  <c r="BH199" i="10"/>
  <c r="BJ123" i="10"/>
  <c r="BH198" i="10"/>
  <c r="CQ45" i="10"/>
  <c r="CP42" i="10"/>
  <c r="CZ42" i="10" s="1"/>
  <c r="BH200" i="10"/>
  <c r="BN200" i="10" s="1"/>
  <c r="BJ120" i="10"/>
  <c r="CQ42" i="10"/>
  <c r="BG122" i="10"/>
  <c r="BQ122" i="10" s="1"/>
  <c r="BH120" i="10"/>
  <c r="BG199" i="10"/>
  <c r="BQ199" i="10" s="1"/>
  <c r="BH121" i="10"/>
  <c r="BJ198" i="10"/>
  <c r="BJ201" i="10"/>
  <c r="BG201" i="10"/>
  <c r="BT201" i="10" s="1"/>
  <c r="BJ200" i="10"/>
  <c r="BG200" i="10"/>
  <c r="BJ199" i="10"/>
  <c r="BG120" i="10"/>
  <c r="BQ120" i="10" s="1"/>
  <c r="BG121" i="10"/>
  <c r="BQ121" i="10" s="1"/>
  <c r="BH81" i="10"/>
  <c r="BH123" i="10"/>
  <c r="BH122" i="10"/>
  <c r="EE123" i="10"/>
  <c r="BH82" i="10"/>
  <c r="BI123" i="10"/>
  <c r="BH83" i="10"/>
  <c r="BI120" i="10"/>
  <c r="BI45" i="10"/>
  <c r="BI122" i="10"/>
  <c r="BI121" i="10"/>
  <c r="BG123" i="10"/>
  <c r="BG43" i="10"/>
  <c r="BQ43" i="10" s="1"/>
  <c r="BG44" i="10"/>
  <c r="BQ44" i="10" s="1"/>
  <c r="BI44" i="10"/>
  <c r="BI43" i="10"/>
  <c r="BG42" i="10"/>
  <c r="BG45" i="10"/>
  <c r="BQ45" i="10" s="1"/>
  <c r="BI81" i="10"/>
  <c r="BJ82" i="10"/>
  <c r="BJ84" i="10"/>
  <c r="EF122" i="10"/>
  <c r="BG84" i="10"/>
  <c r="BQ84" i="10" s="1"/>
  <c r="BI82" i="10"/>
  <c r="BG83" i="10"/>
  <c r="BR83" i="10" s="1"/>
  <c r="BI84" i="10"/>
  <c r="BG81" i="10"/>
  <c r="BQ81" i="10" s="1"/>
  <c r="BG82" i="10"/>
  <c r="BI83" i="10"/>
  <c r="EF159" i="10"/>
  <c r="BM160" i="10"/>
  <c r="EF201" i="10"/>
  <c r="EE198" i="10"/>
  <c r="EE121" i="10"/>
  <c r="EE42" i="10"/>
  <c r="EE45" i="10"/>
  <c r="EF200" i="10"/>
  <c r="CS5" i="10"/>
  <c r="AD43" i="10"/>
  <c r="AD50" i="10" s="1"/>
  <c r="CS3" i="10"/>
  <c r="BJ4" i="10"/>
  <c r="EE200" i="10"/>
  <c r="EF161" i="10"/>
  <c r="CV83" i="10"/>
  <c r="EE161" i="10"/>
  <c r="EE162" i="10"/>
  <c r="CV42" i="10"/>
  <c r="CV199" i="10"/>
  <c r="AD120" i="10"/>
  <c r="AD127" i="10" s="1"/>
  <c r="CV82" i="10"/>
  <c r="EE84" i="10"/>
  <c r="CV122" i="10"/>
  <c r="EF162" i="10"/>
  <c r="BM43" i="10"/>
  <c r="EE201" i="10"/>
  <c r="EF123" i="10"/>
  <c r="CV45" i="10"/>
  <c r="CV201" i="10"/>
  <c r="CV198" i="10"/>
  <c r="CV160" i="10"/>
  <c r="EE44" i="10"/>
  <c r="BM201" i="10"/>
  <c r="AD201" i="10"/>
  <c r="AD208" i="10" s="1"/>
  <c r="BM44" i="10"/>
  <c r="AD44" i="10"/>
  <c r="AD51" i="10" s="1"/>
  <c r="CV121" i="10"/>
  <c r="EL121" i="10"/>
  <c r="EJ121" i="10"/>
  <c r="EH121" i="10"/>
  <c r="EI121" i="10"/>
  <c r="EG121" i="10"/>
  <c r="BM159" i="10"/>
  <c r="AD159" i="10"/>
  <c r="AD166" i="10" s="1"/>
  <c r="CV43" i="10"/>
  <c r="BM200" i="10"/>
  <c r="AD200" i="10"/>
  <c r="AD207" i="10" s="1"/>
  <c r="BM123" i="10"/>
  <c r="AD123" i="10"/>
  <c r="AD130" i="10" s="1"/>
  <c r="BM121" i="10"/>
  <c r="AD121" i="10"/>
  <c r="AD128" i="10" s="1"/>
  <c r="EI198" i="10"/>
  <c r="EJ198" i="10"/>
  <c r="EL198" i="10"/>
  <c r="EH198" i="10"/>
  <c r="EG198" i="10"/>
  <c r="BM45" i="10"/>
  <c r="AD45" i="10"/>
  <c r="AD52" i="10" s="1"/>
  <c r="EE83" i="10"/>
  <c r="EL159" i="10"/>
  <c r="EH159" i="10"/>
  <c r="EI159" i="10"/>
  <c r="EJ159" i="10"/>
  <c r="EG159" i="10"/>
  <c r="EL123" i="10"/>
  <c r="EI123" i="10"/>
  <c r="EJ123" i="10"/>
  <c r="EH123" i="10"/>
  <c r="EG123" i="10"/>
  <c r="BM161" i="10"/>
  <c r="AD161" i="10"/>
  <c r="AD168" i="10" s="1"/>
  <c r="EI199" i="10"/>
  <c r="EH199" i="10"/>
  <c r="EG199" i="10"/>
  <c r="EL199" i="10"/>
  <c r="EJ199" i="10"/>
  <c r="BM83" i="10"/>
  <c r="AD83" i="10"/>
  <c r="AD90" i="10" s="1"/>
  <c r="EL161" i="10"/>
  <c r="EH161" i="10"/>
  <c r="EI161" i="10"/>
  <c r="EG161" i="10"/>
  <c r="EJ161" i="10"/>
  <c r="EF160" i="10"/>
  <c r="CV123" i="10"/>
  <c r="EF82" i="10"/>
  <c r="EL122" i="10"/>
  <c r="EH122" i="10"/>
  <c r="EJ122" i="10"/>
  <c r="EG122" i="10"/>
  <c r="EI122" i="10"/>
  <c r="EF120" i="10"/>
  <c r="AD160" i="10"/>
  <c r="AD167" i="10" s="1"/>
  <c r="EE159" i="10"/>
  <c r="CV44" i="10"/>
  <c r="EE120" i="10"/>
  <c r="EE43" i="10"/>
  <c r="BM120" i="10"/>
  <c r="EL201" i="10"/>
  <c r="EJ201" i="10"/>
  <c r="EG201" i="10"/>
  <c r="EI201" i="10"/>
  <c r="EH201" i="10"/>
  <c r="CV162" i="10"/>
  <c r="EE81" i="10"/>
  <c r="BM84" i="10"/>
  <c r="AD84" i="10"/>
  <c r="AD91" i="10" s="1"/>
  <c r="BM198" i="10"/>
  <c r="AD198" i="10"/>
  <c r="AD205" i="10" s="1"/>
  <c r="EI120" i="10"/>
  <c r="EG120" i="10"/>
  <c r="EL120" i="10"/>
  <c r="EJ120" i="10"/>
  <c r="EH120" i="10"/>
  <c r="EL200" i="10"/>
  <c r="EI200" i="10"/>
  <c r="EG200" i="10"/>
  <c r="EH200" i="10"/>
  <c r="EJ200" i="10"/>
  <c r="BM82" i="10"/>
  <c r="AD82" i="10"/>
  <c r="AD89" i="10" s="1"/>
  <c r="BM42" i="10"/>
  <c r="AD42" i="10"/>
  <c r="AD49" i="10" s="1"/>
  <c r="BM81" i="10"/>
  <c r="AD81" i="10"/>
  <c r="AD88" i="10" s="1"/>
  <c r="EG160" i="10"/>
  <c r="EI160" i="10"/>
  <c r="EH160" i="10"/>
  <c r="EL160" i="10"/>
  <c r="EJ160" i="10"/>
  <c r="EL162" i="10"/>
  <c r="EI162" i="10"/>
  <c r="EH162" i="10"/>
  <c r="EG162" i="10"/>
  <c r="EJ162" i="10"/>
  <c r="CV120" i="10"/>
  <c r="CV84" i="10"/>
  <c r="EE199" i="10"/>
  <c r="EF121" i="10"/>
  <c r="AD162" i="10"/>
  <c r="AD169" i="10" s="1"/>
  <c r="BM162" i="10"/>
  <c r="EE160" i="10"/>
  <c r="BM199" i="10"/>
  <c r="AD199" i="10"/>
  <c r="AD206" i="10" s="1"/>
  <c r="EE122" i="10"/>
  <c r="CV200" i="10"/>
  <c r="BM122" i="10"/>
  <c r="AD122" i="10"/>
  <c r="AD129" i="10" s="1"/>
  <c r="EF198" i="10"/>
  <c r="CV161" i="10"/>
  <c r="CV159" i="10"/>
  <c r="EE82" i="10"/>
  <c r="EE4" i="10"/>
  <c r="CS4" i="10"/>
  <c r="CS6" i="10"/>
  <c r="EE5" i="10"/>
  <c r="BG6" i="10"/>
  <c r="CV5" i="10"/>
  <c r="CV3" i="10"/>
  <c r="BH4" i="10"/>
  <c r="BH6" i="10"/>
  <c r="BJ6" i="10"/>
  <c r="BH5" i="10"/>
  <c r="EE3" i="10"/>
  <c r="EE6" i="10"/>
  <c r="BH3" i="10"/>
  <c r="CP6" i="10"/>
  <c r="CQ4" i="10"/>
  <c r="CP5" i="10"/>
  <c r="CQ5" i="10"/>
  <c r="CP4" i="10"/>
  <c r="CQ6" i="10"/>
  <c r="CP3" i="10"/>
  <c r="CQ3" i="10"/>
  <c r="CV4" i="10"/>
  <c r="CR4" i="10"/>
  <c r="CR6" i="10"/>
  <c r="CR3" i="10"/>
  <c r="CR5" i="10"/>
  <c r="CV6" i="10"/>
  <c r="BI3" i="10"/>
  <c r="BG4" i="10"/>
  <c r="BJ5" i="10"/>
  <c r="BJ3" i="10"/>
  <c r="BI5" i="10"/>
  <c r="BI6" i="10"/>
  <c r="BG3" i="10"/>
  <c r="BG5" i="10"/>
  <c r="BQ5" i="10" s="1"/>
  <c r="BI4" i="10"/>
  <c r="AD3" i="10"/>
  <c r="AD10" i="10" s="1"/>
  <c r="BM5" i="10"/>
  <c r="AD5" i="10"/>
  <c r="AD12" i="10" s="1"/>
  <c r="BM6" i="10"/>
  <c r="AD6" i="10"/>
  <c r="AD13" i="10" s="1"/>
  <c r="BM3" i="10"/>
  <c r="BM4" i="10"/>
  <c r="AD4" i="10"/>
  <c r="AD11" i="10" s="1"/>
  <c r="EG81" i="10" l="1"/>
  <c r="CW200" i="10"/>
  <c r="EF3" i="10"/>
  <c r="CW201" i="10"/>
  <c r="EF6" i="10"/>
  <c r="BN198" i="10"/>
  <c r="BP42" i="10"/>
  <c r="BN161" i="10"/>
  <c r="CW160" i="10"/>
  <c r="CW120" i="10"/>
  <c r="BO159" i="10"/>
  <c r="BN201" i="10"/>
  <c r="BQ159" i="10"/>
  <c r="BP159" i="10"/>
  <c r="BN162" i="10"/>
  <c r="BR159" i="10"/>
  <c r="BN199" i="10"/>
  <c r="BN159" i="10"/>
  <c r="BQ161" i="10"/>
  <c r="BP161" i="10"/>
  <c r="BO161" i="10"/>
  <c r="BR161" i="10" s="1"/>
  <c r="EG82" i="10"/>
  <c r="EF5" i="10"/>
  <c r="BP123" i="10"/>
  <c r="BP162" i="10"/>
  <c r="BP160" i="10"/>
  <c r="EL82" i="10"/>
  <c r="EF43" i="10"/>
  <c r="BN44" i="10"/>
  <c r="EH6" i="10"/>
  <c r="EJ82" i="10"/>
  <c r="EH82" i="10"/>
  <c r="EH4" i="10"/>
  <c r="EI81" i="10"/>
  <c r="EJ81" i="10" s="1"/>
  <c r="EH45" i="10"/>
  <c r="CW84" i="10"/>
  <c r="EI43" i="10"/>
  <c r="CW123" i="10"/>
  <c r="EI45" i="10"/>
  <c r="BN84" i="10"/>
  <c r="EH81" i="10"/>
  <c r="EF44" i="10"/>
  <c r="EF42" i="10"/>
  <c r="EF45" i="10"/>
  <c r="EH43" i="10"/>
  <c r="CZ81" i="10"/>
  <c r="DA81" i="10"/>
  <c r="EG42" i="10"/>
  <c r="EG44" i="10"/>
  <c r="DC81" i="10"/>
  <c r="EH44" i="10"/>
  <c r="EH42" i="10"/>
  <c r="EJ42" i="10" s="1"/>
  <c r="CW83" i="10"/>
  <c r="CX81" i="10"/>
  <c r="EF4" i="10"/>
  <c r="EG4" i="10" s="1"/>
  <c r="EJ4" i="10" s="1"/>
  <c r="EG84" i="10"/>
  <c r="EH83" i="10"/>
  <c r="EG83" i="10"/>
  <c r="EH84" i="10"/>
  <c r="CW82" i="10"/>
  <c r="EI6" i="10"/>
  <c r="BN43" i="10"/>
  <c r="EI4" i="10"/>
  <c r="CW121" i="10"/>
  <c r="CW81" i="10"/>
  <c r="BN45" i="10"/>
  <c r="CW122" i="10"/>
  <c r="CY122" i="10"/>
  <c r="CY160" i="10"/>
  <c r="CZ122" i="10"/>
  <c r="BN42" i="10"/>
  <c r="BO42" i="10" s="1"/>
  <c r="CY82" i="10"/>
  <c r="CW45" i="10"/>
  <c r="CW161" i="10"/>
  <c r="EH3" i="10"/>
  <c r="CY83" i="10"/>
  <c r="CZ123" i="10"/>
  <c r="EG5" i="10"/>
  <c r="CY45" i="10"/>
  <c r="CY123" i="10"/>
  <c r="EH5" i="10"/>
  <c r="CY84" i="10"/>
  <c r="DC201" i="10"/>
  <c r="DA201" i="10"/>
  <c r="CY120" i="10"/>
  <c r="CW42" i="10"/>
  <c r="CY201" i="10"/>
  <c r="CX121" i="10"/>
  <c r="CY121" i="10"/>
  <c r="CW162" i="10"/>
  <c r="CX45" i="10"/>
  <c r="CZ45" i="10"/>
  <c r="DC45" i="10"/>
  <c r="BN121" i="10"/>
  <c r="CW198" i="10"/>
  <c r="CX200" i="10" s="1"/>
  <c r="CX201" i="10"/>
  <c r="CY161" i="10"/>
  <c r="DC42" i="10"/>
  <c r="CY42" i="10"/>
  <c r="BQ201" i="10"/>
  <c r="BP199" i="10"/>
  <c r="BQ123" i="10"/>
  <c r="BR201" i="10"/>
  <c r="BO201" i="10"/>
  <c r="BP201" i="10"/>
  <c r="BN82" i="10"/>
  <c r="BP43" i="10"/>
  <c r="CX199" i="10"/>
  <c r="CY200" i="10"/>
  <c r="BP198" i="10"/>
  <c r="BN120" i="10"/>
  <c r="CY198" i="10"/>
  <c r="CX42" i="10"/>
  <c r="CX198" i="10"/>
  <c r="CY199" i="10"/>
  <c r="DA42" i="10"/>
  <c r="BP200" i="10"/>
  <c r="BQ200" i="10"/>
  <c r="CX159" i="10"/>
  <c r="BO198" i="10"/>
  <c r="BN83" i="10"/>
  <c r="BP122" i="10"/>
  <c r="CX162" i="10"/>
  <c r="CY159" i="10"/>
  <c r="BN81" i="10"/>
  <c r="CY162" i="10"/>
  <c r="BN123" i="10"/>
  <c r="BP45" i="10"/>
  <c r="BN122" i="10"/>
  <c r="BP121" i="10"/>
  <c r="CY44" i="10"/>
  <c r="BP120" i="10"/>
  <c r="CX43" i="10"/>
  <c r="CX44" i="10"/>
  <c r="BQ42" i="10"/>
  <c r="CY43" i="10"/>
  <c r="DA43" i="10" s="1"/>
  <c r="BP83" i="10"/>
  <c r="BP44" i="10"/>
  <c r="BP84" i="10"/>
  <c r="BP81" i="10"/>
  <c r="BP82" i="10"/>
  <c r="BQ83" i="10"/>
  <c r="BO83" i="10"/>
  <c r="BT83" i="10"/>
  <c r="BQ82" i="10"/>
  <c r="AC160" i="10"/>
  <c r="AC167" i="10" s="1"/>
  <c r="AC162" i="10"/>
  <c r="AC169" i="10" s="1"/>
  <c r="AC42" i="10"/>
  <c r="AC49" i="10" s="1"/>
  <c r="AC84" i="10"/>
  <c r="AC91" i="10" s="1"/>
  <c r="AC43" i="10"/>
  <c r="AC50" i="10" s="1"/>
  <c r="AC199" i="10"/>
  <c r="AC206" i="10" s="1"/>
  <c r="AC198" i="10"/>
  <c r="AC205" i="10" s="1"/>
  <c r="AC123" i="10"/>
  <c r="AC130" i="10" s="1"/>
  <c r="DW121" i="10"/>
  <c r="DW161" i="10"/>
  <c r="DW199" i="10"/>
  <c r="DW160" i="10"/>
  <c r="AC83" i="10"/>
  <c r="AC90" i="10" s="1"/>
  <c r="AC161" i="10"/>
  <c r="AC168" i="10" s="1"/>
  <c r="AC159" i="10"/>
  <c r="AC166" i="10" s="1"/>
  <c r="AC201" i="10"/>
  <c r="AC208" i="10" s="1"/>
  <c r="AC81" i="10"/>
  <c r="AC88" i="10" s="1"/>
  <c r="AC82" i="10"/>
  <c r="AC89" i="10" s="1"/>
  <c r="DW200" i="10"/>
  <c r="DW201" i="10"/>
  <c r="DW198" i="10"/>
  <c r="AC121" i="10"/>
  <c r="AC128" i="10" s="1"/>
  <c r="AC200" i="10"/>
  <c r="AC207" i="10" s="1"/>
  <c r="AC122" i="10"/>
  <c r="AC129" i="10" s="1"/>
  <c r="DW162" i="10"/>
  <c r="DW120" i="10"/>
  <c r="AC120" i="10"/>
  <c r="AC127" i="10" s="1"/>
  <c r="DW122" i="10"/>
  <c r="DW123" i="10"/>
  <c r="DW159" i="10"/>
  <c r="AC45" i="10"/>
  <c r="AC52" i="10" s="1"/>
  <c r="AC44" i="10"/>
  <c r="AC51" i="10" s="1"/>
  <c r="BN6" i="10"/>
  <c r="BN4" i="10"/>
  <c r="BP6" i="10"/>
  <c r="BQ6" i="10"/>
  <c r="BN3" i="10"/>
  <c r="BO3" i="10" s="1"/>
  <c r="BN5" i="10"/>
  <c r="BQ4" i="10"/>
  <c r="CW6" i="10"/>
  <c r="CW4" i="10"/>
  <c r="CZ5" i="10"/>
  <c r="CY5" i="10"/>
  <c r="CY4" i="10"/>
  <c r="CZ4" i="10"/>
  <c r="CZ6" i="10"/>
  <c r="CY6" i="10"/>
  <c r="BQ3" i="10"/>
  <c r="CZ3" i="10"/>
  <c r="CY3" i="10"/>
  <c r="CW3" i="10"/>
  <c r="CW5" i="10"/>
  <c r="BP4" i="10"/>
  <c r="BP3" i="10"/>
  <c r="BP5" i="10"/>
  <c r="AC4" i="10"/>
  <c r="AC11" i="10" s="1"/>
  <c r="AC6" i="10"/>
  <c r="AC13" i="10" s="1"/>
  <c r="AC5" i="10"/>
  <c r="AC12" i="10" s="1"/>
  <c r="AC3" i="10"/>
  <c r="AC10" i="10" s="1"/>
  <c r="BR42" i="10" l="1"/>
  <c r="BO162" i="10"/>
  <c r="BO44" i="10"/>
  <c r="DA200" i="10"/>
  <c r="AB198" i="10"/>
  <c r="AB205" i="10" s="1"/>
  <c r="AE198" i="10" s="1"/>
  <c r="AB201" i="10"/>
  <c r="AB208" i="10" s="1"/>
  <c r="AE201" i="10" s="1"/>
  <c r="AB199" i="10"/>
  <c r="AB206" i="10" s="1"/>
  <c r="AE199" i="10" s="1"/>
  <c r="AB159" i="10"/>
  <c r="AB166" i="10" s="1"/>
  <c r="AE159" i="10" s="1"/>
  <c r="CX160" i="10"/>
  <c r="DA160" i="10" s="1"/>
  <c r="AB200" i="10"/>
  <c r="AB207" i="10" s="1"/>
  <c r="AE200" i="10" s="1"/>
  <c r="CX161" i="10"/>
  <c r="DA161" i="10" s="1"/>
  <c r="CX120" i="10"/>
  <c r="BO160" i="10"/>
  <c r="BR160" i="10" s="1"/>
  <c r="BO199" i="10"/>
  <c r="BR199" i="10" s="1"/>
  <c r="BO200" i="10"/>
  <c r="BR200" i="10" s="1"/>
  <c r="AB161" i="10"/>
  <c r="AB168" i="10" s="1"/>
  <c r="AE161" i="10" s="1"/>
  <c r="CX122" i="10"/>
  <c r="DA122" i="10" s="1"/>
  <c r="BR198" i="10"/>
  <c r="EG3" i="10"/>
  <c r="EJ3" i="10" s="1"/>
  <c r="CX123" i="10"/>
  <c r="DA123" i="10" s="1"/>
  <c r="BO123" i="10"/>
  <c r="BR123" i="10" s="1"/>
  <c r="BR162" i="10"/>
  <c r="BO5" i="10"/>
  <c r="BR5" i="10" s="1"/>
  <c r="EG6" i="10"/>
  <c r="EJ6" i="10" s="1"/>
  <c r="EG45" i="10"/>
  <c r="EJ45" i="10" s="1"/>
  <c r="EG43" i="10"/>
  <c r="EJ43" i="10" s="1"/>
  <c r="BR44" i="10"/>
  <c r="CX3" i="10"/>
  <c r="DA3" i="10" s="1"/>
  <c r="EL4" i="10"/>
  <c r="AB123" i="10"/>
  <c r="AB130" i="10" s="1"/>
  <c r="AE123" i="10" s="1"/>
  <c r="AB44" i="10"/>
  <c r="AB51" i="10" s="1"/>
  <c r="AE44" i="10" s="1"/>
  <c r="AB42" i="10"/>
  <c r="AB49" i="10" s="1"/>
  <c r="AE42" i="10" s="1"/>
  <c r="AB3" i="10"/>
  <c r="AB10" i="10" s="1"/>
  <c r="AE3" i="10" s="1"/>
  <c r="AB160" i="10"/>
  <c r="AB167" i="10" s="1"/>
  <c r="AE160" i="10" s="1"/>
  <c r="AB162" i="10"/>
  <c r="AB169" i="10" s="1"/>
  <c r="AE162" i="10" s="1"/>
  <c r="BO4" i="10"/>
  <c r="BR4" i="10" s="1"/>
  <c r="BO6" i="10"/>
  <c r="BR6" i="10" s="1"/>
  <c r="CX83" i="10"/>
  <c r="CX82" i="10"/>
  <c r="EJ44" i="10"/>
  <c r="EL44" i="10" s="1"/>
  <c r="AB82" i="10"/>
  <c r="AB89" i="10" s="1"/>
  <c r="AE82" i="10" s="1"/>
  <c r="EJ83" i="10"/>
  <c r="EL42" i="10"/>
  <c r="EJ84" i="10"/>
  <c r="BO82" i="10"/>
  <c r="BR82" i="10" s="1"/>
  <c r="AB43" i="10"/>
  <c r="AB50" i="10" s="1"/>
  <c r="AE43" i="10" s="1"/>
  <c r="BO43" i="10"/>
  <c r="BR43" i="10" s="1"/>
  <c r="BT42" i="10" s="1"/>
  <c r="AB45" i="10"/>
  <c r="AB52" i="10" s="1"/>
  <c r="AE45" i="10" s="1"/>
  <c r="BO45" i="10"/>
  <c r="BR45" i="10" s="1"/>
  <c r="AB83" i="10"/>
  <c r="AB90" i="10" s="1"/>
  <c r="AE83" i="10" s="1"/>
  <c r="CX84" i="10"/>
  <c r="DA84" i="10" s="1"/>
  <c r="DC84" i="10" s="1"/>
  <c r="DA82" i="10"/>
  <c r="DA83" i="10"/>
  <c r="DA120" i="10"/>
  <c r="EJ5" i="10"/>
  <c r="EL5" i="10" s="1"/>
  <c r="DA121" i="10"/>
  <c r="DA199" i="10"/>
  <c r="AB120" i="10"/>
  <c r="AB127" i="10" s="1"/>
  <c r="AE120" i="10" s="1"/>
  <c r="AB84" i="10"/>
  <c r="AB91" i="10" s="1"/>
  <c r="AE84" i="10" s="1"/>
  <c r="AB81" i="10"/>
  <c r="AB88" i="10" s="1"/>
  <c r="AE81" i="10" s="1"/>
  <c r="BO81" i="10"/>
  <c r="BR81" i="10" s="1"/>
  <c r="BO122" i="10"/>
  <c r="BR122" i="10" s="1"/>
  <c r="DA198" i="10"/>
  <c r="BO84" i="10"/>
  <c r="BR84" i="10" s="1"/>
  <c r="DA162" i="10"/>
  <c r="DA159" i="10"/>
  <c r="BO121" i="10"/>
  <c r="BR121" i="10" s="1"/>
  <c r="AB121" i="10"/>
  <c r="AB128" i="10" s="1"/>
  <c r="AE121" i="10" s="1"/>
  <c r="AB122" i="10"/>
  <c r="AB129" i="10" s="1"/>
  <c r="AE122" i="10" s="1"/>
  <c r="BO120" i="10"/>
  <c r="BR120" i="10" s="1"/>
  <c r="BT198" i="10"/>
  <c r="DA44" i="10"/>
  <c r="DC43" i="10" s="1"/>
  <c r="CX5" i="10"/>
  <c r="DA5" i="10" s="1"/>
  <c r="DX167" i="10"/>
  <c r="DX168" i="10"/>
  <c r="DX166" i="10"/>
  <c r="DX165" i="10"/>
  <c r="DX126" i="10"/>
  <c r="DX128" i="10"/>
  <c r="DX127" i="10"/>
  <c r="DX129" i="10"/>
  <c r="DX206" i="10"/>
  <c r="DX205" i="10"/>
  <c r="DX207" i="10"/>
  <c r="DX204" i="10"/>
  <c r="CX6" i="10"/>
  <c r="DA6" i="10" s="1"/>
  <c r="CX4" i="10"/>
  <c r="DA4" i="10" s="1"/>
  <c r="AB4" i="10"/>
  <c r="AB11" i="10" s="1"/>
  <c r="AE4" i="10" s="1"/>
  <c r="AB6" i="10"/>
  <c r="AB13" i="10" s="1"/>
  <c r="AE6" i="10" s="1"/>
  <c r="AB5" i="10"/>
  <c r="AB12" i="10" s="1"/>
  <c r="AE5" i="10" s="1"/>
  <c r="BR3" i="10"/>
  <c r="BT3" i="10" s="1"/>
  <c r="BT161" i="10" l="1"/>
  <c r="EL81" i="10"/>
  <c r="BT44" i="10"/>
  <c r="DC198" i="10"/>
  <c r="DC199" i="10"/>
  <c r="DC200" i="10"/>
  <c r="DC161" i="10"/>
  <c r="DC160" i="10"/>
  <c r="BT199" i="10"/>
  <c r="BT200" i="10"/>
  <c r="DC123" i="10"/>
  <c r="DC122" i="10"/>
  <c r="BT162" i="10"/>
  <c r="BT123" i="10"/>
  <c r="BT160" i="10"/>
  <c r="EL6" i="10"/>
  <c r="DC3" i="10"/>
  <c r="EL45" i="10"/>
  <c r="EL43" i="10"/>
  <c r="EL84" i="10"/>
  <c r="BT6" i="10"/>
  <c r="BT45" i="10"/>
  <c r="EL83" i="10"/>
  <c r="BT82" i="10"/>
  <c r="BT43" i="10"/>
  <c r="EL3" i="10"/>
  <c r="DC83" i="10"/>
  <c r="DC82" i="10"/>
  <c r="DC121" i="10"/>
  <c r="DC120" i="10"/>
  <c r="DC159" i="10"/>
  <c r="DC162" i="10"/>
  <c r="DC44" i="10"/>
  <c r="CN44" i="10" s="1"/>
  <c r="BT121" i="10"/>
  <c r="BT120" i="10"/>
  <c r="BT122" i="10"/>
  <c r="BT84" i="10"/>
  <c r="BT81" i="10"/>
  <c r="DZ129" i="10"/>
  <c r="DZ204" i="10"/>
  <c r="DZ126" i="10"/>
  <c r="DZ167" i="10"/>
  <c r="DZ165" i="10"/>
  <c r="DZ207" i="10"/>
  <c r="DZ205" i="10"/>
  <c r="DZ127" i="10"/>
  <c r="DZ166" i="10"/>
  <c r="DZ206" i="10"/>
  <c r="DZ128" i="10"/>
  <c r="DZ168" i="10"/>
  <c r="DC4" i="10"/>
  <c r="DC5" i="10"/>
  <c r="BT4" i="10"/>
  <c r="DC6" i="10"/>
  <c r="BT5" i="10"/>
  <c r="CN200" i="10" l="1"/>
  <c r="CN199" i="10"/>
  <c r="CN198" i="10"/>
  <c r="CN201" i="10"/>
  <c r="BE199" i="10"/>
  <c r="BE198" i="10"/>
  <c r="BE200" i="10"/>
  <c r="BE201" i="10"/>
  <c r="BE162" i="10"/>
  <c r="DW42" i="10"/>
  <c r="BE160" i="10"/>
  <c r="BE161" i="10"/>
  <c r="BE159" i="10"/>
  <c r="DW5" i="10"/>
  <c r="DW45" i="10"/>
  <c r="DW43" i="10"/>
  <c r="DW44" i="10"/>
  <c r="BE44" i="10"/>
  <c r="DW82" i="10"/>
  <c r="BE45" i="10"/>
  <c r="DW84" i="10"/>
  <c r="DW83" i="10"/>
  <c r="DW81" i="10"/>
  <c r="BE42" i="10"/>
  <c r="BE43" i="10"/>
  <c r="DW6" i="10"/>
  <c r="DW3" i="10"/>
  <c r="CN82" i="10"/>
  <c r="DW4" i="10"/>
  <c r="CN84" i="10"/>
  <c r="CN81" i="10"/>
  <c r="CN83" i="10"/>
  <c r="BE5" i="10"/>
  <c r="CN121" i="10"/>
  <c r="CN122" i="10"/>
  <c r="CN120" i="10"/>
  <c r="CN123" i="10"/>
  <c r="CN162" i="10"/>
  <c r="CN161" i="10"/>
  <c r="CN43" i="10"/>
  <c r="CN159" i="10"/>
  <c r="CN42" i="10"/>
  <c r="CN160" i="10"/>
  <c r="BE120" i="10"/>
  <c r="CO204" i="10"/>
  <c r="CN45" i="10"/>
  <c r="BE123" i="10"/>
  <c r="BE84" i="10"/>
  <c r="BE121" i="10"/>
  <c r="BE122" i="10"/>
  <c r="BE83" i="10"/>
  <c r="BE81" i="10"/>
  <c r="BE82" i="10"/>
  <c r="EA128" i="10"/>
  <c r="EA168" i="10"/>
  <c r="EA206" i="10"/>
  <c r="EA205" i="10"/>
  <c r="EA204" i="10"/>
  <c r="EA166" i="10"/>
  <c r="EA167" i="10"/>
  <c r="BE4" i="10"/>
  <c r="EA127" i="10"/>
  <c r="EA126" i="10"/>
  <c r="EA165" i="10"/>
  <c r="EA129" i="10"/>
  <c r="EA207" i="10"/>
  <c r="CN4" i="10"/>
  <c r="CN5" i="10"/>
  <c r="CN6" i="10"/>
  <c r="CN3" i="10"/>
  <c r="BE3" i="10"/>
  <c r="BE6" i="10"/>
  <c r="CO206" i="10" l="1"/>
  <c r="CO207" i="10"/>
  <c r="CO205" i="10"/>
  <c r="CQ204" i="10" s="1"/>
  <c r="BF205" i="10"/>
  <c r="BF207" i="10"/>
  <c r="BF206" i="10"/>
  <c r="BF204" i="10"/>
  <c r="DX49" i="10"/>
  <c r="DX51" i="10"/>
  <c r="BF166" i="10"/>
  <c r="DX50" i="10"/>
  <c r="DX87" i="10"/>
  <c r="BF49" i="10"/>
  <c r="BF165" i="10"/>
  <c r="BF167" i="10"/>
  <c r="BF168" i="10"/>
  <c r="DX48" i="10"/>
  <c r="DX9" i="10"/>
  <c r="DX89" i="10"/>
  <c r="DX88" i="10"/>
  <c r="DX90" i="10"/>
  <c r="BF51" i="10"/>
  <c r="BF48" i="10"/>
  <c r="BF50" i="10"/>
  <c r="DX10" i="10"/>
  <c r="BF126" i="10"/>
  <c r="CO89" i="10"/>
  <c r="DX12" i="10"/>
  <c r="DX11" i="10"/>
  <c r="CO87" i="10"/>
  <c r="CO88" i="10"/>
  <c r="CO90" i="10"/>
  <c r="CO165" i="10"/>
  <c r="CO167" i="10"/>
  <c r="CO48" i="10"/>
  <c r="CO126" i="10"/>
  <c r="CO128" i="10"/>
  <c r="CO127" i="10"/>
  <c r="CO129" i="10"/>
  <c r="BF87" i="10"/>
  <c r="CO50" i="10"/>
  <c r="CO49" i="10"/>
  <c r="CO51" i="10"/>
  <c r="CO166" i="10"/>
  <c r="CO168" i="10"/>
  <c r="CQ205" i="10"/>
  <c r="BF129" i="10"/>
  <c r="BF127" i="10"/>
  <c r="BF90" i="10"/>
  <c r="BF128" i="10"/>
  <c r="BF89" i="10"/>
  <c r="BF88" i="10"/>
  <c r="BF11" i="10"/>
  <c r="CO9" i="10"/>
  <c r="CO12" i="10"/>
  <c r="CO10" i="10"/>
  <c r="CO11" i="10"/>
  <c r="BF10" i="10"/>
  <c r="BF9" i="10"/>
  <c r="BF12" i="10"/>
  <c r="CQ206" i="10" l="1"/>
  <c r="CQ207" i="10"/>
  <c r="BH166" i="10"/>
  <c r="DZ51" i="10"/>
  <c r="BH207" i="10"/>
  <c r="BH206" i="10"/>
  <c r="BH205" i="10"/>
  <c r="BH204" i="10"/>
  <c r="DZ50" i="10"/>
  <c r="DZ49" i="10"/>
  <c r="DZ9" i="10"/>
  <c r="BH167" i="10"/>
  <c r="DZ87" i="10"/>
  <c r="DZ48" i="10"/>
  <c r="BH50" i="10"/>
  <c r="BH48" i="10"/>
  <c r="BH165" i="10"/>
  <c r="BH168" i="10"/>
  <c r="DZ89" i="10"/>
  <c r="DZ88" i="10"/>
  <c r="BH51" i="10"/>
  <c r="DZ90" i="10"/>
  <c r="BH49" i="10"/>
  <c r="DZ10" i="10"/>
  <c r="BH127" i="10"/>
  <c r="CQ90" i="10"/>
  <c r="DZ12" i="10"/>
  <c r="CQ48" i="10"/>
  <c r="DZ11" i="10"/>
  <c r="CQ165" i="10"/>
  <c r="BH87" i="10"/>
  <c r="CQ88" i="10"/>
  <c r="CQ87" i="10"/>
  <c r="CQ89" i="10"/>
  <c r="CQ168" i="10"/>
  <c r="CQ49" i="10"/>
  <c r="CQ50" i="10"/>
  <c r="CQ51" i="10"/>
  <c r="CQ129" i="10"/>
  <c r="CQ127" i="10"/>
  <c r="CQ128" i="10"/>
  <c r="CQ126" i="10"/>
  <c r="BH129" i="10"/>
  <c r="CQ167" i="10"/>
  <c r="CQ166" i="10"/>
  <c r="BH90" i="10"/>
  <c r="BH126" i="10"/>
  <c r="BH128" i="10"/>
  <c r="CR206" i="10"/>
  <c r="CR205" i="10"/>
  <c r="CR204" i="10"/>
  <c r="CR207" i="10"/>
  <c r="BH89" i="10"/>
  <c r="BH88" i="10"/>
  <c r="BH12" i="10"/>
  <c r="BH11" i="10"/>
  <c r="BH9" i="10"/>
  <c r="CQ10" i="10"/>
  <c r="BH10" i="10"/>
  <c r="CQ11" i="10"/>
  <c r="CQ12" i="10"/>
  <c r="CQ9" i="10"/>
  <c r="BI204" i="10" l="1"/>
  <c r="EA51" i="10"/>
  <c r="BI206" i="10"/>
  <c r="AF200" i="10" s="1"/>
  <c r="AF207" i="10" s="1"/>
  <c r="AK207" i="10" s="1"/>
  <c r="BI205" i="10"/>
  <c r="AF199" i="10" s="1"/>
  <c r="AF206" i="10" s="1"/>
  <c r="AK206" i="10" s="1"/>
  <c r="BI207" i="10"/>
  <c r="AF201" i="10" s="1"/>
  <c r="AF208" i="10" s="1"/>
  <c r="AK208" i="10" s="1"/>
  <c r="EA50" i="10"/>
  <c r="EA49" i="10"/>
  <c r="EA48" i="10"/>
  <c r="BI166" i="10"/>
  <c r="AF159" i="10" s="1"/>
  <c r="AF166" i="10" s="1"/>
  <c r="AK166" i="10" s="1"/>
  <c r="BI165" i="10"/>
  <c r="BI167" i="10"/>
  <c r="AF162" i="10" s="1"/>
  <c r="AF169" i="10" s="1"/>
  <c r="AK169" i="10" s="1"/>
  <c r="BI168" i="10"/>
  <c r="EA88" i="10"/>
  <c r="BI49" i="10"/>
  <c r="AF42" i="10" s="1"/>
  <c r="AF49" i="10" s="1"/>
  <c r="AK49" i="10" s="1"/>
  <c r="EA87" i="10"/>
  <c r="BI51" i="10"/>
  <c r="AF43" i="10" s="1"/>
  <c r="AF50" i="10" s="1"/>
  <c r="AK50" i="10" s="1"/>
  <c r="BI50" i="10"/>
  <c r="BI48" i="10"/>
  <c r="EA89" i="10"/>
  <c r="EA90" i="10"/>
  <c r="EA11" i="10"/>
  <c r="AF44" i="10"/>
  <c r="AF51" i="10" s="1"/>
  <c r="AK51" i="10" s="1"/>
  <c r="EA12" i="10"/>
  <c r="EA9" i="10"/>
  <c r="EA10" i="10"/>
  <c r="CR87" i="10"/>
  <c r="CR89" i="10"/>
  <c r="CR88" i="10"/>
  <c r="CR90" i="10"/>
  <c r="CR48" i="10"/>
  <c r="CR51" i="10"/>
  <c r="CR49" i="10"/>
  <c r="CR50" i="10"/>
  <c r="CR128" i="10"/>
  <c r="CR126" i="10"/>
  <c r="CR165" i="10"/>
  <c r="AF161" i="10" s="1"/>
  <c r="AF168" i="10" s="1"/>
  <c r="AK168" i="10" s="1"/>
  <c r="CR129" i="10"/>
  <c r="CR127" i="10"/>
  <c r="CR166" i="10"/>
  <c r="BI127" i="10"/>
  <c r="BI126" i="10"/>
  <c r="BI129" i="10"/>
  <c r="CR167" i="10"/>
  <c r="CR168" i="10"/>
  <c r="BI128" i="10"/>
  <c r="AF198" i="10"/>
  <c r="AF205" i="10" s="1"/>
  <c r="AK205" i="10" s="1"/>
  <c r="BI89" i="10"/>
  <c r="BI90" i="10"/>
  <c r="BI87" i="10"/>
  <c r="BI88" i="10"/>
  <c r="BI10" i="10"/>
  <c r="BI9" i="10"/>
  <c r="BI11" i="10"/>
  <c r="BI12" i="10"/>
  <c r="CR10" i="10"/>
  <c r="CR9" i="10"/>
  <c r="CR12" i="10"/>
  <c r="CR11" i="10"/>
  <c r="AF45" i="10" l="1"/>
  <c r="AF52" i="10" s="1"/>
  <c r="AK52" i="10" s="1"/>
  <c r="P43" i="10" s="1"/>
  <c r="AF5" i="10"/>
  <c r="AF12" i="10" s="1"/>
  <c r="AK12" i="10" s="1"/>
  <c r="AF121" i="10"/>
  <c r="AF128" i="10" s="1"/>
  <c r="AK128" i="10" s="1"/>
  <c r="AF160" i="10"/>
  <c r="AF167" i="10" s="1"/>
  <c r="AK167" i="10" s="1"/>
  <c r="P160" i="10" s="1"/>
  <c r="P199" i="10"/>
  <c r="AF81" i="10"/>
  <c r="AF88" i="10" s="1"/>
  <c r="AK88" i="10" s="1"/>
  <c r="AF82" i="10"/>
  <c r="AF89" i="10" s="1"/>
  <c r="AK89" i="10" s="1"/>
  <c r="AF120" i="10"/>
  <c r="AF127" i="10" s="1"/>
  <c r="AK127" i="10" s="1"/>
  <c r="AF6" i="10"/>
  <c r="AF13" i="10" s="1"/>
  <c r="AK13" i="10" s="1"/>
  <c r="AF122" i="10"/>
  <c r="AF129" i="10" s="1"/>
  <c r="AK129" i="10" s="1"/>
  <c r="AF84" i="10"/>
  <c r="AF91" i="10" s="1"/>
  <c r="AK91" i="10" s="1"/>
  <c r="AF123" i="10"/>
  <c r="AF130" i="10" s="1"/>
  <c r="AK130" i="10" s="1"/>
  <c r="AF3" i="10"/>
  <c r="AF10" i="10" s="1"/>
  <c r="AK10" i="10" s="1"/>
  <c r="AF4" i="10"/>
  <c r="AF11" i="10" s="1"/>
  <c r="AK11" i="10" s="1"/>
  <c r="AF83" i="10"/>
  <c r="AF90" i="10" s="1"/>
  <c r="AK90" i="10" s="1"/>
  <c r="P201" i="10"/>
  <c r="P200" i="10"/>
  <c r="P198" i="10"/>
  <c r="P44" i="10" l="1"/>
  <c r="P45" i="10"/>
  <c r="P42" i="10"/>
  <c r="X53" i="10" s="1"/>
  <c r="W21" i="1" s="1"/>
  <c r="P162" i="10"/>
  <c r="P159" i="10"/>
  <c r="P161" i="10"/>
  <c r="P122" i="10"/>
  <c r="P121" i="10"/>
  <c r="P120" i="10"/>
  <c r="P123" i="10"/>
  <c r="P82" i="10"/>
  <c r="P3" i="10"/>
  <c r="P84" i="10"/>
  <c r="P6" i="10"/>
  <c r="P4" i="10"/>
  <c r="P5" i="10"/>
  <c r="P81" i="10"/>
  <c r="T51" i="10"/>
  <c r="R19" i="1" s="1"/>
  <c r="S51" i="10"/>
  <c r="Q19" i="1" s="1"/>
  <c r="P83" i="10"/>
  <c r="X209" i="10"/>
  <c r="W45" i="1" s="1"/>
  <c r="U207" i="10"/>
  <c r="S43" i="1" s="1"/>
  <c r="T207" i="10"/>
  <c r="R43" i="1" s="1"/>
  <c r="S208" i="10"/>
  <c r="Q44" i="1" s="1"/>
  <c r="T206" i="10"/>
  <c r="R42" i="1" s="1"/>
  <c r="X207" i="10"/>
  <c r="W43" i="1" s="1"/>
  <c r="V206" i="10"/>
  <c r="T42" i="1" s="1"/>
  <c r="Y207" i="10"/>
  <c r="X43" i="1" s="1"/>
  <c r="S207" i="10"/>
  <c r="Q43" i="1" s="1"/>
  <c r="V208" i="10"/>
  <c r="T44" i="1" s="1"/>
  <c r="U208" i="10"/>
  <c r="S44" i="1" s="1"/>
  <c r="W207" i="10"/>
  <c r="V43" i="1" s="1"/>
  <c r="X206" i="10"/>
  <c r="W42" i="1" s="1"/>
  <c r="Y206" i="10"/>
  <c r="X42" i="1" s="1"/>
  <c r="Q209" i="10"/>
  <c r="O45" i="1" s="1"/>
  <c r="W206" i="10"/>
  <c r="V42" i="1" s="1"/>
  <c r="Q208" i="10"/>
  <c r="O44" i="1" s="1"/>
  <c r="Q207" i="10"/>
  <c r="O43" i="1" s="1"/>
  <c r="Y209" i="10"/>
  <c r="X45" i="1" s="1"/>
  <c r="R206" i="10"/>
  <c r="P42" i="1" s="1"/>
  <c r="T209" i="10"/>
  <c r="R45" i="1" s="1"/>
  <c r="R209" i="10"/>
  <c r="P45" i="1" s="1"/>
  <c r="S206" i="10"/>
  <c r="Q42" i="1" s="1"/>
  <c r="X208" i="10"/>
  <c r="W44" i="1" s="1"/>
  <c r="V207" i="10"/>
  <c r="T43" i="1" s="1"/>
  <c r="R207" i="10"/>
  <c r="P43" i="1" s="1"/>
  <c r="U209" i="10"/>
  <c r="S45" i="1" s="1"/>
  <c r="V209" i="10"/>
  <c r="T45" i="1" s="1"/>
  <c r="W208" i="10"/>
  <c r="V44" i="1" s="1"/>
  <c r="U206" i="10"/>
  <c r="S42" i="1" s="1"/>
  <c r="Y208" i="10"/>
  <c r="X44" i="1" s="1"/>
  <c r="W209" i="10"/>
  <c r="V45" i="1" s="1"/>
  <c r="R208" i="10"/>
  <c r="P44" i="1" s="1"/>
  <c r="S209" i="10"/>
  <c r="Q45" i="1" s="1"/>
  <c r="T208" i="10"/>
  <c r="R44" i="1" s="1"/>
  <c r="Q206" i="10"/>
  <c r="O42" i="1" s="1"/>
  <c r="X51" i="10" l="1"/>
  <c r="W19" i="1" s="1"/>
  <c r="U51" i="10"/>
  <c r="S19" i="1" s="1"/>
  <c r="T50" i="10"/>
  <c r="R18" i="1" s="1"/>
  <c r="W168" i="10"/>
  <c r="V37" i="1" s="1"/>
  <c r="U50" i="10"/>
  <c r="S18" i="1" s="1"/>
  <c r="W51" i="10"/>
  <c r="V19" i="1" s="1"/>
  <c r="V51" i="10"/>
  <c r="T19" i="1" s="1"/>
  <c r="W53" i="10"/>
  <c r="V21" i="1" s="1"/>
  <c r="V52" i="10"/>
  <c r="T20" i="1" s="1"/>
  <c r="U53" i="10"/>
  <c r="S21" i="1" s="1"/>
  <c r="Q51" i="10"/>
  <c r="O19" i="1" s="1"/>
  <c r="Q53" i="10"/>
  <c r="O21" i="1" s="1"/>
  <c r="Y53" i="10"/>
  <c r="X21" i="1" s="1"/>
  <c r="S52" i="10"/>
  <c r="Q20" i="1" s="1"/>
  <c r="R53" i="10"/>
  <c r="P21" i="1" s="1"/>
  <c r="Y50" i="10"/>
  <c r="X18" i="1" s="1"/>
  <c r="Y51" i="10"/>
  <c r="X19" i="1" s="1"/>
  <c r="R52" i="10"/>
  <c r="P20" i="1" s="1"/>
  <c r="W52" i="10"/>
  <c r="V20" i="1" s="1"/>
  <c r="X52" i="10"/>
  <c r="W20" i="1" s="1"/>
  <c r="R168" i="10"/>
  <c r="P37" i="1" s="1"/>
  <c r="V53" i="10"/>
  <c r="T21" i="1" s="1"/>
  <c r="R51" i="10"/>
  <c r="P19" i="1" s="1"/>
  <c r="S53" i="10"/>
  <c r="Q21" i="1" s="1"/>
  <c r="U52" i="10"/>
  <c r="S20" i="1" s="1"/>
  <c r="V50" i="10"/>
  <c r="T18" i="1" s="1"/>
  <c r="W50" i="10"/>
  <c r="V18" i="1" s="1"/>
  <c r="Q50" i="10"/>
  <c r="O18" i="1" s="1"/>
  <c r="S50" i="10"/>
  <c r="Q18" i="1" s="1"/>
  <c r="T52" i="10"/>
  <c r="R20" i="1" s="1"/>
  <c r="T53" i="10"/>
  <c r="R21" i="1" s="1"/>
  <c r="Q52" i="10"/>
  <c r="Q238" i="10" s="1"/>
  <c r="V238" i="10" s="1"/>
  <c r="Y52" i="10"/>
  <c r="X20" i="1" s="1"/>
  <c r="X50" i="10"/>
  <c r="W18" i="1" s="1"/>
  <c r="R50" i="10"/>
  <c r="P18" i="1" s="1"/>
  <c r="W170" i="10"/>
  <c r="V39" i="1" s="1"/>
  <c r="T168" i="10"/>
  <c r="R37" i="1" s="1"/>
  <c r="U170" i="10"/>
  <c r="S39" i="1" s="1"/>
  <c r="T167" i="10"/>
  <c r="R36" i="1" s="1"/>
  <c r="U168" i="10"/>
  <c r="S37" i="1" s="1"/>
  <c r="Q169" i="10"/>
  <c r="Q241" i="10" s="1"/>
  <c r="X169" i="10"/>
  <c r="W38" i="1" s="1"/>
  <c r="R169" i="10"/>
  <c r="P38" i="1" s="1"/>
  <c r="Y170" i="10"/>
  <c r="X39" i="1" s="1"/>
  <c r="V170" i="10"/>
  <c r="T39" i="1" s="1"/>
  <c r="W169" i="10"/>
  <c r="V38" i="1" s="1"/>
  <c r="U169" i="10"/>
  <c r="S38" i="1" s="1"/>
  <c r="T169" i="10"/>
  <c r="R38" i="1" s="1"/>
  <c r="Q167" i="10"/>
  <c r="O36" i="1" s="1"/>
  <c r="V169" i="10"/>
  <c r="T38" i="1" s="1"/>
  <c r="X167" i="10"/>
  <c r="W36" i="1" s="1"/>
  <c r="S168" i="10"/>
  <c r="Q37" i="1" s="1"/>
  <c r="R170" i="10"/>
  <c r="P39" i="1" s="1"/>
  <c r="V168" i="10"/>
  <c r="T37" i="1" s="1"/>
  <c r="S167" i="10"/>
  <c r="Q36" i="1" s="1"/>
  <c r="R167" i="10"/>
  <c r="P36" i="1" s="1"/>
  <c r="V167" i="10"/>
  <c r="T36" i="1" s="1"/>
  <c r="Y169" i="10"/>
  <c r="X38" i="1" s="1"/>
  <c r="S169" i="10"/>
  <c r="Q38" i="1" s="1"/>
  <c r="W167" i="10"/>
  <c r="V36" i="1" s="1"/>
  <c r="Q168" i="10"/>
  <c r="O37" i="1" s="1"/>
  <c r="Y168" i="10"/>
  <c r="X37" i="1" s="1"/>
  <c r="X168" i="10"/>
  <c r="W37" i="1" s="1"/>
  <c r="X170" i="10"/>
  <c r="W39" i="1" s="1"/>
  <c r="U167" i="10"/>
  <c r="S36" i="1" s="1"/>
  <c r="S170" i="10"/>
  <c r="Q39" i="1" s="1"/>
  <c r="Q170" i="10"/>
  <c r="O39" i="1" s="1"/>
  <c r="Y167" i="10"/>
  <c r="X36" i="1" s="1"/>
  <c r="T170" i="10"/>
  <c r="R39" i="1" s="1"/>
  <c r="Q130" i="10"/>
  <c r="Q240" i="10" s="1"/>
  <c r="T240" i="10" s="1"/>
  <c r="Q131" i="10"/>
  <c r="O33" i="1" s="1"/>
  <c r="W13" i="10"/>
  <c r="V14" i="1" s="1"/>
  <c r="V128" i="10"/>
  <c r="T30" i="1" s="1"/>
  <c r="Q129" i="10"/>
  <c r="O31" i="1" s="1"/>
  <c r="T130" i="10"/>
  <c r="R32" i="1" s="1"/>
  <c r="U129" i="10"/>
  <c r="S31" i="1" s="1"/>
  <c r="Y128" i="10"/>
  <c r="X30" i="1" s="1"/>
  <c r="X129" i="10"/>
  <c r="W31" i="1" s="1"/>
  <c r="S129" i="10"/>
  <c r="Q31" i="1" s="1"/>
  <c r="S130" i="10"/>
  <c r="Q32" i="1" s="1"/>
  <c r="U128" i="10"/>
  <c r="S30" i="1" s="1"/>
  <c r="T128" i="10"/>
  <c r="R30" i="1" s="1"/>
  <c r="W131" i="10"/>
  <c r="V33" i="1" s="1"/>
  <c r="V129" i="10"/>
  <c r="T31" i="1" s="1"/>
  <c r="S128" i="10"/>
  <c r="Q30" i="1" s="1"/>
  <c r="S131" i="10"/>
  <c r="Q33" i="1" s="1"/>
  <c r="W128" i="10"/>
  <c r="V30" i="1" s="1"/>
  <c r="X128" i="10"/>
  <c r="W30" i="1" s="1"/>
  <c r="R128" i="10"/>
  <c r="P30" i="1" s="1"/>
  <c r="R131" i="10"/>
  <c r="P33" i="1" s="1"/>
  <c r="T131" i="10"/>
  <c r="R33" i="1" s="1"/>
  <c r="T129" i="10"/>
  <c r="R31" i="1" s="1"/>
  <c r="Y129" i="10"/>
  <c r="X31" i="1" s="1"/>
  <c r="U131" i="10"/>
  <c r="S33" i="1" s="1"/>
  <c r="R129" i="10"/>
  <c r="P31" i="1" s="1"/>
  <c r="V131" i="10"/>
  <c r="T33" i="1" s="1"/>
  <c r="Y131" i="10"/>
  <c r="X33" i="1" s="1"/>
  <c r="Q128" i="10"/>
  <c r="O30" i="1" s="1"/>
  <c r="W130" i="10"/>
  <c r="V32" i="1" s="1"/>
  <c r="W129" i="10"/>
  <c r="V31" i="1" s="1"/>
  <c r="Y130" i="10"/>
  <c r="X32" i="1" s="1"/>
  <c r="X131" i="10"/>
  <c r="W33" i="1" s="1"/>
  <c r="X14" i="10"/>
  <c r="W15" i="1" s="1"/>
  <c r="V12" i="10"/>
  <c r="T13" i="1" s="1"/>
  <c r="S14" i="10"/>
  <c r="Q15" i="1" s="1"/>
  <c r="W11" i="10"/>
  <c r="V12" i="1" s="1"/>
  <c r="X11" i="10"/>
  <c r="W12" i="1" s="1"/>
  <c r="Y11" i="10"/>
  <c r="X12" i="1" s="1"/>
  <c r="V14" i="10"/>
  <c r="T15" i="1" s="1"/>
  <c r="R11" i="10"/>
  <c r="P12" i="1" s="1"/>
  <c r="U89" i="10"/>
  <c r="S24" i="1" s="1"/>
  <c r="W14" i="10"/>
  <c r="V15" i="1" s="1"/>
  <c r="Q12" i="10"/>
  <c r="O13" i="1" s="1"/>
  <c r="R13" i="10"/>
  <c r="P14" i="1" s="1"/>
  <c r="X13" i="10"/>
  <c r="W14" i="1" s="1"/>
  <c r="X130" i="10"/>
  <c r="W32" i="1" s="1"/>
  <c r="S11" i="10"/>
  <c r="Q12" i="1" s="1"/>
  <c r="T14" i="10"/>
  <c r="R15" i="1" s="1"/>
  <c r="Q14" i="10"/>
  <c r="O15" i="1" s="1"/>
  <c r="U130" i="10"/>
  <c r="S32" i="1" s="1"/>
  <c r="S12" i="10"/>
  <c r="Q13" i="1" s="1"/>
  <c r="R14" i="10"/>
  <c r="P15" i="1" s="1"/>
  <c r="Y12" i="10"/>
  <c r="X13" i="1" s="1"/>
  <c r="U14" i="10"/>
  <c r="S15" i="1" s="1"/>
  <c r="Y14" i="10"/>
  <c r="X15" i="1" s="1"/>
  <c r="V130" i="10"/>
  <c r="T32" i="1" s="1"/>
  <c r="R130" i="10"/>
  <c r="P32" i="1" s="1"/>
  <c r="Y13" i="10"/>
  <c r="X14" i="1" s="1"/>
  <c r="U12" i="10"/>
  <c r="S13" i="1" s="1"/>
  <c r="V13" i="10"/>
  <c r="T14" i="1" s="1"/>
  <c r="R12" i="10"/>
  <c r="P13" i="1" s="1"/>
  <c r="T12" i="10"/>
  <c r="R13" i="1" s="1"/>
  <c r="V11" i="10"/>
  <c r="T12" i="1" s="1"/>
  <c r="W12" i="10"/>
  <c r="V13" i="1" s="1"/>
  <c r="S13" i="10"/>
  <c r="Q14" i="1" s="1"/>
  <c r="Q13" i="10"/>
  <c r="Q237" i="10" s="1"/>
  <c r="U13" i="10"/>
  <c r="S14" i="1" s="1"/>
  <c r="X12" i="10"/>
  <c r="W13" i="1" s="1"/>
  <c r="T13" i="10"/>
  <c r="R14" i="1" s="1"/>
  <c r="Q11" i="10"/>
  <c r="O12" i="1" s="1"/>
  <c r="T11" i="10"/>
  <c r="R12" i="1" s="1"/>
  <c r="U11" i="10"/>
  <c r="S12" i="1" s="1"/>
  <c r="T91" i="10"/>
  <c r="R26" i="1" s="1"/>
  <c r="V91" i="10"/>
  <c r="T26" i="1" s="1"/>
  <c r="Q91" i="10"/>
  <c r="Q239" i="10" s="1"/>
  <c r="U239" i="10" s="1"/>
  <c r="X91" i="10"/>
  <c r="W26" i="1" s="1"/>
  <c r="X89" i="10"/>
  <c r="W24" i="1" s="1"/>
  <c r="W91" i="10"/>
  <c r="V26" i="1" s="1"/>
  <c r="S91" i="10"/>
  <c r="Q26" i="1" s="1"/>
  <c r="U91" i="10"/>
  <c r="S26" i="1" s="1"/>
  <c r="W89" i="10"/>
  <c r="V24" i="1" s="1"/>
  <c r="R91" i="10"/>
  <c r="P26" i="1" s="1"/>
  <c r="Y91" i="10"/>
  <c r="X26" i="1" s="1"/>
  <c r="Q89" i="10"/>
  <c r="O24" i="1" s="1"/>
  <c r="V92" i="10"/>
  <c r="T27" i="1" s="1"/>
  <c r="Y90" i="10"/>
  <c r="X25" i="1" s="1"/>
  <c r="X92" i="10"/>
  <c r="W27" i="1" s="1"/>
  <c r="S90" i="10"/>
  <c r="Q25" i="1" s="1"/>
  <c r="U92" i="10"/>
  <c r="S27" i="1" s="1"/>
  <c r="Y92" i="10"/>
  <c r="X27" i="1" s="1"/>
  <c r="W90" i="10"/>
  <c r="V25" i="1" s="1"/>
  <c r="U90" i="10"/>
  <c r="S25" i="1" s="1"/>
  <c r="T90" i="10"/>
  <c r="R25" i="1" s="1"/>
  <c r="Q92" i="10"/>
  <c r="O27" i="1" s="1"/>
  <c r="W92" i="10"/>
  <c r="V27" i="1" s="1"/>
  <c r="Q90" i="10"/>
  <c r="O25" i="1" s="1"/>
  <c r="R90" i="10"/>
  <c r="P25" i="1" s="1"/>
  <c r="X90" i="10"/>
  <c r="W25" i="1" s="1"/>
  <c r="V90" i="10"/>
  <c r="T25" i="1" s="1"/>
  <c r="R92" i="10"/>
  <c r="P27" i="1" s="1"/>
  <c r="V89" i="10"/>
  <c r="T24" i="1" s="1"/>
  <c r="S89" i="10"/>
  <c r="Q24" i="1" s="1"/>
  <c r="T89" i="10"/>
  <c r="R24" i="1" s="1"/>
  <c r="Y89" i="10"/>
  <c r="X24" i="1" s="1"/>
  <c r="S92" i="10"/>
  <c r="Q27" i="1" s="1"/>
  <c r="T92" i="10"/>
  <c r="R27" i="1" s="1"/>
  <c r="R89" i="10"/>
  <c r="P24" i="1" s="1"/>
  <c r="Q242" i="10"/>
  <c r="T242" i="10" s="1"/>
  <c r="R238" i="10"/>
  <c r="O38" i="1" l="1"/>
  <c r="U238" i="10"/>
  <c r="W238" i="10"/>
  <c r="X238" i="10" s="1"/>
  <c r="T238" i="10"/>
  <c r="S238" i="10"/>
  <c r="O20" i="1"/>
  <c r="S240" i="10"/>
  <c r="U240" i="10"/>
  <c r="V240" i="10"/>
  <c r="W240" i="10"/>
  <c r="R240" i="10"/>
  <c r="O32" i="1"/>
  <c r="V241" i="10"/>
  <c r="W241" i="10"/>
  <c r="R241" i="10"/>
  <c r="S241" i="10"/>
  <c r="T241" i="10"/>
  <c r="U241" i="10"/>
  <c r="O14" i="1"/>
  <c r="R239" i="10"/>
  <c r="W239" i="10"/>
  <c r="V239" i="10"/>
  <c r="S239" i="10"/>
  <c r="T239" i="10"/>
  <c r="O26" i="1"/>
  <c r="V242" i="10"/>
  <c r="R242" i="10"/>
  <c r="S242" i="10"/>
  <c r="Y242" i="10" s="1"/>
  <c r="U242" i="10"/>
  <c r="W242" i="10"/>
  <c r="Y240" i="10"/>
  <c r="U237" i="10"/>
  <c r="S237" i="10"/>
  <c r="V237" i="10"/>
  <c r="T237" i="10"/>
  <c r="R237" i="10"/>
  <c r="W237" i="10"/>
  <c r="AE242" i="10"/>
  <c r="AE251" i="10" s="1"/>
  <c r="AE237" i="10"/>
  <c r="AE246" i="10" s="1"/>
  <c r="AE240" i="10"/>
  <c r="AE249" i="10" s="1"/>
  <c r="AE241" i="10"/>
  <c r="AE250" i="10" s="1"/>
  <c r="AE238" i="10"/>
  <c r="AE247" i="10" s="1"/>
  <c r="AE239" i="10"/>
  <c r="AE248" i="10" s="1"/>
  <c r="Y238" i="10" l="1"/>
  <c r="X240" i="10"/>
  <c r="Y241" i="10"/>
  <c r="X241" i="10"/>
  <c r="X242" i="10"/>
  <c r="X239" i="10"/>
  <c r="Y239" i="10"/>
  <c r="Y237" i="10"/>
  <c r="AD240" i="10"/>
  <c r="AD249" i="10" s="1"/>
  <c r="AD238" i="10"/>
  <c r="AD247" i="10" s="1"/>
  <c r="AD239" i="10"/>
  <c r="AD248" i="10" s="1"/>
  <c r="AD237" i="10"/>
  <c r="AD246" i="10" s="1"/>
  <c r="AD241" i="10"/>
  <c r="AD250" i="10" s="1"/>
  <c r="AD242" i="10"/>
  <c r="AD251" i="10" s="1"/>
  <c r="X237" i="10"/>
  <c r="AC237" i="10"/>
  <c r="AC246" i="10" s="1"/>
  <c r="AC239" i="10"/>
  <c r="AC248" i="10" s="1"/>
  <c r="AC242" i="10"/>
  <c r="AC251" i="10" s="1"/>
  <c r="AC240" i="10"/>
  <c r="AC249" i="10" s="1"/>
  <c r="AC241" i="10"/>
  <c r="AC250" i="10" s="1"/>
  <c r="AC238" i="10"/>
  <c r="AC247" i="10" s="1"/>
  <c r="AB239" i="10" l="1"/>
  <c r="AB248" i="10" s="1"/>
  <c r="AB237" i="10"/>
  <c r="AB246" i="10" s="1"/>
  <c r="AB238" i="10"/>
  <c r="AB247" i="10" s="1"/>
  <c r="AB240" i="10"/>
  <c r="AB249" i="10" s="1"/>
  <c r="AB241" i="10"/>
  <c r="AB250" i="10" s="1"/>
  <c r="AB242" i="10"/>
  <c r="AB251" i="10" s="1"/>
  <c r="AA239" i="10"/>
  <c r="AA248" i="10" s="1"/>
  <c r="AA242" i="10"/>
  <c r="AA251" i="10" s="1"/>
  <c r="AA237" i="10"/>
  <c r="AA246" i="10" s="1"/>
  <c r="AA241" i="10"/>
  <c r="AA250" i="10" s="1"/>
  <c r="AA240" i="10"/>
  <c r="AA249" i="10" s="1"/>
  <c r="AA238" i="10"/>
  <c r="AA247" i="10" s="1"/>
  <c r="AF251" i="10" l="1"/>
  <c r="AF247" i="10"/>
  <c r="AF250" i="10"/>
  <c r="AF246" i="10"/>
  <c r="AF248" i="10"/>
  <c r="AF249" i="10"/>
  <c r="P242" i="10" l="1"/>
  <c r="P241" i="10"/>
  <c r="P240" i="10"/>
  <c r="P237" i="10"/>
  <c r="P239" i="10"/>
  <c r="P238" i="10"/>
  <c r="S247" i="10" l="1"/>
  <c r="Q49" i="1" s="1"/>
  <c r="Q247" i="10"/>
  <c r="O49" i="1" s="1"/>
  <c r="X251" i="10"/>
  <c r="W53" i="1" s="1"/>
  <c r="U247" i="10"/>
  <c r="S49" i="1" s="1"/>
  <c r="R247" i="10"/>
  <c r="P49" i="1" s="1"/>
  <c r="X247" i="10"/>
  <c r="W49" i="1" s="1"/>
  <c r="T247" i="10"/>
  <c r="R49" i="1" s="1"/>
  <c r="W247" i="10"/>
  <c r="V49" i="1" s="1"/>
  <c r="Y247" i="10"/>
  <c r="X49" i="1" s="1"/>
  <c r="V247" i="10"/>
  <c r="T49" i="1" s="1"/>
  <c r="U251" i="10"/>
  <c r="S53" i="1" s="1"/>
  <c r="R252" i="10"/>
  <c r="P54" i="1" s="1"/>
  <c r="W250" i="10"/>
  <c r="V52" i="1" s="1"/>
  <c r="Q249" i="10"/>
  <c r="O51" i="1" s="1"/>
  <c r="Y251" i="10"/>
  <c r="X53" i="1" s="1"/>
  <c r="S250" i="10"/>
  <c r="Q52" i="1" s="1"/>
  <c r="T251" i="10"/>
  <c r="R53" i="1" s="1"/>
  <c r="U249" i="10"/>
  <c r="S51" i="1" s="1"/>
  <c r="Y250" i="10"/>
  <c r="X52" i="1" s="1"/>
  <c r="V250" i="10"/>
  <c r="T52" i="1" s="1"/>
  <c r="S249" i="10"/>
  <c r="Q51" i="1" s="1"/>
  <c r="T249" i="10"/>
  <c r="R51" i="1" s="1"/>
  <c r="V252" i="10"/>
  <c r="T54" i="1" s="1"/>
  <c r="X248" i="10"/>
  <c r="W50" i="1" s="1"/>
  <c r="W251" i="10"/>
  <c r="V53" i="1" s="1"/>
  <c r="T250" i="10"/>
  <c r="R52" i="1" s="1"/>
  <c r="W249" i="10"/>
  <c r="V51" i="1" s="1"/>
  <c r="Y249" i="10"/>
  <c r="X51" i="1" s="1"/>
  <c r="V249" i="10"/>
  <c r="T51" i="1" s="1"/>
  <c r="U248" i="10"/>
  <c r="S50" i="1" s="1"/>
  <c r="S248" i="10"/>
  <c r="Q50" i="1" s="1"/>
  <c r="R251" i="10"/>
  <c r="P53" i="1" s="1"/>
  <c r="Q251" i="10"/>
  <c r="O53" i="1" s="1"/>
  <c r="S252" i="10"/>
  <c r="Q54" i="1" s="1"/>
  <c r="W248" i="10"/>
  <c r="V50" i="1" s="1"/>
  <c r="T252" i="10"/>
  <c r="R54" i="1" s="1"/>
  <c r="W252" i="10"/>
  <c r="V54" i="1" s="1"/>
  <c r="T248" i="10"/>
  <c r="R50" i="1" s="1"/>
  <c r="U252" i="10"/>
  <c r="S54" i="1" s="1"/>
  <c r="R250" i="10"/>
  <c r="P52" i="1" s="1"/>
  <c r="V251" i="10"/>
  <c r="T53" i="1" s="1"/>
  <c r="Y252" i="10"/>
  <c r="X54" i="1" s="1"/>
  <c r="X252" i="10"/>
  <c r="W54" i="1" s="1"/>
  <c r="R248" i="10"/>
  <c r="P50" i="1" s="1"/>
  <c r="Y248" i="10"/>
  <c r="X50" i="1" s="1"/>
  <c r="X249" i="10"/>
  <c r="W51" i="1" s="1"/>
  <c r="Q250" i="10"/>
  <c r="O52" i="1" s="1"/>
  <c r="X250" i="10"/>
  <c r="W52" i="1" s="1"/>
  <c r="Q248" i="10"/>
  <c r="O50" i="1" s="1"/>
  <c r="S251" i="10"/>
  <c r="Q53" i="1" s="1"/>
  <c r="Q252" i="10"/>
  <c r="O54" i="1" s="1"/>
  <c r="U250" i="10"/>
  <c r="S52" i="1" s="1"/>
  <c r="V248" i="10"/>
  <c r="T50" i="1" s="1"/>
  <c r="R249" i="10"/>
  <c r="P51" i="1" s="1"/>
</calcChain>
</file>

<file path=xl/sharedStrings.xml><?xml version="1.0" encoding="utf-8"?>
<sst xmlns="http://schemas.openxmlformats.org/spreadsheetml/2006/main" count="1699" uniqueCount="143">
  <si>
    <t>England</t>
  </si>
  <si>
    <t>Portugal</t>
  </si>
  <si>
    <t>-</t>
  </si>
  <si>
    <t>Del 1</t>
  </si>
  <si>
    <t>Del 2</t>
  </si>
  <si>
    <t>Del 3</t>
  </si>
  <si>
    <t>Del 4</t>
  </si>
  <si>
    <t>Del 5</t>
  </si>
  <si>
    <t>Del 6</t>
  </si>
  <si>
    <t>Del 7</t>
  </si>
  <si>
    <t>Gruppe A</t>
  </si>
  <si>
    <t>#1</t>
  </si>
  <si>
    <t>#2</t>
  </si>
  <si>
    <t>#3</t>
  </si>
  <si>
    <t>#4</t>
  </si>
  <si>
    <t>Gruppe B</t>
  </si>
  <si>
    <t>Gruppe C</t>
  </si>
  <si>
    <t>Gruppe D</t>
  </si>
  <si>
    <t>Gruppe E</t>
  </si>
  <si>
    <t>A</t>
  </si>
  <si>
    <t>B</t>
  </si>
  <si>
    <t>C</t>
  </si>
  <si>
    <t>D</t>
  </si>
  <si>
    <t>E</t>
  </si>
  <si>
    <t>F</t>
  </si>
  <si>
    <t>Gruppevis</t>
  </si>
  <si>
    <t>Alle lag</t>
  </si>
  <si>
    <t>Tipp nr 1, 2, 3 og 4 i gruppene</t>
  </si>
  <si>
    <t>Tipp hvilke 8 lag som går til kvartfinalen</t>
  </si>
  <si>
    <t>Tipp hvilke 4 lag som går til semifinale</t>
  </si>
  <si>
    <t>Tipp hvilke to lag som møtes i finalen</t>
  </si>
  <si>
    <t xml:space="preserve">Tipp riktig resultat i gruppekampene. </t>
  </si>
  <si>
    <t>(Nedtrekksmeny i cellene)</t>
  </si>
  <si>
    <t>(Nedtrekksmeny i cellen)</t>
  </si>
  <si>
    <t>1 p for riktig H/U/B, 2p for korrekt resultat</t>
  </si>
  <si>
    <t>15 p for riktig spiller</t>
  </si>
  <si>
    <t>3 p for hvert riktige lag</t>
  </si>
  <si>
    <t>6 p for hvert riktig lag</t>
  </si>
  <si>
    <t>8p for hvert riktig lag</t>
  </si>
  <si>
    <t>12 p for hvert riktig lag</t>
  </si>
  <si>
    <t>15 p for riktig lag</t>
  </si>
  <si>
    <t>Velg vinner</t>
  </si>
  <si>
    <t>(fyller seg ut automatisk)</t>
  </si>
  <si>
    <t>vs</t>
  </si>
  <si>
    <t>Åttedelsfinalene vil utfylles automatisk etter å ha tippet rekkefølgen i de ulike gruppene. Så velger du vinner i kampene for å finne kvartfinaler osv.</t>
  </si>
  <si>
    <t>(bruk rullgardinmeny)</t>
  </si>
  <si>
    <t>1/8-DELSFINALER</t>
  </si>
  <si>
    <t>KVARTFINALER</t>
  </si>
  <si>
    <t>SEMIFINALER</t>
  </si>
  <si>
    <t>FINALE</t>
  </si>
  <si>
    <t>Gruppe F</t>
  </si>
  <si>
    <t>Vinner</t>
  </si>
  <si>
    <t>Uavgjort</t>
  </si>
  <si>
    <t>Taper</t>
  </si>
  <si>
    <t>Rang P</t>
  </si>
  <si>
    <t>Rang GD</t>
  </si>
  <si>
    <t>Rang GS</t>
  </si>
  <si>
    <t>V</t>
  </si>
  <si>
    <t>U</t>
  </si>
  <si>
    <t>T</t>
  </si>
  <si>
    <t>Mål</t>
  </si>
  <si>
    <t>MF</t>
  </si>
  <si>
    <t>P</t>
  </si>
  <si>
    <t>Lag</t>
  </si>
  <si>
    <t>Tall</t>
  </si>
  <si>
    <t>GRP A</t>
  </si>
  <si>
    <t>GRP B</t>
  </si>
  <si>
    <t>GRP C</t>
  </si>
  <si>
    <t>GRP D</t>
  </si>
  <si>
    <t>GRP E</t>
  </si>
  <si>
    <t>GRP F</t>
  </si>
  <si>
    <t>S</t>
  </si>
  <si>
    <t>Tipp hvilket lag som vinner VM</t>
  </si>
  <si>
    <t>Wales</t>
  </si>
  <si>
    <t>Finland</t>
  </si>
  <si>
    <t>Slovakia</t>
  </si>
  <si>
    <t>Beste 3er</t>
  </si>
  <si>
    <t>C0</t>
  </si>
  <si>
    <t>C1</t>
  </si>
  <si>
    <t>C2</t>
  </si>
  <si>
    <t>C3</t>
  </si>
  <si>
    <t>Sum</t>
  </si>
  <si>
    <t>C4</t>
  </si>
  <si>
    <t>C5</t>
  </si>
  <si>
    <t>C6</t>
  </si>
  <si>
    <t>C7</t>
  </si>
  <si>
    <t>"C8"</t>
  </si>
  <si>
    <t>H</t>
  </si>
  <si>
    <t>HM</t>
  </si>
  <si>
    <t>BM</t>
  </si>
  <si>
    <t>MI</t>
  </si>
  <si>
    <t>Diff</t>
  </si>
  <si>
    <t>Rang</t>
  </si>
  <si>
    <t>MS</t>
  </si>
  <si>
    <t>Poeng</t>
  </si>
  <si>
    <t>Målf</t>
  </si>
  <si>
    <t>Seiere</t>
  </si>
  <si>
    <t>Alfabet</t>
  </si>
  <si>
    <t>1B</t>
  </si>
  <si>
    <t>1C</t>
  </si>
  <si>
    <t>1E</t>
  </si>
  <si>
    <t>1F</t>
  </si>
  <si>
    <t>u</t>
  </si>
  <si>
    <t>3A</t>
  </si>
  <si>
    <t>3D</t>
  </si>
  <si>
    <t>3B</t>
  </si>
  <si>
    <t>3C</t>
  </si>
  <si>
    <t>3E</t>
  </si>
  <si>
    <t>3F</t>
  </si>
  <si>
    <t>BESTE 3. PLASSER</t>
  </si>
  <si>
    <t>Velg de fire lagene du tror kvalifiserer seg som beste treere (rullgardinmeny)</t>
  </si>
  <si>
    <t>–</t>
  </si>
  <si>
    <r>
      <t xml:space="preserve">Felter i </t>
    </r>
    <r>
      <rPr>
        <b/>
        <u/>
        <sz val="11"/>
        <color rgb="FFFF0000"/>
        <rFont val="Calibri"/>
        <family val="2"/>
        <scheme val="minor"/>
      </rPr>
      <t>GRÅTT</t>
    </r>
    <r>
      <rPr>
        <b/>
        <sz val="11"/>
        <color rgb="FFFF0000"/>
        <rFont val="Calibri"/>
        <family val="2"/>
        <scheme val="minor"/>
      </rPr>
      <t xml:space="preserve"> fylles ut</t>
    </r>
  </si>
  <si>
    <t>Navn:</t>
  </si>
  <si>
    <t>Her simuleres tabellene i de ulike gruppene basert på del 1!</t>
  </si>
  <si>
    <r>
      <t xml:space="preserve">NB! Dette er bare et </t>
    </r>
    <r>
      <rPr>
        <b/>
        <u/>
        <sz val="11"/>
        <color theme="1" tint="0.34998626667073579"/>
        <rFont val="Calibri"/>
        <family val="2"/>
        <scheme val="minor"/>
      </rPr>
      <t>hjelpemiddel</t>
    </r>
    <r>
      <rPr>
        <sz val="11"/>
        <color theme="1" tint="0.34998626667073579"/>
        <rFont val="Calibri"/>
        <family val="2"/>
        <scheme val="minor"/>
      </rPr>
      <t xml:space="preserve"> for å vise hvordan sluttspillet utspiller seg basert på tabellene du tippet i Del 2, og det er så klart fritt frem å fylle ut Del 3, Del 4 osv. helt uavhengig av denne simulatoren!</t>
    </r>
  </si>
  <si>
    <r>
      <t xml:space="preserve">NB! Dette er bare et </t>
    </r>
    <r>
      <rPr>
        <b/>
        <u/>
        <sz val="10"/>
        <color theme="1" tint="0.34998626667073579"/>
        <rFont val="Calibri"/>
        <family val="2"/>
        <scheme val="minor"/>
      </rPr>
      <t>hjelpemiddel</t>
    </r>
    <r>
      <rPr>
        <sz val="10"/>
        <color theme="1" tint="0.34998626667073579"/>
        <rFont val="Calibri"/>
        <family val="2"/>
        <scheme val="minor"/>
      </rPr>
      <t xml:space="preserve"> for å vise hvordan gruppene ville endt hvis du hadde truffet på alt i Del 1. Det trenger ikke være samsvar med hva du svarer i del 2!</t>
    </r>
  </si>
  <si>
    <t>Østerrike</t>
  </si>
  <si>
    <t>Belgia</t>
  </si>
  <si>
    <t>Kroatia</t>
  </si>
  <si>
    <t>Tsjekkia</t>
  </si>
  <si>
    <t>Danmark</t>
  </si>
  <si>
    <t>Frankrike</t>
  </si>
  <si>
    <t>Tyskland</t>
  </si>
  <si>
    <t>Ungarn</t>
  </si>
  <si>
    <t>Italia</t>
  </si>
  <si>
    <t>Nederland</t>
  </si>
  <si>
    <t>Nord-Makedonia</t>
  </si>
  <si>
    <t>Polen</t>
  </si>
  <si>
    <t>Russland</t>
  </si>
  <si>
    <t>Skottland</t>
  </si>
  <si>
    <t>Spania</t>
  </si>
  <si>
    <t>Sverige</t>
  </si>
  <si>
    <t>Sveits</t>
  </si>
  <si>
    <t>Tyrkia</t>
  </si>
  <si>
    <t>Ukraina</t>
  </si>
  <si>
    <t>Tipp hvem som blir toppscorer (2 navn)</t>
  </si>
  <si>
    <t>Her simuleres sluttspillet basert på hvem som kvalifiserer seg!</t>
  </si>
  <si>
    <t>GRUPPESPILLSIMULATOR</t>
  </si>
  <si>
    <t>SLUTTSPILLSIMULATOR</t>
  </si>
  <si>
    <t xml:space="preserve">Jonatan </t>
  </si>
  <si>
    <t>Lukaku</t>
  </si>
  <si>
    <t>Ronaldo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</si>
</sst>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hh:mm;@"/>
    <numFmt numFmtId="165" formatCode="&quot;#&quot;\ #,##0;\-&quot;kr&quot;\ #,##0"/>
    <numFmt numFmtId="166" formatCode="[$-414]d/\ mmm\.;@"/>
  </numFmts>
  <fonts count="4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rgb="FFFFFF00"/>
      <name val="Calibri"/>
      <family val="2"/>
      <scheme val="minor"/>
    </font>
    <font>
      <sz val="1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4"/>
      <color rgb="FFFFFF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i/>
      <sz val="10"/>
      <color theme="1" tint="0.34998626667073579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u/>
      <sz val="11"/>
      <color theme="1" tint="0.34998626667073579"/>
      <name val="Calibri"/>
      <family val="2"/>
      <scheme val="minor"/>
    </font>
    <font>
      <b/>
      <u/>
      <sz val="10"/>
      <color theme="1" tint="0.34998626667073579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8" tint="-0.249977111117893"/>
      <name val="SpareBank 1"/>
      <family val="2"/>
    </font>
    <font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color theme="0"/>
      <name val="Arial"/>
      <family val="2"/>
    </font>
    <font>
      <i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tted">
        <color theme="1" tint="0.24994659260841701"/>
      </top>
      <bottom/>
      <diagonal/>
    </border>
    <border>
      <left/>
      <right/>
      <top/>
      <bottom style="dotted">
        <color theme="1" tint="0.2499465926084170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Alignment="1">
      <alignment horizontal="left" wrapText="1"/>
    </xf>
    <xf numFmtId="0" fontId="0" fillId="0" borderId="0" xfId="0" applyFont="1" applyAlignment="1">
      <alignment horizontal="left" wrapText="1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0" fillId="4" borderId="0" xfId="0" applyFont="1" applyFill="1" applyBorder="1"/>
    <xf numFmtId="0" fontId="0" fillId="0" borderId="0" xfId="0" applyFont="1"/>
    <xf numFmtId="0" fontId="21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2" fillId="0" borderId="0" xfId="0" applyFont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22" fillId="3" borderId="0" xfId="0" applyFont="1" applyFill="1" applyAlignment="1">
      <alignment horizontal="left" vertical="center"/>
    </xf>
    <xf numFmtId="0" fontId="23" fillId="0" borderId="0" xfId="0" applyFont="1" applyFill="1" applyBorder="1"/>
    <xf numFmtId="0" fontId="24" fillId="0" borderId="0" xfId="0" applyFont="1" applyAlignment="1">
      <alignment horizontal="left" vertical="top" wrapText="1"/>
    </xf>
    <xf numFmtId="0" fontId="24" fillId="0" borderId="0" xfId="0" applyFont="1" applyFill="1" applyBorder="1"/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vertical="top"/>
    </xf>
    <xf numFmtId="0" fontId="19" fillId="2" borderId="18" xfId="0" applyFont="1" applyFill="1" applyBorder="1" applyAlignment="1">
      <alignment horizontal="center"/>
    </xf>
    <xf numFmtId="0" fontId="19" fillId="2" borderId="21" xfId="0" applyFont="1" applyFill="1" applyBorder="1" applyAlignment="1">
      <alignment horizontal="center"/>
    </xf>
    <xf numFmtId="0" fontId="19" fillId="2" borderId="23" xfId="0" applyFont="1" applyFill="1" applyBorder="1" applyAlignment="1">
      <alignment horizontal="center"/>
    </xf>
    <xf numFmtId="0" fontId="31" fillId="2" borderId="19" xfId="0" applyFont="1" applyFill="1" applyBorder="1" applyAlignment="1">
      <alignment horizontal="right"/>
    </xf>
    <xf numFmtId="0" fontId="31" fillId="2" borderId="19" xfId="0" applyFont="1" applyFill="1" applyBorder="1" applyAlignment="1">
      <alignment horizontal="center"/>
    </xf>
    <xf numFmtId="0" fontId="31" fillId="2" borderId="19" xfId="0" applyFont="1" applyFill="1" applyBorder="1" applyAlignment="1">
      <alignment horizontal="left"/>
    </xf>
    <xf numFmtId="0" fontId="31" fillId="2" borderId="0" xfId="0" applyFont="1" applyFill="1" applyBorder="1" applyAlignment="1">
      <alignment horizontal="right"/>
    </xf>
    <xf numFmtId="0" fontId="31" fillId="2" borderId="0" xfId="0" applyFont="1" applyFill="1" applyBorder="1" applyAlignment="1">
      <alignment horizontal="center"/>
    </xf>
    <xf numFmtId="0" fontId="31" fillId="2" borderId="0" xfId="0" applyFont="1" applyFill="1" applyBorder="1" applyAlignment="1">
      <alignment horizontal="left"/>
    </xf>
    <xf numFmtId="166" fontId="31" fillId="2" borderId="19" xfId="0" applyNumberFormat="1" applyFont="1" applyFill="1" applyBorder="1" applyAlignment="1">
      <alignment horizontal="center"/>
    </xf>
    <xf numFmtId="164" fontId="31" fillId="2" borderId="19" xfId="0" applyNumberFormat="1" applyFont="1" applyFill="1" applyBorder="1" applyAlignment="1">
      <alignment horizontal="center"/>
    </xf>
    <xf numFmtId="49" fontId="33" fillId="3" borderId="19" xfId="0" applyNumberFormat="1" applyFont="1" applyFill="1" applyBorder="1" applyAlignment="1">
      <alignment horizontal="center"/>
    </xf>
    <xf numFmtId="0" fontId="31" fillId="2" borderId="20" xfId="0" applyFont="1" applyFill="1" applyBorder="1" applyAlignment="1">
      <alignment horizontal="center"/>
    </xf>
    <xf numFmtId="166" fontId="31" fillId="2" borderId="0" xfId="0" applyNumberFormat="1" applyFont="1" applyFill="1" applyBorder="1" applyAlignment="1">
      <alignment horizontal="center"/>
    </xf>
    <xf numFmtId="164" fontId="31" fillId="2" borderId="0" xfId="0" applyNumberFormat="1" applyFont="1" applyFill="1" applyBorder="1" applyAlignment="1">
      <alignment horizontal="center"/>
    </xf>
    <xf numFmtId="49" fontId="33" fillId="3" borderId="0" xfId="0" applyNumberFormat="1" applyFont="1" applyFill="1" applyBorder="1" applyAlignment="1">
      <alignment horizontal="center"/>
    </xf>
    <xf numFmtId="0" fontId="31" fillId="2" borderId="22" xfId="0" applyFont="1" applyFill="1" applyBorder="1" applyAlignment="1">
      <alignment horizontal="center"/>
    </xf>
    <xf numFmtId="166" fontId="31" fillId="2" borderId="1" xfId="0" applyNumberFormat="1" applyFont="1" applyFill="1" applyBorder="1" applyAlignment="1">
      <alignment horizontal="center"/>
    </xf>
    <xf numFmtId="164" fontId="31" fillId="2" borderId="1" xfId="0" applyNumberFormat="1" applyFont="1" applyFill="1" applyBorder="1" applyAlignment="1">
      <alignment horizontal="center"/>
    </xf>
    <xf numFmtId="0" fontId="31" fillId="2" borderId="1" xfId="0" applyFont="1" applyFill="1" applyBorder="1" applyAlignment="1">
      <alignment horizontal="right"/>
    </xf>
    <xf numFmtId="0" fontId="31" fillId="2" borderId="1" xfId="0" applyFont="1" applyFill="1" applyBorder="1" applyAlignment="1">
      <alignment horizontal="center"/>
    </xf>
    <xf numFmtId="0" fontId="31" fillId="2" borderId="1" xfId="0" applyFont="1" applyFill="1" applyBorder="1" applyAlignment="1">
      <alignment horizontal="left"/>
    </xf>
    <xf numFmtId="49" fontId="33" fillId="3" borderId="1" xfId="0" applyNumberFormat="1" applyFont="1" applyFill="1" applyBorder="1" applyAlignment="1">
      <alignment horizontal="center"/>
    </xf>
    <xf numFmtId="0" fontId="31" fillId="2" borderId="24" xfId="0" applyFont="1" applyFill="1" applyBorder="1" applyAlignment="1">
      <alignment horizontal="center"/>
    </xf>
    <xf numFmtId="0" fontId="23" fillId="5" borderId="2" xfId="0" applyFont="1" applyFill="1" applyBorder="1"/>
    <xf numFmtId="0" fontId="23" fillId="5" borderId="5" xfId="0" applyFont="1" applyFill="1" applyBorder="1"/>
    <xf numFmtId="0" fontId="4" fillId="6" borderId="4" xfId="0" applyFont="1" applyFill="1" applyBorder="1" applyAlignment="1">
      <alignment horizontal="left"/>
    </xf>
    <xf numFmtId="0" fontId="4" fillId="6" borderId="15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25" fillId="6" borderId="2" xfId="0" applyFont="1" applyFill="1" applyBorder="1" applyAlignment="1">
      <alignment horizontal="left"/>
    </xf>
    <xf numFmtId="0" fontId="25" fillId="6" borderId="7" xfId="0" applyFont="1" applyFill="1" applyBorder="1" applyAlignment="1">
      <alignment horizontal="left"/>
    </xf>
    <xf numFmtId="0" fontId="15" fillId="6" borderId="2" xfId="0" applyFont="1" applyFill="1" applyBorder="1" applyAlignment="1">
      <alignment horizontal="left"/>
    </xf>
    <xf numFmtId="0" fontId="15" fillId="6" borderId="0" xfId="0" applyFont="1" applyFill="1" applyBorder="1" applyAlignment="1">
      <alignment horizontal="left"/>
    </xf>
    <xf numFmtId="0" fontId="15" fillId="6" borderId="7" xfId="0" applyFont="1" applyFill="1" applyBorder="1" applyAlignment="1">
      <alignment horizontal="left"/>
    </xf>
    <xf numFmtId="0" fontId="11" fillId="6" borderId="2" xfId="0" applyFont="1" applyFill="1" applyBorder="1" applyAlignment="1">
      <alignment horizontal="left" vertical="top" wrapText="1"/>
    </xf>
    <xf numFmtId="0" fontId="11" fillId="6" borderId="7" xfId="0" applyFont="1" applyFill="1" applyBorder="1" applyAlignment="1">
      <alignment horizontal="left" vertical="top" wrapText="1"/>
    </xf>
    <xf numFmtId="0" fontId="27" fillId="6" borderId="0" xfId="0" applyFont="1" applyFill="1" applyBorder="1" applyAlignment="1">
      <alignment horizontal="left" vertical="center" wrapText="1"/>
    </xf>
    <xf numFmtId="0" fontId="0" fillId="6" borderId="2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20" fillId="6" borderId="0" xfId="0" applyFont="1" applyFill="1" applyBorder="1"/>
    <xf numFmtId="0" fontId="11" fillId="6" borderId="0" xfId="0" applyFont="1" applyFill="1" applyBorder="1" applyAlignment="1">
      <alignment horizontal="left" vertical="top" wrapText="1"/>
    </xf>
    <xf numFmtId="0" fontId="16" fillId="6" borderId="0" xfId="0" applyFont="1" applyFill="1" applyBorder="1" applyAlignment="1">
      <alignment vertical="top"/>
    </xf>
    <xf numFmtId="0" fontId="16" fillId="6" borderId="0" xfId="0" applyFont="1" applyFill="1" applyBorder="1" applyAlignment="1">
      <alignment vertical="top" wrapText="1"/>
    </xf>
    <xf numFmtId="0" fontId="16" fillId="6" borderId="7" xfId="0" applyFont="1" applyFill="1" applyBorder="1" applyAlignment="1">
      <alignment vertical="top" wrapText="1"/>
    </xf>
    <xf numFmtId="0" fontId="16" fillId="6" borderId="0" xfId="0" applyFont="1" applyFill="1" applyBorder="1" applyAlignment="1">
      <alignment horizontal="left" vertical="top"/>
    </xf>
    <xf numFmtId="0" fontId="16" fillId="6" borderId="7" xfId="0" applyFont="1" applyFill="1" applyBorder="1" applyAlignment="1">
      <alignment horizontal="left" vertical="top"/>
    </xf>
    <xf numFmtId="0" fontId="11" fillId="6" borderId="2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1" fillId="6" borderId="2" xfId="0" applyFont="1" applyFill="1" applyBorder="1"/>
    <xf numFmtId="0" fontId="11" fillId="6" borderId="0" xfId="0" applyFont="1" applyFill="1" applyBorder="1"/>
    <xf numFmtId="0" fontId="20" fillId="6" borderId="0" xfId="0" applyFont="1" applyFill="1" applyBorder="1" applyAlignment="1">
      <alignment horizontal="center"/>
    </xf>
    <xf numFmtId="0" fontId="20" fillId="6" borderId="7" xfId="0" applyFont="1" applyFill="1" applyBorder="1" applyAlignment="1">
      <alignment horizontal="center"/>
    </xf>
    <xf numFmtId="0" fontId="16" fillId="6" borderId="0" xfId="0" applyFont="1" applyFill="1" applyBorder="1"/>
    <xf numFmtId="0" fontId="16" fillId="6" borderId="0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1" fillId="6" borderId="12" xfId="0" applyNumberFormat="1" applyFont="1" applyFill="1" applyBorder="1" applyAlignment="1">
      <alignment horizontal="left"/>
    </xf>
    <xf numFmtId="0" fontId="11" fillId="6" borderId="12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left"/>
    </xf>
    <xf numFmtId="0" fontId="11" fillId="6" borderId="0" xfId="0" applyFont="1" applyFill="1" applyBorder="1" applyAlignment="1">
      <alignment horizontal="left"/>
    </xf>
    <xf numFmtId="0" fontId="11" fillId="6" borderId="5" xfId="0" applyFont="1" applyFill="1" applyBorder="1"/>
    <xf numFmtId="0" fontId="11" fillId="6" borderId="16" xfId="0" applyFont="1" applyFill="1" applyBorder="1"/>
    <xf numFmtId="0" fontId="11" fillId="6" borderId="6" xfId="0" applyFont="1" applyFill="1" applyBorder="1"/>
    <xf numFmtId="0" fontId="0" fillId="6" borderId="2" xfId="0" applyFont="1" applyFill="1" applyBorder="1" applyAlignment="1">
      <alignment horizontal="left" vertical="top" wrapText="1"/>
    </xf>
    <xf numFmtId="0" fontId="28" fillId="6" borderId="0" xfId="0" applyFont="1" applyFill="1" applyBorder="1" applyAlignment="1">
      <alignment horizontal="left" vertical="top"/>
    </xf>
    <xf numFmtId="0" fontId="15" fillId="6" borderId="0" xfId="0" applyFont="1" applyFill="1" applyBorder="1" applyAlignment="1">
      <alignment wrapText="1"/>
    </xf>
    <xf numFmtId="0" fontId="0" fillId="6" borderId="0" xfId="0" applyFont="1" applyFill="1" applyBorder="1" applyAlignment="1">
      <alignment horizontal="left" vertical="top" wrapText="1"/>
    </xf>
    <xf numFmtId="0" fontId="0" fillId="6" borderId="7" xfId="0" applyFont="1" applyFill="1" applyBorder="1" applyAlignment="1">
      <alignment horizontal="left" vertical="top" wrapText="1"/>
    </xf>
    <xf numFmtId="0" fontId="0" fillId="6" borderId="2" xfId="0" applyFont="1" applyFill="1" applyBorder="1" applyAlignment="1">
      <alignment horizontal="left" vertical="top"/>
    </xf>
    <xf numFmtId="0" fontId="0" fillId="6" borderId="0" xfId="0" applyFont="1" applyFill="1" applyBorder="1" applyAlignment="1">
      <alignment horizontal="left" vertical="top"/>
    </xf>
    <xf numFmtId="0" fontId="0" fillId="6" borderId="7" xfId="0" applyFont="1" applyFill="1" applyBorder="1" applyAlignment="1">
      <alignment horizontal="left" vertical="top"/>
    </xf>
    <xf numFmtId="0" fontId="0" fillId="6" borderId="2" xfId="0" applyFont="1" applyFill="1" applyBorder="1" applyAlignment="1">
      <alignment horizontal="left" wrapText="1"/>
    </xf>
    <xf numFmtId="0" fontId="0" fillId="6" borderId="0" xfId="0" applyFont="1" applyFill="1" applyBorder="1" applyAlignment="1">
      <alignment horizontal="left" wrapText="1"/>
    </xf>
    <xf numFmtId="0" fontId="0" fillId="6" borderId="7" xfId="0" applyFont="1" applyFill="1" applyBorder="1" applyAlignment="1">
      <alignment horizontal="left" wrapText="1"/>
    </xf>
    <xf numFmtId="0" fontId="17" fillId="6" borderId="2" xfId="0" applyFont="1" applyFill="1" applyBorder="1" applyAlignment="1">
      <alignment horizontal="left" vertical="top"/>
    </xf>
    <xf numFmtId="0" fontId="17" fillId="6" borderId="0" xfId="0" applyFont="1" applyFill="1" applyBorder="1" applyAlignment="1">
      <alignment horizontal="left" vertical="top"/>
    </xf>
    <xf numFmtId="0" fontId="17" fillId="6" borderId="7" xfId="0" applyFont="1" applyFill="1" applyBorder="1" applyAlignment="1">
      <alignment horizontal="left" vertical="top"/>
    </xf>
    <xf numFmtId="0" fontId="2" fillId="6" borderId="2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18" fillId="6" borderId="0" xfId="0" applyFont="1" applyFill="1" applyBorder="1" applyAlignment="1">
      <alignment horizontal="left"/>
    </xf>
    <xf numFmtId="0" fontId="18" fillId="6" borderId="0" xfId="0" applyFont="1" applyFill="1" applyBorder="1" applyAlignment="1">
      <alignment horizontal="center"/>
    </xf>
    <xf numFmtId="0" fontId="18" fillId="6" borderId="7" xfId="0" applyFont="1" applyFill="1" applyBorder="1" applyAlignment="1">
      <alignment horizontal="center"/>
    </xf>
    <xf numFmtId="165" fontId="0" fillId="6" borderId="2" xfId="0" applyNumberFormat="1" applyFont="1" applyFill="1" applyBorder="1" applyAlignment="1">
      <alignment horizontal="center"/>
    </xf>
    <xf numFmtId="165" fontId="0" fillId="6" borderId="0" xfId="0" applyNumberFormat="1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right"/>
    </xf>
    <xf numFmtId="0" fontId="18" fillId="6" borderId="0" xfId="0" applyFont="1" applyFill="1" applyBorder="1" applyAlignment="1">
      <alignment horizontal="right"/>
    </xf>
    <xf numFmtId="165" fontId="0" fillId="6" borderId="5" xfId="0" applyNumberFormat="1" applyFont="1" applyFill="1" applyBorder="1" applyAlignment="1">
      <alignment horizontal="center"/>
    </xf>
    <xf numFmtId="165" fontId="0" fillId="6" borderId="16" xfId="0" applyNumberFormat="1" applyFont="1" applyFill="1" applyBorder="1" applyAlignment="1">
      <alignment horizontal="center"/>
    </xf>
    <xf numFmtId="0" fontId="0" fillId="6" borderId="16" xfId="0" applyFont="1" applyFill="1" applyBorder="1" applyAlignment="1">
      <alignment horizontal="left"/>
    </xf>
    <xf numFmtId="0" fontId="0" fillId="6" borderId="16" xfId="0" applyFont="1" applyFill="1" applyBorder="1" applyAlignment="1">
      <alignment horizontal="center"/>
    </xf>
    <xf numFmtId="0" fontId="0" fillId="6" borderId="16" xfId="0" applyFont="1" applyFill="1" applyBorder="1" applyAlignment="1">
      <alignment horizontal="right"/>
    </xf>
    <xf numFmtId="0" fontId="0" fillId="6" borderId="6" xfId="0" applyFont="1" applyFill="1" applyBorder="1" applyAlignment="1">
      <alignment horizontal="center"/>
    </xf>
    <xf numFmtId="165" fontId="2" fillId="7" borderId="0" xfId="0" applyNumberFormat="1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right"/>
    </xf>
    <xf numFmtId="165" fontId="0" fillId="8" borderId="0" xfId="0" applyNumberFormat="1" applyFont="1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right"/>
    </xf>
    <xf numFmtId="165" fontId="2" fillId="9" borderId="0" xfId="0" applyNumberFormat="1" applyFont="1" applyFill="1" applyBorder="1" applyAlignment="1">
      <alignment horizontal="left"/>
    </xf>
    <xf numFmtId="0" fontId="2" fillId="9" borderId="0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right"/>
    </xf>
    <xf numFmtId="165" fontId="0" fillId="6" borderId="25" xfId="0" applyNumberFormat="1" applyFont="1" applyFill="1" applyBorder="1" applyAlignment="1">
      <alignment horizontal="left"/>
    </xf>
    <xf numFmtId="0" fontId="0" fillId="6" borderId="25" xfId="0" applyFont="1" applyFill="1" applyBorder="1" applyAlignment="1">
      <alignment horizontal="left"/>
    </xf>
    <xf numFmtId="0" fontId="0" fillId="6" borderId="25" xfId="0" applyFont="1" applyFill="1" applyBorder="1" applyAlignment="1">
      <alignment horizontal="center"/>
    </xf>
    <xf numFmtId="0" fontId="0" fillId="6" borderId="25" xfId="0" applyFont="1" applyFill="1" applyBorder="1" applyAlignment="1">
      <alignment horizontal="right"/>
    </xf>
    <xf numFmtId="165" fontId="2" fillId="9" borderId="26" xfId="0" applyNumberFormat="1" applyFont="1" applyFill="1" applyBorder="1" applyAlignment="1">
      <alignment horizontal="left"/>
    </xf>
    <xf numFmtId="0" fontId="2" fillId="9" borderId="26" xfId="0" applyFont="1" applyFill="1" applyBorder="1" applyAlignment="1">
      <alignment horizontal="left"/>
    </xf>
    <xf numFmtId="0" fontId="2" fillId="9" borderId="26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Alignment="1">
      <alignment horizontal="center" vertical="top" wrapText="1"/>
    </xf>
    <xf numFmtId="0" fontId="15" fillId="6" borderId="0" xfId="0" applyFont="1" applyFill="1" applyBorder="1" applyAlignment="1">
      <alignment horizontal="left" vertical="top"/>
    </xf>
    <xf numFmtId="0" fontId="0" fillId="6" borderId="0" xfId="0" applyFont="1" applyFill="1" applyAlignment="1">
      <alignment horizontal="center"/>
    </xf>
    <xf numFmtId="0" fontId="37" fillId="10" borderId="0" xfId="0" applyFont="1" applyFill="1" applyBorder="1" applyAlignment="1">
      <alignment horizontal="center"/>
    </xf>
    <xf numFmtId="49" fontId="37" fillId="10" borderId="0" xfId="0" applyNumberFormat="1" applyFont="1" applyFill="1" applyBorder="1" applyAlignment="1">
      <alignment horizontal="center"/>
    </xf>
    <xf numFmtId="49" fontId="37" fillId="10" borderId="0" xfId="0" applyNumberFormat="1" applyFont="1" applyFill="1" applyBorder="1" applyAlignment="1">
      <alignment horizontal="right"/>
    </xf>
    <xf numFmtId="49" fontId="37" fillId="10" borderId="0" xfId="0" applyNumberFormat="1" applyFont="1" applyFill="1" applyBorder="1" applyAlignment="1">
      <alignment horizontal="left"/>
    </xf>
    <xf numFmtId="0" fontId="9" fillId="10" borderId="0" xfId="0" applyFont="1" applyFill="1" applyBorder="1" applyAlignment="1">
      <alignment vertical="center"/>
    </xf>
    <xf numFmtId="0" fontId="35" fillId="10" borderId="0" xfId="0" applyFont="1" applyFill="1" applyBorder="1"/>
    <xf numFmtId="0" fontId="38" fillId="10" borderId="0" xfId="0" applyFont="1" applyFill="1" applyBorder="1"/>
    <xf numFmtId="0" fontId="9" fillId="10" borderId="0" xfId="0" applyFont="1" applyFill="1" applyBorder="1"/>
    <xf numFmtId="0" fontId="35" fillId="10" borderId="0" xfId="0" applyFont="1" applyFill="1" applyBorder="1" applyAlignment="1">
      <alignment horizontal="left"/>
    </xf>
    <xf numFmtId="0" fontId="37" fillId="10" borderId="0" xfId="0" applyFont="1" applyFill="1" applyBorder="1"/>
    <xf numFmtId="0" fontId="39" fillId="0" borderId="0" xfId="0" applyFont="1" applyFill="1" applyBorder="1" applyAlignment="1">
      <alignment horizontal="center"/>
    </xf>
    <xf numFmtId="0" fontId="39" fillId="0" borderId="0" xfId="0" applyFont="1" applyFill="1" applyBorder="1"/>
    <xf numFmtId="0" fontId="40" fillId="0" borderId="0" xfId="0" applyFont="1" applyFill="1" applyBorder="1" applyAlignment="1">
      <alignment horizontal="center"/>
    </xf>
    <xf numFmtId="0" fontId="40" fillId="0" borderId="0" xfId="1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center" vertical="center"/>
    </xf>
    <xf numFmtId="0" fontId="32" fillId="5" borderId="17" xfId="0" applyNumberFormat="1" applyFont="1" applyFill="1" applyBorder="1" applyAlignment="1" applyProtection="1">
      <alignment horizontal="center"/>
      <protection locked="0"/>
    </xf>
    <xf numFmtId="0" fontId="23" fillId="5" borderId="7" xfId="0" applyFont="1" applyFill="1" applyBorder="1" applyProtection="1">
      <protection locked="0"/>
    </xf>
    <xf numFmtId="0" fontId="23" fillId="5" borderId="6" xfId="0" applyFont="1" applyFill="1" applyBorder="1" applyProtection="1">
      <protection locked="0"/>
    </xf>
    <xf numFmtId="0" fontId="20" fillId="6" borderId="12" xfId="0" applyFont="1" applyFill="1" applyBorder="1" applyAlignment="1" applyProtection="1">
      <alignment horizontal="left" vertical="top" wrapText="1"/>
      <protection locked="0"/>
    </xf>
    <xf numFmtId="0" fontId="20" fillId="6" borderId="12" xfId="0" applyFont="1" applyFill="1" applyBorder="1" applyAlignment="1" applyProtection="1">
      <alignment horizontal="center"/>
      <protection locked="0"/>
    </xf>
    <xf numFmtId="0" fontId="23" fillId="5" borderId="8" xfId="0" applyFont="1" applyFill="1" applyBorder="1" applyProtection="1">
      <protection locked="0"/>
    </xf>
    <xf numFmtId="0" fontId="23" fillId="5" borderId="11" xfId="0" applyFont="1" applyFill="1" applyBorder="1" applyProtection="1">
      <protection locked="0"/>
    </xf>
    <xf numFmtId="0" fontId="23" fillId="5" borderId="14" xfId="0" applyFont="1" applyFill="1" applyBorder="1" applyProtection="1">
      <protection locked="0"/>
    </xf>
    <xf numFmtId="0" fontId="23" fillId="5" borderId="13" xfId="0" applyFont="1" applyFill="1" applyBorder="1" applyProtection="1">
      <protection locked="0"/>
    </xf>
    <xf numFmtId="0" fontId="23" fillId="5" borderId="9" xfId="0" applyFont="1" applyFill="1" applyBorder="1" applyAlignment="1" applyProtection="1">
      <alignment horizontal="center" vertical="center"/>
      <protection locked="0"/>
    </xf>
    <xf numFmtId="0" fontId="23" fillId="5" borderId="12" xfId="0" applyFont="1" applyFill="1" applyBorder="1" applyAlignment="1" applyProtection="1">
      <alignment horizontal="center" vertical="center"/>
      <protection locked="0"/>
    </xf>
    <xf numFmtId="0" fontId="23" fillId="5" borderId="10" xfId="0" applyFont="1" applyFill="1" applyBorder="1" applyAlignment="1" applyProtection="1">
      <alignment horizontal="center" vertical="center"/>
      <protection locked="0"/>
    </xf>
    <xf numFmtId="0" fontId="24" fillId="6" borderId="0" xfId="0" applyFont="1" applyFill="1" applyBorder="1" applyAlignment="1">
      <alignment horizontal="left" vertical="top" wrapText="1"/>
    </xf>
    <xf numFmtId="0" fontId="6" fillId="6" borderId="0" xfId="0" applyFont="1" applyFill="1" applyBorder="1" applyAlignment="1">
      <alignment horizontal="left" vertical="top" wrapText="1"/>
    </xf>
    <xf numFmtId="0" fontId="36" fillId="0" borderId="0" xfId="0" applyFont="1" applyAlignment="1">
      <alignment horizontal="center"/>
    </xf>
    <xf numFmtId="0" fontId="7" fillId="0" borderId="0" xfId="0" applyFont="1" applyFill="1" applyAlignment="1">
      <alignment horizontal="center" vertical="top" wrapText="1"/>
    </xf>
    <xf numFmtId="0" fontId="27" fillId="6" borderId="0" xfId="0" applyFont="1" applyFill="1" applyBorder="1" applyAlignment="1">
      <alignment horizontal="left" vertical="center" wrapText="1"/>
    </xf>
    <xf numFmtId="0" fontId="24" fillId="0" borderId="0" xfId="0" applyFont="1" applyAlignment="1">
      <alignment horizontal="left" vertical="top" wrapText="1"/>
    </xf>
    <xf numFmtId="0" fontId="34" fillId="5" borderId="4" xfId="0" applyFont="1" applyFill="1" applyBorder="1" applyAlignment="1">
      <alignment horizontal="center"/>
    </xf>
    <xf numFmtId="0" fontId="34" fillId="5" borderId="3" xfId="0" applyFont="1" applyFill="1" applyBorder="1" applyAlignment="1">
      <alignment horizontal="center"/>
    </xf>
    <xf numFmtId="0" fontId="1" fillId="5" borderId="8" xfId="0" applyFont="1" applyFill="1" applyBorder="1" applyProtection="1">
      <protection locked="0"/>
    </xf>
    <xf numFmtId="0" fontId="1" fillId="5" borderId="14" xfId="0" applyFont="1" applyFill="1" applyBorder="1" applyProtection="1">
      <protection locked="0"/>
    </xf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colors>
    <mruColors>
      <color rgb="FFC3FD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W62"/>
  <sheetViews>
    <sheetView showGridLines="0" showRowColHeaders="0" tabSelected="1" topLeftCell="D1" zoomScale="80" zoomScaleNormal="80" workbookViewId="0">
      <selection activeCell="D2" sqref="D2:K2"/>
    </sheetView>
  </sheetViews>
  <sheetFormatPr baseColWidth="10" defaultColWidth="11.5" defaultRowHeight="15"/>
  <cols>
    <col min="1" max="1" width="3.5" style="5" customWidth="1"/>
    <col min="2" max="2" width="4.5" style="6" customWidth="1"/>
    <col min="3" max="3" width="8.33203125" style="6" bestFit="1" customWidth="1"/>
    <col min="4" max="4" width="8.5" style="6" customWidth="1"/>
    <col min="5" max="5" width="20.6640625" style="6" customWidth="1"/>
    <col min="6" max="6" width="2.5" style="6" customWidth="1"/>
    <col min="7" max="7" width="20.6640625" style="6" customWidth="1"/>
    <col min="8" max="8" width="3.5" style="7" customWidth="1"/>
    <col min="9" max="9" width="2.1640625" style="7" customWidth="1"/>
    <col min="10" max="10" width="3.5" style="7" customWidth="1"/>
    <col min="11" max="11" width="6.5" style="7" customWidth="1"/>
    <col min="12" max="12" width="7.6640625" style="6" customWidth="1"/>
    <col min="13" max="13" width="2.6640625" style="6" customWidth="1"/>
    <col min="14" max="14" width="11.5" style="6" customWidth="1"/>
    <col min="15" max="15" width="18.5" style="6" customWidth="1"/>
    <col min="16" max="16" width="5.6640625" style="6" customWidth="1"/>
    <col min="17" max="19" width="4.33203125" style="6" customWidth="1"/>
    <col min="20" max="20" width="3.1640625" style="6" customWidth="1"/>
    <col min="21" max="21" width="0.83203125" style="6" customWidth="1"/>
    <col min="22" max="22" width="3.1640625" style="6" customWidth="1"/>
    <col min="23" max="24" width="5.6640625" style="6" customWidth="1"/>
    <col min="25" max="26" width="2.6640625" style="6" customWidth="1"/>
    <col min="27" max="27" width="7.6640625" style="6" customWidth="1"/>
    <col min="28" max="28" width="3.6640625" style="6" customWidth="1"/>
    <col min="29" max="29" width="22.6640625" style="6" customWidth="1"/>
    <col min="30" max="32" width="11.5" style="6" hidden="1" customWidth="1"/>
    <col min="33" max="33" width="7.6640625" style="6" customWidth="1"/>
    <col min="34" max="34" width="2.6640625" style="6" customWidth="1"/>
    <col min="35" max="35" width="20.6640625" style="6" customWidth="1"/>
    <col min="36" max="36" width="11.5" style="6" customWidth="1"/>
    <col min="37" max="37" width="20.6640625" style="6" customWidth="1"/>
    <col min="38" max="38" width="17.5" style="6" customWidth="1"/>
    <col min="39" max="39" width="2.5" style="6" customWidth="1"/>
    <col min="40" max="40" width="7.6640625" style="6" customWidth="1"/>
    <col min="41" max="41" width="22.6640625" style="6" customWidth="1"/>
    <col min="42" max="42" width="7.6640625" style="6" customWidth="1"/>
    <col min="43" max="43" width="22.6640625" style="6" customWidth="1"/>
    <col min="44" max="44" width="7.6640625" style="6" customWidth="1"/>
    <col min="45" max="45" width="22.6640625" style="6" customWidth="1"/>
    <col min="46" max="46" width="7.6640625" style="6" customWidth="1"/>
    <col min="47" max="47" width="22.6640625" style="6" customWidth="1"/>
    <col min="48" max="48" width="7.6640625" style="6" customWidth="1"/>
    <col min="49" max="49" width="22.6640625" style="6" customWidth="1"/>
    <col min="50" max="16384" width="11.5" style="6"/>
  </cols>
  <sheetData>
    <row r="1" spans="1:49" ht="49.5" customHeight="1">
      <c r="B1" s="25" t="s">
        <v>112</v>
      </c>
      <c r="C1" s="8"/>
      <c r="D1" s="8"/>
      <c r="E1" s="8"/>
      <c r="U1" s="183"/>
      <c r="V1" s="183"/>
      <c r="W1" s="183"/>
      <c r="X1" s="183"/>
      <c r="Y1" s="5"/>
      <c r="Z1" s="5"/>
      <c r="AA1" s="149"/>
      <c r="AB1" s="5"/>
      <c r="AC1" s="5"/>
      <c r="AD1" s="5"/>
      <c r="AE1" s="5"/>
      <c r="AF1" s="5"/>
      <c r="AG1" s="5"/>
      <c r="AH1" s="5"/>
      <c r="AI1" s="5"/>
      <c r="AJ1" s="5"/>
      <c r="AK1" s="5"/>
      <c r="AL1" s="149"/>
      <c r="AM1" s="5"/>
      <c r="AN1" s="149"/>
    </row>
    <row r="2" spans="1:49" ht="20" customHeight="1">
      <c r="B2" s="27" t="s">
        <v>113</v>
      </c>
      <c r="C2" s="26"/>
      <c r="D2" s="177" t="s">
        <v>140</v>
      </c>
      <c r="E2" s="178"/>
      <c r="F2" s="178"/>
      <c r="G2" s="178"/>
      <c r="H2" s="178"/>
      <c r="I2" s="178"/>
      <c r="J2" s="178"/>
      <c r="K2" s="179"/>
      <c r="M2" s="182" t="s">
        <v>138</v>
      </c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H2" s="182" t="s">
        <v>139</v>
      </c>
      <c r="AI2" s="182"/>
      <c r="AJ2" s="182"/>
      <c r="AK2" s="182"/>
      <c r="AL2" s="182"/>
      <c r="AM2" s="182"/>
    </row>
    <row r="3" spans="1:49" ht="15.75" customHeight="1">
      <c r="N3" s="148"/>
      <c r="AE3" s="9"/>
    </row>
    <row r="4" spans="1:49" s="1" customFormat="1" ht="16">
      <c r="A4" s="4"/>
      <c r="B4" s="3" t="s">
        <v>3</v>
      </c>
      <c r="C4" s="3"/>
      <c r="D4" s="3"/>
      <c r="E4" s="3"/>
      <c r="F4" s="3"/>
      <c r="G4" s="3"/>
      <c r="H4" s="3"/>
      <c r="I4" s="3"/>
      <c r="J4" s="3"/>
      <c r="K4" s="3"/>
      <c r="L4" s="2"/>
      <c r="M4" s="59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1"/>
      <c r="AA4" s="2"/>
      <c r="AB4" s="3" t="s">
        <v>4</v>
      </c>
      <c r="AC4" s="3"/>
      <c r="AD4" s="2"/>
      <c r="AE4" s="28"/>
      <c r="AG4" s="2"/>
      <c r="AH4" s="59"/>
      <c r="AI4" s="60"/>
      <c r="AJ4" s="60"/>
      <c r="AK4" s="60"/>
      <c r="AL4" s="60"/>
      <c r="AM4" s="61"/>
      <c r="AN4" s="2"/>
      <c r="AO4" s="3" t="s">
        <v>5</v>
      </c>
      <c r="AP4" s="2"/>
      <c r="AQ4" s="3" t="s">
        <v>6</v>
      </c>
      <c r="AR4" s="2"/>
      <c r="AS4" s="3" t="s">
        <v>7</v>
      </c>
      <c r="AT4" s="2"/>
      <c r="AU4" s="3" t="s">
        <v>8</v>
      </c>
      <c r="AV4" s="2"/>
      <c r="AW4" s="3" t="s">
        <v>9</v>
      </c>
    </row>
    <row r="5" spans="1:49" s="12" customFormat="1" ht="25.5" customHeight="1">
      <c r="A5" s="10"/>
      <c r="B5" s="32" t="s">
        <v>31</v>
      </c>
      <c r="C5" s="11"/>
      <c r="D5" s="11"/>
      <c r="E5" s="11"/>
      <c r="F5" s="11"/>
      <c r="G5" s="11"/>
      <c r="H5" s="11"/>
      <c r="I5" s="11"/>
      <c r="J5" s="11"/>
      <c r="K5" s="11"/>
      <c r="M5" s="97"/>
      <c r="N5" s="98" t="s">
        <v>114</v>
      </c>
      <c r="O5" s="99"/>
      <c r="P5" s="99"/>
      <c r="Q5" s="99"/>
      <c r="R5" s="99"/>
      <c r="S5" s="99"/>
      <c r="T5" s="99"/>
      <c r="U5" s="99"/>
      <c r="V5" s="99"/>
      <c r="W5" s="99"/>
      <c r="X5" s="99"/>
      <c r="Y5" s="100"/>
      <c r="Z5" s="101"/>
      <c r="AB5" s="185" t="s">
        <v>27</v>
      </c>
      <c r="AC5" s="185"/>
      <c r="AD5" s="29"/>
      <c r="AE5" s="30"/>
      <c r="AF5" s="29"/>
      <c r="AG5" s="29"/>
      <c r="AH5" s="62"/>
      <c r="AI5" s="98" t="s">
        <v>137</v>
      </c>
      <c r="AJ5" s="98"/>
      <c r="AK5" s="98"/>
      <c r="AL5" s="98"/>
      <c r="AM5" s="63"/>
      <c r="AN5" s="29"/>
      <c r="AO5" s="29" t="s">
        <v>28</v>
      </c>
      <c r="AP5" s="29"/>
      <c r="AQ5" s="29" t="s">
        <v>29</v>
      </c>
      <c r="AR5" s="29"/>
      <c r="AS5" s="29" t="s">
        <v>30</v>
      </c>
      <c r="AT5" s="29"/>
      <c r="AU5" s="29" t="s">
        <v>72</v>
      </c>
      <c r="AV5" s="29"/>
      <c r="AW5" s="29" t="s">
        <v>136</v>
      </c>
    </row>
    <row r="6" spans="1:49" s="12" customFormat="1" ht="15.75" customHeight="1">
      <c r="A6" s="10"/>
      <c r="M6" s="97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1"/>
      <c r="AE6" s="9"/>
      <c r="AH6" s="64"/>
      <c r="AI6" s="150"/>
      <c r="AJ6" s="65"/>
      <c r="AK6" s="65"/>
      <c r="AL6" s="65"/>
      <c r="AM6" s="66"/>
    </row>
    <row r="7" spans="1:49" s="15" customFormat="1" ht="15.75" customHeight="1">
      <c r="A7" s="13"/>
      <c r="B7" s="14" t="s">
        <v>34</v>
      </c>
      <c r="M7" s="102"/>
      <c r="N7" s="180" t="s">
        <v>116</v>
      </c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03"/>
      <c r="Z7" s="104"/>
      <c r="AB7" s="14" t="s">
        <v>36</v>
      </c>
      <c r="AE7" s="9"/>
      <c r="AH7" s="64"/>
      <c r="AI7" s="184" t="s">
        <v>44</v>
      </c>
      <c r="AJ7" s="184"/>
      <c r="AK7" s="184"/>
      <c r="AL7" s="184"/>
      <c r="AM7" s="66"/>
      <c r="AO7" s="14" t="s">
        <v>37</v>
      </c>
      <c r="AQ7" s="14" t="s">
        <v>38</v>
      </c>
      <c r="AS7" s="14" t="s">
        <v>39</v>
      </c>
      <c r="AU7" s="14" t="s">
        <v>40</v>
      </c>
      <c r="AW7" s="14" t="s">
        <v>35</v>
      </c>
    </row>
    <row r="8" spans="1:49" s="17" customFormat="1" ht="12.75" customHeight="1">
      <c r="A8" s="16"/>
      <c r="M8" s="105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06"/>
      <c r="Z8" s="107"/>
      <c r="AB8" s="31" t="s">
        <v>32</v>
      </c>
      <c r="AC8" s="31"/>
      <c r="AE8" s="9"/>
      <c r="AH8" s="67"/>
      <c r="AI8" s="184"/>
      <c r="AJ8" s="184"/>
      <c r="AK8" s="184"/>
      <c r="AL8" s="184"/>
      <c r="AM8" s="68"/>
      <c r="AN8" s="18"/>
      <c r="AO8" s="31" t="s">
        <v>32</v>
      </c>
      <c r="AP8" s="18"/>
      <c r="AQ8" s="31" t="s">
        <v>32</v>
      </c>
      <c r="AR8" s="18"/>
      <c r="AS8" s="31" t="s">
        <v>32</v>
      </c>
      <c r="AT8" s="18"/>
      <c r="AU8" s="31" t="s">
        <v>33</v>
      </c>
      <c r="AV8" s="18"/>
      <c r="AW8" s="18"/>
    </row>
    <row r="9" spans="1:49" s="18" customFormat="1" ht="16" thickBot="1">
      <c r="A9" s="19"/>
      <c r="M9" s="108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09"/>
      <c r="Z9" s="110"/>
      <c r="AB9" s="6"/>
      <c r="AC9" s="6"/>
      <c r="AE9" s="9"/>
      <c r="AH9" s="67"/>
      <c r="AI9" s="69"/>
      <c r="AJ9" s="69"/>
      <c r="AK9" s="69"/>
      <c r="AL9" s="69"/>
      <c r="AM9" s="68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ht="16" customHeight="1" thickBot="1">
      <c r="B10" s="33"/>
      <c r="C10" s="42">
        <v>44358.875</v>
      </c>
      <c r="D10" s="43">
        <v>44358.875</v>
      </c>
      <c r="E10" s="36" t="s">
        <v>134</v>
      </c>
      <c r="F10" s="37" t="s">
        <v>111</v>
      </c>
      <c r="G10" s="38" t="s">
        <v>125</v>
      </c>
      <c r="H10" s="168">
        <v>1</v>
      </c>
      <c r="I10" s="44" t="s">
        <v>111</v>
      </c>
      <c r="J10" s="168">
        <v>2</v>
      </c>
      <c r="K10" s="45" t="str">
        <f>IF(COUNT(H10:J10)=2,IF(H10&gt;J10,"H",IF(H10&lt;J10,"B","U")),"")</f>
        <v>B</v>
      </c>
      <c r="M10" s="111"/>
      <c r="N10" s="112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2"/>
      <c r="AB10" s="186" t="s">
        <v>10</v>
      </c>
      <c r="AC10" s="187"/>
      <c r="AE10" s="9"/>
      <c r="AH10" s="67"/>
      <c r="AI10" s="184" t="s">
        <v>115</v>
      </c>
      <c r="AJ10" s="184"/>
      <c r="AK10" s="184"/>
      <c r="AL10" s="184"/>
      <c r="AM10" s="68"/>
      <c r="AO10" s="173" t="s">
        <v>118</v>
      </c>
      <c r="AQ10" s="173" t="s">
        <v>118</v>
      </c>
      <c r="AS10" s="173" t="s">
        <v>123</v>
      </c>
      <c r="AU10" s="176" t="s">
        <v>122</v>
      </c>
      <c r="AW10" s="188" t="s">
        <v>141</v>
      </c>
    </row>
    <row r="11" spans="1:49" ht="16" customHeight="1" thickBot="1">
      <c r="B11" s="34"/>
      <c r="C11" s="46">
        <v>44359.625</v>
      </c>
      <c r="D11" s="47">
        <v>44359.625</v>
      </c>
      <c r="E11" s="39" t="s">
        <v>73</v>
      </c>
      <c r="F11" s="40" t="s">
        <v>111</v>
      </c>
      <c r="G11" s="41" t="s">
        <v>133</v>
      </c>
      <c r="H11" s="168">
        <v>1</v>
      </c>
      <c r="I11" s="48" t="s">
        <v>111</v>
      </c>
      <c r="J11" s="168">
        <v>1</v>
      </c>
      <c r="K11" s="49" t="str">
        <f t="shared" ref="K11:K45" si="0">IF(COUNT(H11:J11)=2,IF(H11&gt;J11,"H",IF(H11&lt;J11,"B","U")),"")</f>
        <v>U</v>
      </c>
      <c r="M11" s="113"/>
      <c r="N11" s="112" t="s">
        <v>65</v>
      </c>
      <c r="O11" s="114" t="s">
        <v>63</v>
      </c>
      <c r="P11" s="115" t="s">
        <v>71</v>
      </c>
      <c r="Q11" s="115" t="s">
        <v>57</v>
      </c>
      <c r="R11" s="115" t="s">
        <v>58</v>
      </c>
      <c r="S11" s="115" t="s">
        <v>59</v>
      </c>
      <c r="T11" s="115"/>
      <c r="U11" s="115" t="s">
        <v>60</v>
      </c>
      <c r="V11" s="115"/>
      <c r="W11" s="115" t="s">
        <v>61</v>
      </c>
      <c r="X11" s="115" t="s">
        <v>62</v>
      </c>
      <c r="Y11" s="115"/>
      <c r="Z11" s="116"/>
      <c r="AB11" s="57" t="s">
        <v>11</v>
      </c>
      <c r="AC11" s="169" t="s">
        <v>125</v>
      </c>
      <c r="AD11" s="9"/>
      <c r="AE11" s="9"/>
      <c r="AF11" s="9"/>
      <c r="AG11" s="9"/>
      <c r="AH11" s="67"/>
      <c r="AI11" s="184"/>
      <c r="AJ11" s="184"/>
      <c r="AK11" s="184"/>
      <c r="AL11" s="184"/>
      <c r="AM11" s="68"/>
      <c r="AO11" s="174" t="s">
        <v>125</v>
      </c>
      <c r="AQ11" s="174" t="s">
        <v>122</v>
      </c>
      <c r="AS11" s="175" t="s">
        <v>122</v>
      </c>
      <c r="AW11" s="189" t="s">
        <v>142</v>
      </c>
    </row>
    <row r="12" spans="1:49" ht="16" customHeight="1" thickBot="1">
      <c r="B12" s="34"/>
      <c r="C12" s="46">
        <v>44359.75</v>
      </c>
      <c r="D12" s="47">
        <v>44359.75</v>
      </c>
      <c r="E12" s="39" t="s">
        <v>121</v>
      </c>
      <c r="F12" s="40" t="s">
        <v>111</v>
      </c>
      <c r="G12" s="41" t="s">
        <v>74</v>
      </c>
      <c r="H12" s="168">
        <v>1</v>
      </c>
      <c r="I12" s="48" t="s">
        <v>111</v>
      </c>
      <c r="J12" s="168">
        <v>0</v>
      </c>
      <c r="K12" s="49" t="str">
        <f t="shared" si="0"/>
        <v>H</v>
      </c>
      <c r="M12" s="117"/>
      <c r="N12" s="136">
        <v>1</v>
      </c>
      <c r="O12" s="137" t="str">
        <f>'Ark1'!Q11</f>
        <v>Italia</v>
      </c>
      <c r="P12" s="138">
        <f>'Ark1'!R11</f>
        <v>3</v>
      </c>
      <c r="Q12" s="138">
        <f>'Ark1'!S11</f>
        <v>3</v>
      </c>
      <c r="R12" s="138">
        <f>'Ark1'!T11</f>
        <v>0</v>
      </c>
      <c r="S12" s="138">
        <f>'Ark1'!U11</f>
        <v>0</v>
      </c>
      <c r="T12" s="139">
        <f>'Ark1'!V11</f>
        <v>5</v>
      </c>
      <c r="U12" s="138" t="s">
        <v>2</v>
      </c>
      <c r="V12" s="137">
        <f>'Ark1'!W11</f>
        <v>1</v>
      </c>
      <c r="W12" s="138">
        <f>'Ark1'!X11</f>
        <v>4</v>
      </c>
      <c r="X12" s="138">
        <f>'Ark1'!Y11</f>
        <v>9</v>
      </c>
      <c r="Y12" s="71"/>
      <c r="Z12" s="72"/>
      <c r="AB12" s="57" t="s">
        <v>12</v>
      </c>
      <c r="AC12" s="169" t="s">
        <v>134</v>
      </c>
      <c r="AD12" s="9"/>
      <c r="AE12" s="20" t="str">
        <f t="shared" ref="AE12:AE19" si="1">IF(AI25=0,"Fyll ut del 2!",IF(AK25=0,"Fyll ut del 2!",AI25))</f>
        <v>Belgia</v>
      </c>
      <c r="AF12" s="20" t="str">
        <f t="shared" ref="AF12:AF19" si="2">IF(AK25=0,"",AK25)</f>
        <v>Sverige</v>
      </c>
      <c r="AG12" s="9"/>
      <c r="AH12" s="67"/>
      <c r="AI12" s="184"/>
      <c r="AJ12" s="184"/>
      <c r="AK12" s="184"/>
      <c r="AL12" s="184"/>
      <c r="AM12" s="68"/>
      <c r="AO12" s="174" t="s">
        <v>122</v>
      </c>
      <c r="AQ12" s="174" t="s">
        <v>123</v>
      </c>
    </row>
    <row r="13" spans="1:49" ht="16" customHeight="1" thickBot="1">
      <c r="B13" s="34"/>
      <c r="C13" s="46">
        <v>44359.875</v>
      </c>
      <c r="D13" s="47">
        <v>44359.875</v>
      </c>
      <c r="E13" s="39" t="s">
        <v>118</v>
      </c>
      <c r="F13" s="40" t="s">
        <v>111</v>
      </c>
      <c r="G13" s="41" t="s">
        <v>129</v>
      </c>
      <c r="H13" s="168">
        <v>2</v>
      </c>
      <c r="I13" s="48" t="s">
        <v>111</v>
      </c>
      <c r="J13" s="168">
        <v>0</v>
      </c>
      <c r="K13" s="49" t="str">
        <f t="shared" si="0"/>
        <v>H</v>
      </c>
      <c r="M13" s="117"/>
      <c r="N13" s="144">
        <v>2</v>
      </c>
      <c r="O13" s="145" t="str">
        <f>'Ark1'!Q12</f>
        <v>Tyrkia</v>
      </c>
      <c r="P13" s="146">
        <f>'Ark1'!R12</f>
        <v>3</v>
      </c>
      <c r="Q13" s="146">
        <f>'Ark1'!S12</f>
        <v>0</v>
      </c>
      <c r="R13" s="146">
        <f>'Ark1'!T12</f>
        <v>2</v>
      </c>
      <c r="S13" s="146">
        <f>'Ark1'!U12</f>
        <v>1</v>
      </c>
      <c r="T13" s="147">
        <f>'Ark1'!V12</f>
        <v>3</v>
      </c>
      <c r="U13" s="146" t="s">
        <v>2</v>
      </c>
      <c r="V13" s="145">
        <f>'Ark1'!W12</f>
        <v>4</v>
      </c>
      <c r="W13" s="146">
        <f>'Ark1'!X12</f>
        <v>-1</v>
      </c>
      <c r="X13" s="146">
        <f>'Ark1'!Y12</f>
        <v>2</v>
      </c>
      <c r="Y13" s="71"/>
      <c r="Z13" s="72"/>
      <c r="AB13" s="57" t="s">
        <v>13</v>
      </c>
      <c r="AC13" s="169" t="s">
        <v>73</v>
      </c>
      <c r="AD13" s="9"/>
      <c r="AE13" s="20" t="str">
        <f t="shared" si="1"/>
        <v>Italia</v>
      </c>
      <c r="AF13" s="20" t="str">
        <f t="shared" si="2"/>
        <v>Østerrike</v>
      </c>
      <c r="AG13" s="9"/>
      <c r="AH13" s="70"/>
      <c r="AI13" s="71"/>
      <c r="AJ13" s="71"/>
      <c r="AK13" s="71"/>
      <c r="AL13" s="71"/>
      <c r="AM13" s="72"/>
      <c r="AO13" s="174" t="s">
        <v>128</v>
      </c>
      <c r="AQ13" s="175" t="s">
        <v>1</v>
      </c>
    </row>
    <row r="14" spans="1:49" ht="16" customHeight="1" thickBot="1">
      <c r="B14" s="34"/>
      <c r="C14" s="46">
        <v>44360.625</v>
      </c>
      <c r="D14" s="47">
        <v>44360.625</v>
      </c>
      <c r="E14" s="39" t="s">
        <v>0</v>
      </c>
      <c r="F14" s="40" t="s">
        <v>111</v>
      </c>
      <c r="G14" s="41" t="s">
        <v>119</v>
      </c>
      <c r="H14" s="168">
        <v>3</v>
      </c>
      <c r="I14" s="48" t="s">
        <v>111</v>
      </c>
      <c r="J14" s="168">
        <v>1</v>
      </c>
      <c r="K14" s="49" t="str">
        <f t="shared" si="0"/>
        <v>H</v>
      </c>
      <c r="M14" s="117"/>
      <c r="N14" s="132">
        <v>3</v>
      </c>
      <c r="O14" s="133" t="str">
        <f>'Ark1'!Q13</f>
        <v>Sveits</v>
      </c>
      <c r="P14" s="134">
        <f>'Ark1'!R13</f>
        <v>3</v>
      </c>
      <c r="Q14" s="134">
        <f>'Ark1'!S13</f>
        <v>0</v>
      </c>
      <c r="R14" s="134">
        <f>'Ark1'!T13</f>
        <v>2</v>
      </c>
      <c r="S14" s="134">
        <f>'Ark1'!U13</f>
        <v>1</v>
      </c>
      <c r="T14" s="135">
        <f>'Ark1'!V13</f>
        <v>2</v>
      </c>
      <c r="U14" s="134" t="s">
        <v>2</v>
      </c>
      <c r="V14" s="133">
        <f>'Ark1'!W13</f>
        <v>3</v>
      </c>
      <c r="W14" s="134">
        <f>'Ark1'!X13</f>
        <v>-1</v>
      </c>
      <c r="X14" s="134">
        <f>'Ark1'!Y13</f>
        <v>2</v>
      </c>
      <c r="Y14" s="71"/>
      <c r="Z14" s="72"/>
      <c r="AB14" s="58" t="s">
        <v>14</v>
      </c>
      <c r="AC14" s="170" t="s">
        <v>133</v>
      </c>
      <c r="AD14" s="9"/>
      <c r="AE14" s="20" t="str">
        <f t="shared" si="1"/>
        <v>Frankrike</v>
      </c>
      <c r="AF14" s="20" t="str">
        <f t="shared" si="2"/>
        <v>Wales</v>
      </c>
      <c r="AG14" s="9"/>
      <c r="AH14" s="70"/>
      <c r="AI14" s="151"/>
      <c r="AJ14" s="151"/>
      <c r="AK14" s="151"/>
      <c r="AL14" s="151"/>
      <c r="AM14" s="68"/>
      <c r="AO14" s="174" t="s">
        <v>131</v>
      </c>
    </row>
    <row r="15" spans="1:49" ht="16" customHeight="1" thickBot="1">
      <c r="B15" s="34"/>
      <c r="C15" s="46">
        <v>44360.75</v>
      </c>
      <c r="D15" s="47">
        <v>44360.75</v>
      </c>
      <c r="E15" s="39" t="s">
        <v>117</v>
      </c>
      <c r="F15" s="40" t="s">
        <v>111</v>
      </c>
      <c r="G15" s="41" t="s">
        <v>127</v>
      </c>
      <c r="H15" s="168">
        <v>1</v>
      </c>
      <c r="I15" s="48" t="s">
        <v>111</v>
      </c>
      <c r="J15" s="168">
        <v>0</v>
      </c>
      <c r="K15" s="49" t="str">
        <f t="shared" si="0"/>
        <v>H</v>
      </c>
      <c r="M15" s="117"/>
      <c r="N15" s="118">
        <v>4</v>
      </c>
      <c r="O15" s="119" t="str">
        <f>'Ark1'!Q14</f>
        <v>Wales</v>
      </c>
      <c r="P15" s="71">
        <f>'Ark1'!R14</f>
        <v>3</v>
      </c>
      <c r="Q15" s="71">
        <f>'Ark1'!S14</f>
        <v>0</v>
      </c>
      <c r="R15" s="71">
        <f>'Ark1'!T14</f>
        <v>2</v>
      </c>
      <c r="S15" s="71">
        <f>'Ark1'!U14</f>
        <v>1</v>
      </c>
      <c r="T15" s="120">
        <f>'Ark1'!V14</f>
        <v>2</v>
      </c>
      <c r="U15" s="71" t="s">
        <v>2</v>
      </c>
      <c r="V15" s="119">
        <f>'Ark1'!W14</f>
        <v>4</v>
      </c>
      <c r="W15" s="71">
        <f>'Ark1'!X14</f>
        <v>-2</v>
      </c>
      <c r="X15" s="71">
        <f>'Ark1'!Y14</f>
        <v>2</v>
      </c>
      <c r="Y15" s="71"/>
      <c r="Z15" s="72"/>
      <c r="AB15" s="186" t="s">
        <v>15</v>
      </c>
      <c r="AC15" s="187"/>
      <c r="AD15" s="9"/>
      <c r="AE15" s="20" t="str">
        <f t="shared" si="1"/>
        <v>Kroatia</v>
      </c>
      <c r="AF15" s="20" t="str">
        <f t="shared" si="2"/>
        <v>Polen</v>
      </c>
      <c r="AH15" s="70"/>
      <c r="AI15" s="73" t="s">
        <v>109</v>
      </c>
      <c r="AJ15" s="74"/>
      <c r="AK15" s="74"/>
      <c r="AL15" s="74"/>
      <c r="AM15" s="77"/>
      <c r="AO15" s="174" t="s">
        <v>123</v>
      </c>
    </row>
    <row r="16" spans="1:49" ht="16" customHeight="1" thickBot="1">
      <c r="B16" s="34"/>
      <c r="C16" s="46">
        <v>44360.875</v>
      </c>
      <c r="D16" s="47">
        <v>44360.875</v>
      </c>
      <c r="E16" s="39" t="s">
        <v>126</v>
      </c>
      <c r="F16" s="40" t="s">
        <v>111</v>
      </c>
      <c r="G16" s="41" t="s">
        <v>135</v>
      </c>
      <c r="H16" s="168">
        <v>2</v>
      </c>
      <c r="I16" s="48" t="s">
        <v>111</v>
      </c>
      <c r="J16" s="168">
        <v>0</v>
      </c>
      <c r="K16" s="49" t="str">
        <f t="shared" si="0"/>
        <v>H</v>
      </c>
      <c r="M16" s="70"/>
      <c r="N16" s="119"/>
      <c r="O16" s="119"/>
      <c r="P16" s="71"/>
      <c r="Q16" s="71"/>
      <c r="R16" s="71"/>
      <c r="S16" s="71"/>
      <c r="T16" s="120"/>
      <c r="U16" s="71"/>
      <c r="V16" s="119"/>
      <c r="W16" s="71"/>
      <c r="X16" s="71"/>
      <c r="Y16" s="71"/>
      <c r="Z16" s="72"/>
      <c r="AB16" s="57" t="s">
        <v>11</v>
      </c>
      <c r="AC16" s="169" t="s">
        <v>118</v>
      </c>
      <c r="AD16" s="9"/>
      <c r="AE16" s="20" t="str">
        <f t="shared" si="1"/>
        <v>Spania</v>
      </c>
      <c r="AF16" s="20" t="str">
        <f t="shared" si="2"/>
        <v>Tsjekkia</v>
      </c>
      <c r="AG16" s="9"/>
      <c r="AH16" s="70"/>
      <c r="AI16" s="75" t="s">
        <v>110</v>
      </c>
      <c r="AJ16" s="76"/>
      <c r="AK16" s="76"/>
      <c r="AL16" s="76"/>
      <c r="AM16" s="68"/>
      <c r="AO16" s="174" t="s">
        <v>1</v>
      </c>
    </row>
    <row r="17" spans="2:41" ht="16" customHeight="1" thickBot="1">
      <c r="B17" s="34"/>
      <c r="C17" s="46">
        <v>44361.625</v>
      </c>
      <c r="D17" s="47">
        <v>44361.625</v>
      </c>
      <c r="E17" s="39" t="s">
        <v>130</v>
      </c>
      <c r="F17" s="40" t="s">
        <v>111</v>
      </c>
      <c r="G17" s="41" t="s">
        <v>120</v>
      </c>
      <c r="H17" s="168">
        <v>1</v>
      </c>
      <c r="I17" s="48" t="s">
        <v>111</v>
      </c>
      <c r="J17" s="168">
        <v>1</v>
      </c>
      <c r="K17" s="49" t="str">
        <f t="shared" si="0"/>
        <v>U</v>
      </c>
      <c r="M17" s="113"/>
      <c r="N17" s="112" t="s">
        <v>66</v>
      </c>
      <c r="O17" s="114" t="s">
        <v>63</v>
      </c>
      <c r="P17" s="115" t="s">
        <v>71</v>
      </c>
      <c r="Q17" s="115" t="s">
        <v>57</v>
      </c>
      <c r="R17" s="115" t="s">
        <v>58</v>
      </c>
      <c r="S17" s="115" t="s">
        <v>59</v>
      </c>
      <c r="T17" s="115"/>
      <c r="U17" s="115" t="s">
        <v>60</v>
      </c>
      <c r="V17" s="115"/>
      <c r="W17" s="115" t="s">
        <v>61</v>
      </c>
      <c r="X17" s="115" t="s">
        <v>62</v>
      </c>
      <c r="Y17" s="115"/>
      <c r="Z17" s="116"/>
      <c r="AB17" s="57" t="s">
        <v>12</v>
      </c>
      <c r="AC17" s="169" t="s">
        <v>121</v>
      </c>
      <c r="AE17" s="20" t="str">
        <f t="shared" si="1"/>
        <v>England</v>
      </c>
      <c r="AF17" s="20" t="str">
        <f t="shared" si="2"/>
        <v>Tyskland</v>
      </c>
      <c r="AG17" s="9"/>
      <c r="AH17" s="70"/>
      <c r="AI17" s="171" t="s">
        <v>73</v>
      </c>
      <c r="AJ17" s="74"/>
      <c r="AK17" s="74"/>
      <c r="AL17" s="74"/>
      <c r="AM17" s="68"/>
      <c r="AO17" s="175" t="s">
        <v>121</v>
      </c>
    </row>
    <row r="18" spans="2:41" ht="16" customHeight="1" thickBot="1">
      <c r="B18" s="34"/>
      <c r="C18" s="46">
        <v>44361.75</v>
      </c>
      <c r="D18" s="47">
        <v>44361.75</v>
      </c>
      <c r="E18" s="39" t="s">
        <v>128</v>
      </c>
      <c r="F18" s="40" t="s">
        <v>111</v>
      </c>
      <c r="G18" s="41" t="s">
        <v>75</v>
      </c>
      <c r="H18" s="168">
        <v>2</v>
      </c>
      <c r="I18" s="48" t="s">
        <v>111</v>
      </c>
      <c r="J18" s="168">
        <v>1</v>
      </c>
      <c r="K18" s="49" t="str">
        <f t="shared" si="0"/>
        <v>H</v>
      </c>
      <c r="M18" s="117"/>
      <c r="N18" s="136">
        <v>1</v>
      </c>
      <c r="O18" s="137" t="str">
        <f>'Ark1'!Q50</f>
        <v>Belgia</v>
      </c>
      <c r="P18" s="138">
        <f>'Ark1'!R50</f>
        <v>3</v>
      </c>
      <c r="Q18" s="138">
        <f>'Ark1'!S50</f>
        <v>3</v>
      </c>
      <c r="R18" s="138">
        <f>'Ark1'!T50</f>
        <v>0</v>
      </c>
      <c r="S18" s="138">
        <f>'Ark1'!U50</f>
        <v>0</v>
      </c>
      <c r="T18" s="139">
        <f>'Ark1'!V50</f>
        <v>6</v>
      </c>
      <c r="U18" s="138" t="s">
        <v>2</v>
      </c>
      <c r="V18" s="137">
        <f>'Ark1'!W50</f>
        <v>0</v>
      </c>
      <c r="W18" s="138">
        <f>'Ark1'!X50</f>
        <v>6</v>
      </c>
      <c r="X18" s="138">
        <f>'Ark1'!Y50</f>
        <v>9</v>
      </c>
      <c r="Y18" s="71"/>
      <c r="Z18" s="72"/>
      <c r="AB18" s="57" t="s">
        <v>13</v>
      </c>
      <c r="AC18" s="169" t="s">
        <v>129</v>
      </c>
      <c r="AE18" s="20" t="str">
        <f t="shared" si="1"/>
        <v>Nederland</v>
      </c>
      <c r="AF18" s="20" t="str">
        <f t="shared" si="2"/>
        <v>Portugal</v>
      </c>
      <c r="AH18" s="70"/>
      <c r="AI18" s="171" t="s">
        <v>120</v>
      </c>
      <c r="AJ18" s="74"/>
      <c r="AK18" s="74"/>
      <c r="AL18" s="74"/>
      <c r="AM18" s="68"/>
    </row>
    <row r="19" spans="2:41" ht="16" customHeight="1" thickBot="1">
      <c r="B19" s="34"/>
      <c r="C19" s="46">
        <v>44361.875</v>
      </c>
      <c r="D19" s="47">
        <v>44361.875</v>
      </c>
      <c r="E19" s="39" t="s">
        <v>131</v>
      </c>
      <c r="F19" s="40" t="s">
        <v>111</v>
      </c>
      <c r="G19" s="41" t="s">
        <v>132</v>
      </c>
      <c r="H19" s="168">
        <v>4</v>
      </c>
      <c r="I19" s="48" t="s">
        <v>111</v>
      </c>
      <c r="J19" s="168">
        <v>1</v>
      </c>
      <c r="K19" s="49" t="str">
        <f t="shared" si="0"/>
        <v>H</v>
      </c>
      <c r="M19" s="117"/>
      <c r="N19" s="144">
        <v>2</v>
      </c>
      <c r="O19" s="145" t="str">
        <f>'Ark1'!Q51</f>
        <v>Danmark</v>
      </c>
      <c r="P19" s="146">
        <f>'Ark1'!R51</f>
        <v>3</v>
      </c>
      <c r="Q19" s="146">
        <f>'Ark1'!S51</f>
        <v>2</v>
      </c>
      <c r="R19" s="146">
        <f>'Ark1'!T51</f>
        <v>0</v>
      </c>
      <c r="S19" s="146">
        <f>'Ark1'!U51</f>
        <v>1</v>
      </c>
      <c r="T19" s="147">
        <f>'Ark1'!V51</f>
        <v>3</v>
      </c>
      <c r="U19" s="146" t="s">
        <v>2</v>
      </c>
      <c r="V19" s="145">
        <f>'Ark1'!W51</f>
        <v>3</v>
      </c>
      <c r="W19" s="146">
        <f>'Ark1'!X51</f>
        <v>0</v>
      </c>
      <c r="X19" s="146">
        <f>'Ark1'!Y51</f>
        <v>6</v>
      </c>
      <c r="Y19" s="71"/>
      <c r="Z19" s="72"/>
      <c r="AB19" s="58" t="s">
        <v>14</v>
      </c>
      <c r="AC19" s="170" t="s">
        <v>74</v>
      </c>
      <c r="AD19" s="9"/>
      <c r="AE19" s="20" t="str">
        <f t="shared" si="1"/>
        <v>Tyrkia</v>
      </c>
      <c r="AF19" s="20" t="str">
        <f t="shared" si="2"/>
        <v>Danmark</v>
      </c>
      <c r="AG19" s="9"/>
      <c r="AH19" s="70"/>
      <c r="AI19" s="171" t="s">
        <v>1</v>
      </c>
      <c r="AJ19" s="74"/>
      <c r="AK19" s="74"/>
      <c r="AL19" s="74"/>
      <c r="AM19" s="79"/>
      <c r="AN19" s="9"/>
    </row>
    <row r="20" spans="2:41" ht="16" customHeight="1" thickBot="1">
      <c r="B20" s="34"/>
      <c r="C20" s="46">
        <v>44362.75</v>
      </c>
      <c r="D20" s="47">
        <v>44362.75</v>
      </c>
      <c r="E20" s="39" t="s">
        <v>124</v>
      </c>
      <c r="F20" s="40" t="s">
        <v>111</v>
      </c>
      <c r="G20" s="41" t="s">
        <v>1</v>
      </c>
      <c r="H20" s="168">
        <v>0</v>
      </c>
      <c r="I20" s="48" t="s">
        <v>111</v>
      </c>
      <c r="J20" s="168">
        <v>2</v>
      </c>
      <c r="K20" s="49" t="str">
        <f t="shared" si="0"/>
        <v>B</v>
      </c>
      <c r="M20" s="117"/>
      <c r="N20" s="132">
        <v>3</v>
      </c>
      <c r="O20" s="133" t="str">
        <f>'Ark1'!Q52</f>
        <v>Russland</v>
      </c>
      <c r="P20" s="134">
        <f>'Ark1'!R52</f>
        <v>3</v>
      </c>
      <c r="Q20" s="134">
        <f>'Ark1'!S52</f>
        <v>0</v>
      </c>
      <c r="R20" s="134">
        <f>'Ark1'!T52</f>
        <v>1</v>
      </c>
      <c r="S20" s="134">
        <f>'Ark1'!U52</f>
        <v>2</v>
      </c>
      <c r="T20" s="135">
        <f>'Ark1'!V52</f>
        <v>1</v>
      </c>
      <c r="U20" s="134" t="s">
        <v>2</v>
      </c>
      <c r="V20" s="133">
        <f>'Ark1'!W52</f>
        <v>4</v>
      </c>
      <c r="W20" s="134">
        <f>'Ark1'!X52</f>
        <v>-3</v>
      </c>
      <c r="X20" s="134">
        <f>'Ark1'!Y52</f>
        <v>1</v>
      </c>
      <c r="Y20" s="71"/>
      <c r="Z20" s="72"/>
      <c r="AB20" s="186" t="s">
        <v>16</v>
      </c>
      <c r="AC20" s="187"/>
      <c r="AD20" s="9"/>
      <c r="AE20" s="9"/>
      <c r="AF20" s="9"/>
      <c r="AG20" s="9"/>
      <c r="AH20" s="70"/>
      <c r="AI20" s="171" t="s">
        <v>132</v>
      </c>
      <c r="AJ20" s="78"/>
      <c r="AK20" s="78"/>
      <c r="AL20" s="78"/>
      <c r="AM20" s="72"/>
      <c r="AN20" s="9"/>
    </row>
    <row r="21" spans="2:41" ht="16" customHeight="1" thickBot="1">
      <c r="B21" s="34"/>
      <c r="C21" s="46">
        <v>44362.875</v>
      </c>
      <c r="D21" s="47">
        <v>44362.875</v>
      </c>
      <c r="E21" s="39" t="s">
        <v>122</v>
      </c>
      <c r="F21" s="40" t="s">
        <v>111</v>
      </c>
      <c r="G21" s="41" t="s">
        <v>123</v>
      </c>
      <c r="H21" s="168">
        <v>1</v>
      </c>
      <c r="I21" s="48" t="s">
        <v>111</v>
      </c>
      <c r="J21" s="168">
        <v>2</v>
      </c>
      <c r="K21" s="49" t="str">
        <f t="shared" si="0"/>
        <v>B</v>
      </c>
      <c r="M21" s="117"/>
      <c r="N21" s="118">
        <v>4</v>
      </c>
      <c r="O21" s="119" t="str">
        <f>'Ark1'!Q53</f>
        <v>Finland</v>
      </c>
      <c r="P21" s="71">
        <f>'Ark1'!R53</f>
        <v>3</v>
      </c>
      <c r="Q21" s="71">
        <f>'Ark1'!S53</f>
        <v>0</v>
      </c>
      <c r="R21" s="71">
        <f>'Ark1'!T53</f>
        <v>1</v>
      </c>
      <c r="S21" s="71">
        <f>'Ark1'!U53</f>
        <v>2</v>
      </c>
      <c r="T21" s="120">
        <f>'Ark1'!V53</f>
        <v>0</v>
      </c>
      <c r="U21" s="71" t="s">
        <v>2</v>
      </c>
      <c r="V21" s="119">
        <f>'Ark1'!W53</f>
        <v>3</v>
      </c>
      <c r="W21" s="71">
        <f>'Ark1'!X53</f>
        <v>-3</v>
      </c>
      <c r="X21" s="71">
        <f>'Ark1'!Y53</f>
        <v>1</v>
      </c>
      <c r="Y21" s="71"/>
      <c r="Z21" s="72"/>
      <c r="AB21" s="57" t="s">
        <v>11</v>
      </c>
      <c r="AC21" s="169" t="s">
        <v>126</v>
      </c>
      <c r="AD21" s="9"/>
      <c r="AE21" s="9"/>
      <c r="AF21" s="9"/>
      <c r="AG21" s="9"/>
      <c r="AH21" s="70"/>
      <c r="AI21" s="71"/>
      <c r="AJ21" s="71"/>
      <c r="AK21" s="71"/>
      <c r="AL21" s="71"/>
      <c r="AM21" s="72"/>
      <c r="AN21" s="9"/>
    </row>
    <row r="22" spans="2:41" ht="16" customHeight="1" thickBot="1">
      <c r="B22" s="34"/>
      <c r="C22" s="46">
        <v>44363.625</v>
      </c>
      <c r="D22" s="47">
        <v>44363.625</v>
      </c>
      <c r="E22" s="39" t="s">
        <v>74</v>
      </c>
      <c r="F22" s="40" t="s">
        <v>111</v>
      </c>
      <c r="G22" s="41" t="s">
        <v>129</v>
      </c>
      <c r="H22" s="168">
        <v>0</v>
      </c>
      <c r="I22" s="48" t="s">
        <v>111</v>
      </c>
      <c r="J22" s="168">
        <v>0</v>
      </c>
      <c r="K22" s="49" t="str">
        <f t="shared" si="0"/>
        <v>U</v>
      </c>
      <c r="M22" s="70"/>
      <c r="N22" s="119"/>
      <c r="O22" s="119"/>
      <c r="P22" s="71"/>
      <c r="Q22" s="71"/>
      <c r="R22" s="71"/>
      <c r="S22" s="71"/>
      <c r="T22" s="120"/>
      <c r="U22" s="71"/>
      <c r="V22" s="119"/>
      <c r="W22" s="71"/>
      <c r="X22" s="71"/>
      <c r="Y22" s="71"/>
      <c r="Z22" s="72"/>
      <c r="AB22" s="57" t="s">
        <v>12</v>
      </c>
      <c r="AC22" s="169" t="s">
        <v>117</v>
      </c>
      <c r="AD22" s="9"/>
      <c r="AE22" s="9"/>
      <c r="AF22" s="9"/>
      <c r="AG22" s="9"/>
      <c r="AH22" s="80"/>
      <c r="AI22" s="81"/>
      <c r="AJ22" s="81"/>
      <c r="AK22" s="81"/>
      <c r="AL22" s="81"/>
      <c r="AM22" s="82"/>
      <c r="AN22" s="9"/>
    </row>
    <row r="23" spans="2:41" ht="16" customHeight="1" thickBot="1">
      <c r="B23" s="34"/>
      <c r="C23" s="46">
        <v>44363.75</v>
      </c>
      <c r="D23" s="47">
        <v>44363.75</v>
      </c>
      <c r="E23" s="39" t="s">
        <v>134</v>
      </c>
      <c r="F23" s="40" t="s">
        <v>111</v>
      </c>
      <c r="G23" s="41" t="s">
        <v>73</v>
      </c>
      <c r="H23" s="168">
        <v>1</v>
      </c>
      <c r="I23" s="48" t="s">
        <v>111</v>
      </c>
      <c r="J23" s="168">
        <v>1</v>
      </c>
      <c r="K23" s="49" t="str">
        <f t="shared" si="0"/>
        <v>U</v>
      </c>
      <c r="M23" s="113"/>
      <c r="N23" s="112" t="s">
        <v>67</v>
      </c>
      <c r="O23" s="114" t="s">
        <v>63</v>
      </c>
      <c r="P23" s="115" t="s">
        <v>71</v>
      </c>
      <c r="Q23" s="115" t="s">
        <v>57</v>
      </c>
      <c r="R23" s="115" t="s">
        <v>58</v>
      </c>
      <c r="S23" s="115" t="s">
        <v>59</v>
      </c>
      <c r="T23" s="115"/>
      <c r="U23" s="115" t="s">
        <v>60</v>
      </c>
      <c r="V23" s="115"/>
      <c r="W23" s="115" t="s">
        <v>61</v>
      </c>
      <c r="X23" s="115" t="s">
        <v>62</v>
      </c>
      <c r="Y23" s="115"/>
      <c r="Z23" s="116"/>
      <c r="AB23" s="57" t="s">
        <v>13</v>
      </c>
      <c r="AC23" s="169" t="s">
        <v>135</v>
      </c>
      <c r="AD23" s="9"/>
      <c r="AE23" s="20" t="str">
        <f>IF(AI36=0,"Fyll ut 1/8-delsfinaler!",IF(AK36=0,"Fyll ut 1/8-delsfinaler!",AI36))</f>
        <v>Belgia</v>
      </c>
      <c r="AF23" s="20" t="str">
        <f>IF(AK36=0,"",AK36)</f>
        <v>Italia</v>
      </c>
      <c r="AG23" s="9"/>
      <c r="AH23" s="83"/>
      <c r="AI23" s="73" t="s">
        <v>46</v>
      </c>
      <c r="AJ23" s="84"/>
      <c r="AK23" s="84"/>
      <c r="AL23" s="85" t="s">
        <v>41</v>
      </c>
      <c r="AM23" s="86"/>
    </row>
    <row r="24" spans="2:41" ht="16" customHeight="1" thickBot="1">
      <c r="B24" s="34"/>
      <c r="C24" s="46">
        <v>44363.875</v>
      </c>
      <c r="D24" s="47">
        <v>44363.875</v>
      </c>
      <c r="E24" s="39" t="s">
        <v>125</v>
      </c>
      <c r="F24" s="40" t="s">
        <v>111</v>
      </c>
      <c r="G24" s="41" t="s">
        <v>133</v>
      </c>
      <c r="H24" s="168">
        <v>1</v>
      </c>
      <c r="I24" s="48" t="s">
        <v>111</v>
      </c>
      <c r="J24" s="168">
        <v>0</v>
      </c>
      <c r="K24" s="49" t="str">
        <f t="shared" si="0"/>
        <v>H</v>
      </c>
      <c r="M24" s="117"/>
      <c r="N24" s="136">
        <v>1</v>
      </c>
      <c r="O24" s="137" t="str">
        <f>'Ark1'!Q89</f>
        <v>Nederland</v>
      </c>
      <c r="P24" s="138">
        <f>'Ark1'!R89</f>
        <v>3</v>
      </c>
      <c r="Q24" s="138">
        <f>'Ark1'!S89</f>
        <v>3</v>
      </c>
      <c r="R24" s="138">
        <f>'Ark1'!T89</f>
        <v>0</v>
      </c>
      <c r="S24" s="138">
        <f>'Ark1'!U89</f>
        <v>0</v>
      </c>
      <c r="T24" s="139">
        <f>'Ark1'!V89</f>
        <v>6</v>
      </c>
      <c r="U24" s="138" t="s">
        <v>2</v>
      </c>
      <c r="V24" s="137">
        <f>'Ark1'!W89</f>
        <v>1</v>
      </c>
      <c r="W24" s="138">
        <f>'Ark1'!X89</f>
        <v>5</v>
      </c>
      <c r="X24" s="138">
        <f>'Ark1'!Y89</f>
        <v>9</v>
      </c>
      <c r="Y24" s="71"/>
      <c r="Z24" s="72"/>
      <c r="AB24" s="58" t="s">
        <v>14</v>
      </c>
      <c r="AC24" s="170" t="s">
        <v>127</v>
      </c>
      <c r="AD24" s="9"/>
      <c r="AE24" s="20" t="str">
        <f>IF(AI37=0,"Fyll ut 1/8-delsfinaler!",IF(AK37=0,"Fyll ut 1/8-delsfinaler!",AI37))</f>
        <v>Frankrike</v>
      </c>
      <c r="AF24" s="20" t="str">
        <f>IF(AK37=0,"",AK37)</f>
        <v>Polen</v>
      </c>
      <c r="AG24" s="9"/>
      <c r="AH24" s="83"/>
      <c r="AI24" s="87" t="s">
        <v>42</v>
      </c>
      <c r="AJ24" s="84"/>
      <c r="AK24" s="84"/>
      <c r="AL24" s="88" t="s">
        <v>45</v>
      </c>
      <c r="AM24" s="89"/>
    </row>
    <row r="25" spans="2:41" ht="16" customHeight="1" thickBot="1">
      <c r="B25" s="34"/>
      <c r="C25" s="46">
        <v>44364.625</v>
      </c>
      <c r="D25" s="47">
        <v>44364.625</v>
      </c>
      <c r="E25" s="39" t="s">
        <v>135</v>
      </c>
      <c r="F25" s="40" t="s">
        <v>111</v>
      </c>
      <c r="G25" s="41" t="s">
        <v>127</v>
      </c>
      <c r="H25" s="168">
        <v>0</v>
      </c>
      <c r="I25" s="48" t="s">
        <v>111</v>
      </c>
      <c r="J25" s="168">
        <v>0</v>
      </c>
      <c r="K25" s="49" t="str">
        <f t="shared" si="0"/>
        <v>U</v>
      </c>
      <c r="M25" s="117"/>
      <c r="N25" s="144">
        <v>2</v>
      </c>
      <c r="O25" s="145" t="str">
        <f>'Ark1'!Q90</f>
        <v>Østerrike</v>
      </c>
      <c r="P25" s="146">
        <f>'Ark1'!R90</f>
        <v>3</v>
      </c>
      <c r="Q25" s="146">
        <f>'Ark1'!S90</f>
        <v>1</v>
      </c>
      <c r="R25" s="146">
        <f>'Ark1'!T90</f>
        <v>1</v>
      </c>
      <c r="S25" s="146">
        <f>'Ark1'!U90</f>
        <v>1</v>
      </c>
      <c r="T25" s="147">
        <f>'Ark1'!V90</f>
        <v>3</v>
      </c>
      <c r="U25" s="146" t="s">
        <v>2</v>
      </c>
      <c r="V25" s="145">
        <f>'Ark1'!W90</f>
        <v>3</v>
      </c>
      <c r="W25" s="146">
        <f>'Ark1'!X90</f>
        <v>0</v>
      </c>
      <c r="X25" s="146">
        <f>'Ark1'!Y90</f>
        <v>4</v>
      </c>
      <c r="Y25" s="71"/>
      <c r="Z25" s="72"/>
      <c r="AB25" s="186" t="s">
        <v>17</v>
      </c>
      <c r="AC25" s="187"/>
      <c r="AD25" s="9"/>
      <c r="AE25" s="20" t="str">
        <f>IF(AI38=0,"Fyll ut 1/8-delsfinaler!",IF(AK38=0,"Fyll ut 1/8-delsfinaler!",AI38))</f>
        <v>Spania</v>
      </c>
      <c r="AF25" s="20" t="str">
        <f>IF(AK38=0,"",AK38)</f>
        <v>Tyskland</v>
      </c>
      <c r="AG25" s="9"/>
      <c r="AH25" s="83"/>
      <c r="AI25" s="90" t="str">
        <f>IF($AC$16=0,"",$AC$16)</f>
        <v>Belgia</v>
      </c>
      <c r="AJ25" s="91" t="s">
        <v>43</v>
      </c>
      <c r="AK25" s="90" t="str">
        <f>IFERROR('Ark1'!K313,"")</f>
        <v>Sverige</v>
      </c>
      <c r="AL25" s="172" t="s">
        <v>118</v>
      </c>
      <c r="AM25" s="86"/>
    </row>
    <row r="26" spans="2:41" ht="16" customHeight="1" thickBot="1">
      <c r="B26" s="34"/>
      <c r="C26" s="46">
        <v>44364.75</v>
      </c>
      <c r="D26" s="47">
        <v>44364.75</v>
      </c>
      <c r="E26" s="39" t="s">
        <v>121</v>
      </c>
      <c r="F26" s="40" t="s">
        <v>111</v>
      </c>
      <c r="G26" s="41" t="s">
        <v>118</v>
      </c>
      <c r="H26" s="168">
        <v>0</v>
      </c>
      <c r="I26" s="48" t="s">
        <v>111</v>
      </c>
      <c r="J26" s="168">
        <v>2</v>
      </c>
      <c r="K26" s="49" t="str">
        <f t="shared" si="0"/>
        <v>B</v>
      </c>
      <c r="M26" s="117"/>
      <c r="N26" s="132">
        <v>3</v>
      </c>
      <c r="O26" s="133" t="str">
        <f>'Ark1'!Q91</f>
        <v>Ukraina</v>
      </c>
      <c r="P26" s="134">
        <f>'Ark1'!R91</f>
        <v>3</v>
      </c>
      <c r="Q26" s="134">
        <f>'Ark1'!S91</f>
        <v>0</v>
      </c>
      <c r="R26" s="134">
        <f>'Ark1'!T91</f>
        <v>2</v>
      </c>
      <c r="S26" s="134">
        <f>'Ark1'!U91</f>
        <v>1</v>
      </c>
      <c r="T26" s="135">
        <f>'Ark1'!V91</f>
        <v>1</v>
      </c>
      <c r="U26" s="134" t="s">
        <v>2</v>
      </c>
      <c r="V26" s="133">
        <f>'Ark1'!W91</f>
        <v>3</v>
      </c>
      <c r="W26" s="134">
        <f>'Ark1'!X91</f>
        <v>-2</v>
      </c>
      <c r="X26" s="134">
        <f>'Ark1'!Y91</f>
        <v>2</v>
      </c>
      <c r="Y26" s="71"/>
      <c r="Z26" s="72"/>
      <c r="AB26" s="57" t="s">
        <v>11</v>
      </c>
      <c r="AC26" s="169" t="s">
        <v>0</v>
      </c>
      <c r="AD26" s="9"/>
      <c r="AE26" s="20" t="str">
        <f>IF(AI39=0,"Fyll ut 1/8-delsfinaler!",IF(AK39=0,"Fyll ut 1/8-delsfinaler!",AI39))</f>
        <v>Portugal</v>
      </c>
      <c r="AF26" s="20" t="str">
        <f>IF(AK39=0,"",AK39)</f>
        <v>Danmark</v>
      </c>
      <c r="AG26" s="9"/>
      <c r="AH26" s="83"/>
      <c r="AI26" s="90" t="str">
        <f>IF($AC$11=0,"",$AC$11)</f>
        <v>Italia</v>
      </c>
      <c r="AJ26" s="91" t="s">
        <v>43</v>
      </c>
      <c r="AK26" s="90" t="str">
        <f>IF($AC$22=0,"",$AC$22)</f>
        <v>Østerrike</v>
      </c>
      <c r="AL26" s="172" t="s">
        <v>125</v>
      </c>
      <c r="AM26" s="86"/>
    </row>
    <row r="27" spans="2:41" ht="16" customHeight="1" thickBot="1">
      <c r="B27" s="34"/>
      <c r="C27" s="46">
        <v>44364.875</v>
      </c>
      <c r="D27" s="47">
        <v>44364.875</v>
      </c>
      <c r="E27" s="39" t="s">
        <v>126</v>
      </c>
      <c r="F27" s="40" t="s">
        <v>111</v>
      </c>
      <c r="G27" s="41" t="s">
        <v>117</v>
      </c>
      <c r="H27" s="168">
        <v>2</v>
      </c>
      <c r="I27" s="48" t="s">
        <v>111</v>
      </c>
      <c r="J27" s="168">
        <v>1</v>
      </c>
      <c r="K27" s="49" t="str">
        <f t="shared" si="0"/>
        <v>H</v>
      </c>
      <c r="M27" s="117"/>
      <c r="N27" s="118">
        <v>4</v>
      </c>
      <c r="O27" s="119" t="str">
        <f>'Ark1'!Q92</f>
        <v>Nord-Makedonia</v>
      </c>
      <c r="P27" s="71">
        <f>'Ark1'!R92</f>
        <v>3</v>
      </c>
      <c r="Q27" s="71">
        <f>'Ark1'!S92</f>
        <v>0</v>
      </c>
      <c r="R27" s="71">
        <f>'Ark1'!T92</f>
        <v>1</v>
      </c>
      <c r="S27" s="71">
        <f>'Ark1'!U92</f>
        <v>2</v>
      </c>
      <c r="T27" s="120">
        <f>'Ark1'!V92</f>
        <v>0</v>
      </c>
      <c r="U27" s="71" t="s">
        <v>2</v>
      </c>
      <c r="V27" s="119">
        <f>'Ark1'!W92</f>
        <v>3</v>
      </c>
      <c r="W27" s="71">
        <f>'Ark1'!X92</f>
        <v>-3</v>
      </c>
      <c r="X27" s="71">
        <f>'Ark1'!Y92</f>
        <v>1</v>
      </c>
      <c r="Y27" s="71"/>
      <c r="Z27" s="72"/>
      <c r="AB27" s="57" t="s">
        <v>12</v>
      </c>
      <c r="AC27" s="169" t="s">
        <v>119</v>
      </c>
      <c r="AD27" s="9"/>
      <c r="AE27" s="9"/>
      <c r="AF27" s="9"/>
      <c r="AG27" s="9"/>
      <c r="AH27" s="83"/>
      <c r="AI27" s="90" t="str">
        <f>IF($AC$36=0,"",$AC$36)</f>
        <v>Frankrike</v>
      </c>
      <c r="AJ27" s="91" t="s">
        <v>43</v>
      </c>
      <c r="AK27" s="92" t="str">
        <f>IFERROR('Ark1'!N313,"")</f>
        <v>Wales</v>
      </c>
      <c r="AL27" s="172" t="s">
        <v>122</v>
      </c>
      <c r="AM27" s="86"/>
    </row>
    <row r="28" spans="2:41" ht="16" customHeight="1" thickBot="1">
      <c r="B28" s="34"/>
      <c r="C28" s="46">
        <v>44365.625</v>
      </c>
      <c r="D28" s="47">
        <v>44365.625</v>
      </c>
      <c r="E28" s="39" t="s">
        <v>132</v>
      </c>
      <c r="F28" s="40" t="s">
        <v>111</v>
      </c>
      <c r="G28" s="41" t="s">
        <v>75</v>
      </c>
      <c r="H28" s="168">
        <v>1</v>
      </c>
      <c r="I28" s="48" t="s">
        <v>111</v>
      </c>
      <c r="J28" s="168">
        <v>0</v>
      </c>
      <c r="K28" s="49" t="str">
        <f t="shared" si="0"/>
        <v>H</v>
      </c>
      <c r="M28" s="70"/>
      <c r="N28" s="119"/>
      <c r="O28" s="119"/>
      <c r="P28" s="71"/>
      <c r="Q28" s="71"/>
      <c r="R28" s="71"/>
      <c r="S28" s="71"/>
      <c r="T28" s="120"/>
      <c r="U28" s="71"/>
      <c r="V28" s="119"/>
      <c r="W28" s="71"/>
      <c r="X28" s="71"/>
      <c r="Y28" s="71"/>
      <c r="Z28" s="72"/>
      <c r="AB28" s="57" t="s">
        <v>13</v>
      </c>
      <c r="AC28" s="169" t="s">
        <v>120</v>
      </c>
      <c r="AD28" s="9"/>
      <c r="AE28" s="9"/>
      <c r="AF28" s="9"/>
      <c r="AG28" s="9"/>
      <c r="AH28" s="83"/>
      <c r="AI28" s="90" t="str">
        <f>IF($AC$27=0,"",$AC$27)</f>
        <v>Kroatia</v>
      </c>
      <c r="AJ28" s="91" t="s">
        <v>43</v>
      </c>
      <c r="AK28" s="90" t="str">
        <f>IF($AC$32=0,"",$AC$32)</f>
        <v>Polen</v>
      </c>
      <c r="AL28" s="172" t="s">
        <v>128</v>
      </c>
      <c r="AM28" s="86"/>
    </row>
    <row r="29" spans="2:41" ht="16" customHeight="1" thickBot="1">
      <c r="B29" s="34"/>
      <c r="C29" s="46">
        <v>44365.75</v>
      </c>
      <c r="D29" s="47">
        <v>44365.75</v>
      </c>
      <c r="E29" s="39" t="s">
        <v>119</v>
      </c>
      <c r="F29" s="40" t="s">
        <v>111</v>
      </c>
      <c r="G29" s="41" t="s">
        <v>120</v>
      </c>
      <c r="H29" s="168">
        <v>1</v>
      </c>
      <c r="I29" s="48" t="s">
        <v>111</v>
      </c>
      <c r="J29" s="168">
        <v>1</v>
      </c>
      <c r="K29" s="49" t="str">
        <f t="shared" si="0"/>
        <v>U</v>
      </c>
      <c r="M29" s="113"/>
      <c r="N29" s="112" t="s">
        <v>68</v>
      </c>
      <c r="O29" s="114" t="s">
        <v>63</v>
      </c>
      <c r="P29" s="115" t="s">
        <v>71</v>
      </c>
      <c r="Q29" s="115" t="s">
        <v>57</v>
      </c>
      <c r="R29" s="115" t="s">
        <v>58</v>
      </c>
      <c r="S29" s="115" t="s">
        <v>59</v>
      </c>
      <c r="T29" s="115"/>
      <c r="U29" s="115" t="s">
        <v>60</v>
      </c>
      <c r="V29" s="115"/>
      <c r="W29" s="115" t="s">
        <v>61</v>
      </c>
      <c r="X29" s="115" t="s">
        <v>62</v>
      </c>
      <c r="Y29" s="115"/>
      <c r="Z29" s="116"/>
      <c r="AB29" s="58" t="s">
        <v>14</v>
      </c>
      <c r="AC29" s="170" t="s">
        <v>130</v>
      </c>
      <c r="AD29" s="21"/>
      <c r="AE29" s="21"/>
      <c r="AF29" s="21"/>
      <c r="AG29" s="21"/>
      <c r="AH29" s="83"/>
      <c r="AI29" s="90" t="str">
        <f>IF($AC$31=0,"",$AC$31)</f>
        <v>Spania</v>
      </c>
      <c r="AJ29" s="91" t="s">
        <v>43</v>
      </c>
      <c r="AK29" s="92" t="str">
        <f>IFERROR('Ark1'!M313,"")</f>
        <v>Tsjekkia</v>
      </c>
      <c r="AL29" s="172" t="s">
        <v>131</v>
      </c>
      <c r="AM29" s="86"/>
    </row>
    <row r="30" spans="2:41" ht="16" customHeight="1" thickBot="1">
      <c r="B30" s="34"/>
      <c r="C30" s="46">
        <v>44365.875</v>
      </c>
      <c r="D30" s="47">
        <v>44365.875</v>
      </c>
      <c r="E30" s="39" t="s">
        <v>0</v>
      </c>
      <c r="F30" s="40" t="s">
        <v>111</v>
      </c>
      <c r="G30" s="41" t="s">
        <v>130</v>
      </c>
      <c r="H30" s="168">
        <v>2</v>
      </c>
      <c r="I30" s="48" t="s">
        <v>111</v>
      </c>
      <c r="J30" s="168">
        <v>1</v>
      </c>
      <c r="K30" s="49" t="str">
        <f t="shared" si="0"/>
        <v>H</v>
      </c>
      <c r="M30" s="117"/>
      <c r="N30" s="136">
        <v>1</v>
      </c>
      <c r="O30" s="137" t="str">
        <f>'Ark1'!Q128</f>
        <v>England</v>
      </c>
      <c r="P30" s="138">
        <f>'Ark1'!R128</f>
        <v>3</v>
      </c>
      <c r="Q30" s="138">
        <f>'Ark1'!S128</f>
        <v>2</v>
      </c>
      <c r="R30" s="138">
        <f>'Ark1'!T128</f>
        <v>0</v>
      </c>
      <c r="S30" s="138">
        <f>'Ark1'!U128</f>
        <v>1</v>
      </c>
      <c r="T30" s="139">
        <f>'Ark1'!V128</f>
        <v>5</v>
      </c>
      <c r="U30" s="138" t="s">
        <v>2</v>
      </c>
      <c r="V30" s="137">
        <f>'Ark1'!W128</f>
        <v>4</v>
      </c>
      <c r="W30" s="138">
        <f>'Ark1'!X128</f>
        <v>1</v>
      </c>
      <c r="X30" s="138">
        <f>'Ark1'!Y128</f>
        <v>6</v>
      </c>
      <c r="Y30" s="71"/>
      <c r="Z30" s="72"/>
      <c r="AB30" s="186" t="s">
        <v>18</v>
      </c>
      <c r="AC30" s="187"/>
      <c r="AD30" s="21"/>
      <c r="AE30" s="20" t="str">
        <f>IF(AI43=0,"Fyll ut kvartfinaler!",IF(AK43=0,"Fyll ut kvartfinaler!",AI43))</f>
        <v>Belgia</v>
      </c>
      <c r="AF30" s="20" t="str">
        <f>IF(AK43=0,"",AK43)</f>
        <v>Frankrike</v>
      </c>
      <c r="AG30" s="21"/>
      <c r="AH30" s="83"/>
      <c r="AI30" s="90" t="str">
        <f>IF($AC$26=0,"",$AC$26)</f>
        <v>England</v>
      </c>
      <c r="AJ30" s="91" t="s">
        <v>43</v>
      </c>
      <c r="AK30" s="90" t="str">
        <f>IF($AC$37=0,"",$AC$37)</f>
        <v>Tyskland</v>
      </c>
      <c r="AL30" s="172" t="s">
        <v>123</v>
      </c>
      <c r="AM30" s="86"/>
    </row>
    <row r="31" spans="2:41" ht="16" customHeight="1" thickBot="1">
      <c r="B31" s="34"/>
      <c r="C31" s="46">
        <v>44366.625</v>
      </c>
      <c r="D31" s="47">
        <v>44366.625</v>
      </c>
      <c r="E31" s="39" t="s">
        <v>124</v>
      </c>
      <c r="F31" s="40" t="s">
        <v>111</v>
      </c>
      <c r="G31" s="41" t="s">
        <v>122</v>
      </c>
      <c r="H31" s="168">
        <v>0</v>
      </c>
      <c r="I31" s="48" t="s">
        <v>111</v>
      </c>
      <c r="J31" s="168">
        <v>3</v>
      </c>
      <c r="K31" s="49" t="str">
        <f t="shared" si="0"/>
        <v>B</v>
      </c>
      <c r="M31" s="117"/>
      <c r="N31" s="144">
        <v>2</v>
      </c>
      <c r="O31" s="145" t="str">
        <f>'Ark1'!Q129</f>
        <v>Tsjekkia</v>
      </c>
      <c r="P31" s="146">
        <f>'Ark1'!R129</f>
        <v>3</v>
      </c>
      <c r="Q31" s="146">
        <f>'Ark1'!S129</f>
        <v>1</v>
      </c>
      <c r="R31" s="146">
        <f>'Ark1'!T129</f>
        <v>2</v>
      </c>
      <c r="S31" s="146">
        <f>'Ark1'!U129</f>
        <v>0</v>
      </c>
      <c r="T31" s="147">
        <f>'Ark1'!V129</f>
        <v>4</v>
      </c>
      <c r="U31" s="146" t="s">
        <v>2</v>
      </c>
      <c r="V31" s="145">
        <f>'Ark1'!W129</f>
        <v>2</v>
      </c>
      <c r="W31" s="146">
        <f>'Ark1'!X129</f>
        <v>2</v>
      </c>
      <c r="X31" s="146">
        <f>'Ark1'!Y129</f>
        <v>5</v>
      </c>
      <c r="Y31" s="71"/>
      <c r="Z31" s="72"/>
      <c r="AB31" s="57" t="s">
        <v>11</v>
      </c>
      <c r="AC31" s="169" t="s">
        <v>131</v>
      </c>
      <c r="AD31" s="21"/>
      <c r="AE31" s="20" t="str">
        <f>IF(AI44=0,"Fyll ut kvartfinaler!",IF(AK44=0,"Fyll ut kvartfinaler!",AI44))</f>
        <v>Tyskland</v>
      </c>
      <c r="AF31" s="20" t="str">
        <f>IF(AK44=0,"",AK44)</f>
        <v>Portugal</v>
      </c>
      <c r="AG31" s="21"/>
      <c r="AH31" s="83"/>
      <c r="AI31" s="90" t="str">
        <f>IF($AC$21=0,"",$AC$21)</f>
        <v>Nederland</v>
      </c>
      <c r="AJ31" s="91" t="s">
        <v>43</v>
      </c>
      <c r="AK31" s="92" t="str">
        <f>IFERROR('Ark1'!L313,"")</f>
        <v>Portugal</v>
      </c>
      <c r="AL31" s="172" t="s">
        <v>1</v>
      </c>
      <c r="AM31" s="86"/>
    </row>
    <row r="32" spans="2:41" ht="16" customHeight="1" thickBot="1">
      <c r="B32" s="34"/>
      <c r="C32" s="46">
        <v>44366.75</v>
      </c>
      <c r="D32" s="47">
        <v>44366.75</v>
      </c>
      <c r="E32" s="39" t="s">
        <v>1</v>
      </c>
      <c r="F32" s="40" t="s">
        <v>111</v>
      </c>
      <c r="G32" s="41" t="s">
        <v>123</v>
      </c>
      <c r="H32" s="168">
        <v>1</v>
      </c>
      <c r="I32" s="48" t="s">
        <v>111</v>
      </c>
      <c r="J32" s="168">
        <v>3</v>
      </c>
      <c r="K32" s="49" t="str">
        <f t="shared" si="0"/>
        <v>B</v>
      </c>
      <c r="M32" s="117"/>
      <c r="N32" s="132">
        <v>3</v>
      </c>
      <c r="O32" s="133" t="str">
        <f>'Ark1'!Q130</f>
        <v>Kroatia</v>
      </c>
      <c r="P32" s="134">
        <f>'Ark1'!R130</f>
        <v>3</v>
      </c>
      <c r="Q32" s="134">
        <f>'Ark1'!S130</f>
        <v>1</v>
      </c>
      <c r="R32" s="134">
        <f>'Ark1'!T130</f>
        <v>1</v>
      </c>
      <c r="S32" s="134">
        <f>'Ark1'!U130</f>
        <v>1</v>
      </c>
      <c r="T32" s="135">
        <f>'Ark1'!V130</f>
        <v>3</v>
      </c>
      <c r="U32" s="134" t="s">
        <v>2</v>
      </c>
      <c r="V32" s="133">
        <f>'Ark1'!W130</f>
        <v>4</v>
      </c>
      <c r="W32" s="134">
        <f>'Ark1'!X130</f>
        <v>-1</v>
      </c>
      <c r="X32" s="134">
        <f>'Ark1'!Y130</f>
        <v>4</v>
      </c>
      <c r="Y32" s="71"/>
      <c r="Z32" s="72"/>
      <c r="AB32" s="57" t="s">
        <v>12</v>
      </c>
      <c r="AC32" s="169" t="s">
        <v>128</v>
      </c>
      <c r="AD32" s="21"/>
      <c r="AE32" s="21"/>
      <c r="AF32" s="21"/>
      <c r="AG32" s="21"/>
      <c r="AH32" s="83"/>
      <c r="AI32" s="90" t="str">
        <f>IF($AC$12=0,"",$AC$12)</f>
        <v>Tyrkia</v>
      </c>
      <c r="AJ32" s="91" t="s">
        <v>43</v>
      </c>
      <c r="AK32" s="90" t="str">
        <f>IF($AC$17=0,"",$AC$17)</f>
        <v>Danmark</v>
      </c>
      <c r="AL32" s="172" t="s">
        <v>121</v>
      </c>
      <c r="AM32" s="86"/>
    </row>
    <row r="33" spans="2:39" ht="16" customHeight="1" thickBot="1">
      <c r="B33" s="34"/>
      <c r="C33" s="46">
        <v>44366.875</v>
      </c>
      <c r="D33" s="47">
        <v>44366.875</v>
      </c>
      <c r="E33" s="39" t="s">
        <v>131</v>
      </c>
      <c r="F33" s="40" t="s">
        <v>111</v>
      </c>
      <c r="G33" s="41" t="s">
        <v>128</v>
      </c>
      <c r="H33" s="168">
        <v>2</v>
      </c>
      <c r="I33" s="48" t="s">
        <v>111</v>
      </c>
      <c r="J33" s="168">
        <v>1</v>
      </c>
      <c r="K33" s="49" t="str">
        <f t="shared" si="0"/>
        <v>H</v>
      </c>
      <c r="M33" s="117"/>
      <c r="N33" s="118">
        <v>4</v>
      </c>
      <c r="O33" s="119" t="str">
        <f>'Ark1'!Q131</f>
        <v>Skottland</v>
      </c>
      <c r="P33" s="71">
        <f>'Ark1'!R131</f>
        <v>3</v>
      </c>
      <c r="Q33" s="71">
        <f>'Ark1'!S131</f>
        <v>0</v>
      </c>
      <c r="R33" s="71">
        <f>'Ark1'!T131</f>
        <v>1</v>
      </c>
      <c r="S33" s="71">
        <f>'Ark1'!U131</f>
        <v>2</v>
      </c>
      <c r="T33" s="120">
        <f>'Ark1'!V131</f>
        <v>2</v>
      </c>
      <c r="U33" s="71" t="s">
        <v>2</v>
      </c>
      <c r="V33" s="119">
        <f>'Ark1'!W131</f>
        <v>4</v>
      </c>
      <c r="W33" s="71">
        <f>'Ark1'!X131</f>
        <v>-2</v>
      </c>
      <c r="X33" s="71">
        <f>'Ark1'!Y131</f>
        <v>1</v>
      </c>
      <c r="Y33" s="71"/>
      <c r="Z33" s="72"/>
      <c r="AB33" s="57" t="s">
        <v>13</v>
      </c>
      <c r="AC33" s="169" t="s">
        <v>132</v>
      </c>
      <c r="AD33" s="21"/>
      <c r="AE33" s="21"/>
      <c r="AF33" s="21"/>
      <c r="AG33" s="21"/>
      <c r="AH33" s="83"/>
      <c r="AI33" s="84"/>
      <c r="AJ33" s="84"/>
      <c r="AK33" s="93"/>
      <c r="AL33" s="81"/>
      <c r="AM33" s="82"/>
    </row>
    <row r="34" spans="2:39" ht="16" customHeight="1" thickBot="1">
      <c r="B34" s="34"/>
      <c r="C34" s="46">
        <v>44367.75</v>
      </c>
      <c r="D34" s="47">
        <v>44367.75</v>
      </c>
      <c r="E34" s="39" t="s">
        <v>133</v>
      </c>
      <c r="F34" s="40" t="s">
        <v>111</v>
      </c>
      <c r="G34" s="41" t="s">
        <v>134</v>
      </c>
      <c r="H34" s="168">
        <v>1</v>
      </c>
      <c r="I34" s="48" t="s">
        <v>111</v>
      </c>
      <c r="J34" s="168">
        <v>1</v>
      </c>
      <c r="K34" s="49" t="str">
        <f t="shared" si="0"/>
        <v>U</v>
      </c>
      <c r="M34" s="70"/>
      <c r="N34" s="119"/>
      <c r="O34" s="119"/>
      <c r="P34" s="71"/>
      <c r="Q34" s="71"/>
      <c r="R34" s="71"/>
      <c r="S34" s="71"/>
      <c r="T34" s="120"/>
      <c r="U34" s="71"/>
      <c r="V34" s="119"/>
      <c r="W34" s="71"/>
      <c r="X34" s="71"/>
      <c r="Y34" s="71"/>
      <c r="Z34" s="72"/>
      <c r="AB34" s="58" t="s">
        <v>14</v>
      </c>
      <c r="AC34" s="170" t="s">
        <v>75</v>
      </c>
      <c r="AD34" s="21"/>
      <c r="AE34" s="9"/>
      <c r="AF34" s="21"/>
      <c r="AG34" s="21"/>
      <c r="AH34" s="83"/>
      <c r="AI34" s="73" t="s">
        <v>47</v>
      </c>
      <c r="AJ34" s="84"/>
      <c r="AK34" s="93"/>
      <c r="AL34" s="85" t="s">
        <v>41</v>
      </c>
      <c r="AM34" s="86"/>
    </row>
    <row r="35" spans="2:39" ht="16" customHeight="1" thickBot="1">
      <c r="B35" s="34"/>
      <c r="C35" s="46">
        <v>44367.75</v>
      </c>
      <c r="D35" s="47">
        <v>44367.75</v>
      </c>
      <c r="E35" s="39" t="s">
        <v>125</v>
      </c>
      <c r="F35" s="40" t="s">
        <v>111</v>
      </c>
      <c r="G35" s="41" t="s">
        <v>73</v>
      </c>
      <c r="H35" s="168">
        <v>2</v>
      </c>
      <c r="I35" s="48" t="s">
        <v>111</v>
      </c>
      <c r="J35" s="168">
        <v>0</v>
      </c>
      <c r="K35" s="49" t="str">
        <f t="shared" si="0"/>
        <v>H</v>
      </c>
      <c r="M35" s="113"/>
      <c r="N35" s="112" t="s">
        <v>69</v>
      </c>
      <c r="O35" s="114" t="s">
        <v>63</v>
      </c>
      <c r="P35" s="115" t="s">
        <v>71</v>
      </c>
      <c r="Q35" s="115" t="s">
        <v>57</v>
      </c>
      <c r="R35" s="115" t="s">
        <v>58</v>
      </c>
      <c r="S35" s="115" t="s">
        <v>59</v>
      </c>
      <c r="T35" s="115"/>
      <c r="U35" s="115" t="s">
        <v>60</v>
      </c>
      <c r="V35" s="115"/>
      <c r="W35" s="115" t="s">
        <v>61</v>
      </c>
      <c r="X35" s="115" t="s">
        <v>62</v>
      </c>
      <c r="Y35" s="115"/>
      <c r="Z35" s="116"/>
      <c r="AB35" s="186" t="s">
        <v>50</v>
      </c>
      <c r="AC35" s="187"/>
      <c r="AD35" s="21"/>
      <c r="AE35" s="20" t="str">
        <f>IF(AI48=0,"Fyll ut semifinaler!",IF(AK48=0,"Fyll ut semifinaler!",AI48))</f>
        <v>Frankrike</v>
      </c>
      <c r="AF35" s="20" t="str">
        <f>IF(AK48=0,"",AK48)</f>
        <v>Tyskland</v>
      </c>
      <c r="AG35" s="21"/>
      <c r="AH35" s="83"/>
      <c r="AI35" s="87" t="s">
        <v>42</v>
      </c>
      <c r="AJ35" s="84"/>
      <c r="AK35" s="93"/>
      <c r="AL35" s="88" t="s">
        <v>45</v>
      </c>
      <c r="AM35" s="89"/>
    </row>
    <row r="36" spans="2:39" ht="16" customHeight="1" thickBot="1">
      <c r="B36" s="34"/>
      <c r="C36" s="46">
        <v>44368.75</v>
      </c>
      <c r="D36" s="47">
        <v>44368.75</v>
      </c>
      <c r="E36" s="39" t="s">
        <v>127</v>
      </c>
      <c r="F36" s="40" t="s">
        <v>111</v>
      </c>
      <c r="G36" s="41" t="s">
        <v>126</v>
      </c>
      <c r="H36" s="168">
        <v>0</v>
      </c>
      <c r="I36" s="48" t="s">
        <v>111</v>
      </c>
      <c r="J36" s="168">
        <v>2</v>
      </c>
      <c r="K36" s="49" t="str">
        <f t="shared" si="0"/>
        <v>B</v>
      </c>
      <c r="M36" s="117"/>
      <c r="N36" s="136">
        <v>1</v>
      </c>
      <c r="O36" s="137" t="str">
        <f>'Ark1'!Q167</f>
        <v>Spania</v>
      </c>
      <c r="P36" s="138">
        <f>'Ark1'!R167</f>
        <v>3</v>
      </c>
      <c r="Q36" s="138">
        <f>'Ark1'!S167</f>
        <v>3</v>
      </c>
      <c r="R36" s="138">
        <f>'Ark1'!T167</f>
        <v>0</v>
      </c>
      <c r="S36" s="138">
        <f>'Ark1'!U167</f>
        <v>0</v>
      </c>
      <c r="T36" s="139">
        <f>'Ark1'!V167</f>
        <v>7</v>
      </c>
      <c r="U36" s="138" t="s">
        <v>2</v>
      </c>
      <c r="V36" s="137">
        <f>'Ark1'!W167</f>
        <v>2</v>
      </c>
      <c r="W36" s="138">
        <f>'Ark1'!X167</f>
        <v>5</v>
      </c>
      <c r="X36" s="138">
        <f>'Ark1'!Y167</f>
        <v>9</v>
      </c>
      <c r="Y36" s="71"/>
      <c r="Z36" s="72"/>
      <c r="AB36" s="57" t="s">
        <v>11</v>
      </c>
      <c r="AC36" s="169" t="s">
        <v>122</v>
      </c>
      <c r="AD36" s="21"/>
      <c r="AE36" s="21"/>
      <c r="AF36" s="21"/>
      <c r="AG36" s="21"/>
      <c r="AH36" s="83"/>
      <c r="AI36" s="92" t="str">
        <f>IF($AL$25=0,"",$AL$25)</f>
        <v>Belgia</v>
      </c>
      <c r="AJ36" s="91" t="s">
        <v>43</v>
      </c>
      <c r="AK36" s="92" t="str">
        <f>IF($AL$26=0,"",$AL$26)</f>
        <v>Italia</v>
      </c>
      <c r="AL36" s="172" t="s">
        <v>118</v>
      </c>
      <c r="AM36" s="86"/>
    </row>
    <row r="37" spans="2:39" ht="16" customHeight="1" thickBot="1">
      <c r="B37" s="34"/>
      <c r="C37" s="46">
        <v>44368.75</v>
      </c>
      <c r="D37" s="47">
        <v>44368.75</v>
      </c>
      <c r="E37" s="39" t="s">
        <v>135</v>
      </c>
      <c r="F37" s="40" t="s">
        <v>111</v>
      </c>
      <c r="G37" s="41" t="s">
        <v>117</v>
      </c>
      <c r="H37" s="168">
        <v>1</v>
      </c>
      <c r="I37" s="48" t="s">
        <v>111</v>
      </c>
      <c r="J37" s="168">
        <v>1</v>
      </c>
      <c r="K37" s="49" t="str">
        <f t="shared" si="0"/>
        <v>U</v>
      </c>
      <c r="M37" s="117"/>
      <c r="N37" s="144">
        <v>2</v>
      </c>
      <c r="O37" s="145" t="str">
        <f>'Ark1'!Q168</f>
        <v>Polen</v>
      </c>
      <c r="P37" s="146">
        <f>'Ark1'!R168</f>
        <v>3</v>
      </c>
      <c r="Q37" s="146">
        <f>'Ark1'!S168</f>
        <v>2</v>
      </c>
      <c r="R37" s="146">
        <f>'Ark1'!T168</f>
        <v>0</v>
      </c>
      <c r="S37" s="146">
        <f>'Ark1'!U168</f>
        <v>1</v>
      </c>
      <c r="T37" s="147">
        <f>'Ark1'!V168</f>
        <v>5</v>
      </c>
      <c r="U37" s="146" t="s">
        <v>2</v>
      </c>
      <c r="V37" s="145">
        <f>'Ark1'!W168</f>
        <v>4</v>
      </c>
      <c r="W37" s="146">
        <f>'Ark1'!X168</f>
        <v>1</v>
      </c>
      <c r="X37" s="146">
        <f>'Ark1'!Y168</f>
        <v>6</v>
      </c>
      <c r="Y37" s="71"/>
      <c r="Z37" s="72"/>
      <c r="AB37" s="57" t="s">
        <v>12</v>
      </c>
      <c r="AC37" s="169" t="s">
        <v>123</v>
      </c>
      <c r="AD37" s="21"/>
      <c r="AE37" s="21"/>
      <c r="AF37" s="21"/>
      <c r="AG37" s="21"/>
      <c r="AH37" s="83"/>
      <c r="AI37" s="92" t="str">
        <f>IF($AL$27=0,"",$AL$27)</f>
        <v>Frankrike</v>
      </c>
      <c r="AJ37" s="91" t="s">
        <v>43</v>
      </c>
      <c r="AK37" s="92" t="str">
        <f>IF($AL$28=0,"",$AL$28)</f>
        <v>Polen</v>
      </c>
      <c r="AL37" s="172" t="s">
        <v>122</v>
      </c>
      <c r="AM37" s="86"/>
    </row>
    <row r="38" spans="2:39" ht="16" customHeight="1" thickBot="1">
      <c r="B38" s="34"/>
      <c r="C38" s="46">
        <v>44368.875</v>
      </c>
      <c r="D38" s="47">
        <v>44368.875</v>
      </c>
      <c r="E38" s="39" t="s">
        <v>129</v>
      </c>
      <c r="F38" s="40" t="s">
        <v>111</v>
      </c>
      <c r="G38" s="41" t="s">
        <v>121</v>
      </c>
      <c r="H38" s="168">
        <v>1</v>
      </c>
      <c r="I38" s="48" t="s">
        <v>111</v>
      </c>
      <c r="J38" s="168">
        <v>2</v>
      </c>
      <c r="K38" s="49" t="str">
        <f t="shared" si="0"/>
        <v>B</v>
      </c>
      <c r="M38" s="117"/>
      <c r="N38" s="132">
        <v>3</v>
      </c>
      <c r="O38" s="133" t="str">
        <f>'Ark1'!Q169</f>
        <v>Sverige</v>
      </c>
      <c r="P38" s="134">
        <f>'Ark1'!R169</f>
        <v>3</v>
      </c>
      <c r="Q38" s="134">
        <f>'Ark1'!S169</f>
        <v>1</v>
      </c>
      <c r="R38" s="134">
        <f>'Ark1'!T169</f>
        <v>0</v>
      </c>
      <c r="S38" s="134">
        <f>'Ark1'!U169</f>
        <v>2</v>
      </c>
      <c r="T38" s="135">
        <f>'Ark1'!V169</f>
        <v>3</v>
      </c>
      <c r="U38" s="134" t="s">
        <v>2</v>
      </c>
      <c r="V38" s="133">
        <f>'Ark1'!W169</f>
        <v>6</v>
      </c>
      <c r="W38" s="134">
        <f>'Ark1'!X169</f>
        <v>-3</v>
      </c>
      <c r="X38" s="134">
        <f>'Ark1'!Y169</f>
        <v>3</v>
      </c>
      <c r="Y38" s="71"/>
      <c r="Z38" s="72"/>
      <c r="AB38" s="57" t="s">
        <v>13</v>
      </c>
      <c r="AC38" s="169" t="s">
        <v>1</v>
      </c>
      <c r="AD38" s="21"/>
      <c r="AE38" s="21"/>
      <c r="AF38" s="21"/>
      <c r="AG38" s="21"/>
      <c r="AH38" s="83"/>
      <c r="AI38" s="92" t="str">
        <f>IF($AL$29=0,"",$AL$29)</f>
        <v>Spania</v>
      </c>
      <c r="AJ38" s="91" t="s">
        <v>43</v>
      </c>
      <c r="AK38" s="92" t="str">
        <f>IF($AL$30=0,"",$AL$30)</f>
        <v>Tyskland</v>
      </c>
      <c r="AL38" s="172" t="s">
        <v>123</v>
      </c>
      <c r="AM38" s="86"/>
    </row>
    <row r="39" spans="2:39" ht="16" customHeight="1" thickBot="1">
      <c r="B39" s="34"/>
      <c r="C39" s="46">
        <v>44368.875</v>
      </c>
      <c r="D39" s="47">
        <v>44368.875</v>
      </c>
      <c r="E39" s="39" t="s">
        <v>74</v>
      </c>
      <c r="F39" s="40" t="s">
        <v>111</v>
      </c>
      <c r="G39" s="41" t="s">
        <v>118</v>
      </c>
      <c r="H39" s="168">
        <v>0</v>
      </c>
      <c r="I39" s="48" t="s">
        <v>111</v>
      </c>
      <c r="J39" s="168">
        <v>2</v>
      </c>
      <c r="K39" s="49" t="str">
        <f t="shared" si="0"/>
        <v>B</v>
      </c>
      <c r="M39" s="117"/>
      <c r="N39" s="118">
        <v>4</v>
      </c>
      <c r="O39" s="119" t="str">
        <f>'Ark1'!Q170</f>
        <v>Slovakia</v>
      </c>
      <c r="P39" s="71">
        <f>'Ark1'!R170</f>
        <v>3</v>
      </c>
      <c r="Q39" s="71">
        <f>'Ark1'!S170</f>
        <v>0</v>
      </c>
      <c r="R39" s="71">
        <f>'Ark1'!T170</f>
        <v>0</v>
      </c>
      <c r="S39" s="71">
        <f>'Ark1'!U170</f>
        <v>3</v>
      </c>
      <c r="T39" s="120">
        <f>'Ark1'!V170</f>
        <v>1</v>
      </c>
      <c r="U39" s="71" t="s">
        <v>2</v>
      </c>
      <c r="V39" s="119">
        <f>'Ark1'!W170</f>
        <v>4</v>
      </c>
      <c r="W39" s="71">
        <f>'Ark1'!X170</f>
        <v>-3</v>
      </c>
      <c r="X39" s="71">
        <f>'Ark1'!Y170</f>
        <v>0</v>
      </c>
      <c r="Y39" s="71"/>
      <c r="Z39" s="72"/>
      <c r="AB39" s="58" t="s">
        <v>14</v>
      </c>
      <c r="AC39" s="170" t="s">
        <v>124</v>
      </c>
      <c r="AD39" s="21"/>
      <c r="AE39" s="21"/>
      <c r="AF39" s="21"/>
      <c r="AG39" s="21"/>
      <c r="AH39" s="83"/>
      <c r="AI39" s="92" t="str">
        <f>IF($AL$31=0,"",$AL$31)</f>
        <v>Portugal</v>
      </c>
      <c r="AJ39" s="91" t="s">
        <v>43</v>
      </c>
      <c r="AK39" s="92" t="str">
        <f>IF($AL$32=0,"",$AL$32)</f>
        <v>Danmark</v>
      </c>
      <c r="AL39" s="172" t="s">
        <v>1</v>
      </c>
      <c r="AM39" s="86"/>
    </row>
    <row r="40" spans="2:39" ht="16" customHeight="1" thickBot="1">
      <c r="B40" s="34"/>
      <c r="C40" s="46">
        <v>44369.875</v>
      </c>
      <c r="D40" s="47">
        <v>44369.875</v>
      </c>
      <c r="E40" s="39" t="s">
        <v>119</v>
      </c>
      <c r="F40" s="40" t="s">
        <v>111</v>
      </c>
      <c r="G40" s="41" t="s">
        <v>130</v>
      </c>
      <c r="H40" s="168">
        <v>1</v>
      </c>
      <c r="I40" s="48" t="s">
        <v>111</v>
      </c>
      <c r="J40" s="168">
        <v>0</v>
      </c>
      <c r="K40" s="49" t="str">
        <f t="shared" si="0"/>
        <v>H</v>
      </c>
      <c r="M40" s="70"/>
      <c r="N40" s="119"/>
      <c r="O40" s="119"/>
      <c r="P40" s="71"/>
      <c r="Q40" s="71"/>
      <c r="R40" s="71"/>
      <c r="S40" s="71"/>
      <c r="T40" s="120"/>
      <c r="U40" s="71"/>
      <c r="V40" s="119"/>
      <c r="W40" s="71"/>
      <c r="X40" s="71"/>
      <c r="Y40" s="71"/>
      <c r="Z40" s="72"/>
      <c r="AD40" s="21"/>
      <c r="AE40" s="21"/>
      <c r="AF40" s="21"/>
      <c r="AG40" s="21"/>
      <c r="AH40" s="83"/>
      <c r="AI40" s="84"/>
      <c r="AJ40" s="84"/>
      <c r="AK40" s="93"/>
      <c r="AL40" s="81"/>
      <c r="AM40" s="82"/>
    </row>
    <row r="41" spans="2:39" ht="16" customHeight="1" thickBot="1">
      <c r="B41" s="34"/>
      <c r="C41" s="46">
        <v>44369.875</v>
      </c>
      <c r="D41" s="47">
        <v>44369.875</v>
      </c>
      <c r="E41" s="39" t="s">
        <v>120</v>
      </c>
      <c r="F41" s="40" t="s">
        <v>111</v>
      </c>
      <c r="G41" s="41" t="s">
        <v>0</v>
      </c>
      <c r="H41" s="168">
        <v>2</v>
      </c>
      <c r="I41" s="48" t="s">
        <v>111</v>
      </c>
      <c r="J41" s="168">
        <v>0</v>
      </c>
      <c r="K41" s="49" t="str">
        <f t="shared" si="0"/>
        <v>H</v>
      </c>
      <c r="M41" s="113"/>
      <c r="N41" s="112" t="s">
        <v>70</v>
      </c>
      <c r="O41" s="114" t="s">
        <v>63</v>
      </c>
      <c r="P41" s="115" t="s">
        <v>71</v>
      </c>
      <c r="Q41" s="115" t="s">
        <v>57</v>
      </c>
      <c r="R41" s="115" t="s">
        <v>58</v>
      </c>
      <c r="S41" s="115" t="s">
        <v>59</v>
      </c>
      <c r="T41" s="115"/>
      <c r="U41" s="115" t="s">
        <v>60</v>
      </c>
      <c r="V41" s="115"/>
      <c r="W41" s="115" t="s">
        <v>61</v>
      </c>
      <c r="X41" s="115" t="s">
        <v>62</v>
      </c>
      <c r="Y41" s="115"/>
      <c r="Z41" s="116"/>
      <c r="AH41" s="83"/>
      <c r="AI41" s="73" t="s">
        <v>48</v>
      </c>
      <c r="AJ41" s="84"/>
      <c r="AK41" s="93"/>
      <c r="AL41" s="85" t="s">
        <v>41</v>
      </c>
      <c r="AM41" s="86"/>
    </row>
    <row r="42" spans="2:39" ht="16" customHeight="1" thickBot="1">
      <c r="B42" s="34"/>
      <c r="C42" s="46">
        <v>44370.75</v>
      </c>
      <c r="D42" s="47">
        <v>44370.75</v>
      </c>
      <c r="E42" s="39" t="s">
        <v>132</v>
      </c>
      <c r="F42" s="40" t="s">
        <v>111</v>
      </c>
      <c r="G42" s="41" t="s">
        <v>128</v>
      </c>
      <c r="H42" s="168">
        <v>1</v>
      </c>
      <c r="I42" s="48" t="s">
        <v>111</v>
      </c>
      <c r="J42" s="168">
        <v>2</v>
      </c>
      <c r="K42" s="49" t="str">
        <f t="shared" si="0"/>
        <v>B</v>
      </c>
      <c r="M42" s="117"/>
      <c r="N42" s="136">
        <v>1</v>
      </c>
      <c r="O42" s="137" t="str">
        <f>'Ark1'!Q206</f>
        <v>Tyskland</v>
      </c>
      <c r="P42" s="138">
        <f>'Ark1'!R206</f>
        <v>3</v>
      </c>
      <c r="Q42" s="138">
        <f>'Ark1'!S206</f>
        <v>3</v>
      </c>
      <c r="R42" s="138">
        <f>'Ark1'!T206</f>
        <v>0</v>
      </c>
      <c r="S42" s="138">
        <f>'Ark1'!U206</f>
        <v>0</v>
      </c>
      <c r="T42" s="139">
        <f>'Ark1'!V206</f>
        <v>8</v>
      </c>
      <c r="U42" s="138" t="s">
        <v>2</v>
      </c>
      <c r="V42" s="137">
        <f>'Ark1'!W206</f>
        <v>2</v>
      </c>
      <c r="W42" s="138">
        <f>'Ark1'!X206</f>
        <v>6</v>
      </c>
      <c r="X42" s="138">
        <f>'Ark1'!Y206</f>
        <v>9</v>
      </c>
      <c r="Y42" s="71"/>
      <c r="Z42" s="72"/>
      <c r="AH42" s="83"/>
      <c r="AI42" s="87" t="s">
        <v>42</v>
      </c>
      <c r="AJ42" s="84"/>
      <c r="AK42" s="93"/>
      <c r="AL42" s="88" t="s">
        <v>45</v>
      </c>
      <c r="AM42" s="89"/>
    </row>
    <row r="43" spans="2:39" ht="16" customHeight="1" thickBot="1">
      <c r="B43" s="34"/>
      <c r="C43" s="46">
        <v>44370.75</v>
      </c>
      <c r="D43" s="47">
        <v>44370.75</v>
      </c>
      <c r="E43" s="39" t="s">
        <v>75</v>
      </c>
      <c r="F43" s="40" t="s">
        <v>111</v>
      </c>
      <c r="G43" s="41" t="s">
        <v>131</v>
      </c>
      <c r="H43" s="168">
        <v>0</v>
      </c>
      <c r="I43" s="48" t="s">
        <v>111</v>
      </c>
      <c r="J43" s="168">
        <v>1</v>
      </c>
      <c r="K43" s="49" t="str">
        <f t="shared" si="0"/>
        <v>B</v>
      </c>
      <c r="M43" s="117"/>
      <c r="N43" s="144">
        <v>2</v>
      </c>
      <c r="O43" s="145" t="str">
        <f>'Ark1'!Q207</f>
        <v>Frankrike</v>
      </c>
      <c r="P43" s="146">
        <f>'Ark1'!R207</f>
        <v>3</v>
      </c>
      <c r="Q43" s="146">
        <f>'Ark1'!S207</f>
        <v>2</v>
      </c>
      <c r="R43" s="146">
        <f>'Ark1'!T207</f>
        <v>0</v>
      </c>
      <c r="S43" s="146">
        <f>'Ark1'!U207</f>
        <v>1</v>
      </c>
      <c r="T43" s="147">
        <f>'Ark1'!V207</f>
        <v>6</v>
      </c>
      <c r="U43" s="146" t="s">
        <v>2</v>
      </c>
      <c r="V43" s="145">
        <f>'Ark1'!W207</f>
        <v>3</v>
      </c>
      <c r="W43" s="146">
        <f>'Ark1'!X207</f>
        <v>3</v>
      </c>
      <c r="X43" s="146">
        <f>'Ark1'!Y207</f>
        <v>6</v>
      </c>
      <c r="Y43" s="71"/>
      <c r="Z43" s="72"/>
      <c r="AH43" s="83"/>
      <c r="AI43" s="92" t="str">
        <f>IF($AL$36=0,"",$AL$36)</f>
        <v>Belgia</v>
      </c>
      <c r="AJ43" s="91" t="s">
        <v>43</v>
      </c>
      <c r="AK43" s="92" t="str">
        <f>IF($AL$37=0,"",$AL$37)</f>
        <v>Frankrike</v>
      </c>
      <c r="AL43" s="172" t="s">
        <v>122</v>
      </c>
      <c r="AM43" s="86"/>
    </row>
    <row r="44" spans="2:39" ht="16" customHeight="1" thickBot="1">
      <c r="B44" s="34"/>
      <c r="C44" s="46">
        <v>44370.875</v>
      </c>
      <c r="D44" s="47">
        <v>44370.875</v>
      </c>
      <c r="E44" s="39" t="s">
        <v>1</v>
      </c>
      <c r="F44" s="40" t="s">
        <v>111</v>
      </c>
      <c r="G44" s="41" t="s">
        <v>122</v>
      </c>
      <c r="H44" s="168">
        <v>1</v>
      </c>
      <c r="I44" s="48" t="s">
        <v>111</v>
      </c>
      <c r="J44" s="168">
        <v>2</v>
      </c>
      <c r="K44" s="49" t="str">
        <f t="shared" si="0"/>
        <v>B</v>
      </c>
      <c r="M44" s="117"/>
      <c r="N44" s="132">
        <v>3</v>
      </c>
      <c r="O44" s="133" t="str">
        <f>'Ark1'!Q208</f>
        <v>Portugal</v>
      </c>
      <c r="P44" s="134">
        <f>'Ark1'!R208</f>
        <v>3</v>
      </c>
      <c r="Q44" s="134">
        <f>'Ark1'!S208</f>
        <v>1</v>
      </c>
      <c r="R44" s="134">
        <f>'Ark1'!T208</f>
        <v>0</v>
      </c>
      <c r="S44" s="134">
        <f>'Ark1'!U208</f>
        <v>2</v>
      </c>
      <c r="T44" s="135">
        <f>'Ark1'!V208</f>
        <v>4</v>
      </c>
      <c r="U44" s="134" t="s">
        <v>2</v>
      </c>
      <c r="V44" s="133">
        <f>'Ark1'!W208</f>
        <v>5</v>
      </c>
      <c r="W44" s="134">
        <f>'Ark1'!X208</f>
        <v>-1</v>
      </c>
      <c r="X44" s="134">
        <f>'Ark1'!Y208</f>
        <v>3</v>
      </c>
      <c r="Y44" s="71"/>
      <c r="Z44" s="72"/>
      <c r="AH44" s="83"/>
      <c r="AI44" s="92" t="str">
        <f>IF($AL$38=0,"",$AL$38)</f>
        <v>Tyskland</v>
      </c>
      <c r="AJ44" s="91" t="s">
        <v>43</v>
      </c>
      <c r="AK44" s="92" t="str">
        <f>IF($AL$39=0,"",$AL$39)</f>
        <v>Portugal</v>
      </c>
      <c r="AL44" s="172" t="s">
        <v>123</v>
      </c>
      <c r="AM44" s="86"/>
    </row>
    <row r="45" spans="2:39" ht="16" customHeight="1" thickBot="1">
      <c r="B45" s="35"/>
      <c r="C45" s="50">
        <v>44370.875</v>
      </c>
      <c r="D45" s="51">
        <v>44370.875</v>
      </c>
      <c r="E45" s="52" t="s">
        <v>123</v>
      </c>
      <c r="F45" s="53" t="s">
        <v>111</v>
      </c>
      <c r="G45" s="54" t="s">
        <v>124</v>
      </c>
      <c r="H45" s="168">
        <v>3</v>
      </c>
      <c r="I45" s="55" t="s">
        <v>111</v>
      </c>
      <c r="J45" s="168">
        <v>0</v>
      </c>
      <c r="K45" s="56" t="str">
        <f t="shared" si="0"/>
        <v>H</v>
      </c>
      <c r="M45" s="117"/>
      <c r="N45" s="118">
        <v>4</v>
      </c>
      <c r="O45" s="119" t="str">
        <f>'Ark1'!Q209</f>
        <v>Ungarn</v>
      </c>
      <c r="P45" s="71">
        <f>'Ark1'!R209</f>
        <v>3</v>
      </c>
      <c r="Q45" s="71">
        <f>'Ark1'!S209</f>
        <v>0</v>
      </c>
      <c r="R45" s="71">
        <f>'Ark1'!T209</f>
        <v>0</v>
      </c>
      <c r="S45" s="71">
        <f>'Ark1'!U209</f>
        <v>3</v>
      </c>
      <c r="T45" s="120">
        <f>'Ark1'!V209</f>
        <v>0</v>
      </c>
      <c r="U45" s="71" t="s">
        <v>2</v>
      </c>
      <c r="V45" s="119">
        <f>'Ark1'!W209</f>
        <v>8</v>
      </c>
      <c r="W45" s="71">
        <f>'Ark1'!X209</f>
        <v>-8</v>
      </c>
      <c r="X45" s="71">
        <f>'Ark1'!Y209</f>
        <v>0</v>
      </c>
      <c r="Y45" s="71"/>
      <c r="Z45" s="72"/>
      <c r="AH45" s="83"/>
      <c r="AI45" s="84"/>
      <c r="AJ45" s="84"/>
      <c r="AK45" s="93"/>
      <c r="AL45" s="81"/>
      <c r="AM45" s="82"/>
    </row>
    <row r="46" spans="2:39">
      <c r="M46" s="70"/>
      <c r="N46" s="119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2"/>
      <c r="AH46" s="83"/>
      <c r="AI46" s="73" t="s">
        <v>49</v>
      </c>
      <c r="AJ46" s="84"/>
      <c r="AK46" s="93"/>
      <c r="AL46" s="85" t="s">
        <v>41</v>
      </c>
      <c r="AM46" s="86"/>
    </row>
    <row r="47" spans="2:39">
      <c r="M47" s="117"/>
      <c r="N47" s="119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2"/>
      <c r="AD47" s="22"/>
      <c r="AE47" s="22"/>
      <c r="AF47" s="22"/>
      <c r="AG47" s="22"/>
      <c r="AH47" s="83"/>
      <c r="AI47" s="87" t="s">
        <v>42</v>
      </c>
      <c r="AJ47" s="84"/>
      <c r="AK47" s="93"/>
      <c r="AL47" s="88" t="s">
        <v>45</v>
      </c>
      <c r="AM47" s="89"/>
    </row>
    <row r="48" spans="2:39">
      <c r="M48" s="117"/>
      <c r="N48" s="112" t="s">
        <v>76</v>
      </c>
      <c r="O48" s="114" t="s">
        <v>63</v>
      </c>
      <c r="P48" s="115" t="s">
        <v>71</v>
      </c>
      <c r="Q48" s="115" t="s">
        <v>57</v>
      </c>
      <c r="R48" s="115" t="s">
        <v>58</v>
      </c>
      <c r="S48" s="115" t="s">
        <v>59</v>
      </c>
      <c r="T48" s="121"/>
      <c r="U48" s="115" t="s">
        <v>60</v>
      </c>
      <c r="V48" s="114"/>
      <c r="W48" s="115" t="s">
        <v>61</v>
      </c>
      <c r="X48" s="115" t="s">
        <v>62</v>
      </c>
      <c r="Y48" s="71"/>
      <c r="Z48" s="72"/>
      <c r="AD48" s="23"/>
      <c r="AE48" s="23"/>
      <c r="AF48" s="23"/>
      <c r="AG48" s="23"/>
      <c r="AH48" s="83"/>
      <c r="AI48" s="92" t="str">
        <f>IF($AL$43=0,"",$AL$43)</f>
        <v>Frankrike</v>
      </c>
      <c r="AJ48" s="91" t="s">
        <v>43</v>
      </c>
      <c r="AK48" s="92" t="str">
        <f>IF($AL$44=0,"",$AL$44)</f>
        <v>Tyskland</v>
      </c>
      <c r="AL48" s="172" t="s">
        <v>122</v>
      </c>
      <c r="AM48" s="86"/>
    </row>
    <row r="49" spans="13:39">
      <c r="M49" s="117"/>
      <c r="N49" s="128">
        <v>1</v>
      </c>
      <c r="O49" s="129" t="str">
        <f>'Ark1'!Q247</f>
        <v>Kroatia</v>
      </c>
      <c r="P49" s="130">
        <f>'Ark1'!R247</f>
        <v>3</v>
      </c>
      <c r="Q49" s="130">
        <f>'Ark1'!S247</f>
        <v>1</v>
      </c>
      <c r="R49" s="130">
        <f>'Ark1'!T247</f>
        <v>1</v>
      </c>
      <c r="S49" s="130">
        <f>'Ark1'!U247</f>
        <v>1</v>
      </c>
      <c r="T49" s="131">
        <f>'Ark1'!V247</f>
        <v>3</v>
      </c>
      <c r="U49" s="130" t="s">
        <v>2</v>
      </c>
      <c r="V49" s="129">
        <f>'Ark1'!W247</f>
        <v>4</v>
      </c>
      <c r="W49" s="130">
        <f>'Ark1'!X247</f>
        <v>-1</v>
      </c>
      <c r="X49" s="130">
        <f>'Ark1'!Y247</f>
        <v>4</v>
      </c>
      <c r="Y49" s="71"/>
      <c r="Z49" s="72"/>
      <c r="AD49" s="23"/>
      <c r="AE49" s="23"/>
      <c r="AF49" s="23"/>
      <c r="AG49" s="23"/>
      <c r="AH49" s="94"/>
      <c r="AI49" s="95"/>
      <c r="AJ49" s="95"/>
      <c r="AK49" s="95"/>
      <c r="AL49" s="95"/>
      <c r="AM49" s="96"/>
    </row>
    <row r="50" spans="13:39">
      <c r="M50" s="117"/>
      <c r="N50" s="128">
        <v>2</v>
      </c>
      <c r="O50" s="129" t="str">
        <f>'Ark1'!Q248</f>
        <v>Portugal</v>
      </c>
      <c r="P50" s="130">
        <f>'Ark1'!R248</f>
        <v>3</v>
      </c>
      <c r="Q50" s="130">
        <f>'Ark1'!S248</f>
        <v>1</v>
      </c>
      <c r="R50" s="130">
        <f>'Ark1'!T248</f>
        <v>0</v>
      </c>
      <c r="S50" s="130">
        <f>'Ark1'!U248</f>
        <v>2</v>
      </c>
      <c r="T50" s="131">
        <f>'Ark1'!V248</f>
        <v>4</v>
      </c>
      <c r="U50" s="130" t="s">
        <v>2</v>
      </c>
      <c r="V50" s="129">
        <f>'Ark1'!W248</f>
        <v>5</v>
      </c>
      <c r="W50" s="130">
        <f>'Ark1'!X248</f>
        <v>-1</v>
      </c>
      <c r="X50" s="130">
        <f>'Ark1'!Y248</f>
        <v>3</v>
      </c>
      <c r="Y50" s="71"/>
      <c r="Z50" s="72"/>
      <c r="AD50" s="23"/>
      <c r="AE50" s="23"/>
      <c r="AF50" s="23"/>
      <c r="AG50" s="23"/>
      <c r="AH50" s="21"/>
      <c r="AM50" s="21"/>
    </row>
    <row r="51" spans="13:39">
      <c r="M51" s="70"/>
      <c r="N51" s="128">
        <v>3</v>
      </c>
      <c r="O51" s="129" t="str">
        <f>'Ark1'!Q249</f>
        <v>Sverige</v>
      </c>
      <c r="P51" s="130">
        <f>'Ark1'!R249</f>
        <v>3</v>
      </c>
      <c r="Q51" s="130">
        <f>'Ark1'!S249</f>
        <v>1</v>
      </c>
      <c r="R51" s="130">
        <f>'Ark1'!T249</f>
        <v>0</v>
      </c>
      <c r="S51" s="130">
        <f>'Ark1'!U249</f>
        <v>2</v>
      </c>
      <c r="T51" s="131">
        <f>'Ark1'!V249</f>
        <v>3</v>
      </c>
      <c r="U51" s="130" t="s">
        <v>2</v>
      </c>
      <c r="V51" s="129">
        <f>'Ark1'!W249</f>
        <v>6</v>
      </c>
      <c r="W51" s="130">
        <f>'Ark1'!X249</f>
        <v>-3</v>
      </c>
      <c r="X51" s="130">
        <f>'Ark1'!Y249</f>
        <v>3</v>
      </c>
      <c r="Y51" s="71"/>
      <c r="Z51" s="72"/>
      <c r="AD51" s="23"/>
      <c r="AE51" s="23"/>
      <c r="AF51" s="23"/>
      <c r="AG51" s="23"/>
      <c r="AH51" s="21"/>
      <c r="AM51" s="21"/>
    </row>
    <row r="52" spans="13:39">
      <c r="M52" s="113"/>
      <c r="N52" s="128">
        <v>4</v>
      </c>
      <c r="O52" s="129" t="str">
        <f>'Ark1'!Q250</f>
        <v>Sveits</v>
      </c>
      <c r="P52" s="130">
        <f>'Ark1'!R250</f>
        <v>3</v>
      </c>
      <c r="Q52" s="130">
        <f>'Ark1'!S250</f>
        <v>0</v>
      </c>
      <c r="R52" s="130">
        <f>'Ark1'!T250</f>
        <v>2</v>
      </c>
      <c r="S52" s="130">
        <f>'Ark1'!U250</f>
        <v>1</v>
      </c>
      <c r="T52" s="131">
        <f>'Ark1'!V250</f>
        <v>2</v>
      </c>
      <c r="U52" s="130" t="s">
        <v>2</v>
      </c>
      <c r="V52" s="129">
        <f>'Ark1'!W250</f>
        <v>3</v>
      </c>
      <c r="W52" s="130">
        <f>'Ark1'!X250</f>
        <v>-1</v>
      </c>
      <c r="X52" s="130">
        <f>'Ark1'!Y250</f>
        <v>2</v>
      </c>
      <c r="Y52" s="115"/>
      <c r="Z52" s="116"/>
      <c r="AD52" s="23"/>
      <c r="AE52" s="23"/>
      <c r="AF52" s="23"/>
      <c r="AG52" s="23"/>
    </row>
    <row r="53" spans="13:39">
      <c r="M53" s="117"/>
      <c r="N53" s="140">
        <v>5</v>
      </c>
      <c r="O53" s="141" t="str">
        <f>'Ark1'!Q251</f>
        <v>Ukraina</v>
      </c>
      <c r="P53" s="142">
        <f>'Ark1'!R251</f>
        <v>3</v>
      </c>
      <c r="Q53" s="142">
        <f>'Ark1'!S251</f>
        <v>0</v>
      </c>
      <c r="R53" s="142">
        <f>'Ark1'!T251</f>
        <v>2</v>
      </c>
      <c r="S53" s="142">
        <f>'Ark1'!U251</f>
        <v>1</v>
      </c>
      <c r="T53" s="143">
        <f>'Ark1'!V251</f>
        <v>1</v>
      </c>
      <c r="U53" s="142" t="s">
        <v>2</v>
      </c>
      <c r="V53" s="141">
        <f>'Ark1'!W251</f>
        <v>3</v>
      </c>
      <c r="W53" s="142">
        <f>'Ark1'!X251</f>
        <v>-2</v>
      </c>
      <c r="X53" s="142">
        <f>'Ark1'!Y251</f>
        <v>2</v>
      </c>
      <c r="Y53" s="71"/>
      <c r="Z53" s="72"/>
      <c r="AD53" s="23"/>
      <c r="AE53" s="23"/>
      <c r="AF53" s="23"/>
      <c r="AG53" s="23"/>
    </row>
    <row r="54" spans="13:39">
      <c r="M54" s="117"/>
      <c r="N54" s="118">
        <v>6</v>
      </c>
      <c r="O54" s="119" t="str">
        <f>'Ark1'!Q252</f>
        <v>Russland</v>
      </c>
      <c r="P54" s="71">
        <f>'Ark1'!R252</f>
        <v>3</v>
      </c>
      <c r="Q54" s="71">
        <f>'Ark1'!S252</f>
        <v>0</v>
      </c>
      <c r="R54" s="71">
        <f>'Ark1'!T252</f>
        <v>1</v>
      </c>
      <c r="S54" s="71">
        <f>'Ark1'!U252</f>
        <v>2</v>
      </c>
      <c r="T54" s="120">
        <f>'Ark1'!V252</f>
        <v>1</v>
      </c>
      <c r="U54" s="71" t="s">
        <v>2</v>
      </c>
      <c r="V54" s="119">
        <f>'Ark1'!W252</f>
        <v>4</v>
      </c>
      <c r="W54" s="71">
        <f>'Ark1'!X252</f>
        <v>-3</v>
      </c>
      <c r="X54" s="71">
        <f>'Ark1'!Y252</f>
        <v>1</v>
      </c>
      <c r="Y54" s="71"/>
      <c r="Z54" s="72"/>
      <c r="AD54" s="23"/>
      <c r="AE54" s="23"/>
      <c r="AF54" s="23"/>
      <c r="AG54" s="23"/>
    </row>
    <row r="55" spans="13:39">
      <c r="M55" s="122"/>
      <c r="N55" s="123"/>
      <c r="O55" s="124"/>
      <c r="P55" s="125"/>
      <c r="Q55" s="125"/>
      <c r="R55" s="125"/>
      <c r="S55" s="125"/>
      <c r="T55" s="126"/>
      <c r="U55" s="125"/>
      <c r="V55" s="124"/>
      <c r="W55" s="125"/>
      <c r="X55" s="125"/>
      <c r="Y55" s="125"/>
      <c r="Z55" s="127"/>
      <c r="AD55" s="23"/>
      <c r="AE55" s="23"/>
      <c r="AF55" s="23"/>
      <c r="AG55" s="23"/>
    </row>
    <row r="56" spans="13:39">
      <c r="AD56" s="23"/>
      <c r="AE56" s="23"/>
      <c r="AF56" s="23"/>
      <c r="AG56" s="23"/>
    </row>
    <row r="57" spans="13:39">
      <c r="AD57" s="23"/>
      <c r="AE57" s="23"/>
      <c r="AF57" s="23"/>
      <c r="AG57" s="23"/>
    </row>
    <row r="58" spans="13:39">
      <c r="AD58" s="23"/>
      <c r="AE58" s="23"/>
      <c r="AF58" s="23"/>
      <c r="AG58" s="23"/>
    </row>
    <row r="59" spans="13:39">
      <c r="AD59" s="23"/>
      <c r="AE59" s="23"/>
      <c r="AF59" s="23"/>
      <c r="AG59" s="23"/>
    </row>
    <row r="60" spans="13:39">
      <c r="AD60" s="23"/>
      <c r="AE60" s="23"/>
      <c r="AF60" s="23"/>
      <c r="AG60" s="23"/>
    </row>
    <row r="61" spans="13:39">
      <c r="AD61" s="5"/>
      <c r="AE61" s="5"/>
      <c r="AF61" s="5"/>
      <c r="AG61" s="5"/>
    </row>
    <row r="62" spans="13:39">
      <c r="AD62" s="24"/>
      <c r="AE62" s="24"/>
      <c r="AF62" s="24"/>
      <c r="AG62" s="24"/>
    </row>
  </sheetData>
  <sheetProtection algorithmName="SHA-512" hashValue="EbDoH7Cx95DGh8/n0BVzp5/QrRSfhp5Sj2j4L8Wu8b+xgcOBczxbyHryodGinjJACF8MviJkLXp9TCQ85gg3jQ==" saltValue="BB1W2KzMMUnjBvVdQStJxg==" spinCount="100000" sheet="1" objects="1" scenarios="1" selectLockedCells="1"/>
  <protectedRanges>
    <protectedRange sqref="AC11:AC14 AC16:AC19 AC21:AC24 AC26:AC29 AC31:AC34 AC36:AC39" name="Gruppetabeller"/>
    <protectedRange sqref="H10:H45 J10:J45" name="Kampresultater"/>
    <protectedRange sqref="AI17:AI20" name="Tredjeplasser"/>
    <protectedRange sqref="AL25:AL32 AL36:AL39 AL43:AL44 AL48" name="Simulator"/>
    <protectedRange sqref="AO10:AO17" name="Åttendelsfinaler"/>
    <protectedRange sqref="AQ10:AQ13" name="Kvartfinaler"/>
    <protectedRange sqref="AS10:AS11" name="Semifinaler"/>
    <protectedRange sqref="AU10" name="Finale"/>
    <protectedRange sqref="AW10:AW11" name="Toppscorer"/>
    <protectedRange sqref="D2" name="Navn"/>
  </protectedRanges>
  <mergeCells count="14">
    <mergeCell ref="AB35:AC35"/>
    <mergeCell ref="AB20:AC20"/>
    <mergeCell ref="AB25:AC25"/>
    <mergeCell ref="AB30:AC30"/>
    <mergeCell ref="AI10:AL12"/>
    <mergeCell ref="AB10:AC10"/>
    <mergeCell ref="AB15:AC15"/>
    <mergeCell ref="D2:K2"/>
    <mergeCell ref="N7:X9"/>
    <mergeCell ref="M2:Z2"/>
    <mergeCell ref="AH2:AM2"/>
    <mergeCell ref="U1:X1"/>
    <mergeCell ref="AI7:AL8"/>
    <mergeCell ref="AB5:AC5"/>
  </mergeCells>
  <dataValidations count="3">
    <dataValidation type="list" allowBlank="1" showInputMessage="1" showErrorMessage="1" sqref="AM48" xr:uid="{00000000-0002-0000-0000-000000000000}">
      <formula1>#REF!</formula1>
    </dataValidation>
    <dataValidation type="list" allowBlank="1" showInputMessage="1" showErrorMessage="1" sqref="AM25:AM32 AM36:AM39 AM43:AM44" xr:uid="{00000000-0002-0000-0000-000001000000}">
      <formula1>#REF!</formula1>
    </dataValidation>
    <dataValidation type="list" allowBlank="1" showInputMessage="1" showErrorMessage="1" sqref="AL36:AL39 AL43:AL44 AL48 AL25:AL32" xr:uid="{00000000-0002-0000-0000-000002000000}">
      <formula1>$AE12:$AF12</formula1>
    </dataValidation>
  </dataValidations>
  <pageMargins left="0.7" right="0.7" top="0.75" bottom="0.75" header="0.3" footer="0.3"/>
  <pageSetup paperSize="9" orientation="portrait" verticalDpi="144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3000000}">
          <x14:formula1>
            <xm:f>'Ark2'!$B$10:$B$13</xm:f>
          </x14:formula1>
          <xm:sqref>AC16:AC19</xm:sqref>
        </x14:dataValidation>
        <x14:dataValidation type="list" allowBlank="1" showInputMessage="1" showErrorMessage="1" xr:uid="{00000000-0002-0000-0000-000004000000}">
          <x14:formula1>
            <xm:f>'Ark2'!$B$15:$B$18</xm:f>
          </x14:formula1>
          <xm:sqref>AC21:AC24</xm:sqref>
        </x14:dataValidation>
        <x14:dataValidation type="list" allowBlank="1" showInputMessage="1" showErrorMessage="1" xr:uid="{00000000-0002-0000-0000-000005000000}">
          <x14:formula1>
            <xm:f>'Ark2'!$B$20:$B$23</xm:f>
          </x14:formula1>
          <xm:sqref>AC26:AC29</xm:sqref>
        </x14:dataValidation>
        <x14:dataValidation type="list" allowBlank="1" showInputMessage="1" showErrorMessage="1" xr:uid="{00000000-0002-0000-0000-000006000000}">
          <x14:formula1>
            <xm:f>'Ark2'!$B$25:$B$28</xm:f>
          </x14:formula1>
          <xm:sqref>AC31:AC34</xm:sqref>
        </x14:dataValidation>
        <x14:dataValidation type="list" allowBlank="1" showInputMessage="1" showErrorMessage="1" xr:uid="{00000000-0002-0000-0000-000007000000}">
          <x14:formula1>
            <xm:f>'Ark2'!$B$30:$B$33</xm:f>
          </x14:formula1>
          <xm:sqref>AC36:AC39</xm:sqref>
        </x14:dataValidation>
        <x14:dataValidation type="list" allowBlank="1" showInputMessage="1" showErrorMessage="1" xr:uid="{00000000-0002-0000-0000-000008000000}">
          <x14:formula1>
            <xm:f>'Ark2'!$B$5:$B$8</xm:f>
          </x14:formula1>
          <xm:sqref>AC11:AC14</xm:sqref>
        </x14:dataValidation>
        <x14:dataValidation type="list" allowBlank="1" showInputMessage="1" showErrorMessage="1" xr:uid="{00000000-0002-0000-0000-000009000000}">
          <x14:formula1>
            <xm:f>'Ark2'!$D$4:$D$27</xm:f>
          </x14:formula1>
          <xm:sqref>AU10 AO10:AO17 AQ10:AQ13 AS10:AS11</xm:sqref>
        </x14:dataValidation>
        <x14:dataValidation type="list" allowBlank="1" showInputMessage="1" showErrorMessage="1" xr:uid="{2F55F10B-38D8-4228-BBE2-398BBE8037A2}">
          <x14:formula1>
            <xm:f>'Ark1'!$D$277:$I$277</xm:f>
          </x14:formula1>
          <xm:sqref>AI17:AI20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1D0A-8F8D-4DFF-8B25-792054E7609A}">
  <sheetPr>
    <tabColor theme="0" tint="-0.34998626667073579"/>
  </sheetPr>
  <dimension ref="B2:EL313"/>
  <sheetViews>
    <sheetView showGridLines="0" zoomScale="85" zoomScaleNormal="85" workbookViewId="0"/>
  </sheetViews>
  <sheetFormatPr baseColWidth="10" defaultColWidth="11.5" defaultRowHeight="13"/>
  <cols>
    <col min="1" max="16384" width="11.5" style="163"/>
  </cols>
  <sheetData>
    <row r="2" spans="2:142">
      <c r="K2" s="162" t="s">
        <v>51</v>
      </c>
      <c r="L2" s="162" t="s">
        <v>52</v>
      </c>
      <c r="M2" s="162" t="s">
        <v>52</v>
      </c>
      <c r="N2" s="162" t="s">
        <v>53</v>
      </c>
      <c r="R2" s="162" t="s">
        <v>71</v>
      </c>
      <c r="S2" s="162" t="s">
        <v>57</v>
      </c>
      <c r="T2" s="162" t="s">
        <v>58</v>
      </c>
      <c r="U2" s="162" t="s">
        <v>59</v>
      </c>
      <c r="V2" s="162"/>
      <c r="W2" s="162"/>
      <c r="X2" s="162"/>
      <c r="Y2" s="162"/>
      <c r="Z2" s="162"/>
      <c r="AA2" s="162" t="s">
        <v>77</v>
      </c>
      <c r="AB2" s="162" t="s">
        <v>78</v>
      </c>
      <c r="AC2" s="162" t="s">
        <v>79</v>
      </c>
      <c r="AD2" s="162" t="s">
        <v>80</v>
      </c>
      <c r="AE2" s="164" t="s">
        <v>81</v>
      </c>
      <c r="AF2" s="162" t="s">
        <v>82</v>
      </c>
      <c r="AG2" s="162" t="s">
        <v>83</v>
      </c>
      <c r="AH2" s="162" t="s">
        <v>84</v>
      </c>
      <c r="AI2" s="162" t="s">
        <v>85</v>
      </c>
      <c r="AJ2" s="164" t="s">
        <v>86</v>
      </c>
      <c r="AK2" s="162"/>
      <c r="AM2" s="166">
        <v>1</v>
      </c>
      <c r="AN2" s="166"/>
      <c r="AO2" s="162" t="s">
        <v>51</v>
      </c>
      <c r="AP2" s="162" t="s">
        <v>52</v>
      </c>
      <c r="AQ2" s="162" t="s">
        <v>52</v>
      </c>
      <c r="AR2" s="162" t="s">
        <v>53</v>
      </c>
      <c r="AU2" s="162" t="s">
        <v>87</v>
      </c>
      <c r="AV2" s="162" t="s">
        <v>20</v>
      </c>
      <c r="AW2" s="162" t="s">
        <v>88</v>
      </c>
      <c r="AX2" s="162" t="s">
        <v>89</v>
      </c>
      <c r="AY2" s="166"/>
      <c r="AZ2" s="162" t="s">
        <v>51</v>
      </c>
      <c r="BA2" s="162" t="s">
        <v>52</v>
      </c>
      <c r="BB2" s="162" t="s">
        <v>52</v>
      </c>
      <c r="BC2" s="162" t="s">
        <v>53</v>
      </c>
      <c r="BG2" s="162" t="s">
        <v>71</v>
      </c>
      <c r="BH2" s="162" t="s">
        <v>57</v>
      </c>
      <c r="BI2" s="162" t="s">
        <v>58</v>
      </c>
      <c r="BJ2" s="162" t="s">
        <v>59</v>
      </c>
      <c r="BK2" s="162" t="s">
        <v>61</v>
      </c>
      <c r="BL2" s="162" t="s">
        <v>90</v>
      </c>
      <c r="BM2" s="162" t="s">
        <v>91</v>
      </c>
      <c r="BN2" s="162" t="s">
        <v>62</v>
      </c>
      <c r="BO2" s="162" t="s">
        <v>54</v>
      </c>
      <c r="BP2" s="162" t="s">
        <v>55</v>
      </c>
      <c r="BQ2" s="162" t="s">
        <v>56</v>
      </c>
      <c r="BR2" s="162" t="s">
        <v>81</v>
      </c>
      <c r="BS2" s="166"/>
      <c r="BU2" s="166"/>
      <c r="BV2" s="166">
        <v>2</v>
      </c>
      <c r="BX2" s="162" t="s">
        <v>51</v>
      </c>
      <c r="BY2" s="162" t="s">
        <v>52</v>
      </c>
      <c r="BZ2" s="162" t="s">
        <v>52</v>
      </c>
      <c r="CA2" s="162" t="s">
        <v>53</v>
      </c>
      <c r="CD2" s="162" t="s">
        <v>87</v>
      </c>
      <c r="CE2" s="162" t="s">
        <v>20</v>
      </c>
      <c r="CF2" s="162" t="s">
        <v>88</v>
      </c>
      <c r="CG2" s="162" t="s">
        <v>89</v>
      </c>
      <c r="CI2" s="162" t="s">
        <v>51</v>
      </c>
      <c r="CJ2" s="162" t="s">
        <v>52</v>
      </c>
      <c r="CK2" s="162" t="s">
        <v>52</v>
      </c>
      <c r="CL2" s="162" t="s">
        <v>53</v>
      </c>
      <c r="CP2" s="162" t="s">
        <v>71</v>
      </c>
      <c r="CQ2" s="162" t="s">
        <v>57</v>
      </c>
      <c r="CR2" s="162" t="s">
        <v>58</v>
      </c>
      <c r="CS2" s="162" t="s">
        <v>59</v>
      </c>
      <c r="CT2" s="162" t="s">
        <v>61</v>
      </c>
      <c r="CU2" s="162" t="s">
        <v>90</v>
      </c>
      <c r="CV2" s="162" t="s">
        <v>91</v>
      </c>
      <c r="CW2" s="162" t="s">
        <v>62</v>
      </c>
      <c r="CX2" s="162" t="s">
        <v>54</v>
      </c>
      <c r="CY2" s="162" t="s">
        <v>55</v>
      </c>
      <c r="CZ2" s="162" t="s">
        <v>56</v>
      </c>
      <c r="DA2" s="162" t="s">
        <v>81</v>
      </c>
      <c r="DB2" s="166"/>
      <c r="DE2" s="166">
        <v>3</v>
      </c>
      <c r="DF2" s="166"/>
      <c r="DG2" s="162" t="s">
        <v>51</v>
      </c>
      <c r="DH2" s="162" t="s">
        <v>52</v>
      </c>
      <c r="DI2" s="162" t="s">
        <v>52</v>
      </c>
      <c r="DJ2" s="162" t="s">
        <v>53</v>
      </c>
      <c r="DM2" s="162" t="s">
        <v>87</v>
      </c>
      <c r="DN2" s="162" t="s">
        <v>20</v>
      </c>
      <c r="DO2" s="162" t="s">
        <v>88</v>
      </c>
      <c r="DP2" s="162" t="s">
        <v>89</v>
      </c>
      <c r="DQ2" s="166"/>
      <c r="DR2" s="162" t="s">
        <v>51</v>
      </c>
      <c r="DS2" s="162" t="s">
        <v>52</v>
      </c>
      <c r="DT2" s="162" t="s">
        <v>52</v>
      </c>
      <c r="DU2" s="162" t="s">
        <v>53</v>
      </c>
      <c r="DV2" s="166"/>
      <c r="DY2" s="162" t="s">
        <v>71</v>
      </c>
      <c r="DZ2" s="162" t="s">
        <v>57</v>
      </c>
      <c r="EA2" s="162" t="s">
        <v>58</v>
      </c>
      <c r="EB2" s="162" t="s">
        <v>59</v>
      </c>
      <c r="EC2" s="162" t="s">
        <v>61</v>
      </c>
      <c r="ED2" s="162" t="s">
        <v>90</v>
      </c>
      <c r="EE2" s="162" t="s">
        <v>91</v>
      </c>
      <c r="EF2" s="162" t="s">
        <v>62</v>
      </c>
      <c r="EG2" s="162" t="s">
        <v>54</v>
      </c>
      <c r="EH2" s="162" t="s">
        <v>55</v>
      </c>
      <c r="EI2" s="162" t="s">
        <v>56</v>
      </c>
      <c r="EJ2" s="162" t="s">
        <v>81</v>
      </c>
      <c r="EK2" s="166"/>
    </row>
    <row r="3" spans="2:142">
      <c r="B3" s="162" t="str">
        <f>Utfylles!$E$10</f>
        <v>Tyrkia</v>
      </c>
      <c r="C3" s="162" t="s">
        <v>2</v>
      </c>
      <c r="D3" s="162" t="str">
        <f>Utfylles!$G$10</f>
        <v>Italia</v>
      </c>
      <c r="E3" s="162">
        <f>Utfylles!$H$10</f>
        <v>1</v>
      </c>
      <c r="F3" s="162" t="s">
        <v>2</v>
      </c>
      <c r="G3" s="162">
        <f>Utfylles!$J$10</f>
        <v>2</v>
      </c>
      <c r="H3" s="162"/>
      <c r="I3" s="162" t="str">
        <f>Utfylles!$K$10</f>
        <v>B</v>
      </c>
      <c r="K3" s="162" t="str">
        <f t="shared" ref="K3:K38" si="0">IF(I3="H",B3,IF(I3="B",D3,""))</f>
        <v>Italia</v>
      </c>
      <c r="L3" s="162" t="str">
        <f t="shared" ref="L3:L38" si="1">IF(I3="U",B3,"")</f>
        <v/>
      </c>
      <c r="M3" s="162" t="str">
        <f t="shared" ref="M3:M38" si="2">IF(I3="U",D3,"")</f>
        <v/>
      </c>
      <c r="N3" s="162" t="str">
        <f t="shared" ref="N3:N38" si="3">IF(I3="B",B3,IF(I3="H",D3,""))</f>
        <v>Tyrkia</v>
      </c>
      <c r="P3" s="163">
        <f>_xlfn.RANK.EQ(AK10,AK10:AK13,1)</f>
        <v>4</v>
      </c>
      <c r="Q3" s="166" t="str">
        <f>'Ark2'!B5</f>
        <v>Wales</v>
      </c>
      <c r="R3" s="164">
        <f>COUNTIF(K3:N38,Q3)</f>
        <v>3</v>
      </c>
      <c r="S3" s="164">
        <f>COUNTIF(K3:K38,Q3)</f>
        <v>0</v>
      </c>
      <c r="T3" s="164">
        <f>COUNTIF(L3:M38,Q3)</f>
        <v>2</v>
      </c>
      <c r="U3" s="164">
        <f>COUNTIF(N3:N38,Q3)</f>
        <v>1</v>
      </c>
      <c r="V3" s="164">
        <f>SUMIFS(E3:E38,B3:B38,Q3)+SUMIFS(G3:G38,D3:D38,Q3)</f>
        <v>2</v>
      </c>
      <c r="W3" s="164">
        <f>SUMIFS(G3:G38,B3:B38,Q3)+SUMIFS(E3:E38,D3:D38,Q3)</f>
        <v>4</v>
      </c>
      <c r="X3" s="164">
        <f>V3-W3</f>
        <v>-2</v>
      </c>
      <c r="Y3" s="162">
        <f>S3*3+T3*1</f>
        <v>2</v>
      </c>
      <c r="Z3" s="162"/>
      <c r="AA3" s="162">
        <f>_xlfn.RANK.EQ(Y3,Y3:Y6,0)</f>
        <v>2</v>
      </c>
      <c r="AB3" s="162">
        <f>IF(COUNTIF(AA3:AA6,AA3)=1,0,IF(AA3=1,_xlfn.RANK.EQ(BN3,BN3:BN6,0),IF(AA3=2,_xlfn.RANK.EQ(CW3,CW3:CW6,0),IF(AA3=3,_xlfn.RANK.EQ(EF3,EF3:EF6,0)))))</f>
        <v>1</v>
      </c>
      <c r="AC3" s="162">
        <f>IF(COUNTIF(AA3:AA6,AA3)=1,0,IF(AA3=1,_xlfn.RANK.EQ(BM3,BM3:BM6,0),IF(AA3=2,_xlfn.RANK.EQ(CV3,CV3:CV6,0),IF(AA3=3,_xlfn.RANK.EQ(EE3,EE3:EE6,0)))))</f>
        <v>1</v>
      </c>
      <c r="AD3" s="162">
        <f>IF(COUNTIF(AA3:AA6,AA3)=1,0,IF(AA3=1,_xlfn.RANK.EQ(BK3,BK3:BK6,0),IF(AA3=2,_xlfn.RANK.EQ(CT3,CT3:CT6,0),IF(AA3=3,_xlfn.RANK.EQ(EC3,EC3:EC6,0)))))</f>
        <v>1</v>
      </c>
      <c r="AE3" s="164">
        <f>SUM(AA10:AD10)</f>
        <v>2.1109999999999998</v>
      </c>
      <c r="AF3" s="162">
        <f>IF(COUNTIF(AE3:AE6,AE3)=3,1,IF(COUNTIF(AA3:AA6,AA3)=1,0,IF(COUNTIF(AE3:AE6,AE3)=1,0,IF(AA3=1,VLOOKUP(Q3,BF9:BI12,4,FALSE),IF(AA3=2,VLOOKUP(Q3,CO9:CR12,4,FALSE),IF(AA3=3,VLOOKUP(Q3,DX9:EA12,4,FALSE)))))))</f>
        <v>1</v>
      </c>
      <c r="AG3" s="162">
        <f>_xlfn.RANK.EQ(X3,X3:X6,)</f>
        <v>4</v>
      </c>
      <c r="AH3" s="162">
        <f>_xlfn.RANK.EQ(V3,V3:V6,0)</f>
        <v>3</v>
      </c>
      <c r="AI3" s="162">
        <f>_xlfn.RANK.EQ(S3,S3:S6,0)</f>
        <v>2</v>
      </c>
      <c r="AJ3" s="163">
        <f>(COUNTIF(Q3:Q6,"&lt;"&amp;Q3)+1)</f>
        <v>4</v>
      </c>
      <c r="AK3" s="162"/>
      <c r="AM3" s="163" t="b">
        <f>IF(AA3=AM2,Q3)</f>
        <v>0</v>
      </c>
      <c r="AO3" s="162">
        <f>COUNTIF(AM3:AM6,K3)</f>
        <v>1</v>
      </c>
      <c r="AP3" s="162">
        <f>COUNTIF(AM3:AM6,L3)</f>
        <v>0</v>
      </c>
      <c r="AQ3" s="162">
        <f>COUNTIF(AM3:AM6,M3)</f>
        <v>0</v>
      </c>
      <c r="AR3" s="162">
        <f>COUNTIF(AM3:AM6,N3)</f>
        <v>0</v>
      </c>
      <c r="AS3" s="162">
        <f>SUM(AO3:AR3)</f>
        <v>1</v>
      </c>
      <c r="AU3" s="162" t="str">
        <f t="shared" ref="AU3:AU38" si="4">IF(AS3=2,B3,"")</f>
        <v/>
      </c>
      <c r="AV3" s="162" t="str">
        <f t="shared" ref="AV3:AV38" si="5">IF(AS3=2,D3,"")</f>
        <v/>
      </c>
      <c r="AW3" s="162" t="str">
        <f t="shared" ref="AW3:AW38" si="6">IF(AS3=2,E3,"")</f>
        <v/>
      </c>
      <c r="AX3" s="162" t="str">
        <f t="shared" ref="AX3:AX38" si="7">IF(AS3=2,G3,"")</f>
        <v/>
      </c>
      <c r="AZ3" s="162" t="str">
        <f>IF(AS3=2,IF(AW3&gt;AX3,AU3,IF(AX3&gt;AW3,AV3,"")),"")</f>
        <v/>
      </c>
      <c r="BA3" s="162" t="str">
        <f>IF(AS3=2,IF(AW3=AX3,AU3,""),"")</f>
        <v/>
      </c>
      <c r="BB3" s="162" t="str">
        <f>IF(AS3=2,IF(AW3=AX3,AV3,""),"")</f>
        <v/>
      </c>
      <c r="BC3" s="162" t="str">
        <f>IF(AS3=2,IF(AW3&gt;AX3,AV3,IF(AX3&gt;AW3,AU3,"")),"")</f>
        <v/>
      </c>
      <c r="BE3" s="162">
        <f>_xlfn.RANK.EQ(BT3,BT3:BT6,1)</f>
        <v>4</v>
      </c>
      <c r="BF3" s="166" t="str">
        <f>Q3</f>
        <v>Wales</v>
      </c>
      <c r="BG3" s="164">
        <f>COUNTIF(AZ3:BC38,BF3)</f>
        <v>0</v>
      </c>
      <c r="BH3" s="164">
        <f>COUNTIF(AZ3:AZ38,BF3)</f>
        <v>0</v>
      </c>
      <c r="BI3" s="164">
        <f>COUNTIF(BA3:BB38,BF3)</f>
        <v>0</v>
      </c>
      <c r="BJ3" s="164">
        <f>COUNTIF(BC3:BC38,BF3)</f>
        <v>0</v>
      </c>
      <c r="BK3" s="164">
        <f>SUMIFS(AW3:AW38,AU3:AU38,BF3)+SUMIFS(AX3:AX38,AV3:AV38,BF3)</f>
        <v>0</v>
      </c>
      <c r="BL3" s="164">
        <f>SUMIFS(AX3:AX38,AU3:AU38,BF3)+SUMIFS(AW3:AW38,AV3:AV38,BF3)</f>
        <v>0</v>
      </c>
      <c r="BM3" s="164">
        <f>BK3-BL3</f>
        <v>0</v>
      </c>
      <c r="BN3" s="162">
        <f>BH3*3+BI3*1</f>
        <v>0</v>
      </c>
      <c r="BO3" s="162" t="str">
        <f>IF(BG3=0,"-",_xlfn.RANK.EQ(BN3,BN3:BN6))</f>
        <v>-</v>
      </c>
      <c r="BP3" s="162" t="str">
        <f>IF(BG3=0,"-",_xlfn.RANK.EQ(BM3,BM3:BM6))</f>
        <v>-</v>
      </c>
      <c r="BQ3" s="162" t="str">
        <f>IF(BG3=0,"-",_xlfn.RANK.EQ(BK3,BK3:BK6))</f>
        <v>-</v>
      </c>
      <c r="BR3" s="162" t="str">
        <f>IF(BG3=0,"-",SUM(BO3:BQ3))</f>
        <v>-</v>
      </c>
      <c r="BS3" s="163">
        <f>(COUNTIF(BF3:BF6,"&lt;"&amp;BF3)+1)/1000</f>
        <v>4.0000000000000001E-3</v>
      </c>
      <c r="BT3" s="163">
        <f>IF(BG3=0,1000+BS3,IF(COUNTIF(BR3:BR6,BR3)&gt;1,BR3+BS3,100))</f>
        <v>1000.004</v>
      </c>
      <c r="BV3" s="163" t="str">
        <f>IF(AA3=BV2,Q3)</f>
        <v>Wales</v>
      </c>
      <c r="BX3" s="162">
        <f>COUNTIF(BV3:BV6,K3)</f>
        <v>0</v>
      </c>
      <c r="BY3" s="162">
        <f>COUNTIF(BV3:BV6,L3)</f>
        <v>0</v>
      </c>
      <c r="BZ3" s="162">
        <f>COUNTIF(BV3:BV6,M3)</f>
        <v>0</v>
      </c>
      <c r="CA3" s="162">
        <f>COUNTIF(BV3:BV6,N3)</f>
        <v>1</v>
      </c>
      <c r="CB3" s="162">
        <f>SUM(BX3:CA3)</f>
        <v>1</v>
      </c>
      <c r="CD3" s="162" t="str">
        <f t="shared" ref="CD3:CD38" si="8">IF(CB3=2,B3,"")</f>
        <v/>
      </c>
      <c r="CE3" s="162" t="str">
        <f t="shared" ref="CE3:CE38" si="9">IF(CB3=2,D3,"")</f>
        <v/>
      </c>
      <c r="CF3" s="162" t="str">
        <f t="shared" ref="CF3:CF38" si="10">IF(CB3=2,E3,"")</f>
        <v/>
      </c>
      <c r="CG3" s="162" t="str">
        <f t="shared" ref="CG3:CG38" si="11">IF(CB3=2,G3,"")</f>
        <v/>
      </c>
      <c r="CI3" s="162" t="str">
        <f>IF(CB3=2,IF(CF3&gt;CG3,CD3,IF(CG3&gt;CF3,CE3,"")),"")</f>
        <v/>
      </c>
      <c r="CJ3" s="162" t="str">
        <f>IF(CB3=2,IF(CF3=CG3,CD3,""),"")</f>
        <v/>
      </c>
      <c r="CK3" s="162" t="str">
        <f>IF(CB3=2,IF(CF3=CG3,CE3,""),"")</f>
        <v/>
      </c>
      <c r="CL3" s="162" t="str">
        <f>IF(CB3=2,IF(CF3&gt;CG3,CE3,IF(CG3&gt;CF3,CD3,"")),"")</f>
        <v/>
      </c>
      <c r="CN3" s="162">
        <f>_xlfn.RANK.EQ(DC3,DC3:DC6,1)</f>
        <v>3</v>
      </c>
      <c r="CO3" s="166" t="str">
        <f>Q3</f>
        <v>Wales</v>
      </c>
      <c r="CP3" s="164">
        <f>COUNTIF(CI3:CL38,CO3)</f>
        <v>2</v>
      </c>
      <c r="CQ3" s="164">
        <f>COUNTIF(CI3:CI38,CO3)</f>
        <v>0</v>
      </c>
      <c r="CR3" s="164">
        <f>COUNTIF(CJ3:CK38,CO3)</f>
        <v>2</v>
      </c>
      <c r="CS3" s="164">
        <f>COUNTIF(CL3:CL38,CO3)</f>
        <v>0</v>
      </c>
      <c r="CT3" s="164">
        <f>SUMIFS(CF3:CF38,CD3:CD38,CO3)+SUMIFS(CG3:CG38,CE3:CE38,CO3)</f>
        <v>2</v>
      </c>
      <c r="CU3" s="164">
        <f>SUMIFS(CG3:CG38,CD3:CD38,CO3)+SUMIFS(CF3:CF38,CE3:CE38,CO3)</f>
        <v>2</v>
      </c>
      <c r="CV3" s="164">
        <f>CT3-CU3</f>
        <v>0</v>
      </c>
      <c r="CW3" s="162">
        <f>CQ3*3+CR3*1</f>
        <v>2</v>
      </c>
      <c r="CX3" s="162">
        <f>IF(CP3=0,"-",_xlfn.RANK.EQ(CW3,CW3:CW6))</f>
        <v>1</v>
      </c>
      <c r="CY3" s="162">
        <f>IF(CP3=0,"-",_xlfn.RANK.EQ(CV3,CV3:CV6))</f>
        <v>1</v>
      </c>
      <c r="CZ3" s="162">
        <f>IF(CP3=0,"-",_xlfn.RANK.EQ(CT3,CT3:CT6))</f>
        <v>1</v>
      </c>
      <c r="DA3" s="162">
        <f>IF(CP3=0,"-",SUM(CX3:CZ3))</f>
        <v>3</v>
      </c>
      <c r="DB3" s="163">
        <f>(COUNTIF(CO3:CO6,"&lt;"&amp;CO3)+1)/1000</f>
        <v>4.0000000000000001E-3</v>
      </c>
      <c r="DC3" s="163">
        <f>IF(CP3=0,1000+DB3,IF(COUNTIF(DA3:DA6,DA3)&gt;1,DA3+DB3,100))</f>
        <v>3.004</v>
      </c>
      <c r="DE3" s="163" t="b">
        <f>IF(AA3=DE2,Q3)</f>
        <v>0</v>
      </c>
      <c r="DG3" s="162">
        <f>COUNTIF(DE3:DE6,K3)</f>
        <v>0</v>
      </c>
      <c r="DH3" s="162">
        <f>COUNTIF(DE3:DE6,L3)</f>
        <v>0</v>
      </c>
      <c r="DI3" s="162">
        <f>COUNTIF(DE3:DE6,M3)</f>
        <v>0</v>
      </c>
      <c r="DJ3" s="162">
        <f>COUNTIF(DE3:DE6,N3)</f>
        <v>0</v>
      </c>
      <c r="DK3" s="162">
        <f>SUM(DG3:DJ3)</f>
        <v>0</v>
      </c>
      <c r="DM3" s="162" t="str">
        <f t="shared" ref="DM3:DM38" si="12">IF(DK3=2,B3,"")</f>
        <v/>
      </c>
      <c r="DN3" s="162" t="str">
        <f t="shared" ref="DN3:DN38" si="13">IF(DK3=2,D3,"")</f>
        <v/>
      </c>
      <c r="DO3" s="162" t="str">
        <f t="shared" ref="DO3:DO38" si="14">IF(DK3=2,E3,"")</f>
        <v/>
      </c>
      <c r="DP3" s="162" t="str">
        <f t="shared" ref="DP3:DP38" si="15">IF(DK3=2,G3,"")</f>
        <v/>
      </c>
      <c r="DR3" s="162" t="str">
        <f>IF(DK3=2,IF(DO3&gt;DP3,DM3,IF(DP3&gt;DO3,DN3,"")),"")</f>
        <v/>
      </c>
      <c r="DS3" s="162" t="str">
        <f>IF(DK3=2,IF(DO3=DP3,DM3,""),"")</f>
        <v/>
      </c>
      <c r="DT3" s="162" t="str">
        <f>IF(DK3=2,IF(DO3=DP3,DN3,""),"")</f>
        <v/>
      </c>
      <c r="DU3" s="162" t="str">
        <f>IF(DK3=2,IF(DO3&gt;DP3,DN3,IF(DP3&gt;DO3,DM3,"")),"")</f>
        <v/>
      </c>
      <c r="DW3" s="162">
        <f>_xlfn.RANK.EQ(EL3,EL3:EL6,1)</f>
        <v>4</v>
      </c>
      <c r="DX3" s="166" t="str">
        <f>Q3</f>
        <v>Wales</v>
      </c>
      <c r="DY3" s="164">
        <f>COUNTIF(DR3:DU38,DX3)</f>
        <v>0</v>
      </c>
      <c r="DZ3" s="164">
        <f>COUNTIF(DR3:DR38,DX3)</f>
        <v>0</v>
      </c>
      <c r="EA3" s="164">
        <f>COUNTIF(DS3:DT38,DX3)</f>
        <v>0</v>
      </c>
      <c r="EB3" s="164">
        <f>COUNTIF(DU3:DU38,DX3)</f>
        <v>0</v>
      </c>
      <c r="EC3" s="164">
        <f>SUMIFS(DO3:DO38,DM3:DM38,DX3)+SUMIFS(DP3:DP38,DN3:DN38,DX3)</f>
        <v>0</v>
      </c>
      <c r="ED3" s="164">
        <f>SUMIFS(DP3:DP38,DM3:DM38,DX3)+SUMIFS(DO3:DO38,DN3:DN38,DX3)</f>
        <v>0</v>
      </c>
      <c r="EE3" s="164">
        <f>EC3-ED3</f>
        <v>0</v>
      </c>
      <c r="EF3" s="162">
        <f>DZ3*3+EA3*1</f>
        <v>0</v>
      </c>
      <c r="EG3" s="162" t="str">
        <f>IF(DY3=0,"-",_xlfn.RANK.EQ(EF3,EF3:EF6))</f>
        <v>-</v>
      </c>
      <c r="EH3" s="162" t="str">
        <f>IF(DY3=0,"-",_xlfn.RANK.EQ(EE3,EE3:EE6))</f>
        <v>-</v>
      </c>
      <c r="EI3" s="162" t="str">
        <f>IF(DY3=0,"-",_xlfn.RANK.EQ(EC3,EC3:EC6))</f>
        <v>-</v>
      </c>
      <c r="EJ3" s="162" t="str">
        <f>IF(DY3=0,"-",SUM(EG3:EI3))</f>
        <v>-</v>
      </c>
      <c r="EK3" s="163">
        <f>(COUNTIF(DX3:DX6,"&lt;"&amp;DX3)+1)/1000</f>
        <v>4.0000000000000001E-3</v>
      </c>
      <c r="EL3" s="163">
        <f>IF(DY3=0,1000+EK3,IF(COUNTIF(EJ3:EJ6,EJ3)&gt;1,EJ3+EK3,100))</f>
        <v>1000.004</v>
      </c>
    </row>
    <row r="4" spans="2:142">
      <c r="B4" s="162" t="str">
        <f>Utfylles!$E$11</f>
        <v>Wales</v>
      </c>
      <c r="C4" s="162" t="s">
        <v>2</v>
      </c>
      <c r="D4" s="162" t="str">
        <f>Utfylles!$G$11</f>
        <v>Sveits</v>
      </c>
      <c r="E4" s="162">
        <f>Utfylles!$H$11</f>
        <v>1</v>
      </c>
      <c r="F4" s="162" t="s">
        <v>2</v>
      </c>
      <c r="G4" s="162">
        <f>Utfylles!$J$11</f>
        <v>1</v>
      </c>
      <c r="H4" s="162"/>
      <c r="I4" s="162" t="str">
        <f>Utfylles!$K$11</f>
        <v>U</v>
      </c>
      <c r="K4" s="162" t="str">
        <f t="shared" si="0"/>
        <v/>
      </c>
      <c r="L4" s="162" t="str">
        <f t="shared" si="1"/>
        <v>Wales</v>
      </c>
      <c r="M4" s="162" t="str">
        <f t="shared" si="2"/>
        <v>Sveits</v>
      </c>
      <c r="N4" s="162" t="str">
        <f t="shared" si="3"/>
        <v/>
      </c>
      <c r="P4" s="163">
        <f>_xlfn.RANK.EQ(AK11,AK10:AK13,1)</f>
        <v>1</v>
      </c>
      <c r="Q4" s="166" t="str">
        <f>'Ark2'!B6</f>
        <v>Italia</v>
      </c>
      <c r="R4" s="164">
        <f>COUNTIF(K3:N38,Q4)</f>
        <v>3</v>
      </c>
      <c r="S4" s="164">
        <f>COUNTIF(K3:K38,Q4)</f>
        <v>3</v>
      </c>
      <c r="T4" s="164">
        <f>COUNTIF(L3:M38,Q4)</f>
        <v>0</v>
      </c>
      <c r="U4" s="164">
        <f>COUNTIF(N3:N38,Q4)</f>
        <v>0</v>
      </c>
      <c r="V4" s="164">
        <f>SUMIFS(E3:E38,B3:B38,Q4)+SUMIFS(G3:G38,D3:D38,Q4)</f>
        <v>5</v>
      </c>
      <c r="W4" s="164">
        <f>SUMIFS(G3:G38,B3:B38,Q4)+SUMIFS(E3:E38,D3:D38,Q4)</f>
        <v>1</v>
      </c>
      <c r="X4" s="164">
        <f>V4-W4</f>
        <v>4</v>
      </c>
      <c r="Y4" s="162">
        <f>S4*3+T4*1</f>
        <v>9</v>
      </c>
      <c r="Z4" s="162"/>
      <c r="AA4" s="162">
        <f>_xlfn.RANK.EQ(Y4,Y3:Y6,0)</f>
        <v>1</v>
      </c>
      <c r="AB4" s="162">
        <f>IF(COUNTIF(AA3:AA6,AA4)=1,0,IF(AA4=1,_xlfn.RANK.EQ(BN4,BN3:BN6,0),IF(AA4=2,_xlfn.RANK.EQ(CW4,CW3:CW6,0),IF(AA4=3,_xlfn.RANK.EQ(EF4,EF3:EF6,0)))))</f>
        <v>0</v>
      </c>
      <c r="AC4" s="162">
        <f>IF(COUNTIF(AA3:AA6,AA4)=1,0,IF(AA4=1,_xlfn.RANK.EQ(BM4,BM3:BM6,0),IF(AA4=2,_xlfn.RANK.EQ(CV4,CV3:CV6,0),IF(AA4=3,_xlfn.RANK.EQ(EE4,EE3:EE6,0)))))</f>
        <v>0</v>
      </c>
      <c r="AD4" s="162">
        <f>IF(COUNTIF(AA3:AA6,AA4)=1,0,IF(AA4=1,_xlfn.RANK.EQ(BK4,BK3:BK6,0),IF(AA4=2,_xlfn.RANK.EQ(CT4,CT3:CT6,0),IF(AA4=3,_xlfn.RANK.EQ(EC4,EC3:EC6,0)))))</f>
        <v>0</v>
      </c>
      <c r="AE4" s="164">
        <f>SUM(AA11:AD11)</f>
        <v>1</v>
      </c>
      <c r="AF4" s="162">
        <f>IF(COUNTIF(AE3:AE6,AE4)=3,1,IF(COUNTIF(AA3:AA6,AA4)=1,0,IF(COUNTIF(AE3:AE6,AE4)=1,0,IF(AA4=1,VLOOKUP(Q4,BF9:BI12,4,FALSE),IF(AA4=2,VLOOKUP(Q4,CO9:CR12,4,FALSE),IF(AA4=3,VLOOKUP(Q4,DX9:EA12,4,FALSE)))))))</f>
        <v>0</v>
      </c>
      <c r="AG4" s="162">
        <f>_xlfn.RANK.EQ(X4,X3:X6,)</f>
        <v>1</v>
      </c>
      <c r="AH4" s="162">
        <f>_xlfn.RANK.EQ(V4,V3:V6,0)</f>
        <v>1</v>
      </c>
      <c r="AI4" s="162">
        <f>_xlfn.RANK.EQ(S4,S3:S6,0)</f>
        <v>1</v>
      </c>
      <c r="AJ4" s="163">
        <f>(COUNTIF(Q3:Q6,"&lt;"&amp;Q4)+1)</f>
        <v>1</v>
      </c>
      <c r="AK4" s="162"/>
      <c r="AM4" s="163" t="str">
        <f>IF(AA4=AM2,Q4)</f>
        <v>Italia</v>
      </c>
      <c r="AO4" s="162">
        <f>COUNTIF(AM3:AM6,K4)</f>
        <v>0</v>
      </c>
      <c r="AP4" s="162">
        <f>COUNTIF(AM3:AM6,L4)</f>
        <v>0</v>
      </c>
      <c r="AQ4" s="162">
        <f>COUNTIF(AM3:AM6,M4)</f>
        <v>0</v>
      </c>
      <c r="AR4" s="162">
        <f>COUNTIF(AM3:AM6,N4)</f>
        <v>0</v>
      </c>
      <c r="AS4" s="162">
        <f t="shared" ref="AS4:AS38" si="16">SUM(AO4:AR4)</f>
        <v>0</v>
      </c>
      <c r="AU4" s="162" t="str">
        <f t="shared" si="4"/>
        <v/>
      </c>
      <c r="AV4" s="162" t="str">
        <f t="shared" si="5"/>
        <v/>
      </c>
      <c r="AW4" s="162" t="str">
        <f t="shared" si="6"/>
        <v/>
      </c>
      <c r="AX4" s="162" t="str">
        <f t="shared" si="7"/>
        <v/>
      </c>
      <c r="AZ4" s="162" t="str">
        <f t="shared" ref="AZ4:AZ38" si="17">IF(AS4=2,IF(AW4&gt;AX4,AU4,IF(AX4&gt;AW4,AV4,"")),"")</f>
        <v/>
      </c>
      <c r="BA4" s="162" t="str">
        <f t="shared" ref="BA4:BA38" si="18">IF(AS4=2,IF(AW4=AX4,AU4,""),"")</f>
        <v/>
      </c>
      <c r="BB4" s="162" t="str">
        <f t="shared" ref="BB4:BB38" si="19">IF(AS4=2,IF(AW4=AX4,AV4,""),"")</f>
        <v/>
      </c>
      <c r="BC4" s="162" t="str">
        <f t="shared" ref="BC4:BC38" si="20">IF(AS4=2,IF(AW4&gt;AX4,AV4,IF(AX4&gt;AW4,AU4,"")),"")</f>
        <v/>
      </c>
      <c r="BE4" s="162">
        <f>_xlfn.RANK.EQ(BT4,BT3:BT6,1)</f>
        <v>1</v>
      </c>
      <c r="BF4" s="166" t="str">
        <f>Q4</f>
        <v>Italia</v>
      </c>
      <c r="BG4" s="164">
        <f>COUNTIF(AZ3:BC38,BF4)</f>
        <v>0</v>
      </c>
      <c r="BH4" s="164">
        <f>COUNTIF(AZ3:AZ38,BF4)</f>
        <v>0</v>
      </c>
      <c r="BI4" s="164">
        <f>COUNTIF(BA3:BB38,BF4)</f>
        <v>0</v>
      </c>
      <c r="BJ4" s="164">
        <f>COUNTIF(BC3:BC38,BF4)</f>
        <v>0</v>
      </c>
      <c r="BK4" s="164">
        <f>SUMIFS(AW3:AW38,AU3:AU38,BF4)+SUMIFS(AX3:AX38,AV3:AV38,BF4)</f>
        <v>0</v>
      </c>
      <c r="BL4" s="164">
        <f>SUMIFS(AX3:AX38,AU3:AU38,BF4)+SUMIFS(AW3:AW38,AV3:AV38,BF4)</f>
        <v>0</v>
      </c>
      <c r="BM4" s="164">
        <f>BK4-BL4</f>
        <v>0</v>
      </c>
      <c r="BN4" s="162">
        <f>BH4*3+BI4*1</f>
        <v>0</v>
      </c>
      <c r="BO4" s="162" t="str">
        <f>IF(BG4=0,"-",_xlfn.RANK.EQ(BN4,BN3:BN6))</f>
        <v>-</v>
      </c>
      <c r="BP4" s="162" t="str">
        <f>IF(BG4=0,"-",_xlfn.RANK.EQ(BM4,BM3:BM6))</f>
        <v>-</v>
      </c>
      <c r="BQ4" s="162" t="str">
        <f>IF(BG4=0,"-",_xlfn.RANK.EQ(BK4,BK3:BK6))</f>
        <v>-</v>
      </c>
      <c r="BR4" s="162" t="str">
        <f>IF(BG4=0,"-",SUM(BO4:BQ4))</f>
        <v>-</v>
      </c>
      <c r="BS4" s="163">
        <f>(COUNTIF(BF3:BF6,"&lt;"&amp;BF4)+1)/1000</f>
        <v>1E-3</v>
      </c>
      <c r="BT4" s="163">
        <f>IF(BG4=0,1000+BS4,IF(COUNTIF(BR3:BR6,BR4)&gt;1,BR4+BS4,100))</f>
        <v>1000.001</v>
      </c>
      <c r="BV4" s="163" t="b">
        <f>IF(AA4=BV2,Q4)</f>
        <v>0</v>
      </c>
      <c r="BX4" s="162">
        <f>COUNTIF(BV3:BV6,K4)</f>
        <v>0</v>
      </c>
      <c r="BY4" s="162">
        <f>COUNTIF(BV3:BV6,L4)</f>
        <v>1</v>
      </c>
      <c r="BZ4" s="162">
        <f>COUNTIF(BV3:BV6,M4)</f>
        <v>1</v>
      </c>
      <c r="CA4" s="162">
        <f>COUNTIF(BV3:BV6,N4)</f>
        <v>0</v>
      </c>
      <c r="CB4" s="162">
        <f t="shared" ref="CB4:CB38" si="21">SUM(BX4:CA4)</f>
        <v>2</v>
      </c>
      <c r="CD4" s="162" t="str">
        <f t="shared" si="8"/>
        <v>Wales</v>
      </c>
      <c r="CE4" s="162" t="str">
        <f t="shared" si="9"/>
        <v>Sveits</v>
      </c>
      <c r="CF4" s="162">
        <f t="shared" si="10"/>
        <v>1</v>
      </c>
      <c r="CG4" s="162">
        <f t="shared" si="11"/>
        <v>1</v>
      </c>
      <c r="CI4" s="162" t="str">
        <f t="shared" ref="CI4:CI38" si="22">IF(CB4=2,IF(CF4&gt;CG4,CD4,IF(CG4&gt;CF4,CE4,"")),"")</f>
        <v/>
      </c>
      <c r="CJ4" s="162" t="str">
        <f t="shared" ref="CJ4:CJ38" si="23">IF(CB4=2,IF(CF4=CG4,CD4,""),"")</f>
        <v>Wales</v>
      </c>
      <c r="CK4" s="162" t="str">
        <f t="shared" ref="CK4:CK38" si="24">IF(CB4=2,IF(CF4=CG4,CE4,""),"")</f>
        <v>Sveits</v>
      </c>
      <c r="CL4" s="162" t="str">
        <f t="shared" ref="CL4:CL38" si="25">IF(CB4=2,IF(CF4&gt;CG4,CE4,IF(CG4&gt;CF4,CD4,"")),"")</f>
        <v/>
      </c>
      <c r="CN4" s="162">
        <f>_xlfn.RANK.EQ(DC4,DC3:DC6,1)</f>
        <v>4</v>
      </c>
      <c r="CO4" s="166" t="str">
        <f>Q4</f>
        <v>Italia</v>
      </c>
      <c r="CP4" s="164">
        <f>COUNTIF(CI3:CL38,CO4)</f>
        <v>0</v>
      </c>
      <c r="CQ4" s="164">
        <f>COUNTIF(CI3:CI38,CO4)</f>
        <v>0</v>
      </c>
      <c r="CR4" s="164">
        <f>COUNTIF(CJ3:CK38,CO4)</f>
        <v>0</v>
      </c>
      <c r="CS4" s="164">
        <f>COUNTIF(CL3:CL38,CO4)</f>
        <v>0</v>
      </c>
      <c r="CT4" s="164">
        <f>SUMIFS(CF3:CF38,CD3:CD38,CO4)+SUMIFS(CG3:CG38,CE3:CE38,CO4)</f>
        <v>0</v>
      </c>
      <c r="CU4" s="164">
        <f>SUMIFS(CG3:CG38,CD3:CD38,CO4)+SUMIFS(CF3:CF38,CE3:CE38,CO4)</f>
        <v>0</v>
      </c>
      <c r="CV4" s="164">
        <f>CT4-CU4</f>
        <v>0</v>
      </c>
      <c r="CW4" s="162">
        <f>CQ4*3+CR4*1</f>
        <v>0</v>
      </c>
      <c r="CX4" s="162" t="str">
        <f>IF(CP4=0,"-",_xlfn.RANK.EQ(CW4,CW3:CW6))</f>
        <v>-</v>
      </c>
      <c r="CY4" s="162" t="str">
        <f>IF(CP4=0,"-",_xlfn.RANK.EQ(CV4,CV3:CV6))</f>
        <v>-</v>
      </c>
      <c r="CZ4" s="162" t="str">
        <f>IF(CP4=0,"-",_xlfn.RANK.EQ(CT4,CT3:CT6))</f>
        <v>-</v>
      </c>
      <c r="DA4" s="162" t="str">
        <f>IF(CP4=0,"-",SUM(CX4:CZ4))</f>
        <v>-</v>
      </c>
      <c r="DB4" s="163">
        <f>(COUNTIF(CO3:CO6,"&lt;"&amp;CO4)+1)/1000</f>
        <v>1E-3</v>
      </c>
      <c r="DC4" s="163">
        <f>IF(CP4=0,1000+DB4,IF(COUNTIF(DA3:DA6,DA4)&gt;1,DA4+DB4,100))</f>
        <v>1000.001</v>
      </c>
      <c r="DE4" s="163" t="b">
        <f>IF(AA4=DE2,Q4)</f>
        <v>0</v>
      </c>
      <c r="DG4" s="162">
        <f>COUNTIF(DE3:DE6,K4)</f>
        <v>0</v>
      </c>
      <c r="DH4" s="162">
        <f>COUNTIF(DE3:DE6,L4)</f>
        <v>0</v>
      </c>
      <c r="DI4" s="162">
        <f>COUNTIF(DE3:DE6,M4)</f>
        <v>0</v>
      </c>
      <c r="DJ4" s="162">
        <f>COUNTIF(DE3:DE6,N4)</f>
        <v>0</v>
      </c>
      <c r="DK4" s="162">
        <f t="shared" ref="DK4:DK38" si="26">SUM(DG4:DJ4)</f>
        <v>0</v>
      </c>
      <c r="DM4" s="162" t="str">
        <f t="shared" si="12"/>
        <v/>
      </c>
      <c r="DN4" s="162" t="str">
        <f t="shared" si="13"/>
        <v/>
      </c>
      <c r="DO4" s="162" t="str">
        <f t="shared" si="14"/>
        <v/>
      </c>
      <c r="DP4" s="162" t="str">
        <f t="shared" si="15"/>
        <v/>
      </c>
      <c r="DR4" s="162" t="str">
        <f t="shared" ref="DR4:DR38" si="27">IF(DK4=2,IF(DO4&gt;DP4,DM4,IF(DP4&gt;DO4,DN4,"")),"")</f>
        <v/>
      </c>
      <c r="DS4" s="162" t="str">
        <f t="shared" ref="DS4:DS38" si="28">IF(DK4=2,IF(DO4=DP4,DM4,""),"")</f>
        <v/>
      </c>
      <c r="DT4" s="162" t="str">
        <f t="shared" ref="DT4:DT38" si="29">IF(DK4=2,IF(DO4=DP4,DN4,""),"")</f>
        <v/>
      </c>
      <c r="DU4" s="162" t="str">
        <f t="shared" ref="DU4:DU38" si="30">IF(DK4=2,IF(DO4&gt;DP4,DN4,IF(DP4&gt;DO4,DM4,"")),"")</f>
        <v/>
      </c>
      <c r="DW4" s="162">
        <f>_xlfn.RANK.EQ(EL4,EL3:EL6,1)</f>
        <v>1</v>
      </c>
      <c r="DX4" s="166" t="str">
        <f>Q4</f>
        <v>Italia</v>
      </c>
      <c r="DY4" s="164">
        <f>COUNTIF(DR3:DU38,DX4)</f>
        <v>0</v>
      </c>
      <c r="DZ4" s="164">
        <f>COUNTIF(DR3:DR38,DX4)</f>
        <v>0</v>
      </c>
      <c r="EA4" s="164">
        <f>COUNTIF(DS3:DT38,DX4)</f>
        <v>0</v>
      </c>
      <c r="EB4" s="164">
        <f>COUNTIF(DU3:DU38,DX4)</f>
        <v>0</v>
      </c>
      <c r="EC4" s="164">
        <f>SUMIFS(DO3:DO38,DM3:DM38,DX4)+SUMIFS(DP3:DP38,DN3:DN38,DX4)</f>
        <v>0</v>
      </c>
      <c r="ED4" s="164">
        <f>SUMIFS(DP3:DP38,DM3:DM38,DX4)+SUMIFS(DO3:DO38,DN3:DN38,DX4)</f>
        <v>0</v>
      </c>
      <c r="EE4" s="164">
        <f>EC4-ED4</f>
        <v>0</v>
      </c>
      <c r="EF4" s="162">
        <f>DZ4*3+EA4*1</f>
        <v>0</v>
      </c>
      <c r="EG4" s="162" t="str">
        <f>IF(DY4=0,"-",_xlfn.RANK.EQ(EF4,EF3:EF6))</f>
        <v>-</v>
      </c>
      <c r="EH4" s="162" t="str">
        <f>IF(DY4=0,"-",_xlfn.RANK.EQ(EE4,EE3:EE6))</f>
        <v>-</v>
      </c>
      <c r="EI4" s="162" t="str">
        <f>IF(DY4=0,"-",_xlfn.RANK.EQ(EC4,EC3:EC6))</f>
        <v>-</v>
      </c>
      <c r="EJ4" s="162" t="str">
        <f>IF(DY4=0,"-",SUM(EG4:EI4))</f>
        <v>-</v>
      </c>
      <c r="EK4" s="163">
        <f>(COUNTIF(DX3:DX6,"&lt;"&amp;DX4)+1)/1000</f>
        <v>1E-3</v>
      </c>
      <c r="EL4" s="163">
        <f>IF(DY4=0,1000+EK4,IF(COUNTIF(EJ3:EJ6,EJ4)&gt;1,EJ4+EK4,100))</f>
        <v>1000.001</v>
      </c>
    </row>
    <row r="5" spans="2:142">
      <c r="B5" s="162" t="str">
        <f>Utfylles!$E$12</f>
        <v>Danmark</v>
      </c>
      <c r="C5" s="162" t="s">
        <v>2</v>
      </c>
      <c r="D5" s="162" t="str">
        <f>Utfylles!$G$12</f>
        <v>Finland</v>
      </c>
      <c r="E5" s="162">
        <f>Utfylles!$H$12</f>
        <v>1</v>
      </c>
      <c r="F5" s="162" t="s">
        <v>2</v>
      </c>
      <c r="G5" s="162">
        <f>Utfylles!$J$12</f>
        <v>0</v>
      </c>
      <c r="H5" s="162"/>
      <c r="I5" s="162" t="str">
        <f>Utfylles!$K$12</f>
        <v>H</v>
      </c>
      <c r="K5" s="162" t="str">
        <f t="shared" si="0"/>
        <v>Danmark</v>
      </c>
      <c r="L5" s="162" t="str">
        <f t="shared" si="1"/>
        <v/>
      </c>
      <c r="M5" s="162" t="str">
        <f t="shared" si="2"/>
        <v/>
      </c>
      <c r="N5" s="162" t="str">
        <f t="shared" si="3"/>
        <v>Finland</v>
      </c>
      <c r="P5" s="163">
        <f>_xlfn.RANK.EQ(AK12,AK10:AK13,1)</f>
        <v>2</v>
      </c>
      <c r="Q5" s="166" t="str">
        <f>'Ark2'!B7</f>
        <v>Tyrkia</v>
      </c>
      <c r="R5" s="164">
        <f>COUNTIF(K3:N38,Q5)</f>
        <v>3</v>
      </c>
      <c r="S5" s="164">
        <f>COUNTIF(K3:K38,Q5)</f>
        <v>0</v>
      </c>
      <c r="T5" s="164">
        <f>COUNTIF(L3:M38,Q5)</f>
        <v>2</v>
      </c>
      <c r="U5" s="164">
        <f>COUNTIF(N3:N38,Q5)</f>
        <v>1</v>
      </c>
      <c r="V5" s="164">
        <f>SUMIFS(E3:E38,B3:B38,Q5)+SUMIFS(G3:G38,D3:D38,Q5)</f>
        <v>3</v>
      </c>
      <c r="W5" s="164">
        <f>SUMIFS(G3:G38,B3:B38,Q5)+SUMIFS(E3:E38,D3:D38,Q5)</f>
        <v>4</v>
      </c>
      <c r="X5" s="164">
        <f>V5-W5</f>
        <v>-1</v>
      </c>
      <c r="Y5" s="162">
        <f>S5*3+T5*1</f>
        <v>2</v>
      </c>
      <c r="Z5" s="162"/>
      <c r="AA5" s="162">
        <f>_xlfn.RANK.EQ(Y5,Y3:Y6,0)</f>
        <v>2</v>
      </c>
      <c r="AB5" s="162">
        <f>IF(COUNTIF(AA3:AA6,AA5)=1,0,IF(AA5=1,_xlfn.RANK.EQ(BN5,BN3:BN6,0),IF(AA5=2,_xlfn.RANK.EQ(CW5,CW3:CW6,0),IF(AA5=3,_xlfn.RANK.EQ(EF5,EF3:EF6,0)))))</f>
        <v>1</v>
      </c>
      <c r="AC5" s="162">
        <f>IF(COUNTIF(AA3:AA6,AA5)=1,0,IF(AA5=1,_xlfn.RANK.EQ(BM5,BM3:BM6,0),IF(AA5=2,_xlfn.RANK.EQ(CV5,CV3:CV6,0),IF(AA5=3,_xlfn.RANK.EQ(EE5,EE3:EE6,0)))))</f>
        <v>1</v>
      </c>
      <c r="AD5" s="162">
        <f>IF(COUNTIF(AA3:AA6,AA5)=1,0,IF(AA5=1,_xlfn.RANK.EQ(BK5,BK3:BK6,0),IF(AA5=2,_xlfn.RANK.EQ(CT5,CT3:CT6,0),IF(AA5=3,_xlfn.RANK.EQ(EC5,EC3:EC6,0)))))</f>
        <v>1</v>
      </c>
      <c r="AE5" s="164">
        <f>SUM(AA12:AD12)</f>
        <v>2.1109999999999998</v>
      </c>
      <c r="AF5" s="162">
        <f>IF(COUNTIF(AE3:AE6,AE5)=3,1,IF(COUNTIF(AA3:AA6,AA5)=1,0,IF(COUNTIF(AE3:AE6,AE5)=1,0,IF(AA5=1,VLOOKUP(Q5,BF9:BI12,4,FALSE),IF(AA5=2,VLOOKUP(Q5,CO9:CR12,4,FALSE),IF(AA5=3,VLOOKUP(Q5,DX9:EA12,4,FALSE)))))))</f>
        <v>1</v>
      </c>
      <c r="AG5" s="162">
        <f>_xlfn.RANK.EQ(X5,X3:X6,)</f>
        <v>2</v>
      </c>
      <c r="AH5" s="162">
        <f>_xlfn.RANK.EQ(V5,V3:V6,0)</f>
        <v>2</v>
      </c>
      <c r="AI5" s="162">
        <f>_xlfn.RANK.EQ(S5,S3:S6,0)</f>
        <v>2</v>
      </c>
      <c r="AJ5" s="163">
        <f>(COUNTIF(Q3:Q6,"&lt;"&amp;Q5)+1)</f>
        <v>3</v>
      </c>
      <c r="AK5" s="162"/>
      <c r="AM5" s="163" t="b">
        <f>IF(AA5=AM2,Q5)</f>
        <v>0</v>
      </c>
      <c r="AO5" s="162">
        <f>COUNTIF(AM3:AM6,K5)</f>
        <v>0</v>
      </c>
      <c r="AP5" s="162">
        <f>COUNTIF(AM3:AM6,L5)</f>
        <v>0</v>
      </c>
      <c r="AQ5" s="162">
        <f>COUNTIF(AM3:AM6,M5)</f>
        <v>0</v>
      </c>
      <c r="AR5" s="162">
        <f>COUNTIF(AM3:AM6,N5)</f>
        <v>0</v>
      </c>
      <c r="AS5" s="162">
        <f t="shared" si="16"/>
        <v>0</v>
      </c>
      <c r="AU5" s="162" t="str">
        <f t="shared" si="4"/>
        <v/>
      </c>
      <c r="AV5" s="162" t="str">
        <f t="shared" si="5"/>
        <v/>
      </c>
      <c r="AW5" s="162" t="str">
        <f t="shared" si="6"/>
        <v/>
      </c>
      <c r="AX5" s="162" t="str">
        <f t="shared" si="7"/>
        <v/>
      </c>
      <c r="AZ5" s="162" t="str">
        <f t="shared" si="17"/>
        <v/>
      </c>
      <c r="BA5" s="162" t="str">
        <f t="shared" si="18"/>
        <v/>
      </c>
      <c r="BB5" s="162" t="str">
        <f t="shared" si="19"/>
        <v/>
      </c>
      <c r="BC5" s="162" t="str">
        <f t="shared" si="20"/>
        <v/>
      </c>
      <c r="BE5" s="162">
        <f>_xlfn.RANK.EQ(BT5,BT3:BT6,1)</f>
        <v>3</v>
      </c>
      <c r="BF5" s="166" t="str">
        <f>Q5</f>
        <v>Tyrkia</v>
      </c>
      <c r="BG5" s="164">
        <f>COUNTIF(AZ3:BC38,BF5)</f>
        <v>0</v>
      </c>
      <c r="BH5" s="164">
        <f>COUNTIF(AZ3:AZ38,BF5)</f>
        <v>0</v>
      </c>
      <c r="BI5" s="164">
        <f>COUNTIF(BA3:BB38,BF5)</f>
        <v>0</v>
      </c>
      <c r="BJ5" s="164">
        <f>COUNTIF(BC3:BC38,BF5)</f>
        <v>0</v>
      </c>
      <c r="BK5" s="164">
        <f>SUMIFS(AW3:AW38,AU3:AU38,BF5)+SUMIFS(AX3:AX38,AV3:AV38,BF5)</f>
        <v>0</v>
      </c>
      <c r="BL5" s="164">
        <f>SUMIFS(AX3:AX38,AU3:AU38,BF5)+SUMIFS(AW3:AW38,AV3:AV38,BF5)</f>
        <v>0</v>
      </c>
      <c r="BM5" s="164">
        <f>BK5-BL5</f>
        <v>0</v>
      </c>
      <c r="BN5" s="162">
        <f>BH5*3+BI5*1</f>
        <v>0</v>
      </c>
      <c r="BO5" s="162" t="str">
        <f>IF(BG5=0,"-",_xlfn.RANK.EQ(BN5,BN3:BN6))</f>
        <v>-</v>
      </c>
      <c r="BP5" s="162" t="str">
        <f>IF(BG5=0,"-",_xlfn.RANK.EQ(BM5,BM3:BM6))</f>
        <v>-</v>
      </c>
      <c r="BQ5" s="162" t="str">
        <f>IF(BG5=0,"-",_xlfn.RANK.EQ(BK5,BK3:BK6))</f>
        <v>-</v>
      </c>
      <c r="BR5" s="162" t="str">
        <f>IF(BG5=0,"-",SUM(BO5:BQ5))</f>
        <v>-</v>
      </c>
      <c r="BS5" s="163">
        <f>(COUNTIF(BF3:BF6,"&lt;"&amp;BF5)+1)/1000</f>
        <v>3.0000000000000001E-3</v>
      </c>
      <c r="BT5" s="163">
        <f>IF(BG5=0,1000+BS5,IF(COUNTIF(BR3:BR6,BR5)&gt;1,BR5+BS5,100))</f>
        <v>1000.003</v>
      </c>
      <c r="BV5" s="163" t="str">
        <f>IF(AA5=BV2,Q5)</f>
        <v>Tyrkia</v>
      </c>
      <c r="BX5" s="162">
        <f>COUNTIF(BV3:BV6,K5)</f>
        <v>0</v>
      </c>
      <c r="BY5" s="162">
        <f>COUNTIF(BV3:BV6,L5)</f>
        <v>0</v>
      </c>
      <c r="BZ5" s="162">
        <f>COUNTIF(BV3:BV6,M5)</f>
        <v>0</v>
      </c>
      <c r="CA5" s="162">
        <f>COUNTIF(BV3:BV6,N5)</f>
        <v>0</v>
      </c>
      <c r="CB5" s="162">
        <f t="shared" si="21"/>
        <v>0</v>
      </c>
      <c r="CD5" s="162" t="str">
        <f t="shared" si="8"/>
        <v/>
      </c>
      <c r="CE5" s="162" t="str">
        <f t="shared" si="9"/>
        <v/>
      </c>
      <c r="CF5" s="162" t="str">
        <f t="shared" si="10"/>
        <v/>
      </c>
      <c r="CG5" s="162" t="str">
        <f t="shared" si="11"/>
        <v/>
      </c>
      <c r="CI5" s="162" t="str">
        <f t="shared" si="22"/>
        <v/>
      </c>
      <c r="CJ5" s="162" t="str">
        <f t="shared" si="23"/>
        <v/>
      </c>
      <c r="CK5" s="162" t="str">
        <f t="shared" si="24"/>
        <v/>
      </c>
      <c r="CL5" s="162" t="str">
        <f t="shared" si="25"/>
        <v/>
      </c>
      <c r="CN5" s="162">
        <f>_xlfn.RANK.EQ(DC5,DC3:DC6,1)</f>
        <v>2</v>
      </c>
      <c r="CO5" s="166" t="str">
        <f>Q5</f>
        <v>Tyrkia</v>
      </c>
      <c r="CP5" s="164">
        <f>COUNTIF(CI3:CL38,CO5)</f>
        <v>2</v>
      </c>
      <c r="CQ5" s="164">
        <f>COUNTIF(CI3:CI38,CO5)</f>
        <v>0</v>
      </c>
      <c r="CR5" s="164">
        <f>COUNTIF(CJ3:CK38,CO5)</f>
        <v>2</v>
      </c>
      <c r="CS5" s="164">
        <f>COUNTIF(CL3:CL38,CO5)</f>
        <v>0</v>
      </c>
      <c r="CT5" s="164">
        <f>SUMIFS(CF3:CF38,CD3:CD38,CO5)+SUMIFS(CG3:CG38,CE3:CE38,CO5)</f>
        <v>2</v>
      </c>
      <c r="CU5" s="164">
        <f>SUMIFS(CG3:CG38,CD3:CD38,CO5)+SUMIFS(CF3:CF38,CE3:CE38,CO5)</f>
        <v>2</v>
      </c>
      <c r="CV5" s="164">
        <f>CT5-CU5</f>
        <v>0</v>
      </c>
      <c r="CW5" s="162">
        <f>CQ5*3+CR5*1</f>
        <v>2</v>
      </c>
      <c r="CX5" s="162">
        <f>IF(CP5=0,"-",_xlfn.RANK.EQ(CW5,CW3:CW6))</f>
        <v>1</v>
      </c>
      <c r="CY5" s="162">
        <f>IF(CP5=0,"-",_xlfn.RANK.EQ(CV5,CV3:CV6))</f>
        <v>1</v>
      </c>
      <c r="CZ5" s="162">
        <f>IF(CP5=0,"-",_xlfn.RANK.EQ(CT5,CT3:CT6))</f>
        <v>1</v>
      </c>
      <c r="DA5" s="162">
        <f>IF(CP5=0,"-",SUM(CX5:CZ5))</f>
        <v>3</v>
      </c>
      <c r="DB5" s="163">
        <f>(COUNTIF(CO3:CO6,"&lt;"&amp;CO5)+1)/1000</f>
        <v>3.0000000000000001E-3</v>
      </c>
      <c r="DC5" s="163">
        <f>IF(CP5=0,1000+DB5,IF(COUNTIF(DA3:DA6,DA5)&gt;1,DA5+DB5,100))</f>
        <v>3.0030000000000001</v>
      </c>
      <c r="DE5" s="163" t="b">
        <f>IF(AA5=DE2,Q5)</f>
        <v>0</v>
      </c>
      <c r="DG5" s="162">
        <f>COUNTIF(DE3:DE6,K5)</f>
        <v>0</v>
      </c>
      <c r="DH5" s="162">
        <f>COUNTIF(DE3:DE6,L5)</f>
        <v>0</v>
      </c>
      <c r="DI5" s="162">
        <f>COUNTIF(DE3:DE6,M5)</f>
        <v>0</v>
      </c>
      <c r="DJ5" s="162">
        <f>COUNTIF(DE3:DE6,N5)</f>
        <v>0</v>
      </c>
      <c r="DK5" s="162">
        <f t="shared" si="26"/>
        <v>0</v>
      </c>
      <c r="DM5" s="162" t="str">
        <f t="shared" si="12"/>
        <v/>
      </c>
      <c r="DN5" s="162" t="str">
        <f t="shared" si="13"/>
        <v/>
      </c>
      <c r="DO5" s="162" t="str">
        <f t="shared" si="14"/>
        <v/>
      </c>
      <c r="DP5" s="162" t="str">
        <f t="shared" si="15"/>
        <v/>
      </c>
      <c r="DR5" s="162" t="str">
        <f t="shared" si="27"/>
        <v/>
      </c>
      <c r="DS5" s="162" t="str">
        <f t="shared" si="28"/>
        <v/>
      </c>
      <c r="DT5" s="162" t="str">
        <f t="shared" si="29"/>
        <v/>
      </c>
      <c r="DU5" s="162" t="str">
        <f t="shared" si="30"/>
        <v/>
      </c>
      <c r="DW5" s="162">
        <f>_xlfn.RANK.EQ(EL5,EL3:EL6,1)</f>
        <v>3</v>
      </c>
      <c r="DX5" s="166" t="str">
        <f>Q5</f>
        <v>Tyrkia</v>
      </c>
      <c r="DY5" s="164">
        <f>COUNTIF(DR3:DU38,DX5)</f>
        <v>0</v>
      </c>
      <c r="DZ5" s="164">
        <f>COUNTIF(DR3:DR38,DX5)</f>
        <v>0</v>
      </c>
      <c r="EA5" s="164">
        <f>COUNTIF(DS3:DT38,DX5)</f>
        <v>0</v>
      </c>
      <c r="EB5" s="164">
        <f>COUNTIF(DU3:DU38,DX5)</f>
        <v>0</v>
      </c>
      <c r="EC5" s="164">
        <f>SUMIFS(DO3:DO38,DM3:DM38,DX5)+SUMIFS(DP3:DP38,DN3:DN38,DX5)</f>
        <v>0</v>
      </c>
      <c r="ED5" s="164">
        <f>SUMIFS(DP3:DP38,DM3:DM38,DX5)+SUMIFS(DO3:DO38,DN3:DN38,DX5)</f>
        <v>0</v>
      </c>
      <c r="EE5" s="164">
        <f>EC5-ED5</f>
        <v>0</v>
      </c>
      <c r="EF5" s="162">
        <f>DZ5*3+EA5*1</f>
        <v>0</v>
      </c>
      <c r="EG5" s="162" t="str">
        <f>IF(DY5=0,"-",_xlfn.RANK.EQ(EF5,EF3:EF6))</f>
        <v>-</v>
      </c>
      <c r="EH5" s="162" t="str">
        <f>IF(DY5=0,"-",_xlfn.RANK.EQ(EE5,EE3:EE6))</f>
        <v>-</v>
      </c>
      <c r="EI5" s="162" t="str">
        <f>IF(DY5=0,"-",_xlfn.RANK.EQ(EC5,EC3:EC6))</f>
        <v>-</v>
      </c>
      <c r="EJ5" s="162" t="str">
        <f>IF(DY5=0,"-",SUM(EG5:EI5))</f>
        <v>-</v>
      </c>
      <c r="EK5" s="163">
        <f>(COUNTIF(DX3:DX6,"&lt;"&amp;DX5)+1)/1000</f>
        <v>3.0000000000000001E-3</v>
      </c>
      <c r="EL5" s="163">
        <f>IF(DY5=0,1000+EK5,IF(COUNTIF(EJ3:EJ6,EJ5)&gt;1,EJ5+EK5,100))</f>
        <v>1000.003</v>
      </c>
    </row>
    <row r="6" spans="2:142">
      <c r="B6" s="162" t="str">
        <f>Utfylles!$E$13</f>
        <v>Belgia</v>
      </c>
      <c r="C6" s="162" t="s">
        <v>2</v>
      </c>
      <c r="D6" s="162" t="str">
        <f>Utfylles!$G$13</f>
        <v>Russland</v>
      </c>
      <c r="E6" s="162">
        <f>Utfylles!$H$13</f>
        <v>2</v>
      </c>
      <c r="F6" s="162" t="s">
        <v>2</v>
      </c>
      <c r="G6" s="162">
        <f>Utfylles!$J$13</f>
        <v>0</v>
      </c>
      <c r="H6" s="162"/>
      <c r="I6" s="162" t="str">
        <f>Utfylles!$K$13</f>
        <v>H</v>
      </c>
      <c r="K6" s="162" t="str">
        <f t="shared" si="0"/>
        <v>Belgia</v>
      </c>
      <c r="L6" s="162" t="str">
        <f t="shared" si="1"/>
        <v/>
      </c>
      <c r="M6" s="162" t="str">
        <f t="shared" si="2"/>
        <v/>
      </c>
      <c r="N6" s="162" t="str">
        <f t="shared" si="3"/>
        <v>Russland</v>
      </c>
      <c r="P6" s="163">
        <f>_xlfn.RANK.EQ(AK13,AK10:AK13,1)</f>
        <v>3</v>
      </c>
      <c r="Q6" s="166" t="str">
        <f>'Ark2'!B8</f>
        <v>Sveits</v>
      </c>
      <c r="R6" s="164">
        <f>COUNTIF(K3:N38,Q6)</f>
        <v>3</v>
      </c>
      <c r="S6" s="164">
        <f>COUNTIF(K3:K38,Q6)</f>
        <v>0</v>
      </c>
      <c r="T6" s="164">
        <f>COUNTIF(L3:M38,Q6)</f>
        <v>2</v>
      </c>
      <c r="U6" s="164">
        <f>COUNTIF(N3:N38,Q6)</f>
        <v>1</v>
      </c>
      <c r="V6" s="164">
        <f>SUMIFS(E3:E38,B3:B38,Q6)+SUMIFS(G3:G38,D3:D38,Q6)</f>
        <v>2</v>
      </c>
      <c r="W6" s="164">
        <f>SUMIFS(G3:G38,B3:B38,Q6)+SUMIFS(E3:E38,D3:D38,Q6)</f>
        <v>3</v>
      </c>
      <c r="X6" s="164">
        <f>V6-W6</f>
        <v>-1</v>
      </c>
      <c r="Y6" s="162">
        <f>S6*3+T6*1</f>
        <v>2</v>
      </c>
      <c r="Z6" s="162"/>
      <c r="AA6" s="162">
        <f>_xlfn.RANK.EQ(Y6,Y3:Y6,0)</f>
        <v>2</v>
      </c>
      <c r="AB6" s="162">
        <f>IF(COUNTIF(AA3:AA6,AA6)=1,0,IF(AA6=1,_xlfn.RANK.EQ(BN6,BN3:BN6,0),IF(AA6=2,_xlfn.RANK.EQ(CW6,CW3:CW6,0),IF(AA6=3,_xlfn.RANK.EQ(EF6,EF3:EF6,0)))))</f>
        <v>1</v>
      </c>
      <c r="AC6" s="162">
        <f>IF(COUNTIF(AA3:AA6,AA6)=1,0,IF(AA6=1,_xlfn.RANK.EQ(BM6,BM3:BM6,0),IF(AA6=2,_xlfn.RANK.EQ(CV6,CV3:CV6,0),IF(AA6=3,_xlfn.RANK.EQ(EE6,EE3:EE6,0)))))</f>
        <v>1</v>
      </c>
      <c r="AD6" s="162">
        <f>IF(COUNTIF(AA3:AA6,AA6)=1,0,IF(AA6=1,_xlfn.RANK.EQ(BK6,BK3:BK6,0),IF(AA6=2,_xlfn.RANK.EQ(CT6,CT3:CT6,0),IF(AA6=3,_xlfn.RANK.EQ(EC6,EC3:EC6,0)))))</f>
        <v>1</v>
      </c>
      <c r="AE6" s="164">
        <f>SUM(AA13:AD13)</f>
        <v>2.1109999999999998</v>
      </c>
      <c r="AF6" s="162">
        <f>IF(COUNTIF(AE3:AE6,AE6)=3,1,IF(COUNTIF(AA3:AA6,AA6)=1,0,IF(COUNTIF(AE3:AE6,AE6)=1,0,IF(AA6=1,VLOOKUP(Q6,BF9:BI12,4,FALSE),IF(AA6=2,VLOOKUP(Q6,CO9:CR12,4,FALSE),IF(AA6=3,VLOOKUP(Q6,DX9:EA12,4,FALSE)))))))</f>
        <v>1</v>
      </c>
      <c r="AG6" s="162">
        <f>_xlfn.RANK.EQ(X6,X3:X6,)</f>
        <v>2</v>
      </c>
      <c r="AH6" s="162">
        <f>_xlfn.RANK.EQ(V6,V3:V6,0)</f>
        <v>3</v>
      </c>
      <c r="AI6" s="162">
        <f>_xlfn.RANK.EQ(S6,S3:S6,0)</f>
        <v>2</v>
      </c>
      <c r="AJ6" s="163">
        <f>(COUNTIF(Q3:Q6,"&lt;"&amp;Q6)+1)</f>
        <v>2</v>
      </c>
      <c r="AK6" s="162"/>
      <c r="AM6" s="163" t="b">
        <f>IF(AA6=AM2,Q6)</f>
        <v>0</v>
      </c>
      <c r="AO6" s="162">
        <f>COUNTIF(AM3:AM6,K6)</f>
        <v>0</v>
      </c>
      <c r="AP6" s="162">
        <f>COUNTIF(AM3:AM6,L6)</f>
        <v>0</v>
      </c>
      <c r="AQ6" s="162">
        <f>COUNTIF(AM3:AM6,M6)</f>
        <v>0</v>
      </c>
      <c r="AR6" s="162">
        <f>COUNTIF(AM3:AM6,N6)</f>
        <v>0</v>
      </c>
      <c r="AS6" s="162">
        <f t="shared" si="16"/>
        <v>0</v>
      </c>
      <c r="AU6" s="162" t="str">
        <f t="shared" si="4"/>
        <v/>
      </c>
      <c r="AV6" s="162" t="str">
        <f t="shared" si="5"/>
        <v/>
      </c>
      <c r="AW6" s="162" t="str">
        <f t="shared" si="6"/>
        <v/>
      </c>
      <c r="AX6" s="162" t="str">
        <f t="shared" si="7"/>
        <v/>
      </c>
      <c r="AZ6" s="162" t="str">
        <f>IF(AS6=2,IF(AW6&gt;AX6,AU6,IF(AX6&gt;AW6,AV6,"")),"")</f>
        <v/>
      </c>
      <c r="BA6" s="162" t="str">
        <f t="shared" si="18"/>
        <v/>
      </c>
      <c r="BB6" s="162" t="str">
        <f t="shared" si="19"/>
        <v/>
      </c>
      <c r="BC6" s="162" t="str">
        <f t="shared" si="20"/>
        <v/>
      </c>
      <c r="BE6" s="162">
        <f>_xlfn.RANK.EQ(BT6,BT3:BT6,1)</f>
        <v>2</v>
      </c>
      <c r="BF6" s="166" t="str">
        <f>Q6</f>
        <v>Sveits</v>
      </c>
      <c r="BG6" s="164">
        <f>COUNTIF(AZ3:BC38,BF6)</f>
        <v>0</v>
      </c>
      <c r="BH6" s="164">
        <f>COUNTIF(AZ3:AZ38,BF6)</f>
        <v>0</v>
      </c>
      <c r="BI6" s="164">
        <f>COUNTIF(BA3:BB38,BF6)</f>
        <v>0</v>
      </c>
      <c r="BJ6" s="164">
        <f>COUNTIF(BC3:BC38,BF6)</f>
        <v>0</v>
      </c>
      <c r="BK6" s="164">
        <f>SUMIFS(AW3:AW38,AU3:AU38,BF6)+SUMIFS(AX3:AX38,AV3:AV38,BF6)</f>
        <v>0</v>
      </c>
      <c r="BL6" s="164">
        <f>SUMIFS(AX3:AX38,AU3:AU38,BF6)+SUMIFS(AW3:AW38,AV3:AV38,BF6)</f>
        <v>0</v>
      </c>
      <c r="BM6" s="164">
        <f>BK6-BL6</f>
        <v>0</v>
      </c>
      <c r="BN6" s="162">
        <f>BH6*3+BI6*1</f>
        <v>0</v>
      </c>
      <c r="BO6" s="162" t="str">
        <f>IF(BG6=0,"-",_xlfn.RANK.EQ(BN6,BN3:BN6))</f>
        <v>-</v>
      </c>
      <c r="BP6" s="162" t="str">
        <f>IF(BG6=0,"-",_xlfn.RANK.EQ(BM6,BM3:BM6))</f>
        <v>-</v>
      </c>
      <c r="BQ6" s="162" t="str">
        <f>IF(BG6=0,"-",_xlfn.RANK.EQ(BK6,BK3:BK6))</f>
        <v>-</v>
      </c>
      <c r="BR6" s="162" t="str">
        <f>IF(BG6=0,"-",SUM(BO6:BQ6))</f>
        <v>-</v>
      </c>
      <c r="BS6" s="163">
        <f>(COUNTIF(BF3:BF6,"&lt;"&amp;BF6)+1)/1000</f>
        <v>2E-3</v>
      </c>
      <c r="BT6" s="163">
        <f>IF(BG6=0,1000+BS6,IF(COUNTIF(BR3:BR6,BR6)&gt;1,BR6+BS6,100))</f>
        <v>1000.002</v>
      </c>
      <c r="BV6" s="163" t="str">
        <f>IF(AA6=BV2,Q6)</f>
        <v>Sveits</v>
      </c>
      <c r="BX6" s="162">
        <f>COUNTIF(BV3:BV6,K6)</f>
        <v>0</v>
      </c>
      <c r="BY6" s="162">
        <f>COUNTIF(BV3:BV6,L6)</f>
        <v>0</v>
      </c>
      <c r="BZ6" s="162">
        <f>COUNTIF(BV3:BV6,M6)</f>
        <v>0</v>
      </c>
      <c r="CA6" s="162">
        <f>COUNTIF(BV3:BV6,N6)</f>
        <v>0</v>
      </c>
      <c r="CB6" s="162">
        <f t="shared" si="21"/>
        <v>0</v>
      </c>
      <c r="CD6" s="162" t="str">
        <f t="shared" si="8"/>
        <v/>
      </c>
      <c r="CE6" s="162" t="str">
        <f t="shared" si="9"/>
        <v/>
      </c>
      <c r="CF6" s="162" t="str">
        <f t="shared" si="10"/>
        <v/>
      </c>
      <c r="CG6" s="162" t="str">
        <f t="shared" si="11"/>
        <v/>
      </c>
      <c r="CI6" s="162" t="str">
        <f t="shared" si="22"/>
        <v/>
      </c>
      <c r="CJ6" s="162" t="str">
        <f t="shared" si="23"/>
        <v/>
      </c>
      <c r="CK6" s="162" t="str">
        <f t="shared" si="24"/>
        <v/>
      </c>
      <c r="CL6" s="162" t="str">
        <f t="shared" si="25"/>
        <v/>
      </c>
      <c r="CN6" s="162">
        <f>_xlfn.RANK.EQ(DC6,DC3:DC6,1)</f>
        <v>1</v>
      </c>
      <c r="CO6" s="166" t="str">
        <f>Q6</f>
        <v>Sveits</v>
      </c>
      <c r="CP6" s="164">
        <f>COUNTIF(CI3:CL38,CO6)</f>
        <v>2</v>
      </c>
      <c r="CQ6" s="164">
        <f>COUNTIF(CI3:CI38,CO6)</f>
        <v>0</v>
      </c>
      <c r="CR6" s="164">
        <f>COUNTIF(CJ3:CK38,CO6)</f>
        <v>2</v>
      </c>
      <c r="CS6" s="164">
        <f>COUNTIF(CL3:CL38,CO6)</f>
        <v>0</v>
      </c>
      <c r="CT6" s="164">
        <f>SUMIFS(CF3:CF38,CD3:CD38,CO6)+SUMIFS(CG3:CG38,CE3:CE38,CO6)</f>
        <v>2</v>
      </c>
      <c r="CU6" s="164">
        <f>SUMIFS(CG3:CG38,CD3:CD38,CO6)+SUMIFS(CF3:CF38,CE3:CE38,CO6)</f>
        <v>2</v>
      </c>
      <c r="CV6" s="164">
        <f>CT6-CU6</f>
        <v>0</v>
      </c>
      <c r="CW6" s="162">
        <f>CQ6*3+CR6*1</f>
        <v>2</v>
      </c>
      <c r="CX6" s="162">
        <f>IF(CP6=0,"-",_xlfn.RANK.EQ(CW6,CW3:CW6))</f>
        <v>1</v>
      </c>
      <c r="CY6" s="162">
        <f>IF(CP6=0,"-",_xlfn.RANK.EQ(CV6,CV3:CV6))</f>
        <v>1</v>
      </c>
      <c r="CZ6" s="162">
        <f>IF(CP6=0,"-",_xlfn.RANK.EQ(CT6,CT3:CT6))</f>
        <v>1</v>
      </c>
      <c r="DA6" s="162">
        <f>IF(CP6=0,"-",SUM(CX6:CZ6))</f>
        <v>3</v>
      </c>
      <c r="DB6" s="163">
        <f>(COUNTIF(CO3:CO6,"&lt;"&amp;CO6)+1)/1000</f>
        <v>2E-3</v>
      </c>
      <c r="DC6" s="163">
        <f>IF(CP6=0,1000+DB6,IF(COUNTIF(DA3:DA6,DA6)&gt;1,DA6+DB6,100))</f>
        <v>3.0019999999999998</v>
      </c>
      <c r="DE6" s="163" t="b">
        <f>IF(AA6=DE2,Q6)</f>
        <v>0</v>
      </c>
      <c r="DG6" s="162">
        <f>COUNTIF(DE3:DE6,K6)</f>
        <v>0</v>
      </c>
      <c r="DH6" s="162">
        <f>COUNTIF(DE3:DE6,L6)</f>
        <v>0</v>
      </c>
      <c r="DI6" s="162">
        <f>COUNTIF(DE3:DE6,M6)</f>
        <v>0</v>
      </c>
      <c r="DJ6" s="162">
        <f>COUNTIF(DE3:DE6,N6)</f>
        <v>0</v>
      </c>
      <c r="DK6" s="162">
        <f t="shared" si="26"/>
        <v>0</v>
      </c>
      <c r="DM6" s="162" t="str">
        <f t="shared" si="12"/>
        <v/>
      </c>
      <c r="DN6" s="162" t="str">
        <f t="shared" si="13"/>
        <v/>
      </c>
      <c r="DO6" s="162" t="str">
        <f t="shared" si="14"/>
        <v/>
      </c>
      <c r="DP6" s="162" t="str">
        <f t="shared" si="15"/>
        <v/>
      </c>
      <c r="DR6" s="162" t="str">
        <f t="shared" si="27"/>
        <v/>
      </c>
      <c r="DS6" s="162" t="str">
        <f t="shared" si="28"/>
        <v/>
      </c>
      <c r="DT6" s="162" t="str">
        <f t="shared" si="29"/>
        <v/>
      </c>
      <c r="DU6" s="162" t="str">
        <f t="shared" si="30"/>
        <v/>
      </c>
      <c r="DW6" s="162">
        <f>_xlfn.RANK.EQ(EL6,EL3:EL6,1)</f>
        <v>2</v>
      </c>
      <c r="DX6" s="166" t="str">
        <f>Q6</f>
        <v>Sveits</v>
      </c>
      <c r="DY6" s="164">
        <f>COUNTIF(DR3:DU38,DX6)</f>
        <v>0</v>
      </c>
      <c r="DZ6" s="164">
        <f>COUNTIF(DR3:DR38,DX6)</f>
        <v>0</v>
      </c>
      <c r="EA6" s="164">
        <f>COUNTIF(DS3:DT38,DX6)</f>
        <v>0</v>
      </c>
      <c r="EB6" s="164">
        <f>COUNTIF(DU3:DU38,DX6)</f>
        <v>0</v>
      </c>
      <c r="EC6" s="164">
        <f>SUMIFS(DO3:DO38,DM3:DM38,DX6)+SUMIFS(DP3:DP38,DN3:DN38,DX6)</f>
        <v>0</v>
      </c>
      <c r="ED6" s="164">
        <f>SUMIFS(DP3:DP38,DM3:DM38,DX6)+SUMIFS(DO3:DO38,DN3:DN38,DX6)</f>
        <v>0</v>
      </c>
      <c r="EE6" s="164">
        <f>EC6-ED6</f>
        <v>0</v>
      </c>
      <c r="EF6" s="162">
        <f>DZ6*3+EA6*1</f>
        <v>0</v>
      </c>
      <c r="EG6" s="162" t="str">
        <f>IF(DY6=0,"-",_xlfn.RANK.EQ(EF6,EF3:EF6))</f>
        <v>-</v>
      </c>
      <c r="EH6" s="162" t="str">
        <f>IF(DY6=0,"-",_xlfn.RANK.EQ(EE6,EE3:EE6))</f>
        <v>-</v>
      </c>
      <c r="EI6" s="162" t="str">
        <f>IF(DY6=0,"-",_xlfn.RANK.EQ(EC6,EC3:EC6))</f>
        <v>-</v>
      </c>
      <c r="EJ6" s="162" t="str">
        <f>IF(DY6=0,"-",SUM(EG6:EI6))</f>
        <v>-</v>
      </c>
      <c r="EK6" s="163">
        <f>(COUNTIF(DX3:DX6,"&lt;"&amp;DX6)+1)/1000</f>
        <v>2E-3</v>
      </c>
      <c r="EL6" s="163">
        <f>IF(DY6=0,1000+EK6,IF(COUNTIF(EJ3:EJ6,EJ6)&gt;1,EJ6+EK6,100))</f>
        <v>1000.002</v>
      </c>
    </row>
    <row r="7" spans="2:142">
      <c r="B7" s="162" t="str">
        <f>Utfylles!$E$14</f>
        <v>England</v>
      </c>
      <c r="C7" s="162" t="s">
        <v>2</v>
      </c>
      <c r="D7" s="162" t="str">
        <f>Utfylles!$G$14</f>
        <v>Kroatia</v>
      </c>
      <c r="E7" s="162">
        <f>Utfylles!$H$14</f>
        <v>3</v>
      </c>
      <c r="F7" s="162" t="s">
        <v>2</v>
      </c>
      <c r="G7" s="162">
        <f>Utfylles!$J$14</f>
        <v>1</v>
      </c>
      <c r="H7" s="162"/>
      <c r="I7" s="162" t="str">
        <f>Utfylles!$K$14</f>
        <v>H</v>
      </c>
      <c r="K7" s="162" t="str">
        <f t="shared" si="0"/>
        <v>England</v>
      </c>
      <c r="L7" s="162" t="str">
        <f t="shared" si="1"/>
        <v/>
      </c>
      <c r="M7" s="162" t="str">
        <f t="shared" si="2"/>
        <v/>
      </c>
      <c r="N7" s="162" t="str">
        <f t="shared" si="3"/>
        <v>Kroatia</v>
      </c>
      <c r="AO7" s="162">
        <f>COUNTIF(AM3:AM6,K7)</f>
        <v>0</v>
      </c>
      <c r="AP7" s="162">
        <f>COUNTIF(AM3:AM6,L7)</f>
        <v>0</v>
      </c>
      <c r="AQ7" s="162">
        <f>COUNTIF(AM3:AM6,M7)</f>
        <v>0</v>
      </c>
      <c r="AR7" s="162">
        <f>COUNTIF(AM3:AM6,N7)</f>
        <v>0</v>
      </c>
      <c r="AS7" s="162">
        <f t="shared" si="16"/>
        <v>0</v>
      </c>
      <c r="AU7" s="162" t="str">
        <f t="shared" si="4"/>
        <v/>
      </c>
      <c r="AV7" s="162" t="str">
        <f t="shared" si="5"/>
        <v/>
      </c>
      <c r="AW7" s="162" t="str">
        <f t="shared" si="6"/>
        <v/>
      </c>
      <c r="AX7" s="162" t="str">
        <f t="shared" si="7"/>
        <v/>
      </c>
      <c r="AZ7" s="162" t="str">
        <f t="shared" si="17"/>
        <v/>
      </c>
      <c r="BA7" s="162" t="str">
        <f t="shared" si="18"/>
        <v/>
      </c>
      <c r="BB7" s="162" t="str">
        <f t="shared" si="19"/>
        <v/>
      </c>
      <c r="BC7" s="162" t="str">
        <f t="shared" si="20"/>
        <v/>
      </c>
      <c r="BE7" s="162"/>
      <c r="BX7" s="162">
        <f>COUNTIF(BV3:BV6,K7)</f>
        <v>0</v>
      </c>
      <c r="BY7" s="162">
        <f>COUNTIF(BV3:BV6,L7)</f>
        <v>0</v>
      </c>
      <c r="BZ7" s="162">
        <f>COUNTIF(BV3:BV6,M7)</f>
        <v>0</v>
      </c>
      <c r="CA7" s="162">
        <f>COUNTIF(BV3:BV6,N7)</f>
        <v>0</v>
      </c>
      <c r="CB7" s="162">
        <f t="shared" si="21"/>
        <v>0</v>
      </c>
      <c r="CD7" s="162" t="str">
        <f t="shared" si="8"/>
        <v/>
      </c>
      <c r="CE7" s="162" t="str">
        <f t="shared" si="9"/>
        <v/>
      </c>
      <c r="CF7" s="162" t="str">
        <f t="shared" si="10"/>
        <v/>
      </c>
      <c r="CG7" s="162" t="str">
        <f t="shared" si="11"/>
        <v/>
      </c>
      <c r="CI7" s="162" t="str">
        <f t="shared" si="22"/>
        <v/>
      </c>
      <c r="CJ7" s="162" t="str">
        <f t="shared" si="23"/>
        <v/>
      </c>
      <c r="CK7" s="162" t="str">
        <f t="shared" si="24"/>
        <v/>
      </c>
      <c r="CL7" s="162" t="str">
        <f t="shared" si="25"/>
        <v/>
      </c>
      <c r="CN7" s="162"/>
      <c r="DG7" s="162">
        <f>COUNTIF(DE3:DE6,K7)</f>
        <v>0</v>
      </c>
      <c r="DH7" s="162">
        <f>COUNTIF(DE3:DE6,L7)</f>
        <v>0</v>
      </c>
      <c r="DI7" s="162">
        <f>COUNTIF(DE3:DE6,M7)</f>
        <v>0</v>
      </c>
      <c r="DJ7" s="162">
        <f>COUNTIF(DE3:DE6,N7)</f>
        <v>0</v>
      </c>
      <c r="DK7" s="162">
        <f t="shared" si="26"/>
        <v>0</v>
      </c>
      <c r="DM7" s="162" t="str">
        <f t="shared" si="12"/>
        <v/>
      </c>
      <c r="DN7" s="162" t="str">
        <f t="shared" si="13"/>
        <v/>
      </c>
      <c r="DO7" s="162" t="str">
        <f t="shared" si="14"/>
        <v/>
      </c>
      <c r="DP7" s="162" t="str">
        <f t="shared" si="15"/>
        <v/>
      </c>
      <c r="DR7" s="162" t="str">
        <f t="shared" si="27"/>
        <v/>
      </c>
      <c r="DS7" s="162" t="str">
        <f t="shared" si="28"/>
        <v/>
      </c>
      <c r="DT7" s="162" t="str">
        <f t="shared" si="29"/>
        <v/>
      </c>
      <c r="DU7" s="162" t="str">
        <f t="shared" si="30"/>
        <v/>
      </c>
      <c r="DW7" s="162"/>
    </row>
    <row r="8" spans="2:142">
      <c r="B8" s="162" t="str">
        <f>Utfylles!$E$15</f>
        <v>Østerrike</v>
      </c>
      <c r="C8" s="162" t="s">
        <v>2</v>
      </c>
      <c r="D8" s="162" t="str">
        <f>Utfylles!$G$15</f>
        <v>Nord-Makedonia</v>
      </c>
      <c r="E8" s="162">
        <f>Utfylles!$H$15</f>
        <v>1</v>
      </c>
      <c r="F8" s="162" t="s">
        <v>2</v>
      </c>
      <c r="G8" s="162">
        <f>Utfylles!$J$15</f>
        <v>0</v>
      </c>
      <c r="H8" s="162"/>
      <c r="I8" s="162" t="str">
        <f>Utfylles!$K$15</f>
        <v>H</v>
      </c>
      <c r="K8" s="162" t="str">
        <f t="shared" si="0"/>
        <v>Østerrike</v>
      </c>
      <c r="L8" s="162" t="str">
        <f t="shared" si="1"/>
        <v/>
      </c>
      <c r="M8" s="162" t="str">
        <f t="shared" si="2"/>
        <v/>
      </c>
      <c r="N8" s="162" t="str">
        <f t="shared" si="3"/>
        <v>Nord-Makedonia</v>
      </c>
      <c r="AA8" s="163">
        <v>1</v>
      </c>
      <c r="AB8" s="165">
        <v>10</v>
      </c>
      <c r="AC8" s="165">
        <f>AB8*10</f>
        <v>100</v>
      </c>
      <c r="AD8" s="165">
        <f>AC8*10</f>
        <v>1000</v>
      </c>
      <c r="AE8" s="165"/>
      <c r="AF8" s="165">
        <f>AD8*10</f>
        <v>10000</v>
      </c>
      <c r="AG8" s="165">
        <f>AF8*10</f>
        <v>100000</v>
      </c>
      <c r="AH8" s="165">
        <f>AG8*10</f>
        <v>1000000</v>
      </c>
      <c r="AI8" s="165">
        <f>AH8*10</f>
        <v>10000000</v>
      </c>
      <c r="AJ8" s="165">
        <f>AI8*10</f>
        <v>100000000</v>
      </c>
      <c r="AK8" s="165"/>
      <c r="AO8" s="162">
        <f>COUNTIF(AM3:AM6,K8)</f>
        <v>0</v>
      </c>
      <c r="AP8" s="162">
        <f>COUNTIF(AM3:AM6,L8)</f>
        <v>0</v>
      </c>
      <c r="AQ8" s="162">
        <f>COUNTIF(AM3:AM6,M8)</f>
        <v>0</v>
      </c>
      <c r="AR8" s="162">
        <f>COUNTIF(AM3:AM6,N8)</f>
        <v>0</v>
      </c>
      <c r="AS8" s="162">
        <f t="shared" si="16"/>
        <v>0</v>
      </c>
      <c r="AU8" s="162" t="str">
        <f t="shared" si="4"/>
        <v/>
      </c>
      <c r="AV8" s="162" t="str">
        <f t="shared" si="5"/>
        <v/>
      </c>
      <c r="AW8" s="162" t="str">
        <f t="shared" si="6"/>
        <v/>
      </c>
      <c r="AX8" s="162" t="str">
        <f t="shared" si="7"/>
        <v/>
      </c>
      <c r="AZ8" s="162" t="str">
        <f t="shared" si="17"/>
        <v/>
      </c>
      <c r="BA8" s="162" t="str">
        <f t="shared" si="18"/>
        <v/>
      </c>
      <c r="BB8" s="162" t="str">
        <f t="shared" si="19"/>
        <v/>
      </c>
      <c r="BC8" s="162" t="str">
        <f t="shared" si="20"/>
        <v/>
      </c>
      <c r="BE8" s="162"/>
      <c r="BH8" s="162" t="s">
        <v>57</v>
      </c>
      <c r="BI8" s="162" t="s">
        <v>92</v>
      </c>
      <c r="BX8" s="162">
        <f>COUNTIF(BV3:BV6,K8)</f>
        <v>0</v>
      </c>
      <c r="BY8" s="162">
        <f>COUNTIF(BV3:BV6,L8)</f>
        <v>0</v>
      </c>
      <c r="BZ8" s="162">
        <f>COUNTIF(BV3:BV6,M8)</f>
        <v>0</v>
      </c>
      <c r="CA8" s="162">
        <f>COUNTIF(BV3:BV6,N8)</f>
        <v>0</v>
      </c>
      <c r="CB8" s="162">
        <f t="shared" si="21"/>
        <v>0</v>
      </c>
      <c r="CD8" s="162" t="str">
        <f t="shared" si="8"/>
        <v/>
      </c>
      <c r="CE8" s="162" t="str">
        <f t="shared" si="9"/>
        <v/>
      </c>
      <c r="CF8" s="162" t="str">
        <f t="shared" si="10"/>
        <v/>
      </c>
      <c r="CG8" s="162" t="str">
        <f t="shared" si="11"/>
        <v/>
      </c>
      <c r="CI8" s="162" t="str">
        <f t="shared" si="22"/>
        <v/>
      </c>
      <c r="CJ8" s="162" t="str">
        <f t="shared" si="23"/>
        <v/>
      </c>
      <c r="CK8" s="162" t="str">
        <f t="shared" si="24"/>
        <v/>
      </c>
      <c r="CL8" s="162" t="str">
        <f t="shared" si="25"/>
        <v/>
      </c>
      <c r="CN8" s="162"/>
      <c r="CQ8" s="162" t="s">
        <v>57</v>
      </c>
      <c r="CR8" s="162" t="s">
        <v>92</v>
      </c>
      <c r="DG8" s="162">
        <f>COUNTIF(DE3:DE6,K8)</f>
        <v>0</v>
      </c>
      <c r="DH8" s="162">
        <f>COUNTIF(DE3:DE6,L8)</f>
        <v>0</v>
      </c>
      <c r="DI8" s="162">
        <f>COUNTIF(DE3:DE6,M8)</f>
        <v>0</v>
      </c>
      <c r="DJ8" s="162">
        <f>COUNTIF(DE3:DE6,N8)</f>
        <v>0</v>
      </c>
      <c r="DK8" s="162">
        <f t="shared" si="26"/>
        <v>0</v>
      </c>
      <c r="DM8" s="162" t="str">
        <f t="shared" si="12"/>
        <v/>
      </c>
      <c r="DN8" s="162" t="str">
        <f t="shared" si="13"/>
        <v/>
      </c>
      <c r="DO8" s="162" t="str">
        <f t="shared" si="14"/>
        <v/>
      </c>
      <c r="DP8" s="162" t="str">
        <f t="shared" si="15"/>
        <v/>
      </c>
      <c r="DR8" s="162" t="str">
        <f t="shared" si="27"/>
        <v/>
      </c>
      <c r="DS8" s="162" t="str">
        <f t="shared" si="28"/>
        <v/>
      </c>
      <c r="DT8" s="162" t="str">
        <f t="shared" si="29"/>
        <v/>
      </c>
      <c r="DU8" s="162" t="str">
        <f t="shared" si="30"/>
        <v/>
      </c>
      <c r="DW8" s="162"/>
      <c r="DZ8" s="162" t="s">
        <v>57</v>
      </c>
      <c r="EA8" s="162" t="s">
        <v>92</v>
      </c>
    </row>
    <row r="9" spans="2:142">
      <c r="B9" s="162" t="str">
        <f>Utfylles!$E$16</f>
        <v>Nederland</v>
      </c>
      <c r="C9" s="162" t="s">
        <v>2</v>
      </c>
      <c r="D9" s="162" t="str">
        <f>Utfylles!$G$16</f>
        <v>Ukraina</v>
      </c>
      <c r="E9" s="162">
        <f>Utfylles!$H$16</f>
        <v>2</v>
      </c>
      <c r="F9" s="162" t="s">
        <v>2</v>
      </c>
      <c r="G9" s="162">
        <f>Utfylles!$J$16</f>
        <v>0</v>
      </c>
      <c r="H9" s="162"/>
      <c r="I9" s="162" t="str">
        <f>Utfylles!$K$16</f>
        <v>H</v>
      </c>
      <c r="K9" s="162" t="str">
        <f t="shared" si="0"/>
        <v>Nederland</v>
      </c>
      <c r="L9" s="162" t="str">
        <f t="shared" si="1"/>
        <v/>
      </c>
      <c r="M9" s="162" t="str">
        <f t="shared" si="2"/>
        <v/>
      </c>
      <c r="N9" s="162" t="str">
        <f t="shared" si="3"/>
        <v>Ukraina</v>
      </c>
      <c r="Q9" s="163">
        <v>2</v>
      </c>
      <c r="R9" s="163">
        <v>3</v>
      </c>
      <c r="S9" s="163">
        <v>4</v>
      </c>
      <c r="T9" s="163">
        <v>5</v>
      </c>
      <c r="U9" s="163">
        <v>6</v>
      </c>
      <c r="V9" s="163">
        <v>7</v>
      </c>
      <c r="W9" s="163">
        <v>8</v>
      </c>
      <c r="X9" s="163">
        <v>9</v>
      </c>
      <c r="Y9" s="163">
        <v>10</v>
      </c>
      <c r="AO9" s="162">
        <f>COUNTIF(AM3:AM6,K9)</f>
        <v>0</v>
      </c>
      <c r="AP9" s="162">
        <f>COUNTIF(AM3:AM6,L9)</f>
        <v>0</v>
      </c>
      <c r="AQ9" s="162">
        <f>COUNTIF(AM3:AM6,M9)</f>
        <v>0</v>
      </c>
      <c r="AR9" s="162">
        <f>COUNTIF(AM3:AM6,N9)</f>
        <v>0</v>
      </c>
      <c r="AS9" s="162">
        <f t="shared" si="16"/>
        <v>0</v>
      </c>
      <c r="AU9" s="162" t="str">
        <f t="shared" si="4"/>
        <v/>
      </c>
      <c r="AV9" s="162" t="str">
        <f t="shared" si="5"/>
        <v/>
      </c>
      <c r="AW9" s="162" t="str">
        <f t="shared" si="6"/>
        <v/>
      </c>
      <c r="AX9" s="162" t="str">
        <f t="shared" si="7"/>
        <v/>
      </c>
      <c r="AZ9" s="162" t="str">
        <f t="shared" si="17"/>
        <v/>
      </c>
      <c r="BA9" s="162" t="str">
        <f t="shared" si="18"/>
        <v/>
      </c>
      <c r="BB9" s="162" t="str">
        <f t="shared" si="19"/>
        <v/>
      </c>
      <c r="BC9" s="162" t="str">
        <f t="shared" si="20"/>
        <v/>
      </c>
      <c r="BE9" s="162">
        <v>1</v>
      </c>
      <c r="BF9" s="163" t="str">
        <f>VLOOKUP(BE9,BE3:BF6,2,FALSE)</f>
        <v>Italia</v>
      </c>
      <c r="BH9" s="162">
        <f>COUNTIFS(AZ3:AZ38,BF9,BC3:BC38,BF10)</f>
        <v>0</v>
      </c>
      <c r="BI9" s="163">
        <f>_xlfn.RANK.EQ(BH9,BH9:BH12,0)</f>
        <v>1</v>
      </c>
      <c r="BX9" s="162">
        <f>COUNTIF(BV3:BV6,K9)</f>
        <v>0</v>
      </c>
      <c r="BY9" s="162">
        <f>COUNTIF(BV3:BV6,L9)</f>
        <v>0</v>
      </c>
      <c r="BZ9" s="162">
        <f>COUNTIF(BV3:BV6,M9)</f>
        <v>0</v>
      </c>
      <c r="CA9" s="162">
        <f>COUNTIF(BV3:BV6,N9)</f>
        <v>0</v>
      </c>
      <c r="CB9" s="162">
        <f t="shared" si="21"/>
        <v>0</v>
      </c>
      <c r="CD9" s="162" t="str">
        <f t="shared" si="8"/>
        <v/>
      </c>
      <c r="CE9" s="162" t="str">
        <f t="shared" si="9"/>
        <v/>
      </c>
      <c r="CF9" s="162" t="str">
        <f t="shared" si="10"/>
        <v/>
      </c>
      <c r="CG9" s="162" t="str">
        <f t="shared" si="11"/>
        <v/>
      </c>
      <c r="CI9" s="162" t="str">
        <f t="shared" si="22"/>
        <v/>
      </c>
      <c r="CJ9" s="162" t="str">
        <f t="shared" si="23"/>
        <v/>
      </c>
      <c r="CK9" s="162" t="str">
        <f t="shared" si="24"/>
        <v/>
      </c>
      <c r="CL9" s="162" t="str">
        <f t="shared" si="25"/>
        <v/>
      </c>
      <c r="CN9" s="162">
        <v>1</v>
      </c>
      <c r="CO9" s="163" t="str">
        <f>VLOOKUP(CN9,CN3:CO6,2,FALSE)</f>
        <v>Sveits</v>
      </c>
      <c r="CQ9" s="162">
        <f>COUNTIFS(CI3:CI38,CO9,CL3:CL38,CO10)</f>
        <v>0</v>
      </c>
      <c r="CR9" s="163">
        <f>_xlfn.RANK.EQ(CQ9,CQ9:CQ12,0)</f>
        <v>1</v>
      </c>
      <c r="DG9" s="162">
        <f>COUNTIF(DE3:DE6,K9)</f>
        <v>0</v>
      </c>
      <c r="DH9" s="162">
        <f>COUNTIF(DE3:DE6,L9)</f>
        <v>0</v>
      </c>
      <c r="DI9" s="162">
        <f>COUNTIF(DE3:DE6,M9)</f>
        <v>0</v>
      </c>
      <c r="DJ9" s="162">
        <f>COUNTIF(DE3:DE6,N9)</f>
        <v>0</v>
      </c>
      <c r="DK9" s="162">
        <f t="shared" si="26"/>
        <v>0</v>
      </c>
      <c r="DM9" s="162" t="str">
        <f t="shared" si="12"/>
        <v/>
      </c>
      <c r="DN9" s="162" t="str">
        <f t="shared" si="13"/>
        <v/>
      </c>
      <c r="DO9" s="162" t="str">
        <f t="shared" si="14"/>
        <v/>
      </c>
      <c r="DP9" s="162" t="str">
        <f t="shared" si="15"/>
        <v/>
      </c>
      <c r="DR9" s="162" t="str">
        <f t="shared" si="27"/>
        <v/>
      </c>
      <c r="DS9" s="162" t="str">
        <f t="shared" si="28"/>
        <v/>
      </c>
      <c r="DT9" s="162" t="str">
        <f t="shared" si="29"/>
        <v/>
      </c>
      <c r="DU9" s="162" t="str">
        <f t="shared" si="30"/>
        <v/>
      </c>
      <c r="DW9" s="162">
        <v>1</v>
      </c>
      <c r="DX9" s="163" t="str">
        <f>VLOOKUP(DW9,DW3:DX6,2,FALSE)</f>
        <v>Italia</v>
      </c>
      <c r="DZ9" s="162">
        <f>COUNTIFS(DR3:DR38,DX9,DU3:DU38,DX10)</f>
        <v>0</v>
      </c>
      <c r="EA9" s="163">
        <f>_xlfn.RANK.EQ(DZ9,DZ9:DZ12,0)</f>
        <v>1</v>
      </c>
    </row>
    <row r="10" spans="2:142">
      <c r="B10" s="162" t="str">
        <f>Utfylles!$E$17</f>
        <v>Skottland</v>
      </c>
      <c r="C10" s="162" t="s">
        <v>2</v>
      </c>
      <c r="D10" s="162" t="str">
        <f>Utfylles!$G$17</f>
        <v>Tsjekkia</v>
      </c>
      <c r="E10" s="162">
        <f>Utfylles!$H$17</f>
        <v>1</v>
      </c>
      <c r="F10" s="162" t="s">
        <v>2</v>
      </c>
      <c r="G10" s="162">
        <f>Utfylles!$J$17</f>
        <v>1</v>
      </c>
      <c r="H10" s="162"/>
      <c r="I10" s="162" t="str">
        <f>Utfylles!$K$17</f>
        <v>U</v>
      </c>
      <c r="K10" s="162" t="str">
        <f t="shared" si="0"/>
        <v/>
      </c>
      <c r="L10" s="162" t="str">
        <f t="shared" si="1"/>
        <v>Skottland</v>
      </c>
      <c r="M10" s="162" t="str">
        <f t="shared" si="2"/>
        <v>Tsjekkia</v>
      </c>
      <c r="N10" s="162" t="str">
        <f t="shared" si="3"/>
        <v/>
      </c>
      <c r="AA10" s="162">
        <f>AA3/AA8</f>
        <v>2</v>
      </c>
      <c r="AB10" s="162">
        <f>AB3/AB8</f>
        <v>0.1</v>
      </c>
      <c r="AC10" s="162">
        <f>AC3/AC8</f>
        <v>0.01</v>
      </c>
      <c r="AD10" s="162">
        <f>AD3/AD8</f>
        <v>1E-3</v>
      </c>
      <c r="AE10" s="162"/>
      <c r="AF10" s="162">
        <f>AF3/AF8</f>
        <v>1E-4</v>
      </c>
      <c r="AG10" s="162">
        <f>AG3/AG8</f>
        <v>4.0000000000000003E-5</v>
      </c>
      <c r="AH10" s="162">
        <f>AH3/AH8</f>
        <v>3.0000000000000001E-6</v>
      </c>
      <c r="AI10" s="162">
        <f>AI3/AI8</f>
        <v>1.9999999999999999E-7</v>
      </c>
      <c r="AJ10" s="162">
        <f>AJ3/AJ8</f>
        <v>4.0000000000000001E-8</v>
      </c>
      <c r="AK10" s="163">
        <f>SUM(AA10:AJ10)</f>
        <v>2.1111432400000001</v>
      </c>
      <c r="AO10" s="162">
        <f>COUNTIF(AM3:AM6,K10)</f>
        <v>0</v>
      </c>
      <c r="AP10" s="162">
        <f>COUNTIF(AM3:AM6,L10)</f>
        <v>0</v>
      </c>
      <c r="AQ10" s="162">
        <f>COUNTIF(AM3:AM6,M10)</f>
        <v>0</v>
      </c>
      <c r="AR10" s="162">
        <f>COUNTIF(AM3:AM6,N10)</f>
        <v>0</v>
      </c>
      <c r="AS10" s="162">
        <f t="shared" si="16"/>
        <v>0</v>
      </c>
      <c r="AU10" s="162" t="str">
        <f t="shared" si="4"/>
        <v/>
      </c>
      <c r="AV10" s="162" t="str">
        <f t="shared" si="5"/>
        <v/>
      </c>
      <c r="AW10" s="162" t="str">
        <f t="shared" si="6"/>
        <v/>
      </c>
      <c r="AX10" s="162" t="str">
        <f t="shared" si="7"/>
        <v/>
      </c>
      <c r="AZ10" s="162" t="str">
        <f t="shared" si="17"/>
        <v/>
      </c>
      <c r="BA10" s="162" t="str">
        <f t="shared" si="18"/>
        <v/>
      </c>
      <c r="BB10" s="162" t="str">
        <f t="shared" si="19"/>
        <v/>
      </c>
      <c r="BC10" s="162" t="str">
        <f t="shared" si="20"/>
        <v/>
      </c>
      <c r="BE10" s="162">
        <v>2</v>
      </c>
      <c r="BF10" s="163" t="str">
        <f>VLOOKUP(BE10,BE3:BF6,2,FALSE)</f>
        <v>Sveits</v>
      </c>
      <c r="BH10" s="162">
        <f>COUNTIFS(AZ3:AZ38,BF10,BC3:BC38,BF9)</f>
        <v>0</v>
      </c>
      <c r="BI10" s="163">
        <f>_xlfn.RANK.EQ(BH10,BH9:BH12,0)</f>
        <v>1</v>
      </c>
      <c r="BX10" s="162">
        <f>COUNTIF(BV3:BV6,K10)</f>
        <v>0</v>
      </c>
      <c r="BY10" s="162">
        <f>COUNTIF(BV3:BV6,L10)</f>
        <v>0</v>
      </c>
      <c r="BZ10" s="162">
        <f>COUNTIF(BV3:BV6,M10)</f>
        <v>0</v>
      </c>
      <c r="CA10" s="162">
        <f>COUNTIF(BV3:BV6,N10)</f>
        <v>0</v>
      </c>
      <c r="CB10" s="162">
        <f t="shared" si="21"/>
        <v>0</v>
      </c>
      <c r="CD10" s="162" t="str">
        <f t="shared" si="8"/>
        <v/>
      </c>
      <c r="CE10" s="162" t="str">
        <f t="shared" si="9"/>
        <v/>
      </c>
      <c r="CF10" s="162" t="str">
        <f t="shared" si="10"/>
        <v/>
      </c>
      <c r="CG10" s="162" t="str">
        <f t="shared" si="11"/>
        <v/>
      </c>
      <c r="CI10" s="162" t="str">
        <f t="shared" si="22"/>
        <v/>
      </c>
      <c r="CJ10" s="162" t="str">
        <f t="shared" si="23"/>
        <v/>
      </c>
      <c r="CK10" s="162" t="str">
        <f t="shared" si="24"/>
        <v/>
      </c>
      <c r="CL10" s="162" t="str">
        <f t="shared" si="25"/>
        <v/>
      </c>
      <c r="CN10" s="162">
        <v>2</v>
      </c>
      <c r="CO10" s="163" t="str">
        <f>VLOOKUP(CN10,CN3:CO6,2,FALSE)</f>
        <v>Tyrkia</v>
      </c>
      <c r="CQ10" s="162">
        <f>COUNTIFS(CI3:CI38,CO10,CL3:CL38,CO9)</f>
        <v>0</v>
      </c>
      <c r="CR10" s="163">
        <f>_xlfn.RANK.EQ(CQ10,CQ9:CQ12,0)</f>
        <v>1</v>
      </c>
      <c r="DG10" s="162">
        <f>COUNTIF(DE3:DE6,K10)</f>
        <v>0</v>
      </c>
      <c r="DH10" s="162">
        <f>COUNTIF(DE3:DE6,L10)</f>
        <v>0</v>
      </c>
      <c r="DI10" s="162">
        <f>COUNTIF(DE3:DE6,M10)</f>
        <v>0</v>
      </c>
      <c r="DJ10" s="162">
        <f>COUNTIF(DE3:DE6,N10)</f>
        <v>0</v>
      </c>
      <c r="DK10" s="162">
        <f t="shared" si="26"/>
        <v>0</v>
      </c>
      <c r="DM10" s="162" t="str">
        <f t="shared" si="12"/>
        <v/>
      </c>
      <c r="DN10" s="162" t="str">
        <f t="shared" si="13"/>
        <v/>
      </c>
      <c r="DO10" s="162" t="str">
        <f t="shared" si="14"/>
        <v/>
      </c>
      <c r="DP10" s="162" t="str">
        <f t="shared" si="15"/>
        <v/>
      </c>
      <c r="DR10" s="162" t="str">
        <f t="shared" si="27"/>
        <v/>
      </c>
      <c r="DS10" s="162" t="str">
        <f t="shared" si="28"/>
        <v/>
      </c>
      <c r="DT10" s="162" t="str">
        <f t="shared" si="29"/>
        <v/>
      </c>
      <c r="DU10" s="162" t="str">
        <f t="shared" si="30"/>
        <v/>
      </c>
      <c r="DW10" s="162">
        <v>2</v>
      </c>
      <c r="DX10" s="163" t="str">
        <f>VLOOKUP(DW10,DW3:DX6,2,FALSE)</f>
        <v>Sveits</v>
      </c>
      <c r="DZ10" s="162">
        <f>COUNTIFS(DR3:DR38,DX10,DU3:DU38,DX9)</f>
        <v>0</v>
      </c>
      <c r="EA10" s="163">
        <f>_xlfn.RANK.EQ(DZ10,DZ9:DZ12,0)</f>
        <v>1</v>
      </c>
    </row>
    <row r="11" spans="2:142">
      <c r="B11" s="162" t="str">
        <f>Utfylles!$E$18</f>
        <v>Polen</v>
      </c>
      <c r="C11" s="162" t="s">
        <v>2</v>
      </c>
      <c r="D11" s="162" t="str">
        <f>Utfylles!$G$18</f>
        <v>Slovakia</v>
      </c>
      <c r="E11" s="162">
        <f>Utfylles!$H$18</f>
        <v>2</v>
      </c>
      <c r="F11" s="162" t="s">
        <v>2</v>
      </c>
      <c r="G11" s="162">
        <f>Utfylles!$J$18</f>
        <v>1</v>
      </c>
      <c r="H11" s="162"/>
      <c r="I11" s="162" t="str">
        <f>Utfylles!$K$18</f>
        <v>H</v>
      </c>
      <c r="K11" s="162" t="str">
        <f t="shared" si="0"/>
        <v>Polen</v>
      </c>
      <c r="L11" s="162" t="str">
        <f t="shared" si="1"/>
        <v/>
      </c>
      <c r="M11" s="162" t="str">
        <f t="shared" si="2"/>
        <v/>
      </c>
      <c r="N11" s="162" t="str">
        <f t="shared" si="3"/>
        <v>Slovakia</v>
      </c>
      <c r="P11" s="163">
        <v>1</v>
      </c>
      <c r="Q11" s="166" t="str">
        <f>VLOOKUP(P11,P3:Y6,Q9,FALSE)</f>
        <v>Italia</v>
      </c>
      <c r="R11" s="164">
        <f>VLOOKUP(P11,P3:Y6,R9,FALSE)</f>
        <v>3</v>
      </c>
      <c r="S11" s="164">
        <f>VLOOKUP(P11,P3:Y6,S9,FALSE)</f>
        <v>3</v>
      </c>
      <c r="T11" s="164">
        <f>VLOOKUP(P11,P3:Y6,T9,FALSE)</f>
        <v>0</v>
      </c>
      <c r="U11" s="164">
        <f>VLOOKUP(P11,P3:Y6,U9,FALSE)</f>
        <v>0</v>
      </c>
      <c r="V11" s="164">
        <f>VLOOKUP(P11,P3:Y6,V9,FALSE)</f>
        <v>5</v>
      </c>
      <c r="W11" s="164">
        <f>VLOOKUP(P11,P3:Y6,W9,FALSE)</f>
        <v>1</v>
      </c>
      <c r="X11" s="164">
        <f>VLOOKUP(P11,P3:Y6,X9,FALSE)</f>
        <v>4</v>
      </c>
      <c r="Y11" s="162">
        <f>VLOOKUP(P11,P3:Y6,Y9,FALSE)</f>
        <v>9</v>
      </c>
      <c r="AA11" s="162">
        <f>AA4/AA8</f>
        <v>1</v>
      </c>
      <c r="AB11" s="162">
        <f>AB4/AB8</f>
        <v>0</v>
      </c>
      <c r="AC11" s="162">
        <f>AC4/AC8</f>
        <v>0</v>
      </c>
      <c r="AD11" s="162">
        <f>AD4/AD8</f>
        <v>0</v>
      </c>
      <c r="AE11" s="162"/>
      <c r="AF11" s="162">
        <f>AF4/AF8</f>
        <v>0</v>
      </c>
      <c r="AG11" s="162">
        <f>AG4/AG8</f>
        <v>1.0000000000000001E-5</v>
      </c>
      <c r="AH11" s="162">
        <f>AH4/AH8</f>
        <v>9.9999999999999995E-7</v>
      </c>
      <c r="AI11" s="162">
        <f>AI4/AI8</f>
        <v>9.9999999999999995E-8</v>
      </c>
      <c r="AJ11" s="162">
        <f>AJ4/AJ8</f>
        <v>1E-8</v>
      </c>
      <c r="AK11" s="163">
        <f>SUM(AA11:AJ11)</f>
        <v>1.00001111</v>
      </c>
      <c r="AO11" s="162">
        <f>COUNTIF(AM3:AM6,K11)</f>
        <v>0</v>
      </c>
      <c r="AP11" s="162">
        <f>COUNTIF(AM3:AM6,L11)</f>
        <v>0</v>
      </c>
      <c r="AQ11" s="162">
        <f>COUNTIF(AM3:AM6,M11)</f>
        <v>0</v>
      </c>
      <c r="AR11" s="162">
        <f>COUNTIF(AM3:AM6,N11)</f>
        <v>0</v>
      </c>
      <c r="AS11" s="162">
        <f t="shared" si="16"/>
        <v>0</v>
      </c>
      <c r="AU11" s="162" t="str">
        <f t="shared" si="4"/>
        <v/>
      </c>
      <c r="AV11" s="162" t="str">
        <f t="shared" si="5"/>
        <v/>
      </c>
      <c r="AW11" s="162" t="str">
        <f t="shared" si="6"/>
        <v/>
      </c>
      <c r="AX11" s="162" t="str">
        <f t="shared" si="7"/>
        <v/>
      </c>
      <c r="AZ11" s="162" t="str">
        <f t="shared" si="17"/>
        <v/>
      </c>
      <c r="BA11" s="162" t="str">
        <f t="shared" si="18"/>
        <v/>
      </c>
      <c r="BB11" s="162" t="str">
        <f t="shared" si="19"/>
        <v/>
      </c>
      <c r="BC11" s="162" t="str">
        <f t="shared" si="20"/>
        <v/>
      </c>
      <c r="BE11" s="162">
        <v>3</v>
      </c>
      <c r="BF11" s="163" t="str">
        <f>VLOOKUP(BE11,BE3:BF6,2,FALSE)</f>
        <v>Tyrkia</v>
      </c>
      <c r="BH11" s="162">
        <f>COUNTIFS(AZ3:AZ38,BF11,BC3:BC38,BF10)</f>
        <v>0</v>
      </c>
      <c r="BI11" s="163">
        <f>_xlfn.RANK.EQ(BH11,BH9:BH12,0)</f>
        <v>1</v>
      </c>
      <c r="BX11" s="162">
        <f>COUNTIF(BV3:BV6,K11)</f>
        <v>0</v>
      </c>
      <c r="BY11" s="162">
        <f>COUNTIF(BV3:BV6,L11)</f>
        <v>0</v>
      </c>
      <c r="BZ11" s="162">
        <f>COUNTIF(BV3:BV6,M11)</f>
        <v>0</v>
      </c>
      <c r="CA11" s="162">
        <f>COUNTIF(BV3:BV6,N11)</f>
        <v>0</v>
      </c>
      <c r="CB11" s="162">
        <f t="shared" si="21"/>
        <v>0</v>
      </c>
      <c r="CD11" s="162" t="str">
        <f t="shared" si="8"/>
        <v/>
      </c>
      <c r="CE11" s="162" t="str">
        <f t="shared" si="9"/>
        <v/>
      </c>
      <c r="CF11" s="162" t="str">
        <f t="shared" si="10"/>
        <v/>
      </c>
      <c r="CG11" s="162" t="str">
        <f t="shared" si="11"/>
        <v/>
      </c>
      <c r="CI11" s="162" t="str">
        <f t="shared" si="22"/>
        <v/>
      </c>
      <c r="CJ11" s="162" t="str">
        <f t="shared" si="23"/>
        <v/>
      </c>
      <c r="CK11" s="162" t="str">
        <f t="shared" si="24"/>
        <v/>
      </c>
      <c r="CL11" s="162" t="str">
        <f t="shared" si="25"/>
        <v/>
      </c>
      <c r="CN11" s="162">
        <v>3</v>
      </c>
      <c r="CO11" s="163" t="str">
        <f>VLOOKUP(CN11,CN3:CO6,2,FALSE)</f>
        <v>Wales</v>
      </c>
      <c r="CQ11" s="162">
        <f>COUNTIFS(CI3:CI38,CO11,CL3:CL38,CO10)</f>
        <v>0</v>
      </c>
      <c r="CR11" s="163">
        <f>_xlfn.RANK.EQ(CQ11,CQ9:CQ12,0)</f>
        <v>1</v>
      </c>
      <c r="DG11" s="162">
        <f>COUNTIF(DE3:DE6,K11)</f>
        <v>0</v>
      </c>
      <c r="DH11" s="162">
        <f>COUNTIF(DE3:DE6,L11)</f>
        <v>0</v>
      </c>
      <c r="DI11" s="162">
        <f>COUNTIF(DE3:DE6,M11)</f>
        <v>0</v>
      </c>
      <c r="DJ11" s="162">
        <f>COUNTIF(DE3:DE6,N11)</f>
        <v>0</v>
      </c>
      <c r="DK11" s="162">
        <f t="shared" si="26"/>
        <v>0</v>
      </c>
      <c r="DM11" s="162" t="str">
        <f t="shared" si="12"/>
        <v/>
      </c>
      <c r="DN11" s="162" t="str">
        <f t="shared" si="13"/>
        <v/>
      </c>
      <c r="DO11" s="162" t="str">
        <f t="shared" si="14"/>
        <v/>
      </c>
      <c r="DP11" s="162" t="str">
        <f t="shared" si="15"/>
        <v/>
      </c>
      <c r="DR11" s="162" t="str">
        <f t="shared" si="27"/>
        <v/>
      </c>
      <c r="DS11" s="162" t="str">
        <f t="shared" si="28"/>
        <v/>
      </c>
      <c r="DT11" s="162" t="str">
        <f t="shared" si="29"/>
        <v/>
      </c>
      <c r="DU11" s="162" t="str">
        <f t="shared" si="30"/>
        <v/>
      </c>
      <c r="DW11" s="162">
        <v>3</v>
      </c>
      <c r="DX11" s="163" t="str">
        <f>VLOOKUP(DW11,DW3:DX6,2,FALSE)</f>
        <v>Tyrkia</v>
      </c>
      <c r="DZ11" s="162">
        <f>COUNTIFS(DR3:DR38,DX11,DU3:DU38,DX10)</f>
        <v>0</v>
      </c>
      <c r="EA11" s="163">
        <f>_xlfn.RANK.EQ(DZ11,DZ9:DZ12,0)</f>
        <v>1</v>
      </c>
    </row>
    <row r="12" spans="2:142">
      <c r="B12" s="162" t="str">
        <f>Utfylles!$E$19</f>
        <v>Spania</v>
      </c>
      <c r="C12" s="162" t="s">
        <v>2</v>
      </c>
      <c r="D12" s="162" t="str">
        <f>Utfylles!$G$19</f>
        <v>Sverige</v>
      </c>
      <c r="E12" s="162">
        <f>Utfylles!$H$19</f>
        <v>4</v>
      </c>
      <c r="F12" s="162" t="s">
        <v>2</v>
      </c>
      <c r="G12" s="162">
        <f>Utfylles!$J$19</f>
        <v>1</v>
      </c>
      <c r="H12" s="162"/>
      <c r="I12" s="162" t="str">
        <f>Utfylles!$K$19</f>
        <v>H</v>
      </c>
      <c r="K12" s="162" t="str">
        <f t="shared" si="0"/>
        <v>Spania</v>
      </c>
      <c r="L12" s="162" t="str">
        <f t="shared" si="1"/>
        <v/>
      </c>
      <c r="M12" s="162" t="str">
        <f t="shared" si="2"/>
        <v/>
      </c>
      <c r="N12" s="162" t="str">
        <f t="shared" si="3"/>
        <v>Sverige</v>
      </c>
      <c r="P12" s="163">
        <v>2</v>
      </c>
      <c r="Q12" s="166" t="str">
        <f>VLOOKUP(P12,P3:Y6,Q9,FALSE)</f>
        <v>Tyrkia</v>
      </c>
      <c r="R12" s="164">
        <f>VLOOKUP(P12,P3:Y6,R9,FALSE)</f>
        <v>3</v>
      </c>
      <c r="S12" s="164">
        <f>VLOOKUP(P12,P3:Y6,S9,FALSE)</f>
        <v>0</v>
      </c>
      <c r="T12" s="164">
        <f>VLOOKUP(P12,P3:Y6,T9,FALSE)</f>
        <v>2</v>
      </c>
      <c r="U12" s="164">
        <f>VLOOKUP(P12,P3:Y6,U9,FALSE)</f>
        <v>1</v>
      </c>
      <c r="V12" s="164">
        <f>VLOOKUP(P12,P3:Y6,V9,FALSE)</f>
        <v>3</v>
      </c>
      <c r="W12" s="164">
        <f>VLOOKUP(P12,P3:Y6,W9,FALSE)</f>
        <v>4</v>
      </c>
      <c r="X12" s="164">
        <f>VLOOKUP(P12,P3:Y6,X9,FALSE)</f>
        <v>-1</v>
      </c>
      <c r="Y12" s="162">
        <f>VLOOKUP(P12,P3:Y6,Y9,FALSE)</f>
        <v>2</v>
      </c>
      <c r="AA12" s="162">
        <f>AA5/AA8</f>
        <v>2</v>
      </c>
      <c r="AB12" s="162">
        <f>AB5/AB8</f>
        <v>0.1</v>
      </c>
      <c r="AC12" s="162">
        <f>AC5/AC8</f>
        <v>0.01</v>
      </c>
      <c r="AD12" s="162">
        <f>AD5/AD8</f>
        <v>1E-3</v>
      </c>
      <c r="AE12" s="162"/>
      <c r="AF12" s="162">
        <f>AF5/AF8</f>
        <v>1E-4</v>
      </c>
      <c r="AG12" s="162">
        <f>AG5/AG8</f>
        <v>2.0000000000000002E-5</v>
      </c>
      <c r="AH12" s="162">
        <f>AH5/AH8</f>
        <v>1.9999999999999999E-6</v>
      </c>
      <c r="AI12" s="162">
        <f>AI5/AI8</f>
        <v>1.9999999999999999E-7</v>
      </c>
      <c r="AJ12" s="162">
        <f>AJ5/AJ8</f>
        <v>2.9999999999999997E-8</v>
      </c>
      <c r="AK12" s="163">
        <f>SUM(AA12:AJ12)</f>
        <v>2.1111222299999999</v>
      </c>
      <c r="AO12" s="162">
        <f>COUNTIF(AM3:AM6,K12)</f>
        <v>0</v>
      </c>
      <c r="AP12" s="162">
        <f>COUNTIF(AM3:AM6,L12)</f>
        <v>0</v>
      </c>
      <c r="AQ12" s="162">
        <f>COUNTIF(AM3:AM6,M12)</f>
        <v>0</v>
      </c>
      <c r="AR12" s="162">
        <f>COUNTIF(AM3:AM6,N12)</f>
        <v>0</v>
      </c>
      <c r="AS12" s="162">
        <f t="shared" si="16"/>
        <v>0</v>
      </c>
      <c r="AU12" s="162" t="str">
        <f t="shared" si="4"/>
        <v/>
      </c>
      <c r="AV12" s="162" t="str">
        <f t="shared" si="5"/>
        <v/>
      </c>
      <c r="AW12" s="162" t="str">
        <f t="shared" si="6"/>
        <v/>
      </c>
      <c r="AX12" s="162" t="str">
        <f t="shared" si="7"/>
        <v/>
      </c>
      <c r="AZ12" s="162" t="str">
        <f t="shared" si="17"/>
        <v/>
      </c>
      <c r="BA12" s="162" t="str">
        <f t="shared" si="18"/>
        <v/>
      </c>
      <c r="BB12" s="162" t="str">
        <f t="shared" si="19"/>
        <v/>
      </c>
      <c r="BC12" s="162" t="str">
        <f t="shared" si="20"/>
        <v/>
      </c>
      <c r="BE12" s="162">
        <v>4</v>
      </c>
      <c r="BF12" s="163" t="str">
        <f>VLOOKUP(BE12,BE3:BF6,2,FALSE)</f>
        <v>Wales</v>
      </c>
      <c r="BH12" s="162">
        <f>COUNTIFS(AZ3:AZ38,BF12,BC3:BC38,BF11)</f>
        <v>0</v>
      </c>
      <c r="BI12" s="163">
        <f>_xlfn.RANK.EQ(BH12,BH9:BH12,0)</f>
        <v>1</v>
      </c>
      <c r="BX12" s="162">
        <f>COUNTIF(BV3:BV6,K12)</f>
        <v>0</v>
      </c>
      <c r="BY12" s="162">
        <f>COUNTIF(BV3:BV6,L12)</f>
        <v>0</v>
      </c>
      <c r="BZ12" s="162">
        <f>COUNTIF(BV3:BV6,M12)</f>
        <v>0</v>
      </c>
      <c r="CA12" s="162">
        <f>COUNTIF(BV3:BV6,N12)</f>
        <v>0</v>
      </c>
      <c r="CB12" s="162">
        <f t="shared" si="21"/>
        <v>0</v>
      </c>
      <c r="CD12" s="162" t="str">
        <f t="shared" si="8"/>
        <v/>
      </c>
      <c r="CE12" s="162" t="str">
        <f t="shared" si="9"/>
        <v/>
      </c>
      <c r="CF12" s="162" t="str">
        <f t="shared" si="10"/>
        <v/>
      </c>
      <c r="CG12" s="162" t="str">
        <f t="shared" si="11"/>
        <v/>
      </c>
      <c r="CI12" s="162" t="str">
        <f t="shared" si="22"/>
        <v/>
      </c>
      <c r="CJ12" s="162" t="str">
        <f t="shared" si="23"/>
        <v/>
      </c>
      <c r="CK12" s="162" t="str">
        <f t="shared" si="24"/>
        <v/>
      </c>
      <c r="CL12" s="162" t="str">
        <f t="shared" si="25"/>
        <v/>
      </c>
      <c r="CN12" s="162">
        <v>4</v>
      </c>
      <c r="CO12" s="163" t="str">
        <f>VLOOKUP(CN12,CN3:CO6,2,FALSE)</f>
        <v>Italia</v>
      </c>
      <c r="CQ12" s="162">
        <f>COUNTIFS(CI3:CI38,CO12,CL3:CL38,CO11)</f>
        <v>0</v>
      </c>
      <c r="CR12" s="163">
        <f>_xlfn.RANK.EQ(CQ12,CQ9:CQ12,0)</f>
        <v>1</v>
      </c>
      <c r="DG12" s="162">
        <f>COUNTIF(DE3:DE6,K12)</f>
        <v>0</v>
      </c>
      <c r="DH12" s="162">
        <f>COUNTIF(DE3:DE6,L12)</f>
        <v>0</v>
      </c>
      <c r="DI12" s="162">
        <f>COUNTIF(DE3:DE6,M12)</f>
        <v>0</v>
      </c>
      <c r="DJ12" s="162">
        <f>COUNTIF(DE3:DE6,N12)</f>
        <v>0</v>
      </c>
      <c r="DK12" s="162">
        <f t="shared" si="26"/>
        <v>0</v>
      </c>
      <c r="DM12" s="162" t="str">
        <f t="shared" si="12"/>
        <v/>
      </c>
      <c r="DN12" s="162" t="str">
        <f t="shared" si="13"/>
        <v/>
      </c>
      <c r="DO12" s="162" t="str">
        <f t="shared" si="14"/>
        <v/>
      </c>
      <c r="DP12" s="162" t="str">
        <f t="shared" si="15"/>
        <v/>
      </c>
      <c r="DR12" s="162" t="str">
        <f t="shared" si="27"/>
        <v/>
      </c>
      <c r="DS12" s="162" t="str">
        <f t="shared" si="28"/>
        <v/>
      </c>
      <c r="DT12" s="162" t="str">
        <f t="shared" si="29"/>
        <v/>
      </c>
      <c r="DU12" s="162" t="str">
        <f t="shared" si="30"/>
        <v/>
      </c>
      <c r="DW12" s="162">
        <v>4</v>
      </c>
      <c r="DX12" s="163" t="str">
        <f>VLOOKUP(DW12,DW3:DX6,2,FALSE)</f>
        <v>Wales</v>
      </c>
      <c r="DZ12" s="162">
        <f>COUNTIFS(DR3:DR38,DX12,DU3:DU38,DX11)</f>
        <v>0</v>
      </c>
      <c r="EA12" s="163">
        <f>_xlfn.RANK.EQ(DZ12,DZ9:DZ12,0)</f>
        <v>1</v>
      </c>
    </row>
    <row r="13" spans="2:142">
      <c r="B13" s="162" t="str">
        <f>Utfylles!$E$20</f>
        <v>Ungarn</v>
      </c>
      <c r="C13" s="162" t="s">
        <v>2</v>
      </c>
      <c r="D13" s="162" t="str">
        <f>Utfylles!$G$20</f>
        <v>Portugal</v>
      </c>
      <c r="E13" s="162">
        <f>Utfylles!$H$20</f>
        <v>0</v>
      </c>
      <c r="F13" s="162" t="s">
        <v>2</v>
      </c>
      <c r="G13" s="162">
        <f>Utfylles!$J$20</f>
        <v>2</v>
      </c>
      <c r="H13" s="162"/>
      <c r="I13" s="162" t="str">
        <f>Utfylles!$K$20</f>
        <v>B</v>
      </c>
      <c r="K13" s="162" t="str">
        <f t="shared" si="0"/>
        <v>Portugal</v>
      </c>
      <c r="L13" s="162" t="str">
        <f t="shared" si="1"/>
        <v/>
      </c>
      <c r="M13" s="162" t="str">
        <f t="shared" si="2"/>
        <v/>
      </c>
      <c r="N13" s="162" t="str">
        <f t="shared" si="3"/>
        <v>Ungarn</v>
      </c>
      <c r="P13" s="163">
        <v>3</v>
      </c>
      <c r="Q13" s="166" t="str">
        <f>VLOOKUP(P13,P3:Y6,Q9,FALSE)</f>
        <v>Sveits</v>
      </c>
      <c r="R13" s="164">
        <f>VLOOKUP(P13,P3:Y6,R9,FALSE)</f>
        <v>3</v>
      </c>
      <c r="S13" s="164">
        <f>VLOOKUP(P13,P3:Y6,S9,FALSE)</f>
        <v>0</v>
      </c>
      <c r="T13" s="164">
        <f>VLOOKUP(P13,P3:Y6,T9,FALSE)</f>
        <v>2</v>
      </c>
      <c r="U13" s="164">
        <f>VLOOKUP(P13,P3:Y6,U9,FALSE)</f>
        <v>1</v>
      </c>
      <c r="V13" s="164">
        <f>VLOOKUP(P13,P3:Y6,V9,FALSE)</f>
        <v>2</v>
      </c>
      <c r="W13" s="164">
        <f>VLOOKUP(P13,P3:Y6,W9,FALSE)</f>
        <v>3</v>
      </c>
      <c r="X13" s="164">
        <f>VLOOKUP(P13,P3:Y6,X9,FALSE)</f>
        <v>-1</v>
      </c>
      <c r="Y13" s="162">
        <f>VLOOKUP(P13,P3:Y6,Y9,FALSE)</f>
        <v>2</v>
      </c>
      <c r="AA13" s="162">
        <f>AA6/AA8</f>
        <v>2</v>
      </c>
      <c r="AB13" s="162">
        <f>AB6/AB8</f>
        <v>0.1</v>
      </c>
      <c r="AC13" s="162">
        <f>AC6/AC8</f>
        <v>0.01</v>
      </c>
      <c r="AD13" s="162">
        <f>AD6/AD8</f>
        <v>1E-3</v>
      </c>
      <c r="AE13" s="162"/>
      <c r="AF13" s="162">
        <f>AF6/AF8</f>
        <v>1E-4</v>
      </c>
      <c r="AG13" s="162">
        <f>AG6/AG8</f>
        <v>2.0000000000000002E-5</v>
      </c>
      <c r="AH13" s="162">
        <f>AH6/AH8</f>
        <v>3.0000000000000001E-6</v>
      </c>
      <c r="AI13" s="162">
        <f>AI6/AI8</f>
        <v>1.9999999999999999E-7</v>
      </c>
      <c r="AJ13" s="162">
        <f>AJ6/AJ8</f>
        <v>2E-8</v>
      </c>
      <c r="AK13" s="163">
        <f>SUM(AA13:AJ13)</f>
        <v>2.1111232200000001</v>
      </c>
      <c r="AO13" s="162">
        <f>COUNTIF(AM3:AM6,K13)</f>
        <v>0</v>
      </c>
      <c r="AP13" s="162">
        <f>COUNTIF(AM3:AM6,L13)</f>
        <v>0</v>
      </c>
      <c r="AQ13" s="162">
        <f>COUNTIF(AM3:AM6,M13)</f>
        <v>0</v>
      </c>
      <c r="AR13" s="162">
        <f>COUNTIF(AM3:AM6,N13)</f>
        <v>0</v>
      </c>
      <c r="AS13" s="162">
        <f t="shared" si="16"/>
        <v>0</v>
      </c>
      <c r="AU13" s="162" t="str">
        <f t="shared" si="4"/>
        <v/>
      </c>
      <c r="AV13" s="162" t="str">
        <f t="shared" si="5"/>
        <v/>
      </c>
      <c r="AW13" s="162" t="str">
        <f t="shared" si="6"/>
        <v/>
      </c>
      <c r="AX13" s="162" t="str">
        <f t="shared" si="7"/>
        <v/>
      </c>
      <c r="AZ13" s="162" t="str">
        <f t="shared" si="17"/>
        <v/>
      </c>
      <c r="BA13" s="162" t="str">
        <f t="shared" si="18"/>
        <v/>
      </c>
      <c r="BB13" s="162" t="str">
        <f t="shared" si="19"/>
        <v/>
      </c>
      <c r="BC13" s="162" t="str">
        <f t="shared" si="20"/>
        <v/>
      </c>
      <c r="BX13" s="162">
        <f>COUNTIF(BV3:BV6,K13)</f>
        <v>0</v>
      </c>
      <c r="BY13" s="162">
        <f>COUNTIF(BV3:BV6,L13)</f>
        <v>0</v>
      </c>
      <c r="BZ13" s="162">
        <f>COUNTIF(BV3:BV6,M13)</f>
        <v>0</v>
      </c>
      <c r="CA13" s="162">
        <f>COUNTIF(BV3:BV6,N13)</f>
        <v>0</v>
      </c>
      <c r="CB13" s="162">
        <f t="shared" si="21"/>
        <v>0</v>
      </c>
      <c r="CD13" s="162" t="str">
        <f t="shared" si="8"/>
        <v/>
      </c>
      <c r="CE13" s="162" t="str">
        <f t="shared" si="9"/>
        <v/>
      </c>
      <c r="CF13" s="162" t="str">
        <f t="shared" si="10"/>
        <v/>
      </c>
      <c r="CG13" s="162" t="str">
        <f t="shared" si="11"/>
        <v/>
      </c>
      <c r="CI13" s="162" t="str">
        <f t="shared" si="22"/>
        <v/>
      </c>
      <c r="CJ13" s="162" t="str">
        <f t="shared" si="23"/>
        <v/>
      </c>
      <c r="CK13" s="162" t="str">
        <f t="shared" si="24"/>
        <v/>
      </c>
      <c r="CL13" s="162" t="str">
        <f t="shared" si="25"/>
        <v/>
      </c>
      <c r="DG13" s="162">
        <f>COUNTIF(DE3:DE6,K13)</f>
        <v>0</v>
      </c>
      <c r="DH13" s="162">
        <f>COUNTIF(DE3:DE6,L13)</f>
        <v>0</v>
      </c>
      <c r="DI13" s="162">
        <f>COUNTIF(DE3:DE6,M13)</f>
        <v>0</v>
      </c>
      <c r="DJ13" s="162">
        <f>COUNTIF(DE3:DE6,N13)</f>
        <v>0</v>
      </c>
      <c r="DK13" s="162">
        <f t="shared" si="26"/>
        <v>0</v>
      </c>
      <c r="DM13" s="162" t="str">
        <f t="shared" si="12"/>
        <v/>
      </c>
      <c r="DN13" s="162" t="str">
        <f t="shared" si="13"/>
        <v/>
      </c>
      <c r="DO13" s="162" t="str">
        <f t="shared" si="14"/>
        <v/>
      </c>
      <c r="DP13" s="162" t="str">
        <f t="shared" si="15"/>
        <v/>
      </c>
      <c r="DR13" s="162" t="str">
        <f t="shared" si="27"/>
        <v/>
      </c>
      <c r="DS13" s="162" t="str">
        <f t="shared" si="28"/>
        <v/>
      </c>
      <c r="DT13" s="162" t="str">
        <f t="shared" si="29"/>
        <v/>
      </c>
      <c r="DU13" s="162" t="str">
        <f t="shared" si="30"/>
        <v/>
      </c>
    </row>
    <row r="14" spans="2:142">
      <c r="B14" s="162" t="str">
        <f>Utfylles!$E$21</f>
        <v>Frankrike</v>
      </c>
      <c r="C14" s="162" t="s">
        <v>2</v>
      </c>
      <c r="D14" s="162" t="str">
        <f>Utfylles!$G$21</f>
        <v>Tyskland</v>
      </c>
      <c r="E14" s="162">
        <f>Utfylles!$H$21</f>
        <v>1</v>
      </c>
      <c r="F14" s="162" t="s">
        <v>2</v>
      </c>
      <c r="G14" s="162">
        <f>Utfylles!$J$21</f>
        <v>2</v>
      </c>
      <c r="H14" s="162"/>
      <c r="I14" s="162" t="str">
        <f>Utfylles!$K$21</f>
        <v>B</v>
      </c>
      <c r="K14" s="162" t="str">
        <f t="shared" si="0"/>
        <v>Tyskland</v>
      </c>
      <c r="L14" s="162" t="str">
        <f t="shared" si="1"/>
        <v/>
      </c>
      <c r="M14" s="162" t="str">
        <f t="shared" si="2"/>
        <v/>
      </c>
      <c r="N14" s="162" t="str">
        <f t="shared" si="3"/>
        <v>Frankrike</v>
      </c>
      <c r="P14" s="163">
        <v>4</v>
      </c>
      <c r="Q14" s="166" t="str">
        <f>VLOOKUP(P14,P3:Y6,Q9,FALSE)</f>
        <v>Wales</v>
      </c>
      <c r="R14" s="164">
        <f>VLOOKUP(P14,P3:Y6,R9,FALSE)</f>
        <v>3</v>
      </c>
      <c r="S14" s="164">
        <f>VLOOKUP(P14,P3:Y6,S9,FALSE)</f>
        <v>0</v>
      </c>
      <c r="T14" s="164">
        <f>VLOOKUP(P14,P3:Y6,T9,FALSE)</f>
        <v>2</v>
      </c>
      <c r="U14" s="164">
        <f>VLOOKUP(P14,P3:Y6,U9,FALSE)</f>
        <v>1</v>
      </c>
      <c r="V14" s="164">
        <f>VLOOKUP(P14,P3:Y6,V9,FALSE)</f>
        <v>2</v>
      </c>
      <c r="W14" s="164">
        <f>VLOOKUP(P14,P3:Y6,W9,FALSE)</f>
        <v>4</v>
      </c>
      <c r="X14" s="164">
        <f>VLOOKUP(P14,P3:Y6,X9,FALSE)</f>
        <v>-2</v>
      </c>
      <c r="Y14" s="162">
        <f>VLOOKUP(P14,P3:Y6,Y9,FALSE)</f>
        <v>2</v>
      </c>
      <c r="AO14" s="162">
        <f>COUNTIF(AM3:AM6,K14)</f>
        <v>0</v>
      </c>
      <c r="AP14" s="162">
        <f>COUNTIF(AM3:AM6,L14)</f>
        <v>0</v>
      </c>
      <c r="AQ14" s="162">
        <f>COUNTIF(AM3:AM6,M14)</f>
        <v>0</v>
      </c>
      <c r="AR14" s="162">
        <f>COUNTIF(AM3:AM6,N14)</f>
        <v>0</v>
      </c>
      <c r="AS14" s="162">
        <f t="shared" si="16"/>
        <v>0</v>
      </c>
      <c r="AU14" s="162" t="str">
        <f t="shared" si="4"/>
        <v/>
      </c>
      <c r="AV14" s="162" t="str">
        <f t="shared" si="5"/>
        <v/>
      </c>
      <c r="AW14" s="162" t="str">
        <f t="shared" si="6"/>
        <v/>
      </c>
      <c r="AX14" s="162" t="str">
        <f t="shared" si="7"/>
        <v/>
      </c>
      <c r="AZ14" s="162" t="str">
        <f t="shared" si="17"/>
        <v/>
      </c>
      <c r="BA14" s="162" t="str">
        <f t="shared" si="18"/>
        <v/>
      </c>
      <c r="BB14" s="162" t="str">
        <f t="shared" si="19"/>
        <v/>
      </c>
      <c r="BC14" s="162" t="str">
        <f t="shared" si="20"/>
        <v/>
      </c>
      <c r="BX14" s="162">
        <f>COUNTIF(BV3:BV6,K14)</f>
        <v>0</v>
      </c>
      <c r="BY14" s="162">
        <f>COUNTIF(BV3:BV6,L14)</f>
        <v>0</v>
      </c>
      <c r="BZ14" s="162">
        <f>COUNTIF(BV3:BV6,M14)</f>
        <v>0</v>
      </c>
      <c r="CA14" s="162">
        <f>COUNTIF(BV3:BV6,N14)</f>
        <v>0</v>
      </c>
      <c r="CB14" s="162">
        <f t="shared" si="21"/>
        <v>0</v>
      </c>
      <c r="CD14" s="162" t="str">
        <f t="shared" si="8"/>
        <v/>
      </c>
      <c r="CE14" s="162" t="str">
        <f t="shared" si="9"/>
        <v/>
      </c>
      <c r="CF14" s="162" t="str">
        <f t="shared" si="10"/>
        <v/>
      </c>
      <c r="CG14" s="162" t="str">
        <f t="shared" si="11"/>
        <v/>
      </c>
      <c r="CI14" s="162" t="str">
        <f t="shared" si="22"/>
        <v/>
      </c>
      <c r="CJ14" s="162" t="str">
        <f t="shared" si="23"/>
        <v/>
      </c>
      <c r="CK14" s="162" t="str">
        <f t="shared" si="24"/>
        <v/>
      </c>
      <c r="CL14" s="162" t="str">
        <f t="shared" si="25"/>
        <v/>
      </c>
      <c r="DG14" s="162">
        <f>COUNTIF(DE3:DE6,K14)</f>
        <v>0</v>
      </c>
      <c r="DH14" s="162">
        <f>COUNTIF(DE3:DE6,L14)</f>
        <v>0</v>
      </c>
      <c r="DI14" s="162">
        <f>COUNTIF(DE3:DE6,M14)</f>
        <v>0</v>
      </c>
      <c r="DJ14" s="162">
        <f>COUNTIF(DE3:DE6,N14)</f>
        <v>0</v>
      </c>
      <c r="DK14" s="162">
        <f t="shared" si="26"/>
        <v>0</v>
      </c>
      <c r="DM14" s="162" t="str">
        <f t="shared" si="12"/>
        <v/>
      </c>
      <c r="DN14" s="162" t="str">
        <f t="shared" si="13"/>
        <v/>
      </c>
      <c r="DO14" s="162" t="str">
        <f t="shared" si="14"/>
        <v/>
      </c>
      <c r="DP14" s="162" t="str">
        <f t="shared" si="15"/>
        <v/>
      </c>
      <c r="DR14" s="162" t="str">
        <f t="shared" si="27"/>
        <v/>
      </c>
      <c r="DS14" s="162" t="str">
        <f t="shared" si="28"/>
        <v/>
      </c>
      <c r="DT14" s="162" t="str">
        <f t="shared" si="29"/>
        <v/>
      </c>
      <c r="DU14" s="162" t="str">
        <f t="shared" si="30"/>
        <v/>
      </c>
    </row>
    <row r="15" spans="2:142">
      <c r="B15" s="162" t="str">
        <f>Utfylles!$E$22</f>
        <v>Finland</v>
      </c>
      <c r="C15" s="162" t="s">
        <v>2</v>
      </c>
      <c r="D15" s="162" t="str">
        <f>Utfylles!$G$22</f>
        <v>Russland</v>
      </c>
      <c r="E15" s="162">
        <f>Utfylles!$H$22</f>
        <v>0</v>
      </c>
      <c r="F15" s="162" t="s">
        <v>2</v>
      </c>
      <c r="G15" s="162">
        <f>Utfylles!$J$22</f>
        <v>0</v>
      </c>
      <c r="H15" s="162"/>
      <c r="I15" s="162" t="str">
        <f>Utfylles!$K$22</f>
        <v>U</v>
      </c>
      <c r="K15" s="162" t="str">
        <f t="shared" si="0"/>
        <v/>
      </c>
      <c r="L15" s="162" t="str">
        <f t="shared" si="1"/>
        <v>Finland</v>
      </c>
      <c r="M15" s="162" t="str">
        <f t="shared" si="2"/>
        <v>Russland</v>
      </c>
      <c r="N15" s="162" t="str">
        <f t="shared" si="3"/>
        <v/>
      </c>
      <c r="AO15" s="162">
        <f>COUNTIF(AM3:AM6,K15)</f>
        <v>0</v>
      </c>
      <c r="AP15" s="162">
        <f>COUNTIF(AM3:AM6,L15)</f>
        <v>0</v>
      </c>
      <c r="AQ15" s="162">
        <f>COUNTIF(AM3:AM6,M15)</f>
        <v>0</v>
      </c>
      <c r="AR15" s="162">
        <f>COUNTIF(AM3:AM6,N15)</f>
        <v>0</v>
      </c>
      <c r="AS15" s="162">
        <f t="shared" si="16"/>
        <v>0</v>
      </c>
      <c r="AU15" s="162" t="str">
        <f t="shared" si="4"/>
        <v/>
      </c>
      <c r="AV15" s="162" t="str">
        <f t="shared" si="5"/>
        <v/>
      </c>
      <c r="AW15" s="162" t="str">
        <f t="shared" si="6"/>
        <v/>
      </c>
      <c r="AX15" s="162" t="str">
        <f t="shared" si="7"/>
        <v/>
      </c>
      <c r="AZ15" s="162" t="str">
        <f t="shared" si="17"/>
        <v/>
      </c>
      <c r="BA15" s="162" t="str">
        <f t="shared" si="18"/>
        <v/>
      </c>
      <c r="BB15" s="162" t="str">
        <f t="shared" si="19"/>
        <v/>
      </c>
      <c r="BC15" s="162" t="str">
        <f t="shared" si="20"/>
        <v/>
      </c>
      <c r="BX15" s="162">
        <f>COUNTIF(BV3:BV6,K15)</f>
        <v>0</v>
      </c>
      <c r="BY15" s="162">
        <f>COUNTIF(BV3:BV6,L15)</f>
        <v>0</v>
      </c>
      <c r="BZ15" s="162">
        <f>COUNTIF(BV3:BV6,M15)</f>
        <v>0</v>
      </c>
      <c r="CA15" s="162">
        <f>COUNTIF(BV3:BV6,N15)</f>
        <v>0</v>
      </c>
      <c r="CB15" s="162">
        <f t="shared" si="21"/>
        <v>0</v>
      </c>
      <c r="CD15" s="162" t="str">
        <f t="shared" si="8"/>
        <v/>
      </c>
      <c r="CE15" s="162" t="str">
        <f t="shared" si="9"/>
        <v/>
      </c>
      <c r="CF15" s="162" t="str">
        <f t="shared" si="10"/>
        <v/>
      </c>
      <c r="CG15" s="162" t="str">
        <f t="shared" si="11"/>
        <v/>
      </c>
      <c r="CI15" s="162" t="str">
        <f t="shared" si="22"/>
        <v/>
      </c>
      <c r="CJ15" s="162" t="str">
        <f t="shared" si="23"/>
        <v/>
      </c>
      <c r="CK15" s="162" t="str">
        <f t="shared" si="24"/>
        <v/>
      </c>
      <c r="CL15" s="162" t="str">
        <f t="shared" si="25"/>
        <v/>
      </c>
      <c r="DG15" s="162">
        <f>COUNTIF(DE3:DE6,K15)</f>
        <v>0</v>
      </c>
      <c r="DH15" s="162">
        <f>COUNTIF(DE3:DE6,L15)</f>
        <v>0</v>
      </c>
      <c r="DI15" s="162">
        <f>COUNTIF(DE3:DE6,M15)</f>
        <v>0</v>
      </c>
      <c r="DJ15" s="162">
        <f>COUNTIF(DE3:DE6,N15)</f>
        <v>0</v>
      </c>
      <c r="DK15" s="162">
        <f t="shared" si="26"/>
        <v>0</v>
      </c>
      <c r="DM15" s="162" t="str">
        <f t="shared" si="12"/>
        <v/>
      </c>
      <c r="DN15" s="162" t="str">
        <f t="shared" si="13"/>
        <v/>
      </c>
      <c r="DO15" s="162" t="str">
        <f t="shared" si="14"/>
        <v/>
      </c>
      <c r="DP15" s="162" t="str">
        <f t="shared" si="15"/>
        <v/>
      </c>
      <c r="DR15" s="162" t="str">
        <f t="shared" si="27"/>
        <v/>
      </c>
      <c r="DS15" s="162" t="str">
        <f t="shared" si="28"/>
        <v/>
      </c>
      <c r="DT15" s="162" t="str">
        <f t="shared" si="29"/>
        <v/>
      </c>
      <c r="DU15" s="162" t="str">
        <f t="shared" si="30"/>
        <v/>
      </c>
    </row>
    <row r="16" spans="2:142">
      <c r="B16" s="162" t="str">
        <f>Utfylles!$E$23</f>
        <v>Tyrkia</v>
      </c>
      <c r="C16" s="162" t="s">
        <v>2</v>
      </c>
      <c r="D16" s="162" t="str">
        <f>Utfylles!$G$23</f>
        <v>Wales</v>
      </c>
      <c r="E16" s="162">
        <f>Utfylles!$H$23</f>
        <v>1</v>
      </c>
      <c r="F16" s="162" t="s">
        <v>2</v>
      </c>
      <c r="G16" s="162">
        <f>Utfylles!$J$23</f>
        <v>1</v>
      </c>
      <c r="H16" s="162"/>
      <c r="I16" s="162" t="str">
        <f>Utfylles!$K$23</f>
        <v>U</v>
      </c>
      <c r="K16" s="162" t="str">
        <f t="shared" si="0"/>
        <v/>
      </c>
      <c r="L16" s="162" t="str">
        <f t="shared" si="1"/>
        <v>Tyrkia</v>
      </c>
      <c r="M16" s="162" t="str">
        <f t="shared" si="2"/>
        <v>Wales</v>
      </c>
      <c r="N16" s="162" t="str">
        <f t="shared" si="3"/>
        <v/>
      </c>
      <c r="AO16" s="162">
        <f>COUNTIF(AM3:AM6,K16)</f>
        <v>0</v>
      </c>
      <c r="AP16" s="162">
        <f>COUNTIF(AM3:AM6,L16)</f>
        <v>0</v>
      </c>
      <c r="AQ16" s="162">
        <f>COUNTIF(AM3:AM6,M16)</f>
        <v>0</v>
      </c>
      <c r="AR16" s="162">
        <f>COUNTIF(AM3:AM6,N16)</f>
        <v>0</v>
      </c>
      <c r="AS16" s="162">
        <f t="shared" si="16"/>
        <v>0</v>
      </c>
      <c r="AU16" s="162" t="str">
        <f t="shared" si="4"/>
        <v/>
      </c>
      <c r="AV16" s="162" t="str">
        <f t="shared" si="5"/>
        <v/>
      </c>
      <c r="AW16" s="162" t="str">
        <f t="shared" si="6"/>
        <v/>
      </c>
      <c r="AX16" s="162" t="str">
        <f t="shared" si="7"/>
        <v/>
      </c>
      <c r="AZ16" s="162" t="str">
        <f t="shared" si="17"/>
        <v/>
      </c>
      <c r="BA16" s="162" t="str">
        <f t="shared" si="18"/>
        <v/>
      </c>
      <c r="BB16" s="162" t="str">
        <f t="shared" si="19"/>
        <v/>
      </c>
      <c r="BC16" s="162" t="str">
        <f t="shared" si="20"/>
        <v/>
      </c>
      <c r="BX16" s="162">
        <f>COUNTIF(BV3:BV6,K16)</f>
        <v>0</v>
      </c>
      <c r="BY16" s="162">
        <f>COUNTIF(BV3:BV6,L16)</f>
        <v>1</v>
      </c>
      <c r="BZ16" s="162">
        <f>COUNTIF(BV3:BV6,M16)</f>
        <v>1</v>
      </c>
      <c r="CA16" s="162">
        <f>COUNTIF(BV3:BV6,N16)</f>
        <v>0</v>
      </c>
      <c r="CB16" s="162">
        <f t="shared" si="21"/>
        <v>2</v>
      </c>
      <c r="CD16" s="162" t="str">
        <f t="shared" si="8"/>
        <v>Tyrkia</v>
      </c>
      <c r="CE16" s="162" t="str">
        <f t="shared" si="9"/>
        <v>Wales</v>
      </c>
      <c r="CF16" s="162">
        <f t="shared" si="10"/>
        <v>1</v>
      </c>
      <c r="CG16" s="162">
        <f t="shared" si="11"/>
        <v>1</v>
      </c>
      <c r="CI16" s="162" t="str">
        <f t="shared" si="22"/>
        <v/>
      </c>
      <c r="CJ16" s="162" t="str">
        <f t="shared" si="23"/>
        <v>Tyrkia</v>
      </c>
      <c r="CK16" s="162" t="str">
        <f t="shared" si="24"/>
        <v>Wales</v>
      </c>
      <c r="CL16" s="162" t="str">
        <f t="shared" si="25"/>
        <v/>
      </c>
      <c r="DG16" s="162">
        <f>COUNTIF(DE3:DE6,K16)</f>
        <v>0</v>
      </c>
      <c r="DH16" s="162">
        <f>COUNTIF(DE3:DE6,L16)</f>
        <v>0</v>
      </c>
      <c r="DI16" s="162">
        <f>COUNTIF(DE3:DE6,M16)</f>
        <v>0</v>
      </c>
      <c r="DJ16" s="162">
        <f>COUNTIF(DE3:DE6,N16)</f>
        <v>0</v>
      </c>
      <c r="DK16" s="162">
        <f t="shared" si="26"/>
        <v>0</v>
      </c>
      <c r="DM16" s="162" t="str">
        <f t="shared" si="12"/>
        <v/>
      </c>
      <c r="DN16" s="162" t="str">
        <f t="shared" si="13"/>
        <v/>
      </c>
      <c r="DO16" s="162" t="str">
        <f t="shared" si="14"/>
        <v/>
      </c>
      <c r="DP16" s="162" t="str">
        <f t="shared" si="15"/>
        <v/>
      </c>
      <c r="DR16" s="162" t="str">
        <f t="shared" si="27"/>
        <v/>
      </c>
      <c r="DS16" s="162" t="str">
        <f t="shared" si="28"/>
        <v/>
      </c>
      <c r="DT16" s="162" t="str">
        <f t="shared" si="29"/>
        <v/>
      </c>
      <c r="DU16" s="162" t="str">
        <f t="shared" si="30"/>
        <v/>
      </c>
    </row>
    <row r="17" spans="2:125">
      <c r="B17" s="162" t="str">
        <f>Utfylles!$E$24</f>
        <v>Italia</v>
      </c>
      <c r="C17" s="162" t="s">
        <v>2</v>
      </c>
      <c r="D17" s="162" t="str">
        <f>Utfylles!$G$24</f>
        <v>Sveits</v>
      </c>
      <c r="E17" s="162">
        <f>Utfylles!$H$24</f>
        <v>1</v>
      </c>
      <c r="F17" s="162" t="s">
        <v>2</v>
      </c>
      <c r="G17" s="162">
        <f>Utfylles!$J$24</f>
        <v>0</v>
      </c>
      <c r="H17" s="162"/>
      <c r="I17" s="162" t="str">
        <f>Utfylles!$K$24</f>
        <v>H</v>
      </c>
      <c r="K17" s="162" t="str">
        <f t="shared" si="0"/>
        <v>Italia</v>
      </c>
      <c r="L17" s="162" t="str">
        <f t="shared" si="1"/>
        <v/>
      </c>
      <c r="M17" s="162" t="str">
        <f t="shared" si="2"/>
        <v/>
      </c>
      <c r="N17" s="162" t="str">
        <f t="shared" si="3"/>
        <v>Sveits</v>
      </c>
      <c r="AO17" s="162">
        <f>COUNTIF(AM3:AM6,K17)</f>
        <v>1</v>
      </c>
      <c r="AP17" s="162">
        <f>COUNTIF(AM3:AM6,L17)</f>
        <v>0</v>
      </c>
      <c r="AQ17" s="162">
        <f>COUNTIF(AM3:AM6,M17)</f>
        <v>0</v>
      </c>
      <c r="AR17" s="162">
        <f>COUNTIF(AM3:AM6,N17)</f>
        <v>0</v>
      </c>
      <c r="AS17" s="162">
        <f t="shared" si="16"/>
        <v>1</v>
      </c>
      <c r="AU17" s="162" t="str">
        <f t="shared" si="4"/>
        <v/>
      </c>
      <c r="AV17" s="162" t="str">
        <f t="shared" si="5"/>
        <v/>
      </c>
      <c r="AW17" s="162" t="str">
        <f t="shared" si="6"/>
        <v/>
      </c>
      <c r="AX17" s="162" t="str">
        <f t="shared" si="7"/>
        <v/>
      </c>
      <c r="AZ17" s="162" t="str">
        <f t="shared" si="17"/>
        <v/>
      </c>
      <c r="BA17" s="162" t="str">
        <f t="shared" si="18"/>
        <v/>
      </c>
      <c r="BB17" s="162" t="str">
        <f t="shared" si="19"/>
        <v/>
      </c>
      <c r="BC17" s="162" t="str">
        <f t="shared" si="20"/>
        <v/>
      </c>
      <c r="BX17" s="162">
        <f>COUNTIF(BV3:BV6,K17)</f>
        <v>0</v>
      </c>
      <c r="BY17" s="162">
        <f>COUNTIF(BV3:BV6,L17)</f>
        <v>0</v>
      </c>
      <c r="BZ17" s="162">
        <f>COUNTIF(BV3:BV6,M17)</f>
        <v>0</v>
      </c>
      <c r="CA17" s="162">
        <f>COUNTIF(BV3:BV6,N17)</f>
        <v>1</v>
      </c>
      <c r="CB17" s="162">
        <f t="shared" si="21"/>
        <v>1</v>
      </c>
      <c r="CD17" s="162" t="str">
        <f t="shared" si="8"/>
        <v/>
      </c>
      <c r="CE17" s="162" t="str">
        <f t="shared" si="9"/>
        <v/>
      </c>
      <c r="CF17" s="162" t="str">
        <f t="shared" si="10"/>
        <v/>
      </c>
      <c r="CG17" s="162" t="str">
        <f t="shared" si="11"/>
        <v/>
      </c>
      <c r="CI17" s="162" t="str">
        <f t="shared" si="22"/>
        <v/>
      </c>
      <c r="CJ17" s="162" t="str">
        <f t="shared" si="23"/>
        <v/>
      </c>
      <c r="CK17" s="162" t="str">
        <f t="shared" si="24"/>
        <v/>
      </c>
      <c r="CL17" s="162" t="str">
        <f t="shared" si="25"/>
        <v/>
      </c>
      <c r="DG17" s="162">
        <f>COUNTIF(DE3:DE6,K17)</f>
        <v>0</v>
      </c>
      <c r="DH17" s="162">
        <f>COUNTIF(DE3:DE6,L17)</f>
        <v>0</v>
      </c>
      <c r="DI17" s="162">
        <f>COUNTIF(DE3:DE6,M17)</f>
        <v>0</v>
      </c>
      <c r="DJ17" s="162">
        <f>COUNTIF(DE3:DE6,N17)</f>
        <v>0</v>
      </c>
      <c r="DK17" s="162">
        <f t="shared" si="26"/>
        <v>0</v>
      </c>
      <c r="DM17" s="162" t="str">
        <f t="shared" si="12"/>
        <v/>
      </c>
      <c r="DN17" s="162" t="str">
        <f t="shared" si="13"/>
        <v/>
      </c>
      <c r="DO17" s="162" t="str">
        <f t="shared" si="14"/>
        <v/>
      </c>
      <c r="DP17" s="162" t="str">
        <f t="shared" si="15"/>
        <v/>
      </c>
      <c r="DR17" s="162" t="str">
        <f t="shared" si="27"/>
        <v/>
      </c>
      <c r="DS17" s="162" t="str">
        <f t="shared" si="28"/>
        <v/>
      </c>
      <c r="DT17" s="162" t="str">
        <f t="shared" si="29"/>
        <v/>
      </c>
      <c r="DU17" s="162" t="str">
        <f t="shared" si="30"/>
        <v/>
      </c>
    </row>
    <row r="18" spans="2:125">
      <c r="B18" s="162" t="str">
        <f>Utfylles!$E$25</f>
        <v>Ukraina</v>
      </c>
      <c r="C18" s="162" t="s">
        <v>2</v>
      </c>
      <c r="D18" s="162" t="str">
        <f>Utfylles!$G$25</f>
        <v>Nord-Makedonia</v>
      </c>
      <c r="E18" s="162">
        <f>Utfylles!$H$25</f>
        <v>0</v>
      </c>
      <c r="F18" s="162" t="s">
        <v>2</v>
      </c>
      <c r="G18" s="162">
        <f>Utfylles!$J$25</f>
        <v>0</v>
      </c>
      <c r="H18" s="162"/>
      <c r="I18" s="162" t="str">
        <f>Utfylles!$K$25</f>
        <v>U</v>
      </c>
      <c r="K18" s="162" t="str">
        <f t="shared" si="0"/>
        <v/>
      </c>
      <c r="L18" s="162" t="str">
        <f t="shared" si="1"/>
        <v>Ukraina</v>
      </c>
      <c r="M18" s="162" t="str">
        <f t="shared" si="2"/>
        <v>Nord-Makedonia</v>
      </c>
      <c r="N18" s="162" t="str">
        <f t="shared" si="3"/>
        <v/>
      </c>
      <c r="AO18" s="162">
        <f>COUNTIF(AM3:AM6,K18)</f>
        <v>0</v>
      </c>
      <c r="AP18" s="162">
        <f>COUNTIF(AM3:AM6,L18)</f>
        <v>0</v>
      </c>
      <c r="AQ18" s="162">
        <f>COUNTIF(AM3:AM6,M18)</f>
        <v>0</v>
      </c>
      <c r="AR18" s="162">
        <f>COUNTIF(AM3:AM6,N18)</f>
        <v>0</v>
      </c>
      <c r="AS18" s="162">
        <f t="shared" si="16"/>
        <v>0</v>
      </c>
      <c r="AU18" s="162" t="str">
        <f t="shared" si="4"/>
        <v/>
      </c>
      <c r="AV18" s="162" t="str">
        <f t="shared" si="5"/>
        <v/>
      </c>
      <c r="AW18" s="162" t="str">
        <f t="shared" si="6"/>
        <v/>
      </c>
      <c r="AX18" s="162" t="str">
        <f t="shared" si="7"/>
        <v/>
      </c>
      <c r="AZ18" s="162" t="str">
        <f t="shared" si="17"/>
        <v/>
      </c>
      <c r="BA18" s="162" t="str">
        <f t="shared" si="18"/>
        <v/>
      </c>
      <c r="BB18" s="162" t="str">
        <f t="shared" si="19"/>
        <v/>
      </c>
      <c r="BC18" s="162" t="str">
        <f t="shared" si="20"/>
        <v/>
      </c>
      <c r="BX18" s="162">
        <f>COUNTIF(BV3:BV6,K18)</f>
        <v>0</v>
      </c>
      <c r="BY18" s="162">
        <f>COUNTIF(BV3:BV6,L18)</f>
        <v>0</v>
      </c>
      <c r="BZ18" s="162">
        <f>COUNTIF(BV3:BV6,M18)</f>
        <v>0</v>
      </c>
      <c r="CA18" s="162">
        <f>COUNTIF(BV3:BV6,N18)</f>
        <v>0</v>
      </c>
      <c r="CB18" s="162">
        <f t="shared" si="21"/>
        <v>0</v>
      </c>
      <c r="CD18" s="162" t="str">
        <f t="shared" si="8"/>
        <v/>
      </c>
      <c r="CE18" s="162" t="str">
        <f t="shared" si="9"/>
        <v/>
      </c>
      <c r="CF18" s="162" t="str">
        <f t="shared" si="10"/>
        <v/>
      </c>
      <c r="CG18" s="162" t="str">
        <f t="shared" si="11"/>
        <v/>
      </c>
      <c r="CI18" s="162" t="str">
        <f t="shared" si="22"/>
        <v/>
      </c>
      <c r="CJ18" s="162" t="str">
        <f t="shared" si="23"/>
        <v/>
      </c>
      <c r="CK18" s="162" t="str">
        <f t="shared" si="24"/>
        <v/>
      </c>
      <c r="CL18" s="162" t="str">
        <f t="shared" si="25"/>
        <v/>
      </c>
      <c r="DG18" s="162">
        <f>COUNTIF(DE3:DE6,K18)</f>
        <v>0</v>
      </c>
      <c r="DH18" s="162">
        <f>COUNTIF(DE3:DE6,L18)</f>
        <v>0</v>
      </c>
      <c r="DI18" s="162">
        <f>COUNTIF(DE3:DE6,M18)</f>
        <v>0</v>
      </c>
      <c r="DJ18" s="162">
        <f>COUNTIF(DE3:DE6,N18)</f>
        <v>0</v>
      </c>
      <c r="DK18" s="162">
        <f t="shared" si="26"/>
        <v>0</v>
      </c>
      <c r="DM18" s="162" t="str">
        <f t="shared" si="12"/>
        <v/>
      </c>
      <c r="DN18" s="162" t="str">
        <f t="shared" si="13"/>
        <v/>
      </c>
      <c r="DO18" s="162" t="str">
        <f t="shared" si="14"/>
        <v/>
      </c>
      <c r="DP18" s="162" t="str">
        <f t="shared" si="15"/>
        <v/>
      </c>
      <c r="DR18" s="162" t="str">
        <f t="shared" si="27"/>
        <v/>
      </c>
      <c r="DS18" s="162" t="str">
        <f t="shared" si="28"/>
        <v/>
      </c>
      <c r="DT18" s="162" t="str">
        <f t="shared" si="29"/>
        <v/>
      </c>
      <c r="DU18" s="162" t="str">
        <f t="shared" si="30"/>
        <v/>
      </c>
    </row>
    <row r="19" spans="2:125">
      <c r="B19" s="162" t="str">
        <f>Utfylles!$E$26</f>
        <v>Danmark</v>
      </c>
      <c r="C19" s="162" t="s">
        <v>2</v>
      </c>
      <c r="D19" s="162" t="str">
        <f>Utfylles!$G$26</f>
        <v>Belgia</v>
      </c>
      <c r="E19" s="162">
        <f>Utfylles!$H$26</f>
        <v>0</v>
      </c>
      <c r="F19" s="162" t="s">
        <v>2</v>
      </c>
      <c r="G19" s="162">
        <f>Utfylles!$J$26</f>
        <v>2</v>
      </c>
      <c r="H19" s="162"/>
      <c r="I19" s="162" t="str">
        <f>Utfylles!$K$26</f>
        <v>B</v>
      </c>
      <c r="K19" s="162" t="str">
        <f t="shared" si="0"/>
        <v>Belgia</v>
      </c>
      <c r="L19" s="162" t="str">
        <f t="shared" si="1"/>
        <v/>
      </c>
      <c r="M19" s="162" t="str">
        <f t="shared" si="2"/>
        <v/>
      </c>
      <c r="N19" s="162" t="str">
        <f t="shared" si="3"/>
        <v>Danmark</v>
      </c>
      <c r="AO19" s="162">
        <f>COUNTIF(AM3:AM6,K19)</f>
        <v>0</v>
      </c>
      <c r="AP19" s="162">
        <f>COUNTIF(AM3:AM6,L19)</f>
        <v>0</v>
      </c>
      <c r="AQ19" s="162">
        <f>COUNTIF(AM3:AM6,M19)</f>
        <v>0</v>
      </c>
      <c r="AR19" s="162">
        <f>COUNTIF(AM3:AM6,N19)</f>
        <v>0</v>
      </c>
      <c r="AS19" s="162">
        <f t="shared" si="16"/>
        <v>0</v>
      </c>
      <c r="AU19" s="162" t="str">
        <f t="shared" si="4"/>
        <v/>
      </c>
      <c r="AV19" s="162" t="str">
        <f t="shared" si="5"/>
        <v/>
      </c>
      <c r="AW19" s="162" t="str">
        <f t="shared" si="6"/>
        <v/>
      </c>
      <c r="AX19" s="162" t="str">
        <f t="shared" si="7"/>
        <v/>
      </c>
      <c r="AZ19" s="162" t="str">
        <f t="shared" si="17"/>
        <v/>
      </c>
      <c r="BA19" s="162" t="str">
        <f t="shared" si="18"/>
        <v/>
      </c>
      <c r="BB19" s="162" t="str">
        <f t="shared" si="19"/>
        <v/>
      </c>
      <c r="BC19" s="162" t="str">
        <f t="shared" si="20"/>
        <v/>
      </c>
      <c r="BX19" s="162">
        <f>COUNTIF(BV3:BV6,K19)</f>
        <v>0</v>
      </c>
      <c r="BY19" s="162">
        <f>COUNTIF(BV3:BV6,L19)</f>
        <v>0</v>
      </c>
      <c r="BZ19" s="162">
        <f>COUNTIF(BV3:BV6,M19)</f>
        <v>0</v>
      </c>
      <c r="CA19" s="162">
        <f>COUNTIF(BV3:BV6,N19)</f>
        <v>0</v>
      </c>
      <c r="CB19" s="162">
        <f t="shared" si="21"/>
        <v>0</v>
      </c>
      <c r="CD19" s="162" t="str">
        <f t="shared" si="8"/>
        <v/>
      </c>
      <c r="CE19" s="162" t="str">
        <f t="shared" si="9"/>
        <v/>
      </c>
      <c r="CF19" s="162" t="str">
        <f t="shared" si="10"/>
        <v/>
      </c>
      <c r="CG19" s="162" t="str">
        <f t="shared" si="11"/>
        <v/>
      </c>
      <c r="CI19" s="162" t="str">
        <f t="shared" si="22"/>
        <v/>
      </c>
      <c r="CJ19" s="162" t="str">
        <f t="shared" si="23"/>
        <v/>
      </c>
      <c r="CK19" s="162" t="str">
        <f t="shared" si="24"/>
        <v/>
      </c>
      <c r="CL19" s="162" t="str">
        <f t="shared" si="25"/>
        <v/>
      </c>
      <c r="DG19" s="162">
        <f>COUNTIF(DE3:DE6,K19)</f>
        <v>0</v>
      </c>
      <c r="DH19" s="162">
        <f>COUNTIF(DE3:DE6,L19)</f>
        <v>0</v>
      </c>
      <c r="DI19" s="162">
        <f>COUNTIF(DE3:DE6,M19)</f>
        <v>0</v>
      </c>
      <c r="DJ19" s="162">
        <f>COUNTIF(DE3:DE6,N19)</f>
        <v>0</v>
      </c>
      <c r="DK19" s="162">
        <f t="shared" si="26"/>
        <v>0</v>
      </c>
      <c r="DM19" s="162" t="str">
        <f t="shared" si="12"/>
        <v/>
      </c>
      <c r="DN19" s="162" t="str">
        <f t="shared" si="13"/>
        <v/>
      </c>
      <c r="DO19" s="162" t="str">
        <f t="shared" si="14"/>
        <v/>
      </c>
      <c r="DP19" s="162" t="str">
        <f t="shared" si="15"/>
        <v/>
      </c>
      <c r="DR19" s="162" t="str">
        <f t="shared" si="27"/>
        <v/>
      </c>
      <c r="DS19" s="162" t="str">
        <f t="shared" si="28"/>
        <v/>
      </c>
      <c r="DT19" s="162" t="str">
        <f t="shared" si="29"/>
        <v/>
      </c>
      <c r="DU19" s="162" t="str">
        <f t="shared" si="30"/>
        <v/>
      </c>
    </row>
    <row r="20" spans="2:125">
      <c r="B20" s="162" t="str">
        <f>Utfylles!$E$27</f>
        <v>Nederland</v>
      </c>
      <c r="C20" s="162" t="s">
        <v>2</v>
      </c>
      <c r="D20" s="162" t="str">
        <f>Utfylles!$G$27</f>
        <v>Østerrike</v>
      </c>
      <c r="E20" s="162">
        <f>Utfylles!$H$27</f>
        <v>2</v>
      </c>
      <c r="F20" s="162" t="s">
        <v>2</v>
      </c>
      <c r="G20" s="162">
        <f>Utfylles!$J$27</f>
        <v>1</v>
      </c>
      <c r="H20" s="162"/>
      <c r="I20" s="162" t="str">
        <f>Utfylles!$K$27</f>
        <v>H</v>
      </c>
      <c r="K20" s="162" t="str">
        <f t="shared" si="0"/>
        <v>Nederland</v>
      </c>
      <c r="L20" s="162" t="str">
        <f t="shared" si="1"/>
        <v/>
      </c>
      <c r="M20" s="162" t="str">
        <f t="shared" si="2"/>
        <v/>
      </c>
      <c r="N20" s="162" t="str">
        <f t="shared" si="3"/>
        <v>Østerrike</v>
      </c>
      <c r="AO20" s="162">
        <f>COUNTIF(AM3:AM6,K20)</f>
        <v>0</v>
      </c>
      <c r="AP20" s="162">
        <f>COUNTIF(AM3:AM6,L20)</f>
        <v>0</v>
      </c>
      <c r="AQ20" s="162">
        <f>COUNTIF(AM3:AM6,M20)</f>
        <v>0</v>
      </c>
      <c r="AR20" s="162">
        <f>COUNTIF(AM3:AM6,N20)</f>
        <v>0</v>
      </c>
      <c r="AS20" s="162">
        <f t="shared" si="16"/>
        <v>0</v>
      </c>
      <c r="AU20" s="162" t="str">
        <f t="shared" si="4"/>
        <v/>
      </c>
      <c r="AV20" s="162" t="str">
        <f t="shared" si="5"/>
        <v/>
      </c>
      <c r="AW20" s="162" t="str">
        <f t="shared" si="6"/>
        <v/>
      </c>
      <c r="AX20" s="162" t="str">
        <f t="shared" si="7"/>
        <v/>
      </c>
      <c r="AZ20" s="162" t="str">
        <f t="shared" si="17"/>
        <v/>
      </c>
      <c r="BA20" s="162" t="str">
        <f t="shared" si="18"/>
        <v/>
      </c>
      <c r="BB20" s="162" t="str">
        <f t="shared" si="19"/>
        <v/>
      </c>
      <c r="BC20" s="162" t="str">
        <f t="shared" si="20"/>
        <v/>
      </c>
      <c r="BX20" s="162">
        <f>COUNTIF(BV3:BV6,K20)</f>
        <v>0</v>
      </c>
      <c r="BY20" s="162">
        <f>COUNTIF(BV3:BV6,L20)</f>
        <v>0</v>
      </c>
      <c r="BZ20" s="162">
        <f>COUNTIF(BV3:BV6,M20)</f>
        <v>0</v>
      </c>
      <c r="CA20" s="162">
        <f>COUNTIF(BV3:BV6,N20)</f>
        <v>0</v>
      </c>
      <c r="CB20" s="162">
        <f t="shared" si="21"/>
        <v>0</v>
      </c>
      <c r="CD20" s="162" t="str">
        <f t="shared" si="8"/>
        <v/>
      </c>
      <c r="CE20" s="162" t="str">
        <f t="shared" si="9"/>
        <v/>
      </c>
      <c r="CF20" s="162" t="str">
        <f t="shared" si="10"/>
        <v/>
      </c>
      <c r="CG20" s="162" t="str">
        <f t="shared" si="11"/>
        <v/>
      </c>
      <c r="CI20" s="162" t="str">
        <f t="shared" si="22"/>
        <v/>
      </c>
      <c r="CJ20" s="162" t="str">
        <f t="shared" si="23"/>
        <v/>
      </c>
      <c r="CK20" s="162" t="str">
        <f t="shared" si="24"/>
        <v/>
      </c>
      <c r="CL20" s="162" t="str">
        <f t="shared" si="25"/>
        <v/>
      </c>
      <c r="DG20" s="162">
        <f>COUNTIF(DE3:DE6,K20)</f>
        <v>0</v>
      </c>
      <c r="DH20" s="162">
        <f>COUNTIF(DE3:DE6,L20)</f>
        <v>0</v>
      </c>
      <c r="DI20" s="162">
        <f>COUNTIF(DE3:DE6,M20)</f>
        <v>0</v>
      </c>
      <c r="DJ20" s="162">
        <f>COUNTIF(DE3:DE6,N20)</f>
        <v>0</v>
      </c>
      <c r="DK20" s="162">
        <f t="shared" si="26"/>
        <v>0</v>
      </c>
      <c r="DM20" s="162" t="str">
        <f t="shared" si="12"/>
        <v/>
      </c>
      <c r="DN20" s="162" t="str">
        <f t="shared" si="13"/>
        <v/>
      </c>
      <c r="DO20" s="162" t="str">
        <f t="shared" si="14"/>
        <v/>
      </c>
      <c r="DP20" s="162" t="str">
        <f t="shared" si="15"/>
        <v/>
      </c>
      <c r="DR20" s="162" t="str">
        <f t="shared" si="27"/>
        <v/>
      </c>
      <c r="DS20" s="162" t="str">
        <f t="shared" si="28"/>
        <v/>
      </c>
      <c r="DT20" s="162" t="str">
        <f t="shared" si="29"/>
        <v/>
      </c>
      <c r="DU20" s="162" t="str">
        <f t="shared" si="30"/>
        <v/>
      </c>
    </row>
    <row r="21" spans="2:125">
      <c r="B21" s="162" t="str">
        <f>Utfylles!$E$28</f>
        <v>Sverige</v>
      </c>
      <c r="C21" s="162" t="s">
        <v>2</v>
      </c>
      <c r="D21" s="162" t="str">
        <f>Utfylles!$G$28</f>
        <v>Slovakia</v>
      </c>
      <c r="E21" s="162">
        <f>Utfylles!$H$28</f>
        <v>1</v>
      </c>
      <c r="F21" s="162" t="s">
        <v>2</v>
      </c>
      <c r="G21" s="162">
        <f>Utfylles!$J$28</f>
        <v>0</v>
      </c>
      <c r="H21" s="162"/>
      <c r="I21" s="162" t="str">
        <f>Utfylles!$K$28</f>
        <v>H</v>
      </c>
      <c r="K21" s="162" t="str">
        <f t="shared" si="0"/>
        <v>Sverige</v>
      </c>
      <c r="L21" s="162" t="str">
        <f t="shared" si="1"/>
        <v/>
      </c>
      <c r="M21" s="162" t="str">
        <f t="shared" si="2"/>
        <v/>
      </c>
      <c r="N21" s="162" t="str">
        <f t="shared" si="3"/>
        <v>Slovakia</v>
      </c>
      <c r="AO21" s="162">
        <f>COUNTIF(AM3:AM6,K21)</f>
        <v>0</v>
      </c>
      <c r="AP21" s="162">
        <f>COUNTIF(AM3:AM6,L21)</f>
        <v>0</v>
      </c>
      <c r="AQ21" s="162">
        <f>COUNTIF(AM3:AM6,M21)</f>
        <v>0</v>
      </c>
      <c r="AR21" s="162">
        <f>COUNTIF(AM3:AM6,N21)</f>
        <v>0</v>
      </c>
      <c r="AS21" s="162">
        <f t="shared" si="16"/>
        <v>0</v>
      </c>
      <c r="AU21" s="162" t="str">
        <f t="shared" si="4"/>
        <v/>
      </c>
      <c r="AV21" s="162" t="str">
        <f t="shared" si="5"/>
        <v/>
      </c>
      <c r="AW21" s="162" t="str">
        <f t="shared" si="6"/>
        <v/>
      </c>
      <c r="AX21" s="162" t="str">
        <f t="shared" si="7"/>
        <v/>
      </c>
      <c r="AZ21" s="162" t="str">
        <f t="shared" si="17"/>
        <v/>
      </c>
      <c r="BA21" s="162" t="str">
        <f t="shared" si="18"/>
        <v/>
      </c>
      <c r="BB21" s="162" t="str">
        <f t="shared" si="19"/>
        <v/>
      </c>
      <c r="BC21" s="162" t="str">
        <f t="shared" si="20"/>
        <v/>
      </c>
      <c r="BX21" s="162">
        <f>COUNTIF(BV3:BV6,K21)</f>
        <v>0</v>
      </c>
      <c r="BY21" s="162">
        <f>COUNTIF(BV3:BV6,L21)</f>
        <v>0</v>
      </c>
      <c r="BZ21" s="162">
        <f>COUNTIF(BV3:BV6,M21)</f>
        <v>0</v>
      </c>
      <c r="CA21" s="162">
        <f>COUNTIF(BV3:BV6,N21)</f>
        <v>0</v>
      </c>
      <c r="CB21" s="162">
        <f t="shared" si="21"/>
        <v>0</v>
      </c>
      <c r="CD21" s="162" t="str">
        <f t="shared" si="8"/>
        <v/>
      </c>
      <c r="CE21" s="162" t="str">
        <f t="shared" si="9"/>
        <v/>
      </c>
      <c r="CF21" s="162" t="str">
        <f t="shared" si="10"/>
        <v/>
      </c>
      <c r="CG21" s="162" t="str">
        <f t="shared" si="11"/>
        <v/>
      </c>
      <c r="CI21" s="162" t="str">
        <f t="shared" si="22"/>
        <v/>
      </c>
      <c r="CJ21" s="162" t="str">
        <f t="shared" si="23"/>
        <v/>
      </c>
      <c r="CK21" s="162" t="str">
        <f t="shared" si="24"/>
        <v/>
      </c>
      <c r="CL21" s="162" t="str">
        <f t="shared" si="25"/>
        <v/>
      </c>
      <c r="DG21" s="162">
        <f>COUNTIF(DE3:DE6,K21)</f>
        <v>0</v>
      </c>
      <c r="DH21" s="162">
        <f>COUNTIF(DE3:DE6,L21)</f>
        <v>0</v>
      </c>
      <c r="DI21" s="162">
        <f>COUNTIF(DE3:DE6,M21)</f>
        <v>0</v>
      </c>
      <c r="DJ21" s="162">
        <f>COUNTIF(DE3:DE6,N21)</f>
        <v>0</v>
      </c>
      <c r="DK21" s="162">
        <f t="shared" si="26"/>
        <v>0</v>
      </c>
      <c r="DM21" s="162" t="str">
        <f t="shared" si="12"/>
        <v/>
      </c>
      <c r="DN21" s="162" t="str">
        <f t="shared" si="13"/>
        <v/>
      </c>
      <c r="DO21" s="162" t="str">
        <f t="shared" si="14"/>
        <v/>
      </c>
      <c r="DP21" s="162" t="str">
        <f t="shared" si="15"/>
        <v/>
      </c>
      <c r="DR21" s="162" t="str">
        <f t="shared" si="27"/>
        <v/>
      </c>
      <c r="DS21" s="162" t="str">
        <f t="shared" si="28"/>
        <v/>
      </c>
      <c r="DT21" s="162" t="str">
        <f t="shared" si="29"/>
        <v/>
      </c>
      <c r="DU21" s="162" t="str">
        <f t="shared" si="30"/>
        <v/>
      </c>
    </row>
    <row r="22" spans="2:125">
      <c r="B22" s="162" t="str">
        <f>Utfylles!$E$29</f>
        <v>Kroatia</v>
      </c>
      <c r="C22" s="162" t="s">
        <v>2</v>
      </c>
      <c r="D22" s="162" t="str">
        <f>Utfylles!$G$29</f>
        <v>Tsjekkia</v>
      </c>
      <c r="E22" s="162">
        <f>Utfylles!$H$29</f>
        <v>1</v>
      </c>
      <c r="F22" s="162" t="s">
        <v>2</v>
      </c>
      <c r="G22" s="162">
        <f>Utfylles!$J$29</f>
        <v>1</v>
      </c>
      <c r="H22" s="162"/>
      <c r="I22" s="162" t="str">
        <f>Utfylles!$K$29</f>
        <v>U</v>
      </c>
      <c r="K22" s="162" t="str">
        <f t="shared" si="0"/>
        <v/>
      </c>
      <c r="L22" s="162" t="str">
        <f t="shared" si="1"/>
        <v>Kroatia</v>
      </c>
      <c r="M22" s="162" t="str">
        <f t="shared" si="2"/>
        <v>Tsjekkia</v>
      </c>
      <c r="N22" s="162" t="str">
        <f t="shared" si="3"/>
        <v/>
      </c>
      <c r="AO22" s="162">
        <f>COUNTIF(AM3:AM6,K22)</f>
        <v>0</v>
      </c>
      <c r="AP22" s="162">
        <f>COUNTIF(AM3:AM6,L22)</f>
        <v>0</v>
      </c>
      <c r="AQ22" s="162">
        <f>COUNTIF(AM3:AM6,M22)</f>
        <v>0</v>
      </c>
      <c r="AR22" s="162">
        <f>COUNTIF(AM3:AM6,N22)</f>
        <v>0</v>
      </c>
      <c r="AS22" s="162">
        <f t="shared" si="16"/>
        <v>0</v>
      </c>
      <c r="AU22" s="162" t="str">
        <f t="shared" si="4"/>
        <v/>
      </c>
      <c r="AV22" s="162" t="str">
        <f t="shared" si="5"/>
        <v/>
      </c>
      <c r="AW22" s="162" t="str">
        <f t="shared" si="6"/>
        <v/>
      </c>
      <c r="AX22" s="162" t="str">
        <f t="shared" si="7"/>
        <v/>
      </c>
      <c r="AZ22" s="162" t="str">
        <f t="shared" si="17"/>
        <v/>
      </c>
      <c r="BA22" s="162" t="str">
        <f t="shared" si="18"/>
        <v/>
      </c>
      <c r="BB22" s="162" t="str">
        <f t="shared" si="19"/>
        <v/>
      </c>
      <c r="BC22" s="162" t="str">
        <f t="shared" si="20"/>
        <v/>
      </c>
      <c r="BX22" s="162">
        <f>COUNTIF(BV3:BV6,K22)</f>
        <v>0</v>
      </c>
      <c r="BY22" s="162">
        <f>COUNTIF(BV3:BV6,L22)</f>
        <v>0</v>
      </c>
      <c r="BZ22" s="162">
        <f>COUNTIF(BV3:BV6,M22)</f>
        <v>0</v>
      </c>
      <c r="CA22" s="162">
        <f>COUNTIF(BV3:BV6,N22)</f>
        <v>0</v>
      </c>
      <c r="CB22" s="162">
        <f t="shared" si="21"/>
        <v>0</v>
      </c>
      <c r="CD22" s="162" t="str">
        <f t="shared" si="8"/>
        <v/>
      </c>
      <c r="CE22" s="162" t="str">
        <f t="shared" si="9"/>
        <v/>
      </c>
      <c r="CF22" s="162" t="str">
        <f t="shared" si="10"/>
        <v/>
      </c>
      <c r="CG22" s="162" t="str">
        <f t="shared" si="11"/>
        <v/>
      </c>
      <c r="CI22" s="162" t="str">
        <f t="shared" si="22"/>
        <v/>
      </c>
      <c r="CJ22" s="162" t="str">
        <f t="shared" si="23"/>
        <v/>
      </c>
      <c r="CK22" s="162" t="str">
        <f t="shared" si="24"/>
        <v/>
      </c>
      <c r="CL22" s="162" t="str">
        <f t="shared" si="25"/>
        <v/>
      </c>
      <c r="DG22" s="162">
        <f>COUNTIF(DE3:DE6,K22)</f>
        <v>0</v>
      </c>
      <c r="DH22" s="162">
        <f>COUNTIF(DE3:DE6,L22)</f>
        <v>0</v>
      </c>
      <c r="DI22" s="162">
        <f>COUNTIF(DE3:DE6,M22)</f>
        <v>0</v>
      </c>
      <c r="DJ22" s="162">
        <f>COUNTIF(DE3:DE6,N22)</f>
        <v>0</v>
      </c>
      <c r="DK22" s="162">
        <f t="shared" si="26"/>
        <v>0</v>
      </c>
      <c r="DM22" s="162" t="str">
        <f t="shared" si="12"/>
        <v/>
      </c>
      <c r="DN22" s="162" t="str">
        <f t="shared" si="13"/>
        <v/>
      </c>
      <c r="DO22" s="162" t="str">
        <f t="shared" si="14"/>
        <v/>
      </c>
      <c r="DP22" s="162" t="str">
        <f t="shared" si="15"/>
        <v/>
      </c>
      <c r="DR22" s="162" t="str">
        <f t="shared" si="27"/>
        <v/>
      </c>
      <c r="DS22" s="162" t="str">
        <f t="shared" si="28"/>
        <v/>
      </c>
      <c r="DT22" s="162" t="str">
        <f t="shared" si="29"/>
        <v/>
      </c>
      <c r="DU22" s="162" t="str">
        <f t="shared" si="30"/>
        <v/>
      </c>
    </row>
    <row r="23" spans="2:125">
      <c r="B23" s="162" t="str">
        <f>Utfylles!$E$30</f>
        <v>England</v>
      </c>
      <c r="C23" s="162" t="s">
        <v>2</v>
      </c>
      <c r="D23" s="162" t="str">
        <f>Utfylles!$G$30</f>
        <v>Skottland</v>
      </c>
      <c r="E23" s="162">
        <f>Utfylles!$H$30</f>
        <v>2</v>
      </c>
      <c r="F23" s="162" t="s">
        <v>2</v>
      </c>
      <c r="G23" s="162">
        <f>Utfylles!$J$30</f>
        <v>1</v>
      </c>
      <c r="H23" s="162"/>
      <c r="I23" s="162" t="str">
        <f>Utfylles!$K$30</f>
        <v>H</v>
      </c>
      <c r="K23" s="162" t="str">
        <f t="shared" si="0"/>
        <v>England</v>
      </c>
      <c r="L23" s="162" t="str">
        <f t="shared" si="1"/>
        <v/>
      </c>
      <c r="M23" s="162" t="str">
        <f t="shared" si="2"/>
        <v/>
      </c>
      <c r="N23" s="162" t="str">
        <f t="shared" si="3"/>
        <v>Skottland</v>
      </c>
      <c r="AO23" s="162">
        <f>COUNTIF(AM3:AM6,K23)</f>
        <v>0</v>
      </c>
      <c r="AP23" s="162">
        <f>COUNTIF(AM3:AM6,L23)</f>
        <v>0</v>
      </c>
      <c r="AQ23" s="162">
        <f>COUNTIF(AM3:AM6,M23)</f>
        <v>0</v>
      </c>
      <c r="AR23" s="162">
        <f>COUNTIF(AM3:AM6,N23)</f>
        <v>0</v>
      </c>
      <c r="AS23" s="162">
        <f t="shared" si="16"/>
        <v>0</v>
      </c>
      <c r="AU23" s="162" t="str">
        <f t="shared" si="4"/>
        <v/>
      </c>
      <c r="AV23" s="162" t="str">
        <f t="shared" si="5"/>
        <v/>
      </c>
      <c r="AW23" s="162" t="str">
        <f t="shared" si="6"/>
        <v/>
      </c>
      <c r="AX23" s="162" t="str">
        <f t="shared" si="7"/>
        <v/>
      </c>
      <c r="AZ23" s="162" t="str">
        <f t="shared" si="17"/>
        <v/>
      </c>
      <c r="BA23" s="162" t="str">
        <f t="shared" si="18"/>
        <v/>
      </c>
      <c r="BB23" s="162" t="str">
        <f t="shared" si="19"/>
        <v/>
      </c>
      <c r="BC23" s="162" t="str">
        <f t="shared" si="20"/>
        <v/>
      </c>
      <c r="BX23" s="162">
        <f>COUNTIF(BV3:BV6,K23)</f>
        <v>0</v>
      </c>
      <c r="BY23" s="162">
        <f>COUNTIF(BV3:BV6,L23)</f>
        <v>0</v>
      </c>
      <c r="BZ23" s="162">
        <f>COUNTIF(BV3:BV6,M23)</f>
        <v>0</v>
      </c>
      <c r="CA23" s="162">
        <f>COUNTIF(BV3:BV6,N23)</f>
        <v>0</v>
      </c>
      <c r="CB23" s="162">
        <f t="shared" si="21"/>
        <v>0</v>
      </c>
      <c r="CD23" s="162" t="str">
        <f t="shared" si="8"/>
        <v/>
      </c>
      <c r="CE23" s="162" t="str">
        <f t="shared" si="9"/>
        <v/>
      </c>
      <c r="CF23" s="162" t="str">
        <f t="shared" si="10"/>
        <v/>
      </c>
      <c r="CG23" s="162" t="str">
        <f t="shared" si="11"/>
        <v/>
      </c>
      <c r="CI23" s="162" t="str">
        <f t="shared" si="22"/>
        <v/>
      </c>
      <c r="CJ23" s="162" t="str">
        <f t="shared" si="23"/>
        <v/>
      </c>
      <c r="CK23" s="162" t="str">
        <f t="shared" si="24"/>
        <v/>
      </c>
      <c r="CL23" s="162" t="str">
        <f t="shared" si="25"/>
        <v/>
      </c>
      <c r="DG23" s="162">
        <f>COUNTIF(DE3:DE6,K23)</f>
        <v>0</v>
      </c>
      <c r="DH23" s="162">
        <f>COUNTIF(DE3:DE6,L23)</f>
        <v>0</v>
      </c>
      <c r="DI23" s="162">
        <f>COUNTIF(DE3:DE6,M23)</f>
        <v>0</v>
      </c>
      <c r="DJ23" s="162">
        <f>COUNTIF(DE3:DE6,N23)</f>
        <v>0</v>
      </c>
      <c r="DK23" s="162">
        <f t="shared" si="26"/>
        <v>0</v>
      </c>
      <c r="DM23" s="162" t="str">
        <f t="shared" si="12"/>
        <v/>
      </c>
      <c r="DN23" s="162" t="str">
        <f t="shared" si="13"/>
        <v/>
      </c>
      <c r="DO23" s="162" t="str">
        <f t="shared" si="14"/>
        <v/>
      </c>
      <c r="DP23" s="162" t="str">
        <f t="shared" si="15"/>
        <v/>
      </c>
      <c r="DR23" s="162" t="str">
        <f t="shared" si="27"/>
        <v/>
      </c>
      <c r="DS23" s="162" t="str">
        <f t="shared" si="28"/>
        <v/>
      </c>
      <c r="DT23" s="162" t="str">
        <f t="shared" si="29"/>
        <v/>
      </c>
      <c r="DU23" s="162" t="str">
        <f t="shared" si="30"/>
        <v/>
      </c>
    </row>
    <row r="24" spans="2:125">
      <c r="B24" s="162" t="str">
        <f>Utfylles!$E$31</f>
        <v>Ungarn</v>
      </c>
      <c r="C24" s="162" t="s">
        <v>2</v>
      </c>
      <c r="D24" s="162" t="str">
        <f>Utfylles!$G$31</f>
        <v>Frankrike</v>
      </c>
      <c r="E24" s="162">
        <f>Utfylles!$H$31</f>
        <v>0</v>
      </c>
      <c r="F24" s="162" t="s">
        <v>2</v>
      </c>
      <c r="G24" s="162">
        <f>Utfylles!$J$31</f>
        <v>3</v>
      </c>
      <c r="H24" s="162"/>
      <c r="I24" s="162" t="str">
        <f>Utfylles!$K$31</f>
        <v>B</v>
      </c>
      <c r="K24" s="162" t="str">
        <f t="shared" si="0"/>
        <v>Frankrike</v>
      </c>
      <c r="L24" s="162" t="str">
        <f t="shared" si="1"/>
        <v/>
      </c>
      <c r="M24" s="162" t="str">
        <f t="shared" si="2"/>
        <v/>
      </c>
      <c r="N24" s="162" t="str">
        <f t="shared" si="3"/>
        <v>Ungarn</v>
      </c>
      <c r="AO24" s="162">
        <f>COUNTIF(AM3:AM6,K24)</f>
        <v>0</v>
      </c>
      <c r="AP24" s="162">
        <f>COUNTIF(AM3:AM6,L24)</f>
        <v>0</v>
      </c>
      <c r="AQ24" s="162">
        <f>COUNTIF(AM3:AM6,M24)</f>
        <v>0</v>
      </c>
      <c r="AR24" s="162">
        <f>COUNTIF(AM3:AM6,N24)</f>
        <v>0</v>
      </c>
      <c r="AS24" s="162">
        <f t="shared" si="16"/>
        <v>0</v>
      </c>
      <c r="AU24" s="162" t="str">
        <f t="shared" si="4"/>
        <v/>
      </c>
      <c r="AV24" s="162" t="str">
        <f t="shared" si="5"/>
        <v/>
      </c>
      <c r="AW24" s="162" t="str">
        <f t="shared" si="6"/>
        <v/>
      </c>
      <c r="AX24" s="162" t="str">
        <f t="shared" si="7"/>
        <v/>
      </c>
      <c r="AZ24" s="162" t="str">
        <f t="shared" si="17"/>
        <v/>
      </c>
      <c r="BA24" s="162" t="str">
        <f t="shared" si="18"/>
        <v/>
      </c>
      <c r="BB24" s="162" t="str">
        <f t="shared" si="19"/>
        <v/>
      </c>
      <c r="BC24" s="162" t="str">
        <f t="shared" si="20"/>
        <v/>
      </c>
      <c r="BX24" s="162">
        <f>COUNTIF(BV3:BV6,K24)</f>
        <v>0</v>
      </c>
      <c r="BY24" s="162">
        <f>COUNTIF(BV3:BV6,L24)</f>
        <v>0</v>
      </c>
      <c r="BZ24" s="162">
        <f>COUNTIF(BV3:BV6,M24)</f>
        <v>0</v>
      </c>
      <c r="CA24" s="162">
        <f>COUNTIF(BV3:BV6,N24)</f>
        <v>0</v>
      </c>
      <c r="CB24" s="162">
        <f t="shared" si="21"/>
        <v>0</v>
      </c>
      <c r="CD24" s="162" t="str">
        <f t="shared" si="8"/>
        <v/>
      </c>
      <c r="CE24" s="162" t="str">
        <f t="shared" si="9"/>
        <v/>
      </c>
      <c r="CF24" s="162" t="str">
        <f t="shared" si="10"/>
        <v/>
      </c>
      <c r="CG24" s="162" t="str">
        <f t="shared" si="11"/>
        <v/>
      </c>
      <c r="CI24" s="162" t="str">
        <f t="shared" si="22"/>
        <v/>
      </c>
      <c r="CJ24" s="162" t="str">
        <f t="shared" si="23"/>
        <v/>
      </c>
      <c r="CK24" s="162" t="str">
        <f t="shared" si="24"/>
        <v/>
      </c>
      <c r="CL24" s="162" t="str">
        <f t="shared" si="25"/>
        <v/>
      </c>
      <c r="DG24" s="162">
        <f>COUNTIF(DE3:DE6,K24)</f>
        <v>0</v>
      </c>
      <c r="DH24" s="162">
        <f>COUNTIF(DE3:DE6,L24)</f>
        <v>0</v>
      </c>
      <c r="DI24" s="162">
        <f>COUNTIF(DE3:DE6,M24)</f>
        <v>0</v>
      </c>
      <c r="DJ24" s="162">
        <f>COUNTIF(DE3:DE6,N24)</f>
        <v>0</v>
      </c>
      <c r="DK24" s="162">
        <f t="shared" si="26"/>
        <v>0</v>
      </c>
      <c r="DM24" s="162" t="str">
        <f t="shared" si="12"/>
        <v/>
      </c>
      <c r="DN24" s="162" t="str">
        <f t="shared" si="13"/>
        <v/>
      </c>
      <c r="DO24" s="162" t="str">
        <f t="shared" si="14"/>
        <v/>
      </c>
      <c r="DP24" s="162" t="str">
        <f t="shared" si="15"/>
        <v/>
      </c>
      <c r="DR24" s="162" t="str">
        <f t="shared" si="27"/>
        <v/>
      </c>
      <c r="DS24" s="162" t="str">
        <f t="shared" si="28"/>
        <v/>
      </c>
      <c r="DT24" s="162" t="str">
        <f t="shared" si="29"/>
        <v/>
      </c>
      <c r="DU24" s="162" t="str">
        <f t="shared" si="30"/>
        <v/>
      </c>
    </row>
    <row r="25" spans="2:125">
      <c r="B25" s="162" t="str">
        <f>Utfylles!$E$32</f>
        <v>Portugal</v>
      </c>
      <c r="C25" s="162" t="s">
        <v>2</v>
      </c>
      <c r="D25" s="162" t="str">
        <f>Utfylles!$G$32</f>
        <v>Tyskland</v>
      </c>
      <c r="E25" s="162">
        <f>Utfylles!$H$32</f>
        <v>1</v>
      </c>
      <c r="F25" s="162" t="s">
        <v>2</v>
      </c>
      <c r="G25" s="162">
        <f>Utfylles!$J$32</f>
        <v>3</v>
      </c>
      <c r="H25" s="162"/>
      <c r="I25" s="162" t="str">
        <f>Utfylles!$K$32</f>
        <v>B</v>
      </c>
      <c r="K25" s="162" t="str">
        <f t="shared" si="0"/>
        <v>Tyskland</v>
      </c>
      <c r="L25" s="162" t="str">
        <f t="shared" si="1"/>
        <v/>
      </c>
      <c r="M25" s="162" t="str">
        <f t="shared" si="2"/>
        <v/>
      </c>
      <c r="N25" s="162" t="str">
        <f t="shared" si="3"/>
        <v>Portugal</v>
      </c>
      <c r="AO25" s="162">
        <f>COUNTIF(AM3:AM6,K25)</f>
        <v>0</v>
      </c>
      <c r="AP25" s="162">
        <f>COUNTIF(AM3:AM6,L25)</f>
        <v>0</v>
      </c>
      <c r="AQ25" s="162">
        <f>COUNTIF(AM3:AM6,M25)</f>
        <v>0</v>
      </c>
      <c r="AR25" s="162">
        <f>COUNTIF(AM3:AM6,N25)</f>
        <v>0</v>
      </c>
      <c r="AS25" s="162">
        <f t="shared" si="16"/>
        <v>0</v>
      </c>
      <c r="AU25" s="162" t="str">
        <f t="shared" si="4"/>
        <v/>
      </c>
      <c r="AV25" s="162" t="str">
        <f t="shared" si="5"/>
        <v/>
      </c>
      <c r="AW25" s="162" t="str">
        <f t="shared" si="6"/>
        <v/>
      </c>
      <c r="AX25" s="162" t="str">
        <f t="shared" si="7"/>
        <v/>
      </c>
      <c r="AZ25" s="162" t="str">
        <f t="shared" si="17"/>
        <v/>
      </c>
      <c r="BA25" s="162" t="str">
        <f t="shared" si="18"/>
        <v/>
      </c>
      <c r="BB25" s="162" t="str">
        <f t="shared" si="19"/>
        <v/>
      </c>
      <c r="BC25" s="162" t="str">
        <f t="shared" si="20"/>
        <v/>
      </c>
      <c r="BX25" s="162">
        <f>COUNTIF(BV3:BV6,K25)</f>
        <v>0</v>
      </c>
      <c r="BY25" s="162">
        <f>COUNTIF(BV3:BV6,L25)</f>
        <v>0</v>
      </c>
      <c r="BZ25" s="162">
        <f>COUNTIF(BV3:BV6,M25)</f>
        <v>0</v>
      </c>
      <c r="CA25" s="162">
        <f>COUNTIF(BV3:BV6,N25)</f>
        <v>0</v>
      </c>
      <c r="CB25" s="162">
        <f t="shared" si="21"/>
        <v>0</v>
      </c>
      <c r="CD25" s="162" t="str">
        <f t="shared" si="8"/>
        <v/>
      </c>
      <c r="CE25" s="162" t="str">
        <f t="shared" si="9"/>
        <v/>
      </c>
      <c r="CF25" s="162" t="str">
        <f t="shared" si="10"/>
        <v/>
      </c>
      <c r="CG25" s="162" t="str">
        <f t="shared" si="11"/>
        <v/>
      </c>
      <c r="CI25" s="162" t="str">
        <f t="shared" si="22"/>
        <v/>
      </c>
      <c r="CJ25" s="162" t="str">
        <f t="shared" si="23"/>
        <v/>
      </c>
      <c r="CK25" s="162" t="str">
        <f t="shared" si="24"/>
        <v/>
      </c>
      <c r="CL25" s="162" t="str">
        <f t="shared" si="25"/>
        <v/>
      </c>
      <c r="DG25" s="162">
        <f>COUNTIF(DE3:DE6,K25)</f>
        <v>0</v>
      </c>
      <c r="DH25" s="162">
        <f>COUNTIF(DE3:DE6,L25)</f>
        <v>0</v>
      </c>
      <c r="DI25" s="162">
        <f>COUNTIF(DE3:DE6,M25)</f>
        <v>0</v>
      </c>
      <c r="DJ25" s="162">
        <f>COUNTIF(DE3:DE6,N25)</f>
        <v>0</v>
      </c>
      <c r="DK25" s="162">
        <f t="shared" si="26"/>
        <v>0</v>
      </c>
      <c r="DM25" s="162" t="str">
        <f t="shared" si="12"/>
        <v/>
      </c>
      <c r="DN25" s="162" t="str">
        <f t="shared" si="13"/>
        <v/>
      </c>
      <c r="DO25" s="162" t="str">
        <f t="shared" si="14"/>
        <v/>
      </c>
      <c r="DP25" s="162" t="str">
        <f t="shared" si="15"/>
        <v/>
      </c>
      <c r="DR25" s="162" t="str">
        <f t="shared" si="27"/>
        <v/>
      </c>
      <c r="DS25" s="162" t="str">
        <f t="shared" si="28"/>
        <v/>
      </c>
      <c r="DT25" s="162" t="str">
        <f t="shared" si="29"/>
        <v/>
      </c>
      <c r="DU25" s="162" t="str">
        <f t="shared" si="30"/>
        <v/>
      </c>
    </row>
    <row r="26" spans="2:125">
      <c r="B26" s="162" t="str">
        <f>Utfylles!$E$33</f>
        <v>Spania</v>
      </c>
      <c r="C26" s="162" t="s">
        <v>2</v>
      </c>
      <c r="D26" s="162" t="str">
        <f>Utfylles!$G$33</f>
        <v>Polen</v>
      </c>
      <c r="E26" s="162">
        <f>Utfylles!$H$33</f>
        <v>2</v>
      </c>
      <c r="F26" s="162" t="s">
        <v>2</v>
      </c>
      <c r="G26" s="162">
        <f>Utfylles!$J$33</f>
        <v>1</v>
      </c>
      <c r="H26" s="162"/>
      <c r="I26" s="162" t="str">
        <f>Utfylles!$K$33</f>
        <v>H</v>
      </c>
      <c r="K26" s="162" t="str">
        <f t="shared" si="0"/>
        <v>Spania</v>
      </c>
      <c r="L26" s="162" t="str">
        <f t="shared" si="1"/>
        <v/>
      </c>
      <c r="M26" s="162" t="str">
        <f t="shared" si="2"/>
        <v/>
      </c>
      <c r="N26" s="162" t="str">
        <f t="shared" si="3"/>
        <v>Polen</v>
      </c>
      <c r="AO26" s="162">
        <f>COUNTIF(AM3:AM6,K26)</f>
        <v>0</v>
      </c>
      <c r="AP26" s="162">
        <f>COUNTIF(AM3:AM6,L26)</f>
        <v>0</v>
      </c>
      <c r="AQ26" s="162">
        <f>COUNTIF(AM3:AM6,M26)</f>
        <v>0</v>
      </c>
      <c r="AR26" s="162">
        <f>COUNTIF(AM3:AM6,N26)</f>
        <v>0</v>
      </c>
      <c r="AS26" s="162">
        <f t="shared" si="16"/>
        <v>0</v>
      </c>
      <c r="AU26" s="162" t="str">
        <f t="shared" si="4"/>
        <v/>
      </c>
      <c r="AV26" s="162" t="str">
        <f t="shared" si="5"/>
        <v/>
      </c>
      <c r="AW26" s="162" t="str">
        <f t="shared" si="6"/>
        <v/>
      </c>
      <c r="AX26" s="162" t="str">
        <f t="shared" si="7"/>
        <v/>
      </c>
      <c r="AZ26" s="162" t="str">
        <f t="shared" si="17"/>
        <v/>
      </c>
      <c r="BA26" s="162" t="str">
        <f t="shared" si="18"/>
        <v/>
      </c>
      <c r="BB26" s="162" t="str">
        <f t="shared" si="19"/>
        <v/>
      </c>
      <c r="BC26" s="162" t="str">
        <f t="shared" si="20"/>
        <v/>
      </c>
      <c r="BX26" s="162">
        <f>COUNTIF(BV3:BV6,K26)</f>
        <v>0</v>
      </c>
      <c r="BY26" s="162">
        <f>COUNTIF(BV3:BV6,L26)</f>
        <v>0</v>
      </c>
      <c r="BZ26" s="162">
        <f>COUNTIF(BV3:BV6,M26)</f>
        <v>0</v>
      </c>
      <c r="CA26" s="162">
        <f>COUNTIF(BV3:BV6,N26)</f>
        <v>0</v>
      </c>
      <c r="CB26" s="162">
        <f t="shared" si="21"/>
        <v>0</v>
      </c>
      <c r="CD26" s="162" t="str">
        <f t="shared" si="8"/>
        <v/>
      </c>
      <c r="CE26" s="162" t="str">
        <f t="shared" si="9"/>
        <v/>
      </c>
      <c r="CF26" s="162" t="str">
        <f t="shared" si="10"/>
        <v/>
      </c>
      <c r="CG26" s="162" t="str">
        <f t="shared" si="11"/>
        <v/>
      </c>
      <c r="CI26" s="162" t="str">
        <f t="shared" si="22"/>
        <v/>
      </c>
      <c r="CJ26" s="162" t="str">
        <f t="shared" si="23"/>
        <v/>
      </c>
      <c r="CK26" s="162" t="str">
        <f t="shared" si="24"/>
        <v/>
      </c>
      <c r="CL26" s="162" t="str">
        <f t="shared" si="25"/>
        <v/>
      </c>
      <c r="DG26" s="162">
        <f>COUNTIF(DE3:DE6,K26)</f>
        <v>0</v>
      </c>
      <c r="DH26" s="162">
        <f>COUNTIF(DE3:DE6,L26)</f>
        <v>0</v>
      </c>
      <c r="DI26" s="162">
        <f>COUNTIF(DE3:DE6,M26)</f>
        <v>0</v>
      </c>
      <c r="DJ26" s="162">
        <f>COUNTIF(DE3:DE6,N26)</f>
        <v>0</v>
      </c>
      <c r="DK26" s="162">
        <f t="shared" si="26"/>
        <v>0</v>
      </c>
      <c r="DM26" s="162" t="str">
        <f t="shared" si="12"/>
        <v/>
      </c>
      <c r="DN26" s="162" t="str">
        <f t="shared" si="13"/>
        <v/>
      </c>
      <c r="DO26" s="162" t="str">
        <f t="shared" si="14"/>
        <v/>
      </c>
      <c r="DP26" s="162" t="str">
        <f t="shared" si="15"/>
        <v/>
      </c>
      <c r="DR26" s="162" t="str">
        <f t="shared" si="27"/>
        <v/>
      </c>
      <c r="DS26" s="162" t="str">
        <f t="shared" si="28"/>
        <v/>
      </c>
      <c r="DT26" s="162" t="str">
        <f t="shared" si="29"/>
        <v/>
      </c>
      <c r="DU26" s="162" t="str">
        <f t="shared" si="30"/>
        <v/>
      </c>
    </row>
    <row r="27" spans="2:125">
      <c r="B27" s="162" t="str">
        <f>Utfylles!$E$34</f>
        <v>Sveits</v>
      </c>
      <c r="C27" s="162" t="s">
        <v>2</v>
      </c>
      <c r="D27" s="162" t="str">
        <f>Utfylles!$G$34</f>
        <v>Tyrkia</v>
      </c>
      <c r="E27" s="162">
        <f>Utfylles!$H$34</f>
        <v>1</v>
      </c>
      <c r="F27" s="162" t="s">
        <v>2</v>
      </c>
      <c r="G27" s="162">
        <f>Utfylles!$J$34</f>
        <v>1</v>
      </c>
      <c r="H27" s="162"/>
      <c r="I27" s="162" t="str">
        <f>Utfylles!$K$34</f>
        <v>U</v>
      </c>
      <c r="K27" s="162" t="str">
        <f t="shared" si="0"/>
        <v/>
      </c>
      <c r="L27" s="162" t="str">
        <f t="shared" si="1"/>
        <v>Sveits</v>
      </c>
      <c r="M27" s="162" t="str">
        <f t="shared" si="2"/>
        <v>Tyrkia</v>
      </c>
      <c r="N27" s="162" t="str">
        <f t="shared" si="3"/>
        <v/>
      </c>
      <c r="AO27" s="162">
        <f>COUNTIF(AM3:AM6,K27)</f>
        <v>0</v>
      </c>
      <c r="AP27" s="162">
        <f>COUNTIF(AM3:AM6,L27)</f>
        <v>0</v>
      </c>
      <c r="AQ27" s="162">
        <f>COUNTIF(AM3:AM6,M27)</f>
        <v>0</v>
      </c>
      <c r="AR27" s="162">
        <f>COUNTIF(AM3:AM6,N27)</f>
        <v>0</v>
      </c>
      <c r="AS27" s="162">
        <f t="shared" si="16"/>
        <v>0</v>
      </c>
      <c r="AU27" s="162" t="str">
        <f t="shared" si="4"/>
        <v/>
      </c>
      <c r="AV27" s="162" t="str">
        <f t="shared" si="5"/>
        <v/>
      </c>
      <c r="AW27" s="162" t="str">
        <f t="shared" si="6"/>
        <v/>
      </c>
      <c r="AX27" s="162" t="str">
        <f t="shared" si="7"/>
        <v/>
      </c>
      <c r="AZ27" s="162" t="str">
        <f t="shared" si="17"/>
        <v/>
      </c>
      <c r="BA27" s="162" t="str">
        <f t="shared" si="18"/>
        <v/>
      </c>
      <c r="BB27" s="162" t="str">
        <f t="shared" si="19"/>
        <v/>
      </c>
      <c r="BC27" s="162" t="str">
        <f t="shared" si="20"/>
        <v/>
      </c>
      <c r="BX27" s="162">
        <f>COUNTIF(BV3:BV6,K27)</f>
        <v>0</v>
      </c>
      <c r="BY27" s="162">
        <f>COUNTIF(BV3:BV6,L27)</f>
        <v>1</v>
      </c>
      <c r="BZ27" s="162">
        <f>COUNTIF(BV3:BV6,M27)</f>
        <v>1</v>
      </c>
      <c r="CA27" s="162">
        <f>COUNTIF(BV3:BV6,N27)</f>
        <v>0</v>
      </c>
      <c r="CB27" s="162">
        <f t="shared" si="21"/>
        <v>2</v>
      </c>
      <c r="CD27" s="162" t="str">
        <f t="shared" si="8"/>
        <v>Sveits</v>
      </c>
      <c r="CE27" s="162" t="str">
        <f t="shared" si="9"/>
        <v>Tyrkia</v>
      </c>
      <c r="CF27" s="162">
        <f t="shared" si="10"/>
        <v>1</v>
      </c>
      <c r="CG27" s="162">
        <f t="shared" si="11"/>
        <v>1</v>
      </c>
      <c r="CI27" s="162" t="str">
        <f t="shared" si="22"/>
        <v/>
      </c>
      <c r="CJ27" s="162" t="str">
        <f t="shared" si="23"/>
        <v>Sveits</v>
      </c>
      <c r="CK27" s="162" t="str">
        <f t="shared" si="24"/>
        <v>Tyrkia</v>
      </c>
      <c r="CL27" s="162" t="str">
        <f t="shared" si="25"/>
        <v/>
      </c>
      <c r="DG27" s="162">
        <f>COUNTIF(DE3:DE6,K27)</f>
        <v>0</v>
      </c>
      <c r="DH27" s="162">
        <f>COUNTIF(DE3:DE6,L27)</f>
        <v>0</v>
      </c>
      <c r="DI27" s="162">
        <f>COUNTIF(DE3:DE6,M27)</f>
        <v>0</v>
      </c>
      <c r="DJ27" s="162">
        <f>COUNTIF(DE3:DE6,N27)</f>
        <v>0</v>
      </c>
      <c r="DK27" s="162">
        <f t="shared" si="26"/>
        <v>0</v>
      </c>
      <c r="DM27" s="162" t="str">
        <f t="shared" si="12"/>
        <v/>
      </c>
      <c r="DN27" s="162" t="str">
        <f t="shared" si="13"/>
        <v/>
      </c>
      <c r="DO27" s="162" t="str">
        <f t="shared" si="14"/>
        <v/>
      </c>
      <c r="DP27" s="162" t="str">
        <f t="shared" si="15"/>
        <v/>
      </c>
      <c r="DR27" s="162" t="str">
        <f t="shared" si="27"/>
        <v/>
      </c>
      <c r="DS27" s="162" t="str">
        <f t="shared" si="28"/>
        <v/>
      </c>
      <c r="DT27" s="162" t="str">
        <f t="shared" si="29"/>
        <v/>
      </c>
      <c r="DU27" s="162" t="str">
        <f t="shared" si="30"/>
        <v/>
      </c>
    </row>
    <row r="28" spans="2:125">
      <c r="B28" s="162" t="str">
        <f>Utfylles!$E$35</f>
        <v>Italia</v>
      </c>
      <c r="C28" s="162" t="s">
        <v>2</v>
      </c>
      <c r="D28" s="162" t="str">
        <f>Utfylles!$G$35</f>
        <v>Wales</v>
      </c>
      <c r="E28" s="162">
        <f>Utfylles!$H$35</f>
        <v>2</v>
      </c>
      <c r="F28" s="162" t="s">
        <v>2</v>
      </c>
      <c r="G28" s="162">
        <f>Utfylles!$J$35</f>
        <v>0</v>
      </c>
      <c r="H28" s="162"/>
      <c r="I28" s="162" t="str">
        <f>Utfylles!$K$35</f>
        <v>H</v>
      </c>
      <c r="K28" s="162" t="str">
        <f t="shared" si="0"/>
        <v>Italia</v>
      </c>
      <c r="L28" s="162" t="str">
        <f t="shared" si="1"/>
        <v/>
      </c>
      <c r="M28" s="162" t="str">
        <f t="shared" si="2"/>
        <v/>
      </c>
      <c r="N28" s="162" t="str">
        <f t="shared" si="3"/>
        <v>Wales</v>
      </c>
      <c r="AO28" s="162">
        <f>COUNTIF(AM3:AM6,K28)</f>
        <v>1</v>
      </c>
      <c r="AP28" s="162">
        <f>COUNTIF(AM3:AM6,L28)</f>
        <v>0</v>
      </c>
      <c r="AQ28" s="162">
        <f>COUNTIF(AM3:AM6,M28)</f>
        <v>0</v>
      </c>
      <c r="AR28" s="162">
        <f>COUNTIF(AM3:AM6,N28)</f>
        <v>0</v>
      </c>
      <c r="AS28" s="162">
        <f t="shared" si="16"/>
        <v>1</v>
      </c>
      <c r="AU28" s="162" t="str">
        <f t="shared" si="4"/>
        <v/>
      </c>
      <c r="AV28" s="162" t="str">
        <f t="shared" si="5"/>
        <v/>
      </c>
      <c r="AW28" s="162" t="str">
        <f t="shared" si="6"/>
        <v/>
      </c>
      <c r="AX28" s="162" t="str">
        <f t="shared" si="7"/>
        <v/>
      </c>
      <c r="AZ28" s="162" t="str">
        <f t="shared" si="17"/>
        <v/>
      </c>
      <c r="BA28" s="162" t="str">
        <f t="shared" si="18"/>
        <v/>
      </c>
      <c r="BB28" s="162" t="str">
        <f t="shared" si="19"/>
        <v/>
      </c>
      <c r="BC28" s="162" t="str">
        <f t="shared" si="20"/>
        <v/>
      </c>
      <c r="BX28" s="162">
        <f>COUNTIF(BV3:BV6,K28)</f>
        <v>0</v>
      </c>
      <c r="BY28" s="162">
        <f>COUNTIF(BV3:BV6,L28)</f>
        <v>0</v>
      </c>
      <c r="BZ28" s="162">
        <f>COUNTIF(BV3:BV6,M28)</f>
        <v>0</v>
      </c>
      <c r="CA28" s="162">
        <f>COUNTIF(BV3:BV6,N28)</f>
        <v>1</v>
      </c>
      <c r="CB28" s="162">
        <f t="shared" si="21"/>
        <v>1</v>
      </c>
      <c r="CD28" s="162" t="str">
        <f t="shared" si="8"/>
        <v/>
      </c>
      <c r="CE28" s="162" t="str">
        <f t="shared" si="9"/>
        <v/>
      </c>
      <c r="CF28" s="162" t="str">
        <f t="shared" si="10"/>
        <v/>
      </c>
      <c r="CG28" s="162" t="str">
        <f t="shared" si="11"/>
        <v/>
      </c>
      <c r="CI28" s="162" t="str">
        <f t="shared" si="22"/>
        <v/>
      </c>
      <c r="CJ28" s="162" t="str">
        <f t="shared" si="23"/>
        <v/>
      </c>
      <c r="CK28" s="162" t="str">
        <f t="shared" si="24"/>
        <v/>
      </c>
      <c r="CL28" s="162" t="str">
        <f t="shared" si="25"/>
        <v/>
      </c>
      <c r="DG28" s="162">
        <f>COUNTIF(DE3:DE6,K28)</f>
        <v>0</v>
      </c>
      <c r="DH28" s="162">
        <f>COUNTIF(DE3:DE6,L28)</f>
        <v>0</v>
      </c>
      <c r="DI28" s="162">
        <f>COUNTIF(DE3:DE6,M28)</f>
        <v>0</v>
      </c>
      <c r="DJ28" s="162">
        <f>COUNTIF(DE3:DE6,N28)</f>
        <v>0</v>
      </c>
      <c r="DK28" s="162">
        <f t="shared" si="26"/>
        <v>0</v>
      </c>
      <c r="DM28" s="162" t="str">
        <f t="shared" si="12"/>
        <v/>
      </c>
      <c r="DN28" s="162" t="str">
        <f t="shared" si="13"/>
        <v/>
      </c>
      <c r="DO28" s="162" t="str">
        <f t="shared" si="14"/>
        <v/>
      </c>
      <c r="DP28" s="162" t="str">
        <f t="shared" si="15"/>
        <v/>
      </c>
      <c r="DR28" s="162" t="str">
        <f t="shared" si="27"/>
        <v/>
      </c>
      <c r="DS28" s="162" t="str">
        <f t="shared" si="28"/>
        <v/>
      </c>
      <c r="DT28" s="162" t="str">
        <f t="shared" si="29"/>
        <v/>
      </c>
      <c r="DU28" s="162" t="str">
        <f t="shared" si="30"/>
        <v/>
      </c>
    </row>
    <row r="29" spans="2:125">
      <c r="B29" s="162" t="str">
        <f>Utfylles!$E$36</f>
        <v>Nord-Makedonia</v>
      </c>
      <c r="C29" s="162" t="s">
        <v>2</v>
      </c>
      <c r="D29" s="162" t="str">
        <f>Utfylles!$G$36</f>
        <v>Nederland</v>
      </c>
      <c r="E29" s="162">
        <f>Utfylles!$H$36</f>
        <v>0</v>
      </c>
      <c r="F29" s="162" t="s">
        <v>2</v>
      </c>
      <c r="G29" s="162">
        <f>Utfylles!$J$36</f>
        <v>2</v>
      </c>
      <c r="H29" s="162"/>
      <c r="I29" s="162" t="str">
        <f>Utfylles!$K$36</f>
        <v>B</v>
      </c>
      <c r="K29" s="162" t="str">
        <f t="shared" si="0"/>
        <v>Nederland</v>
      </c>
      <c r="L29" s="162" t="str">
        <f t="shared" si="1"/>
        <v/>
      </c>
      <c r="M29" s="162" t="str">
        <f t="shared" si="2"/>
        <v/>
      </c>
      <c r="N29" s="162" t="str">
        <f t="shared" si="3"/>
        <v>Nord-Makedonia</v>
      </c>
      <c r="AO29" s="162">
        <f>COUNTIF(AM3:AM6,K29)</f>
        <v>0</v>
      </c>
      <c r="AP29" s="162">
        <f>COUNTIF(AM3:AM6,L29)</f>
        <v>0</v>
      </c>
      <c r="AQ29" s="162">
        <f>COUNTIF(AM3:AM6,M29)</f>
        <v>0</v>
      </c>
      <c r="AR29" s="162">
        <f>COUNTIF(AM3:AM6,N29)</f>
        <v>0</v>
      </c>
      <c r="AS29" s="162">
        <f t="shared" si="16"/>
        <v>0</v>
      </c>
      <c r="AU29" s="162" t="str">
        <f t="shared" si="4"/>
        <v/>
      </c>
      <c r="AV29" s="162" t="str">
        <f t="shared" si="5"/>
        <v/>
      </c>
      <c r="AW29" s="162" t="str">
        <f t="shared" si="6"/>
        <v/>
      </c>
      <c r="AX29" s="162" t="str">
        <f t="shared" si="7"/>
        <v/>
      </c>
      <c r="AZ29" s="162" t="str">
        <f t="shared" si="17"/>
        <v/>
      </c>
      <c r="BA29" s="162" t="str">
        <f t="shared" si="18"/>
        <v/>
      </c>
      <c r="BB29" s="162" t="str">
        <f t="shared" si="19"/>
        <v/>
      </c>
      <c r="BC29" s="162" t="str">
        <f t="shared" si="20"/>
        <v/>
      </c>
      <c r="BX29" s="162">
        <f>COUNTIF(BV3:BV6,K29)</f>
        <v>0</v>
      </c>
      <c r="BY29" s="162">
        <f>COUNTIF(BV3:BV6,L29)</f>
        <v>0</v>
      </c>
      <c r="BZ29" s="162">
        <f>COUNTIF(BV3:BV6,M29)</f>
        <v>0</v>
      </c>
      <c r="CA29" s="162">
        <f>COUNTIF(BV3:BV6,N29)</f>
        <v>0</v>
      </c>
      <c r="CB29" s="162">
        <f t="shared" si="21"/>
        <v>0</v>
      </c>
      <c r="CD29" s="162" t="str">
        <f t="shared" si="8"/>
        <v/>
      </c>
      <c r="CE29" s="162" t="str">
        <f t="shared" si="9"/>
        <v/>
      </c>
      <c r="CF29" s="162" t="str">
        <f t="shared" si="10"/>
        <v/>
      </c>
      <c r="CG29" s="162" t="str">
        <f t="shared" si="11"/>
        <v/>
      </c>
      <c r="CI29" s="162" t="str">
        <f t="shared" si="22"/>
        <v/>
      </c>
      <c r="CJ29" s="162" t="str">
        <f t="shared" si="23"/>
        <v/>
      </c>
      <c r="CK29" s="162" t="str">
        <f t="shared" si="24"/>
        <v/>
      </c>
      <c r="CL29" s="162" t="str">
        <f t="shared" si="25"/>
        <v/>
      </c>
      <c r="DG29" s="162">
        <f>COUNTIF(DE3:DE6,K29)</f>
        <v>0</v>
      </c>
      <c r="DH29" s="162">
        <f>COUNTIF(DE3:DE6,L29)</f>
        <v>0</v>
      </c>
      <c r="DI29" s="162">
        <f>COUNTIF(DE3:DE6,M29)</f>
        <v>0</v>
      </c>
      <c r="DJ29" s="162">
        <f>COUNTIF(DE3:DE6,N29)</f>
        <v>0</v>
      </c>
      <c r="DK29" s="162">
        <f t="shared" si="26"/>
        <v>0</v>
      </c>
      <c r="DM29" s="162" t="str">
        <f t="shared" si="12"/>
        <v/>
      </c>
      <c r="DN29" s="162" t="str">
        <f t="shared" si="13"/>
        <v/>
      </c>
      <c r="DO29" s="162" t="str">
        <f t="shared" si="14"/>
        <v/>
      </c>
      <c r="DP29" s="162" t="str">
        <f t="shared" si="15"/>
        <v/>
      </c>
      <c r="DR29" s="162" t="str">
        <f t="shared" si="27"/>
        <v/>
      </c>
      <c r="DS29" s="162" t="str">
        <f t="shared" si="28"/>
        <v/>
      </c>
      <c r="DT29" s="162" t="str">
        <f t="shared" si="29"/>
        <v/>
      </c>
      <c r="DU29" s="162" t="str">
        <f t="shared" si="30"/>
        <v/>
      </c>
    </row>
    <row r="30" spans="2:125">
      <c r="B30" s="162" t="str">
        <f>Utfylles!$E$37</f>
        <v>Ukraina</v>
      </c>
      <c r="C30" s="162" t="s">
        <v>2</v>
      </c>
      <c r="D30" s="162" t="str">
        <f>Utfylles!$G$37</f>
        <v>Østerrike</v>
      </c>
      <c r="E30" s="162">
        <f>Utfylles!$H$37</f>
        <v>1</v>
      </c>
      <c r="F30" s="162" t="s">
        <v>2</v>
      </c>
      <c r="G30" s="162">
        <f>Utfylles!$J$37</f>
        <v>1</v>
      </c>
      <c r="H30" s="162"/>
      <c r="I30" s="162" t="str">
        <f>Utfylles!$K$37</f>
        <v>U</v>
      </c>
      <c r="K30" s="162" t="str">
        <f t="shared" si="0"/>
        <v/>
      </c>
      <c r="L30" s="162" t="str">
        <f t="shared" si="1"/>
        <v>Ukraina</v>
      </c>
      <c r="M30" s="162" t="str">
        <f t="shared" si="2"/>
        <v>Østerrike</v>
      </c>
      <c r="N30" s="162" t="str">
        <f t="shared" si="3"/>
        <v/>
      </c>
      <c r="AO30" s="162">
        <f>COUNTIF(AM3:AM6,K30)</f>
        <v>0</v>
      </c>
      <c r="AP30" s="162">
        <f>COUNTIF(AM3:AM6,L30)</f>
        <v>0</v>
      </c>
      <c r="AQ30" s="162">
        <f>COUNTIF(AM3:AM6,M30)</f>
        <v>0</v>
      </c>
      <c r="AR30" s="162">
        <f>COUNTIF(AM3:AM6,N30)</f>
        <v>0</v>
      </c>
      <c r="AS30" s="162">
        <f t="shared" si="16"/>
        <v>0</v>
      </c>
      <c r="AU30" s="162" t="str">
        <f t="shared" si="4"/>
        <v/>
      </c>
      <c r="AV30" s="162" t="str">
        <f t="shared" si="5"/>
        <v/>
      </c>
      <c r="AW30" s="162" t="str">
        <f t="shared" si="6"/>
        <v/>
      </c>
      <c r="AX30" s="162" t="str">
        <f t="shared" si="7"/>
        <v/>
      </c>
      <c r="AZ30" s="162" t="str">
        <f t="shared" si="17"/>
        <v/>
      </c>
      <c r="BA30" s="162" t="str">
        <f t="shared" si="18"/>
        <v/>
      </c>
      <c r="BB30" s="162" t="str">
        <f t="shared" si="19"/>
        <v/>
      </c>
      <c r="BC30" s="162" t="str">
        <f t="shared" si="20"/>
        <v/>
      </c>
      <c r="BX30" s="162">
        <f>COUNTIF(BV3:BV6,K30)</f>
        <v>0</v>
      </c>
      <c r="BY30" s="162">
        <f>COUNTIF(BV3:BV6,L30)</f>
        <v>0</v>
      </c>
      <c r="BZ30" s="162">
        <f>COUNTIF(BV3:BV6,M30)</f>
        <v>0</v>
      </c>
      <c r="CA30" s="162">
        <f>COUNTIF(BV3:BV6,N30)</f>
        <v>0</v>
      </c>
      <c r="CB30" s="162">
        <f t="shared" si="21"/>
        <v>0</v>
      </c>
      <c r="CD30" s="162" t="str">
        <f t="shared" si="8"/>
        <v/>
      </c>
      <c r="CE30" s="162" t="str">
        <f t="shared" si="9"/>
        <v/>
      </c>
      <c r="CF30" s="162" t="str">
        <f t="shared" si="10"/>
        <v/>
      </c>
      <c r="CG30" s="162" t="str">
        <f t="shared" si="11"/>
        <v/>
      </c>
      <c r="CI30" s="162" t="str">
        <f t="shared" si="22"/>
        <v/>
      </c>
      <c r="CJ30" s="162" t="str">
        <f t="shared" si="23"/>
        <v/>
      </c>
      <c r="CK30" s="162" t="str">
        <f t="shared" si="24"/>
        <v/>
      </c>
      <c r="CL30" s="162" t="str">
        <f t="shared" si="25"/>
        <v/>
      </c>
      <c r="DG30" s="162">
        <f>COUNTIF(DE3:DE6,K30)</f>
        <v>0</v>
      </c>
      <c r="DH30" s="162">
        <f>COUNTIF(DE3:DE6,L30)</f>
        <v>0</v>
      </c>
      <c r="DI30" s="162">
        <f>COUNTIF(DE3:DE6,M30)</f>
        <v>0</v>
      </c>
      <c r="DJ30" s="162">
        <f>COUNTIF(DE3:DE6,N30)</f>
        <v>0</v>
      </c>
      <c r="DK30" s="162">
        <f t="shared" si="26"/>
        <v>0</v>
      </c>
      <c r="DM30" s="162" t="str">
        <f t="shared" si="12"/>
        <v/>
      </c>
      <c r="DN30" s="162" t="str">
        <f t="shared" si="13"/>
        <v/>
      </c>
      <c r="DO30" s="162" t="str">
        <f t="shared" si="14"/>
        <v/>
      </c>
      <c r="DP30" s="162" t="str">
        <f t="shared" si="15"/>
        <v/>
      </c>
      <c r="DR30" s="162" t="str">
        <f t="shared" si="27"/>
        <v/>
      </c>
      <c r="DS30" s="162" t="str">
        <f t="shared" si="28"/>
        <v/>
      </c>
      <c r="DT30" s="162" t="str">
        <f t="shared" si="29"/>
        <v/>
      </c>
      <c r="DU30" s="162" t="str">
        <f t="shared" si="30"/>
        <v/>
      </c>
    </row>
    <row r="31" spans="2:125">
      <c r="B31" s="162" t="str">
        <f>Utfylles!$E$38</f>
        <v>Russland</v>
      </c>
      <c r="C31" s="162" t="s">
        <v>2</v>
      </c>
      <c r="D31" s="162" t="str">
        <f>Utfylles!$G$38</f>
        <v>Danmark</v>
      </c>
      <c r="E31" s="162">
        <f>Utfylles!$H$38</f>
        <v>1</v>
      </c>
      <c r="F31" s="162" t="s">
        <v>2</v>
      </c>
      <c r="G31" s="162">
        <f>Utfylles!$J$38</f>
        <v>2</v>
      </c>
      <c r="H31" s="162"/>
      <c r="I31" s="162" t="str">
        <f>Utfylles!$K$38</f>
        <v>B</v>
      </c>
      <c r="K31" s="162" t="str">
        <f t="shared" si="0"/>
        <v>Danmark</v>
      </c>
      <c r="L31" s="162" t="str">
        <f t="shared" si="1"/>
        <v/>
      </c>
      <c r="M31" s="162" t="str">
        <f t="shared" si="2"/>
        <v/>
      </c>
      <c r="N31" s="162" t="str">
        <f t="shared" si="3"/>
        <v>Russland</v>
      </c>
      <c r="AO31" s="162">
        <f>COUNTIF(AM3:AM6,K31)</f>
        <v>0</v>
      </c>
      <c r="AP31" s="162">
        <f>COUNTIF(AM3:AM6,L31)</f>
        <v>0</v>
      </c>
      <c r="AQ31" s="162">
        <f>COUNTIF(AM3:AM6,M31)</f>
        <v>0</v>
      </c>
      <c r="AR31" s="162">
        <f>COUNTIF(AM3:AM6,N31)</f>
        <v>0</v>
      </c>
      <c r="AS31" s="162">
        <f t="shared" si="16"/>
        <v>0</v>
      </c>
      <c r="AU31" s="162" t="str">
        <f t="shared" si="4"/>
        <v/>
      </c>
      <c r="AV31" s="162" t="str">
        <f t="shared" si="5"/>
        <v/>
      </c>
      <c r="AW31" s="162" t="str">
        <f t="shared" si="6"/>
        <v/>
      </c>
      <c r="AX31" s="162" t="str">
        <f t="shared" si="7"/>
        <v/>
      </c>
      <c r="AZ31" s="162" t="str">
        <f t="shared" si="17"/>
        <v/>
      </c>
      <c r="BA31" s="162" t="str">
        <f t="shared" si="18"/>
        <v/>
      </c>
      <c r="BB31" s="162" t="str">
        <f t="shared" si="19"/>
        <v/>
      </c>
      <c r="BC31" s="162" t="str">
        <f t="shared" si="20"/>
        <v/>
      </c>
      <c r="BX31" s="162">
        <f>COUNTIF(BV3:BV6,K31)</f>
        <v>0</v>
      </c>
      <c r="BY31" s="162">
        <f>COUNTIF(BV3:BV6,L31)</f>
        <v>0</v>
      </c>
      <c r="BZ31" s="162">
        <f>COUNTIF(BV3:BV6,M31)</f>
        <v>0</v>
      </c>
      <c r="CA31" s="162">
        <f>COUNTIF(BV3:BV6,N31)</f>
        <v>0</v>
      </c>
      <c r="CB31" s="162">
        <f t="shared" si="21"/>
        <v>0</v>
      </c>
      <c r="CD31" s="162" t="str">
        <f t="shared" si="8"/>
        <v/>
      </c>
      <c r="CE31" s="162" t="str">
        <f t="shared" si="9"/>
        <v/>
      </c>
      <c r="CF31" s="162" t="str">
        <f t="shared" si="10"/>
        <v/>
      </c>
      <c r="CG31" s="162" t="str">
        <f t="shared" si="11"/>
        <v/>
      </c>
      <c r="CI31" s="162" t="str">
        <f t="shared" si="22"/>
        <v/>
      </c>
      <c r="CJ31" s="162" t="str">
        <f t="shared" si="23"/>
        <v/>
      </c>
      <c r="CK31" s="162" t="str">
        <f t="shared" si="24"/>
        <v/>
      </c>
      <c r="CL31" s="162" t="str">
        <f t="shared" si="25"/>
        <v/>
      </c>
      <c r="DG31" s="162">
        <f>COUNTIF(DE3:DE6,K31)</f>
        <v>0</v>
      </c>
      <c r="DH31" s="162">
        <f>COUNTIF(DE3:DE6,L31)</f>
        <v>0</v>
      </c>
      <c r="DI31" s="162">
        <f>COUNTIF(DE3:DE6,M31)</f>
        <v>0</v>
      </c>
      <c r="DJ31" s="162">
        <f>COUNTIF(DE3:DE6,N31)</f>
        <v>0</v>
      </c>
      <c r="DK31" s="162">
        <f t="shared" si="26"/>
        <v>0</v>
      </c>
      <c r="DM31" s="162" t="str">
        <f t="shared" si="12"/>
        <v/>
      </c>
      <c r="DN31" s="162" t="str">
        <f t="shared" si="13"/>
        <v/>
      </c>
      <c r="DO31" s="162" t="str">
        <f t="shared" si="14"/>
        <v/>
      </c>
      <c r="DP31" s="162" t="str">
        <f t="shared" si="15"/>
        <v/>
      </c>
      <c r="DR31" s="162" t="str">
        <f t="shared" si="27"/>
        <v/>
      </c>
      <c r="DS31" s="162" t="str">
        <f t="shared" si="28"/>
        <v/>
      </c>
      <c r="DT31" s="162" t="str">
        <f t="shared" si="29"/>
        <v/>
      </c>
      <c r="DU31" s="162" t="str">
        <f t="shared" si="30"/>
        <v/>
      </c>
    </row>
    <row r="32" spans="2:125">
      <c r="B32" s="162" t="str">
        <f>Utfylles!$E$39</f>
        <v>Finland</v>
      </c>
      <c r="C32" s="162" t="s">
        <v>2</v>
      </c>
      <c r="D32" s="162" t="str">
        <f>Utfylles!$G$39</f>
        <v>Belgia</v>
      </c>
      <c r="E32" s="162">
        <f>Utfylles!$H$39</f>
        <v>0</v>
      </c>
      <c r="F32" s="162" t="s">
        <v>2</v>
      </c>
      <c r="G32" s="162">
        <f>Utfylles!$J$39</f>
        <v>2</v>
      </c>
      <c r="H32" s="162"/>
      <c r="I32" s="162" t="str">
        <f>Utfylles!$K$39</f>
        <v>B</v>
      </c>
      <c r="K32" s="162" t="str">
        <f t="shared" si="0"/>
        <v>Belgia</v>
      </c>
      <c r="L32" s="162" t="str">
        <f t="shared" si="1"/>
        <v/>
      </c>
      <c r="M32" s="162" t="str">
        <f t="shared" si="2"/>
        <v/>
      </c>
      <c r="N32" s="162" t="str">
        <f t="shared" si="3"/>
        <v>Finland</v>
      </c>
      <c r="AO32" s="162">
        <f>COUNTIF(AM3:AM6,K32)</f>
        <v>0</v>
      </c>
      <c r="AP32" s="162">
        <f>COUNTIF(AM3:AM6,L32)</f>
        <v>0</v>
      </c>
      <c r="AQ32" s="162">
        <f>COUNTIF(AM3:AM6,M32)</f>
        <v>0</v>
      </c>
      <c r="AR32" s="162">
        <f>COUNTIF(AM3:AM6,N32)</f>
        <v>0</v>
      </c>
      <c r="AS32" s="162">
        <f t="shared" si="16"/>
        <v>0</v>
      </c>
      <c r="AU32" s="162" t="str">
        <f t="shared" si="4"/>
        <v/>
      </c>
      <c r="AV32" s="162" t="str">
        <f t="shared" si="5"/>
        <v/>
      </c>
      <c r="AW32" s="162" t="str">
        <f t="shared" si="6"/>
        <v/>
      </c>
      <c r="AX32" s="162" t="str">
        <f t="shared" si="7"/>
        <v/>
      </c>
      <c r="AZ32" s="162" t="str">
        <f t="shared" si="17"/>
        <v/>
      </c>
      <c r="BA32" s="162" t="str">
        <f t="shared" si="18"/>
        <v/>
      </c>
      <c r="BB32" s="162" t="str">
        <f t="shared" si="19"/>
        <v/>
      </c>
      <c r="BC32" s="162" t="str">
        <f t="shared" si="20"/>
        <v/>
      </c>
      <c r="BX32" s="162">
        <f>COUNTIF(BV3:BV6,K32)</f>
        <v>0</v>
      </c>
      <c r="BY32" s="162">
        <f>COUNTIF(BV3:BV6,L32)</f>
        <v>0</v>
      </c>
      <c r="BZ32" s="162">
        <f>COUNTIF(BV3:BV6,M32)</f>
        <v>0</v>
      </c>
      <c r="CA32" s="162">
        <f>COUNTIF(BV3:BV6,N32)</f>
        <v>0</v>
      </c>
      <c r="CB32" s="162">
        <f t="shared" si="21"/>
        <v>0</v>
      </c>
      <c r="CD32" s="162" t="str">
        <f t="shared" si="8"/>
        <v/>
      </c>
      <c r="CE32" s="162" t="str">
        <f t="shared" si="9"/>
        <v/>
      </c>
      <c r="CF32" s="162" t="str">
        <f t="shared" si="10"/>
        <v/>
      </c>
      <c r="CG32" s="162" t="str">
        <f t="shared" si="11"/>
        <v/>
      </c>
      <c r="CI32" s="162" t="str">
        <f t="shared" si="22"/>
        <v/>
      </c>
      <c r="CJ32" s="162" t="str">
        <f t="shared" si="23"/>
        <v/>
      </c>
      <c r="CK32" s="162" t="str">
        <f t="shared" si="24"/>
        <v/>
      </c>
      <c r="CL32" s="162" t="str">
        <f t="shared" si="25"/>
        <v/>
      </c>
      <c r="DG32" s="162">
        <f>COUNTIF(DE3:DE6,K32)</f>
        <v>0</v>
      </c>
      <c r="DH32" s="162">
        <f>COUNTIF(DE3:DE6,L32)</f>
        <v>0</v>
      </c>
      <c r="DI32" s="162">
        <f>COUNTIF(DE3:DE6,M32)</f>
        <v>0</v>
      </c>
      <c r="DJ32" s="162">
        <f>COUNTIF(DE3:DE6,N32)</f>
        <v>0</v>
      </c>
      <c r="DK32" s="162">
        <f t="shared" si="26"/>
        <v>0</v>
      </c>
      <c r="DM32" s="162" t="str">
        <f t="shared" si="12"/>
        <v/>
      </c>
      <c r="DN32" s="162" t="str">
        <f t="shared" si="13"/>
        <v/>
      </c>
      <c r="DO32" s="162" t="str">
        <f t="shared" si="14"/>
        <v/>
      </c>
      <c r="DP32" s="162" t="str">
        <f t="shared" si="15"/>
        <v/>
      </c>
      <c r="DR32" s="162" t="str">
        <f t="shared" si="27"/>
        <v/>
      </c>
      <c r="DS32" s="162" t="str">
        <f t="shared" si="28"/>
        <v/>
      </c>
      <c r="DT32" s="162" t="str">
        <f t="shared" si="29"/>
        <v/>
      </c>
      <c r="DU32" s="162" t="str">
        <f t="shared" si="30"/>
        <v/>
      </c>
    </row>
    <row r="33" spans="2:142">
      <c r="B33" s="162" t="str">
        <f>Utfylles!$E$40</f>
        <v>Kroatia</v>
      </c>
      <c r="C33" s="162" t="s">
        <v>2</v>
      </c>
      <c r="D33" s="162" t="str">
        <f>Utfylles!$G$40</f>
        <v>Skottland</v>
      </c>
      <c r="E33" s="162">
        <f>Utfylles!$H$40</f>
        <v>1</v>
      </c>
      <c r="F33" s="162" t="s">
        <v>2</v>
      </c>
      <c r="G33" s="162">
        <f>Utfylles!$J$40</f>
        <v>0</v>
      </c>
      <c r="H33" s="162"/>
      <c r="I33" s="162" t="str">
        <f>Utfylles!$K$40</f>
        <v>H</v>
      </c>
      <c r="K33" s="162" t="str">
        <f t="shared" si="0"/>
        <v>Kroatia</v>
      </c>
      <c r="L33" s="162" t="str">
        <f t="shared" si="1"/>
        <v/>
      </c>
      <c r="M33" s="162" t="str">
        <f t="shared" si="2"/>
        <v/>
      </c>
      <c r="N33" s="162" t="str">
        <f t="shared" si="3"/>
        <v>Skottland</v>
      </c>
      <c r="AO33" s="162">
        <f>COUNTIF(AM3:AM6,K33)</f>
        <v>0</v>
      </c>
      <c r="AP33" s="162">
        <f>COUNTIF(AM3:AM6,L33)</f>
        <v>0</v>
      </c>
      <c r="AQ33" s="162">
        <f>COUNTIF(AM3:AM6,M33)</f>
        <v>0</v>
      </c>
      <c r="AR33" s="162">
        <f>COUNTIF(AM3:AM6,N33)</f>
        <v>0</v>
      </c>
      <c r="AS33" s="162">
        <f t="shared" si="16"/>
        <v>0</v>
      </c>
      <c r="AU33" s="162" t="str">
        <f t="shared" si="4"/>
        <v/>
      </c>
      <c r="AV33" s="162" t="str">
        <f t="shared" si="5"/>
        <v/>
      </c>
      <c r="AW33" s="162" t="str">
        <f t="shared" si="6"/>
        <v/>
      </c>
      <c r="AX33" s="162" t="str">
        <f t="shared" si="7"/>
        <v/>
      </c>
      <c r="AZ33" s="162" t="str">
        <f t="shared" si="17"/>
        <v/>
      </c>
      <c r="BA33" s="162" t="str">
        <f t="shared" si="18"/>
        <v/>
      </c>
      <c r="BB33" s="162" t="str">
        <f t="shared" si="19"/>
        <v/>
      </c>
      <c r="BC33" s="162" t="str">
        <f t="shared" si="20"/>
        <v/>
      </c>
      <c r="BX33" s="162">
        <f>COUNTIF(BV3:BV6,K33)</f>
        <v>0</v>
      </c>
      <c r="BY33" s="162">
        <f>COUNTIF(BV3:BV6,L33)</f>
        <v>0</v>
      </c>
      <c r="BZ33" s="162">
        <f>COUNTIF(BV3:BV6,M33)</f>
        <v>0</v>
      </c>
      <c r="CA33" s="162">
        <f>COUNTIF(BV3:BV6,N33)</f>
        <v>0</v>
      </c>
      <c r="CB33" s="162">
        <f t="shared" si="21"/>
        <v>0</v>
      </c>
      <c r="CD33" s="162" t="str">
        <f t="shared" si="8"/>
        <v/>
      </c>
      <c r="CE33" s="162" t="str">
        <f t="shared" si="9"/>
        <v/>
      </c>
      <c r="CF33" s="162" t="str">
        <f t="shared" si="10"/>
        <v/>
      </c>
      <c r="CG33" s="162" t="str">
        <f t="shared" si="11"/>
        <v/>
      </c>
      <c r="CI33" s="162" t="str">
        <f t="shared" si="22"/>
        <v/>
      </c>
      <c r="CJ33" s="162" t="str">
        <f t="shared" si="23"/>
        <v/>
      </c>
      <c r="CK33" s="162" t="str">
        <f t="shared" si="24"/>
        <v/>
      </c>
      <c r="CL33" s="162" t="str">
        <f t="shared" si="25"/>
        <v/>
      </c>
      <c r="DG33" s="162">
        <f>COUNTIF(DE3:DE6,K33)</f>
        <v>0</v>
      </c>
      <c r="DH33" s="162">
        <f>COUNTIF(DE3:DE6,L33)</f>
        <v>0</v>
      </c>
      <c r="DI33" s="162">
        <f>COUNTIF(DE3:DE6,M33)</f>
        <v>0</v>
      </c>
      <c r="DJ33" s="162">
        <f>COUNTIF(DE3:DE6,N33)</f>
        <v>0</v>
      </c>
      <c r="DK33" s="162">
        <f t="shared" si="26"/>
        <v>0</v>
      </c>
      <c r="DM33" s="162" t="str">
        <f t="shared" si="12"/>
        <v/>
      </c>
      <c r="DN33" s="162" t="str">
        <f t="shared" si="13"/>
        <v/>
      </c>
      <c r="DO33" s="162" t="str">
        <f t="shared" si="14"/>
        <v/>
      </c>
      <c r="DP33" s="162" t="str">
        <f t="shared" si="15"/>
        <v/>
      </c>
      <c r="DR33" s="162" t="str">
        <f t="shared" si="27"/>
        <v/>
      </c>
      <c r="DS33" s="162" t="str">
        <f t="shared" si="28"/>
        <v/>
      </c>
      <c r="DT33" s="162" t="str">
        <f t="shared" si="29"/>
        <v/>
      </c>
      <c r="DU33" s="162" t="str">
        <f t="shared" si="30"/>
        <v/>
      </c>
    </row>
    <row r="34" spans="2:142">
      <c r="B34" s="162" t="str">
        <f>Utfylles!$E$41</f>
        <v>Tsjekkia</v>
      </c>
      <c r="C34" s="162" t="s">
        <v>2</v>
      </c>
      <c r="D34" s="162" t="str">
        <f>Utfylles!$G$41</f>
        <v>England</v>
      </c>
      <c r="E34" s="162">
        <f>Utfylles!$H$41</f>
        <v>2</v>
      </c>
      <c r="F34" s="162" t="s">
        <v>2</v>
      </c>
      <c r="G34" s="162">
        <f>Utfylles!$J$41</f>
        <v>0</v>
      </c>
      <c r="H34" s="162"/>
      <c r="I34" s="162" t="str">
        <f>Utfylles!$K$41</f>
        <v>H</v>
      </c>
      <c r="K34" s="162" t="str">
        <f t="shared" si="0"/>
        <v>Tsjekkia</v>
      </c>
      <c r="L34" s="162" t="str">
        <f t="shared" si="1"/>
        <v/>
      </c>
      <c r="M34" s="162" t="str">
        <f t="shared" si="2"/>
        <v/>
      </c>
      <c r="N34" s="162" t="str">
        <f t="shared" si="3"/>
        <v>England</v>
      </c>
      <c r="AO34" s="162">
        <f>COUNTIF(AM3:AM6,K34)</f>
        <v>0</v>
      </c>
      <c r="AP34" s="162">
        <f>COUNTIF(AM3:AM6,L34)</f>
        <v>0</v>
      </c>
      <c r="AQ34" s="162">
        <f>COUNTIF(AM3:AM6,M34)</f>
        <v>0</v>
      </c>
      <c r="AR34" s="162">
        <f>COUNTIF(AM3:AM6,N34)</f>
        <v>0</v>
      </c>
      <c r="AS34" s="162">
        <f t="shared" si="16"/>
        <v>0</v>
      </c>
      <c r="AU34" s="162" t="str">
        <f t="shared" si="4"/>
        <v/>
      </c>
      <c r="AV34" s="162" t="str">
        <f t="shared" si="5"/>
        <v/>
      </c>
      <c r="AW34" s="162" t="str">
        <f t="shared" si="6"/>
        <v/>
      </c>
      <c r="AX34" s="162" t="str">
        <f t="shared" si="7"/>
        <v/>
      </c>
      <c r="AZ34" s="162" t="str">
        <f t="shared" si="17"/>
        <v/>
      </c>
      <c r="BA34" s="162" t="str">
        <f t="shared" si="18"/>
        <v/>
      </c>
      <c r="BB34" s="162" t="str">
        <f t="shared" si="19"/>
        <v/>
      </c>
      <c r="BC34" s="162" t="str">
        <f t="shared" si="20"/>
        <v/>
      </c>
      <c r="BX34" s="162">
        <f>COUNTIF(BV3:BV6,K34)</f>
        <v>0</v>
      </c>
      <c r="BY34" s="162">
        <f>COUNTIF(BV3:BV6,L34)</f>
        <v>0</v>
      </c>
      <c r="BZ34" s="162">
        <f>COUNTIF(BV3:BV6,M34)</f>
        <v>0</v>
      </c>
      <c r="CA34" s="162">
        <f>COUNTIF(BV3:BV6,N34)</f>
        <v>0</v>
      </c>
      <c r="CB34" s="162">
        <f t="shared" si="21"/>
        <v>0</v>
      </c>
      <c r="CD34" s="162" t="str">
        <f t="shared" si="8"/>
        <v/>
      </c>
      <c r="CE34" s="162" t="str">
        <f t="shared" si="9"/>
        <v/>
      </c>
      <c r="CF34" s="162" t="str">
        <f t="shared" si="10"/>
        <v/>
      </c>
      <c r="CG34" s="162" t="str">
        <f t="shared" si="11"/>
        <v/>
      </c>
      <c r="CI34" s="162" t="str">
        <f t="shared" si="22"/>
        <v/>
      </c>
      <c r="CJ34" s="162" t="str">
        <f t="shared" si="23"/>
        <v/>
      </c>
      <c r="CK34" s="162" t="str">
        <f t="shared" si="24"/>
        <v/>
      </c>
      <c r="CL34" s="162" t="str">
        <f t="shared" si="25"/>
        <v/>
      </c>
      <c r="DG34" s="162">
        <f>COUNTIF(DE3:DE6,K34)</f>
        <v>0</v>
      </c>
      <c r="DH34" s="162">
        <f>COUNTIF(DE3:DE6,L34)</f>
        <v>0</v>
      </c>
      <c r="DI34" s="162">
        <f>COUNTIF(DE3:DE6,M34)</f>
        <v>0</v>
      </c>
      <c r="DJ34" s="162">
        <f>COUNTIF(DE3:DE6,N34)</f>
        <v>0</v>
      </c>
      <c r="DK34" s="162">
        <f t="shared" si="26"/>
        <v>0</v>
      </c>
      <c r="DM34" s="162" t="str">
        <f t="shared" si="12"/>
        <v/>
      </c>
      <c r="DN34" s="162" t="str">
        <f t="shared" si="13"/>
        <v/>
      </c>
      <c r="DO34" s="162" t="str">
        <f t="shared" si="14"/>
        <v/>
      </c>
      <c r="DP34" s="162" t="str">
        <f t="shared" si="15"/>
        <v/>
      </c>
      <c r="DR34" s="162" t="str">
        <f t="shared" si="27"/>
        <v/>
      </c>
      <c r="DS34" s="162" t="str">
        <f t="shared" si="28"/>
        <v/>
      </c>
      <c r="DT34" s="162" t="str">
        <f t="shared" si="29"/>
        <v/>
      </c>
      <c r="DU34" s="162" t="str">
        <f t="shared" si="30"/>
        <v/>
      </c>
    </row>
    <row r="35" spans="2:142">
      <c r="B35" s="162" t="str">
        <f>Utfylles!$E$42</f>
        <v>Sverige</v>
      </c>
      <c r="C35" s="162" t="s">
        <v>2</v>
      </c>
      <c r="D35" s="162" t="str">
        <f>Utfylles!$G$42</f>
        <v>Polen</v>
      </c>
      <c r="E35" s="162">
        <f>Utfylles!$H$42</f>
        <v>1</v>
      </c>
      <c r="F35" s="162" t="s">
        <v>2</v>
      </c>
      <c r="G35" s="162">
        <f>Utfylles!$J$42</f>
        <v>2</v>
      </c>
      <c r="H35" s="162"/>
      <c r="I35" s="162" t="str">
        <f>Utfylles!$K$42</f>
        <v>B</v>
      </c>
      <c r="K35" s="162" t="str">
        <f t="shared" si="0"/>
        <v>Polen</v>
      </c>
      <c r="L35" s="162" t="str">
        <f t="shared" si="1"/>
        <v/>
      </c>
      <c r="M35" s="162" t="str">
        <f t="shared" si="2"/>
        <v/>
      </c>
      <c r="N35" s="162" t="str">
        <f t="shared" si="3"/>
        <v>Sverige</v>
      </c>
      <c r="AO35" s="162">
        <f>COUNTIF(AM3:AM6,K35)</f>
        <v>0</v>
      </c>
      <c r="AP35" s="162">
        <f>COUNTIF(AM3:AM6,L35)</f>
        <v>0</v>
      </c>
      <c r="AQ35" s="162">
        <f>COUNTIF(AM3:AM6,M35)</f>
        <v>0</v>
      </c>
      <c r="AR35" s="162">
        <f>COUNTIF(AM3:AM6,N35)</f>
        <v>0</v>
      </c>
      <c r="AS35" s="162">
        <f t="shared" si="16"/>
        <v>0</v>
      </c>
      <c r="AU35" s="162" t="str">
        <f t="shared" si="4"/>
        <v/>
      </c>
      <c r="AV35" s="162" t="str">
        <f t="shared" si="5"/>
        <v/>
      </c>
      <c r="AW35" s="162" t="str">
        <f t="shared" si="6"/>
        <v/>
      </c>
      <c r="AX35" s="162" t="str">
        <f t="shared" si="7"/>
        <v/>
      </c>
      <c r="AZ35" s="162" t="str">
        <f t="shared" si="17"/>
        <v/>
      </c>
      <c r="BA35" s="162" t="str">
        <f t="shared" si="18"/>
        <v/>
      </c>
      <c r="BB35" s="162" t="str">
        <f t="shared" si="19"/>
        <v/>
      </c>
      <c r="BC35" s="162" t="str">
        <f t="shared" si="20"/>
        <v/>
      </c>
      <c r="BX35" s="162">
        <f>COUNTIF(BV3:BV6,K35)</f>
        <v>0</v>
      </c>
      <c r="BY35" s="162">
        <f>COUNTIF(BV3:BV6,L35)</f>
        <v>0</v>
      </c>
      <c r="BZ35" s="162">
        <f>COUNTIF(BV3:BV6,M35)</f>
        <v>0</v>
      </c>
      <c r="CA35" s="162">
        <f>COUNTIF(BV3:BV6,N35)</f>
        <v>0</v>
      </c>
      <c r="CB35" s="162">
        <f t="shared" si="21"/>
        <v>0</v>
      </c>
      <c r="CD35" s="162" t="str">
        <f t="shared" si="8"/>
        <v/>
      </c>
      <c r="CE35" s="162" t="str">
        <f t="shared" si="9"/>
        <v/>
      </c>
      <c r="CF35" s="162" t="str">
        <f t="shared" si="10"/>
        <v/>
      </c>
      <c r="CG35" s="162" t="str">
        <f t="shared" si="11"/>
        <v/>
      </c>
      <c r="CI35" s="162" t="str">
        <f t="shared" si="22"/>
        <v/>
      </c>
      <c r="CJ35" s="162" t="str">
        <f t="shared" si="23"/>
        <v/>
      </c>
      <c r="CK35" s="162" t="str">
        <f t="shared" si="24"/>
        <v/>
      </c>
      <c r="CL35" s="162" t="str">
        <f t="shared" si="25"/>
        <v/>
      </c>
      <c r="DG35" s="162">
        <f>COUNTIF(DE3:DE6,K35)</f>
        <v>0</v>
      </c>
      <c r="DH35" s="162">
        <f>COUNTIF(DE3:DE6,L35)</f>
        <v>0</v>
      </c>
      <c r="DI35" s="162">
        <f>COUNTIF(DE3:DE6,M35)</f>
        <v>0</v>
      </c>
      <c r="DJ35" s="162">
        <f>COUNTIF(DE3:DE6,N35)</f>
        <v>0</v>
      </c>
      <c r="DK35" s="162">
        <f t="shared" si="26"/>
        <v>0</v>
      </c>
      <c r="DM35" s="162" t="str">
        <f t="shared" si="12"/>
        <v/>
      </c>
      <c r="DN35" s="162" t="str">
        <f t="shared" si="13"/>
        <v/>
      </c>
      <c r="DO35" s="162" t="str">
        <f t="shared" si="14"/>
        <v/>
      </c>
      <c r="DP35" s="162" t="str">
        <f t="shared" si="15"/>
        <v/>
      </c>
      <c r="DR35" s="162" t="str">
        <f t="shared" si="27"/>
        <v/>
      </c>
      <c r="DS35" s="162" t="str">
        <f t="shared" si="28"/>
        <v/>
      </c>
      <c r="DT35" s="162" t="str">
        <f t="shared" si="29"/>
        <v/>
      </c>
      <c r="DU35" s="162" t="str">
        <f t="shared" si="30"/>
        <v/>
      </c>
    </row>
    <row r="36" spans="2:142">
      <c r="B36" s="162" t="str">
        <f>Utfylles!$E$43</f>
        <v>Slovakia</v>
      </c>
      <c r="C36" s="162" t="s">
        <v>2</v>
      </c>
      <c r="D36" s="162" t="str">
        <f>Utfylles!$G$43</f>
        <v>Spania</v>
      </c>
      <c r="E36" s="162">
        <f>Utfylles!$H$43</f>
        <v>0</v>
      </c>
      <c r="F36" s="162" t="s">
        <v>2</v>
      </c>
      <c r="G36" s="162">
        <f>Utfylles!$J$43</f>
        <v>1</v>
      </c>
      <c r="H36" s="162"/>
      <c r="I36" s="162" t="str">
        <f>Utfylles!$K$43</f>
        <v>B</v>
      </c>
      <c r="K36" s="162" t="str">
        <f t="shared" si="0"/>
        <v>Spania</v>
      </c>
      <c r="L36" s="162" t="str">
        <f t="shared" si="1"/>
        <v/>
      </c>
      <c r="M36" s="162" t="str">
        <f t="shared" si="2"/>
        <v/>
      </c>
      <c r="N36" s="162" t="str">
        <f t="shared" si="3"/>
        <v>Slovakia</v>
      </c>
      <c r="AO36" s="162">
        <f>COUNTIF(AM3:AM6,K36)</f>
        <v>0</v>
      </c>
      <c r="AP36" s="162">
        <f>COUNTIF(AM3:AM6,L36)</f>
        <v>0</v>
      </c>
      <c r="AQ36" s="162">
        <f>COUNTIF(AM3:AM6,M36)</f>
        <v>0</v>
      </c>
      <c r="AR36" s="162">
        <f>COUNTIF(AM3:AM6,N36)</f>
        <v>0</v>
      </c>
      <c r="AS36" s="162">
        <f t="shared" si="16"/>
        <v>0</v>
      </c>
      <c r="AU36" s="162" t="str">
        <f t="shared" si="4"/>
        <v/>
      </c>
      <c r="AV36" s="162" t="str">
        <f t="shared" si="5"/>
        <v/>
      </c>
      <c r="AW36" s="162" t="str">
        <f t="shared" si="6"/>
        <v/>
      </c>
      <c r="AX36" s="162" t="str">
        <f t="shared" si="7"/>
        <v/>
      </c>
      <c r="AZ36" s="162" t="str">
        <f t="shared" si="17"/>
        <v/>
      </c>
      <c r="BA36" s="162" t="str">
        <f t="shared" si="18"/>
        <v/>
      </c>
      <c r="BB36" s="162" t="str">
        <f t="shared" si="19"/>
        <v/>
      </c>
      <c r="BC36" s="162" t="str">
        <f t="shared" si="20"/>
        <v/>
      </c>
      <c r="BX36" s="162">
        <f>COUNTIF(BV3:BV6,K36)</f>
        <v>0</v>
      </c>
      <c r="BY36" s="162">
        <f>COUNTIF(BV3:BV6,L36)</f>
        <v>0</v>
      </c>
      <c r="BZ36" s="162">
        <f>COUNTIF(BV3:BV6,M36)</f>
        <v>0</v>
      </c>
      <c r="CA36" s="162">
        <f>COUNTIF(BV3:BV6,N36)</f>
        <v>0</v>
      </c>
      <c r="CB36" s="162">
        <f t="shared" si="21"/>
        <v>0</v>
      </c>
      <c r="CD36" s="162" t="str">
        <f t="shared" si="8"/>
        <v/>
      </c>
      <c r="CE36" s="162" t="str">
        <f t="shared" si="9"/>
        <v/>
      </c>
      <c r="CF36" s="162" t="str">
        <f t="shared" si="10"/>
        <v/>
      </c>
      <c r="CG36" s="162" t="str">
        <f t="shared" si="11"/>
        <v/>
      </c>
      <c r="CI36" s="162" t="str">
        <f t="shared" si="22"/>
        <v/>
      </c>
      <c r="CJ36" s="162" t="str">
        <f t="shared" si="23"/>
        <v/>
      </c>
      <c r="CK36" s="162" t="str">
        <f t="shared" si="24"/>
        <v/>
      </c>
      <c r="CL36" s="162" t="str">
        <f t="shared" si="25"/>
        <v/>
      </c>
      <c r="DG36" s="162">
        <f>COUNTIF(DE3:DE6,K36)</f>
        <v>0</v>
      </c>
      <c r="DH36" s="162">
        <f>COUNTIF(DE3:DE6,L36)</f>
        <v>0</v>
      </c>
      <c r="DI36" s="162">
        <f>COUNTIF(DE3:DE6,M36)</f>
        <v>0</v>
      </c>
      <c r="DJ36" s="162">
        <f>COUNTIF(DE3:DE6,N36)</f>
        <v>0</v>
      </c>
      <c r="DK36" s="162">
        <f t="shared" si="26"/>
        <v>0</v>
      </c>
      <c r="DM36" s="162" t="str">
        <f t="shared" si="12"/>
        <v/>
      </c>
      <c r="DN36" s="162" t="str">
        <f t="shared" si="13"/>
        <v/>
      </c>
      <c r="DO36" s="162" t="str">
        <f t="shared" si="14"/>
        <v/>
      </c>
      <c r="DP36" s="162" t="str">
        <f t="shared" si="15"/>
        <v/>
      </c>
      <c r="DR36" s="162" t="str">
        <f t="shared" si="27"/>
        <v/>
      </c>
      <c r="DS36" s="162" t="str">
        <f t="shared" si="28"/>
        <v/>
      </c>
      <c r="DT36" s="162" t="str">
        <f t="shared" si="29"/>
        <v/>
      </c>
      <c r="DU36" s="162" t="str">
        <f t="shared" si="30"/>
        <v/>
      </c>
    </row>
    <row r="37" spans="2:142">
      <c r="B37" s="162" t="str">
        <f>Utfylles!$E$44</f>
        <v>Portugal</v>
      </c>
      <c r="C37" s="162" t="s">
        <v>2</v>
      </c>
      <c r="D37" s="162" t="str">
        <f>Utfylles!$G$44</f>
        <v>Frankrike</v>
      </c>
      <c r="E37" s="162">
        <f>Utfylles!$H$44</f>
        <v>1</v>
      </c>
      <c r="F37" s="162" t="s">
        <v>2</v>
      </c>
      <c r="G37" s="162">
        <f>Utfylles!$J$44</f>
        <v>2</v>
      </c>
      <c r="H37" s="162"/>
      <c r="I37" s="162" t="str">
        <f>Utfylles!$K$44</f>
        <v>B</v>
      </c>
      <c r="K37" s="162" t="str">
        <f t="shared" si="0"/>
        <v>Frankrike</v>
      </c>
      <c r="L37" s="162" t="str">
        <f t="shared" si="1"/>
        <v/>
      </c>
      <c r="M37" s="162" t="str">
        <f t="shared" si="2"/>
        <v/>
      </c>
      <c r="N37" s="162" t="str">
        <f t="shared" si="3"/>
        <v>Portugal</v>
      </c>
      <c r="AO37" s="162">
        <f>COUNTIF(AM3:AM6,K37)</f>
        <v>0</v>
      </c>
      <c r="AP37" s="162">
        <f>COUNTIF(AM3:AM6,L37)</f>
        <v>0</v>
      </c>
      <c r="AQ37" s="162">
        <f>COUNTIF(AM3:AM6,M37)</f>
        <v>0</v>
      </c>
      <c r="AR37" s="162">
        <f>COUNTIF(AM3:AM6,N37)</f>
        <v>0</v>
      </c>
      <c r="AS37" s="162">
        <f t="shared" si="16"/>
        <v>0</v>
      </c>
      <c r="AU37" s="162" t="str">
        <f t="shared" si="4"/>
        <v/>
      </c>
      <c r="AV37" s="162" t="str">
        <f t="shared" si="5"/>
        <v/>
      </c>
      <c r="AW37" s="162" t="str">
        <f t="shared" si="6"/>
        <v/>
      </c>
      <c r="AX37" s="162" t="str">
        <f t="shared" si="7"/>
        <v/>
      </c>
      <c r="AZ37" s="162" t="str">
        <f t="shared" si="17"/>
        <v/>
      </c>
      <c r="BA37" s="162" t="str">
        <f t="shared" si="18"/>
        <v/>
      </c>
      <c r="BB37" s="162" t="str">
        <f t="shared" si="19"/>
        <v/>
      </c>
      <c r="BC37" s="162" t="str">
        <f t="shared" si="20"/>
        <v/>
      </c>
      <c r="BX37" s="162">
        <f>COUNTIF(BV3:BV6,K37)</f>
        <v>0</v>
      </c>
      <c r="BY37" s="162">
        <f>COUNTIF(BV3:BV6,L37)</f>
        <v>0</v>
      </c>
      <c r="BZ37" s="162">
        <f>COUNTIF(BV3:BV6,M37)</f>
        <v>0</v>
      </c>
      <c r="CA37" s="162">
        <f>COUNTIF(BV3:BV6,N37)</f>
        <v>0</v>
      </c>
      <c r="CB37" s="162">
        <f t="shared" si="21"/>
        <v>0</v>
      </c>
      <c r="CD37" s="162" t="str">
        <f t="shared" si="8"/>
        <v/>
      </c>
      <c r="CE37" s="162" t="str">
        <f t="shared" si="9"/>
        <v/>
      </c>
      <c r="CF37" s="162" t="str">
        <f t="shared" si="10"/>
        <v/>
      </c>
      <c r="CG37" s="162" t="str">
        <f t="shared" si="11"/>
        <v/>
      </c>
      <c r="CI37" s="162" t="str">
        <f t="shared" si="22"/>
        <v/>
      </c>
      <c r="CJ37" s="162" t="str">
        <f t="shared" si="23"/>
        <v/>
      </c>
      <c r="CK37" s="162" t="str">
        <f t="shared" si="24"/>
        <v/>
      </c>
      <c r="CL37" s="162" t="str">
        <f t="shared" si="25"/>
        <v/>
      </c>
      <c r="DG37" s="162">
        <f>COUNTIF(DE3:DE6,K37)</f>
        <v>0</v>
      </c>
      <c r="DH37" s="162">
        <f>COUNTIF(DE3:DE6,L37)</f>
        <v>0</v>
      </c>
      <c r="DI37" s="162">
        <f>COUNTIF(DE3:DE6,M37)</f>
        <v>0</v>
      </c>
      <c r="DJ37" s="162">
        <f>COUNTIF(DE3:DE6,N37)</f>
        <v>0</v>
      </c>
      <c r="DK37" s="162">
        <f t="shared" si="26"/>
        <v>0</v>
      </c>
      <c r="DM37" s="162" t="str">
        <f t="shared" si="12"/>
        <v/>
      </c>
      <c r="DN37" s="162" t="str">
        <f t="shared" si="13"/>
        <v/>
      </c>
      <c r="DO37" s="162" t="str">
        <f t="shared" si="14"/>
        <v/>
      </c>
      <c r="DP37" s="162" t="str">
        <f t="shared" si="15"/>
        <v/>
      </c>
      <c r="DR37" s="162" t="str">
        <f t="shared" si="27"/>
        <v/>
      </c>
      <c r="DS37" s="162" t="str">
        <f t="shared" si="28"/>
        <v/>
      </c>
      <c r="DT37" s="162" t="str">
        <f t="shared" si="29"/>
        <v/>
      </c>
      <c r="DU37" s="162" t="str">
        <f t="shared" si="30"/>
        <v/>
      </c>
    </row>
    <row r="38" spans="2:142">
      <c r="B38" s="162" t="str">
        <f>Utfylles!$E$45</f>
        <v>Tyskland</v>
      </c>
      <c r="C38" s="162" t="s">
        <v>2</v>
      </c>
      <c r="D38" s="162" t="str">
        <f>Utfylles!$G$45</f>
        <v>Ungarn</v>
      </c>
      <c r="E38" s="162">
        <f>Utfylles!$H$45</f>
        <v>3</v>
      </c>
      <c r="F38" s="162" t="s">
        <v>2</v>
      </c>
      <c r="G38" s="162">
        <f>Utfylles!$J$45</f>
        <v>0</v>
      </c>
      <c r="H38" s="162"/>
      <c r="I38" s="162" t="str">
        <f>Utfylles!$K$45</f>
        <v>H</v>
      </c>
      <c r="K38" s="162" t="str">
        <f t="shared" si="0"/>
        <v>Tyskland</v>
      </c>
      <c r="L38" s="162" t="str">
        <f t="shared" si="1"/>
        <v/>
      </c>
      <c r="M38" s="162" t="str">
        <f t="shared" si="2"/>
        <v/>
      </c>
      <c r="N38" s="162" t="str">
        <f t="shared" si="3"/>
        <v>Ungarn</v>
      </c>
      <c r="AO38" s="162">
        <f>COUNTIF(AM3:AM6,K38)</f>
        <v>0</v>
      </c>
      <c r="AP38" s="162">
        <f>COUNTIF(AM3:AM6,L38)</f>
        <v>0</v>
      </c>
      <c r="AQ38" s="162">
        <f>COUNTIF(AM3:AM6,M38)</f>
        <v>0</v>
      </c>
      <c r="AR38" s="162">
        <f>COUNTIF(AM3:AM6,N38)</f>
        <v>0</v>
      </c>
      <c r="AS38" s="162">
        <f t="shared" si="16"/>
        <v>0</v>
      </c>
      <c r="AU38" s="162" t="str">
        <f t="shared" si="4"/>
        <v/>
      </c>
      <c r="AV38" s="162" t="str">
        <f t="shared" si="5"/>
        <v/>
      </c>
      <c r="AW38" s="162" t="str">
        <f t="shared" si="6"/>
        <v/>
      </c>
      <c r="AX38" s="162" t="str">
        <f t="shared" si="7"/>
        <v/>
      </c>
      <c r="AZ38" s="162" t="str">
        <f t="shared" si="17"/>
        <v/>
      </c>
      <c r="BA38" s="162" t="str">
        <f t="shared" si="18"/>
        <v/>
      </c>
      <c r="BB38" s="162" t="str">
        <f t="shared" si="19"/>
        <v/>
      </c>
      <c r="BC38" s="162" t="str">
        <f t="shared" si="20"/>
        <v/>
      </c>
      <c r="BX38" s="162">
        <f>COUNTIF(BV3:BV6,K38)</f>
        <v>0</v>
      </c>
      <c r="BY38" s="162">
        <f>COUNTIF(BV3:BV6,L38)</f>
        <v>0</v>
      </c>
      <c r="BZ38" s="162">
        <f>COUNTIF(BV3:BV6,M38)</f>
        <v>0</v>
      </c>
      <c r="CA38" s="162">
        <f>COUNTIF(BV3:BV6,N38)</f>
        <v>0</v>
      </c>
      <c r="CB38" s="162">
        <f t="shared" si="21"/>
        <v>0</v>
      </c>
      <c r="CD38" s="162" t="str">
        <f t="shared" si="8"/>
        <v/>
      </c>
      <c r="CE38" s="162" t="str">
        <f t="shared" si="9"/>
        <v/>
      </c>
      <c r="CF38" s="162" t="str">
        <f t="shared" si="10"/>
        <v/>
      </c>
      <c r="CG38" s="162" t="str">
        <f t="shared" si="11"/>
        <v/>
      </c>
      <c r="CI38" s="162" t="str">
        <f t="shared" si="22"/>
        <v/>
      </c>
      <c r="CJ38" s="162" t="str">
        <f t="shared" si="23"/>
        <v/>
      </c>
      <c r="CK38" s="162" t="str">
        <f t="shared" si="24"/>
        <v/>
      </c>
      <c r="CL38" s="162" t="str">
        <f t="shared" si="25"/>
        <v/>
      </c>
      <c r="DG38" s="162">
        <f>COUNTIF(DE3:DE6,K38)</f>
        <v>0</v>
      </c>
      <c r="DH38" s="162">
        <f>COUNTIF(DE3:DE6,L38)</f>
        <v>0</v>
      </c>
      <c r="DI38" s="162">
        <f>COUNTIF(DE3:DE6,M38)</f>
        <v>0</v>
      </c>
      <c r="DJ38" s="162">
        <f>COUNTIF(DE3:DE6,N38)</f>
        <v>0</v>
      </c>
      <c r="DK38" s="162">
        <f t="shared" si="26"/>
        <v>0</v>
      </c>
      <c r="DM38" s="162" t="str">
        <f t="shared" si="12"/>
        <v/>
      </c>
      <c r="DN38" s="162" t="str">
        <f t="shared" si="13"/>
        <v/>
      </c>
      <c r="DO38" s="162" t="str">
        <f t="shared" si="14"/>
        <v/>
      </c>
      <c r="DP38" s="162" t="str">
        <f t="shared" si="15"/>
        <v/>
      </c>
      <c r="DR38" s="162" t="str">
        <f t="shared" si="27"/>
        <v/>
      </c>
      <c r="DS38" s="162" t="str">
        <f t="shared" si="28"/>
        <v/>
      </c>
      <c r="DT38" s="162" t="str">
        <f t="shared" si="29"/>
        <v/>
      </c>
      <c r="DU38" s="162" t="str">
        <f t="shared" si="30"/>
        <v/>
      </c>
    </row>
    <row r="41" spans="2:142">
      <c r="K41" s="162" t="s">
        <v>51</v>
      </c>
      <c r="L41" s="162" t="s">
        <v>52</v>
      </c>
      <c r="M41" s="162" t="s">
        <v>52</v>
      </c>
      <c r="N41" s="162" t="s">
        <v>53</v>
      </c>
      <c r="R41" s="162" t="s">
        <v>71</v>
      </c>
      <c r="S41" s="162" t="s">
        <v>57</v>
      </c>
      <c r="T41" s="162" t="s">
        <v>58</v>
      </c>
      <c r="U41" s="162" t="s">
        <v>59</v>
      </c>
      <c r="V41" s="162"/>
      <c r="W41" s="162"/>
      <c r="X41" s="162"/>
      <c r="Y41" s="162"/>
      <c r="Z41" s="162"/>
      <c r="AA41" s="162" t="s">
        <v>77</v>
      </c>
      <c r="AB41" s="162" t="s">
        <v>78</v>
      </c>
      <c r="AC41" s="162" t="s">
        <v>79</v>
      </c>
      <c r="AD41" s="162" t="s">
        <v>80</v>
      </c>
      <c r="AE41" s="164" t="s">
        <v>81</v>
      </c>
      <c r="AF41" s="162" t="s">
        <v>82</v>
      </c>
      <c r="AG41" s="162" t="s">
        <v>83</v>
      </c>
      <c r="AH41" s="162" t="s">
        <v>84</v>
      </c>
      <c r="AI41" s="162" t="s">
        <v>85</v>
      </c>
      <c r="AJ41" s="164" t="s">
        <v>86</v>
      </c>
      <c r="AK41" s="162"/>
      <c r="AM41" s="166">
        <v>1</v>
      </c>
      <c r="AN41" s="166"/>
      <c r="AO41" s="162" t="s">
        <v>51</v>
      </c>
      <c r="AP41" s="162" t="s">
        <v>52</v>
      </c>
      <c r="AQ41" s="162" t="s">
        <v>52</v>
      </c>
      <c r="AR41" s="162" t="s">
        <v>53</v>
      </c>
      <c r="AU41" s="162" t="s">
        <v>87</v>
      </c>
      <c r="AV41" s="162" t="s">
        <v>20</v>
      </c>
      <c r="AW41" s="162" t="s">
        <v>88</v>
      </c>
      <c r="AX41" s="162" t="s">
        <v>89</v>
      </c>
      <c r="AY41" s="166"/>
      <c r="AZ41" s="162" t="s">
        <v>51</v>
      </c>
      <c r="BA41" s="162" t="s">
        <v>52</v>
      </c>
      <c r="BB41" s="162" t="s">
        <v>52</v>
      </c>
      <c r="BC41" s="162" t="s">
        <v>53</v>
      </c>
      <c r="BG41" s="162" t="s">
        <v>71</v>
      </c>
      <c r="BH41" s="162" t="s">
        <v>57</v>
      </c>
      <c r="BI41" s="162" t="s">
        <v>58</v>
      </c>
      <c r="BJ41" s="162" t="s">
        <v>59</v>
      </c>
      <c r="BK41" s="162" t="s">
        <v>61</v>
      </c>
      <c r="BL41" s="162" t="s">
        <v>90</v>
      </c>
      <c r="BM41" s="162" t="s">
        <v>91</v>
      </c>
      <c r="BN41" s="162" t="s">
        <v>62</v>
      </c>
      <c r="BO41" s="162" t="s">
        <v>54</v>
      </c>
      <c r="BP41" s="162" t="s">
        <v>55</v>
      </c>
      <c r="BQ41" s="162" t="s">
        <v>56</v>
      </c>
      <c r="BR41" s="162" t="s">
        <v>81</v>
      </c>
      <c r="BS41" s="166"/>
      <c r="BU41" s="166"/>
      <c r="BV41" s="166">
        <v>2</v>
      </c>
      <c r="BX41" s="162" t="s">
        <v>51</v>
      </c>
      <c r="BY41" s="162" t="s">
        <v>52</v>
      </c>
      <c r="BZ41" s="162" t="s">
        <v>52</v>
      </c>
      <c r="CA41" s="162" t="s">
        <v>53</v>
      </c>
      <c r="CD41" s="162" t="s">
        <v>87</v>
      </c>
      <c r="CE41" s="162" t="s">
        <v>20</v>
      </c>
      <c r="CF41" s="162" t="s">
        <v>88</v>
      </c>
      <c r="CG41" s="162" t="s">
        <v>89</v>
      </c>
      <c r="CI41" s="162" t="s">
        <v>51</v>
      </c>
      <c r="CJ41" s="162" t="s">
        <v>52</v>
      </c>
      <c r="CK41" s="162" t="s">
        <v>52</v>
      </c>
      <c r="CL41" s="162" t="s">
        <v>53</v>
      </c>
      <c r="CP41" s="162" t="s">
        <v>71</v>
      </c>
      <c r="CQ41" s="162" t="s">
        <v>57</v>
      </c>
      <c r="CR41" s="162" t="s">
        <v>58</v>
      </c>
      <c r="CS41" s="162" t="s">
        <v>59</v>
      </c>
      <c r="CT41" s="162" t="s">
        <v>61</v>
      </c>
      <c r="CU41" s="162" t="s">
        <v>90</v>
      </c>
      <c r="CV41" s="162" t="s">
        <v>91</v>
      </c>
      <c r="CW41" s="162" t="s">
        <v>62</v>
      </c>
      <c r="CX41" s="162" t="s">
        <v>54</v>
      </c>
      <c r="CY41" s="162" t="s">
        <v>55</v>
      </c>
      <c r="CZ41" s="162" t="s">
        <v>56</v>
      </c>
      <c r="DA41" s="162" t="s">
        <v>81</v>
      </c>
      <c r="DB41" s="166"/>
      <c r="DE41" s="166">
        <v>3</v>
      </c>
      <c r="DF41" s="166"/>
      <c r="DG41" s="162" t="s">
        <v>51</v>
      </c>
      <c r="DH41" s="162" t="s">
        <v>52</v>
      </c>
      <c r="DI41" s="162" t="s">
        <v>52</v>
      </c>
      <c r="DJ41" s="162" t="s">
        <v>53</v>
      </c>
      <c r="DM41" s="162" t="s">
        <v>87</v>
      </c>
      <c r="DN41" s="162" t="s">
        <v>20</v>
      </c>
      <c r="DO41" s="162" t="s">
        <v>88</v>
      </c>
      <c r="DP41" s="162" t="s">
        <v>89</v>
      </c>
      <c r="DQ41" s="166"/>
      <c r="DR41" s="162" t="s">
        <v>51</v>
      </c>
      <c r="DS41" s="162" t="s">
        <v>52</v>
      </c>
      <c r="DT41" s="162" t="s">
        <v>52</v>
      </c>
      <c r="DU41" s="162" t="s">
        <v>53</v>
      </c>
      <c r="DV41" s="166"/>
      <c r="DY41" s="162" t="s">
        <v>71</v>
      </c>
      <c r="DZ41" s="162" t="s">
        <v>57</v>
      </c>
      <c r="EA41" s="162" t="s">
        <v>58</v>
      </c>
      <c r="EB41" s="162" t="s">
        <v>59</v>
      </c>
      <c r="EC41" s="162" t="s">
        <v>61</v>
      </c>
      <c r="ED41" s="162" t="s">
        <v>90</v>
      </c>
      <c r="EE41" s="162" t="s">
        <v>91</v>
      </c>
      <c r="EF41" s="162" t="s">
        <v>62</v>
      </c>
      <c r="EG41" s="162" t="s">
        <v>54</v>
      </c>
      <c r="EH41" s="162" t="s">
        <v>55</v>
      </c>
      <c r="EI41" s="162" t="s">
        <v>56</v>
      </c>
      <c r="EJ41" s="162" t="s">
        <v>81</v>
      </c>
      <c r="EK41" s="166"/>
    </row>
    <row r="42" spans="2:142">
      <c r="B42" s="162" t="str">
        <f>Utfylles!$E$10</f>
        <v>Tyrkia</v>
      </c>
      <c r="C42" s="162" t="s">
        <v>2</v>
      </c>
      <c r="D42" s="162" t="str">
        <f>Utfylles!$G$10</f>
        <v>Italia</v>
      </c>
      <c r="E42" s="162">
        <f>Utfylles!$H$10</f>
        <v>1</v>
      </c>
      <c r="F42" s="162" t="s">
        <v>2</v>
      </c>
      <c r="G42" s="162">
        <f>Utfylles!$J$10</f>
        <v>2</v>
      </c>
      <c r="H42" s="162"/>
      <c r="I42" s="162" t="str">
        <f>Utfylles!$K$10</f>
        <v>B</v>
      </c>
      <c r="K42" s="162" t="str">
        <f t="shared" ref="K42:K77" si="31">IF(I42="H",B42,IF(I42="B",D42,""))</f>
        <v>Italia</v>
      </c>
      <c r="L42" s="162" t="str">
        <f t="shared" ref="L42:L77" si="32">IF(I42="U",B42,"")</f>
        <v/>
      </c>
      <c r="M42" s="162" t="str">
        <f t="shared" ref="M42:M77" si="33">IF(I42="U",D42,"")</f>
        <v/>
      </c>
      <c r="N42" s="162" t="str">
        <f t="shared" ref="N42:N77" si="34">IF(I42="B",B42,IF(I42="H",D42,""))</f>
        <v>Tyrkia</v>
      </c>
      <c r="P42" s="163">
        <f>_xlfn.RANK.EQ(AK49,AK49:AK52,1)</f>
        <v>2</v>
      </c>
      <c r="Q42" s="166" t="str">
        <f>'Ark2'!B10</f>
        <v>Danmark</v>
      </c>
      <c r="R42" s="164">
        <f>COUNTIF(K42:N77,Q42)</f>
        <v>3</v>
      </c>
      <c r="S42" s="164">
        <f>COUNTIF(K42:K77,Q42)</f>
        <v>2</v>
      </c>
      <c r="T42" s="164">
        <f>COUNTIF(L42:M77,Q42)</f>
        <v>0</v>
      </c>
      <c r="U42" s="164">
        <f>COUNTIF(N42:N77,Q42)</f>
        <v>1</v>
      </c>
      <c r="V42" s="164">
        <f>SUMIFS(E42:E77,B42:B77,Q42)+SUMIFS(G42:G77,D42:D77,Q42)</f>
        <v>3</v>
      </c>
      <c r="W42" s="164">
        <f>SUMIFS(G42:G77,B42:B77,Q42)+SUMIFS(E42:E77,D42:D77,Q42)</f>
        <v>3</v>
      </c>
      <c r="X42" s="164">
        <f>V42-W42</f>
        <v>0</v>
      </c>
      <c r="Y42" s="162">
        <f>S42*3+T42*1</f>
        <v>6</v>
      </c>
      <c r="Z42" s="162"/>
      <c r="AA42" s="162">
        <f>_xlfn.RANK.EQ(Y42,Y42:Y45,0)</f>
        <v>2</v>
      </c>
      <c r="AB42" s="162">
        <f>IF(COUNTIF(AA42:AA45,AA42)=1,0,IF(AA42=1,_xlfn.RANK.EQ(BN42,BN42:BN45,0),IF(AA42=2,_xlfn.RANK.EQ(CW42,CW42:CW45,0),IF(AA42=3,_xlfn.RANK.EQ(EF42,EF42:EF45,0)))))</f>
        <v>0</v>
      </c>
      <c r="AC42" s="162">
        <f>IF(COUNTIF(AA42:AA45,AA42)=1,0,IF(AA42=1,_xlfn.RANK.EQ(BM42,BM42:BM45,0),IF(AA42=2,_xlfn.RANK.EQ(CV42,CV42:CV45,0),IF(AA42=3,_xlfn.RANK.EQ(EE42,EE42:EE45,0)))))</f>
        <v>0</v>
      </c>
      <c r="AD42" s="162">
        <f>IF(COUNTIF(AA42:AA45,AA42)=1,0,IF(AA42=1,_xlfn.RANK.EQ(BK42,BK42:BK45,0),IF(AA42=2,_xlfn.RANK.EQ(CT42,CT42:CT45,0),IF(AA42=3,_xlfn.RANK.EQ(EC42,EC42:EC45,0)))))</f>
        <v>0</v>
      </c>
      <c r="AE42" s="164">
        <f>SUM(AA49:AD49)</f>
        <v>2</v>
      </c>
      <c r="AF42" s="162">
        <f>IF(COUNTIF(AE42:AE45,AE42)=3,1,IF(COUNTIF(AA42:AA45,AA42)=1,0,IF(COUNTIF(AE42:AE45,AE42)=1,0,IF(AA42=1,VLOOKUP(Q42,BF48:BI51,4,FALSE),IF(AA42=2,VLOOKUP(Q42,CO48:CR51,4,FALSE),IF(AA42=3,VLOOKUP(Q42,DX48:EA51,4,FALSE)))))))</f>
        <v>0</v>
      </c>
      <c r="AG42" s="162">
        <f>_xlfn.RANK.EQ(X42,X42:X45,)</f>
        <v>2</v>
      </c>
      <c r="AH42" s="162">
        <f>_xlfn.RANK.EQ(V42,V42:V45,0)</f>
        <v>2</v>
      </c>
      <c r="AI42" s="162">
        <f>_xlfn.RANK.EQ(S42,S42:S45,0)</f>
        <v>2</v>
      </c>
      <c r="AJ42" s="163">
        <f>(COUNTIF(Q42:Q45,"&lt;"&amp;Q42)+1)</f>
        <v>2</v>
      </c>
      <c r="AK42" s="162"/>
      <c r="AM42" s="163" t="b">
        <f>IF(AA42=AM41,Q42)</f>
        <v>0</v>
      </c>
      <c r="AO42" s="162">
        <f>COUNTIF(AM42:AM45,K42)</f>
        <v>0</v>
      </c>
      <c r="AP42" s="162">
        <f>COUNTIF(AM42:AM45,L42)</f>
        <v>0</v>
      </c>
      <c r="AQ42" s="162">
        <f>COUNTIF(AM42:AM45,M42)</f>
        <v>0</v>
      </c>
      <c r="AR42" s="162">
        <f>COUNTIF(AM42:AM45,N42)</f>
        <v>0</v>
      </c>
      <c r="AS42" s="162">
        <f>SUM(AO42:AR42)</f>
        <v>0</v>
      </c>
      <c r="AU42" s="162" t="str">
        <f t="shared" ref="AU42:AU77" si="35">IF(AS42=2,B42,"")</f>
        <v/>
      </c>
      <c r="AV42" s="162" t="str">
        <f t="shared" ref="AV42:AV77" si="36">IF(AS42=2,D42,"")</f>
        <v/>
      </c>
      <c r="AW42" s="162" t="str">
        <f t="shared" ref="AW42:AW77" si="37">IF(AS42=2,E42,"")</f>
        <v/>
      </c>
      <c r="AX42" s="162" t="str">
        <f t="shared" ref="AX42:AX77" si="38">IF(AS42=2,G42,"")</f>
        <v/>
      </c>
      <c r="AZ42" s="162" t="str">
        <f>IF(AS42=2,IF(AW42&gt;AX42,AU42,IF(AX42&gt;AW42,AV42,"")),"")</f>
        <v/>
      </c>
      <c r="BA42" s="162" t="str">
        <f>IF(AS42=2,IF(AW42=AX42,AU42,""),"")</f>
        <v/>
      </c>
      <c r="BB42" s="162" t="str">
        <f>IF(AS42=2,IF(AW42=AX42,AV42,""),"")</f>
        <v/>
      </c>
      <c r="BC42" s="162" t="str">
        <f>IF(AS42=2,IF(AW42&gt;AX42,AV42,IF(AX42&gt;AW42,AU42,"")),"")</f>
        <v/>
      </c>
      <c r="BE42" s="162">
        <f>_xlfn.RANK.EQ(BT42,BT42:BT45,1)</f>
        <v>2</v>
      </c>
      <c r="BF42" s="166" t="str">
        <f>Q42</f>
        <v>Danmark</v>
      </c>
      <c r="BG42" s="164">
        <f>COUNTIF(AZ42:BC77,BF42)</f>
        <v>0</v>
      </c>
      <c r="BH42" s="164">
        <f>COUNTIF(AZ42:AZ77,BF42)</f>
        <v>0</v>
      </c>
      <c r="BI42" s="164">
        <f>COUNTIF(BA42:BB77,BF42)</f>
        <v>0</v>
      </c>
      <c r="BJ42" s="164">
        <f>COUNTIF(BC42:BC77,BF42)</f>
        <v>0</v>
      </c>
      <c r="BK42" s="164">
        <f>SUMIFS(AW42:AW77,AU42:AU77,BF42)+SUMIFS(AX42:AX77,AV42:AV77,BF42)</f>
        <v>0</v>
      </c>
      <c r="BL42" s="164">
        <f>SUMIFS(AX42:AX77,AU42:AU77,BF42)+SUMIFS(AW42:AW77,AV42:AV77,BF42)</f>
        <v>0</v>
      </c>
      <c r="BM42" s="164">
        <f>BK42-BL42</f>
        <v>0</v>
      </c>
      <c r="BN42" s="162">
        <f>BH42*3+BI42*1</f>
        <v>0</v>
      </c>
      <c r="BO42" s="162" t="str">
        <f>IF(BG42=0,"-",_xlfn.RANK.EQ(BN42,BN42:BN45))</f>
        <v>-</v>
      </c>
      <c r="BP42" s="162" t="str">
        <f>IF(BG42=0,"-",_xlfn.RANK.EQ(BM42,BM42:BM45))</f>
        <v>-</v>
      </c>
      <c r="BQ42" s="162" t="str">
        <f>IF(BG42=0,"-",_xlfn.RANK.EQ(BK42,BK42:BK45))</f>
        <v>-</v>
      </c>
      <c r="BR42" s="162" t="str">
        <f>IF(BG42=0,"-",SUM(BO42:BQ42))</f>
        <v>-</v>
      </c>
      <c r="BS42" s="163">
        <f>(COUNTIF(BF42:BF45,"&lt;"&amp;BF42)+1)/1000</f>
        <v>2E-3</v>
      </c>
      <c r="BT42" s="163">
        <f>IF(BG42=0,1000+BS42,IF(COUNTIF(BR42:BR45,BR42)&gt;1,BR42+BS42,100))</f>
        <v>1000.002</v>
      </c>
      <c r="BV42" s="163" t="str">
        <f>IF(AA42=BV41,Q42)</f>
        <v>Danmark</v>
      </c>
      <c r="BX42" s="162">
        <f>COUNTIF(BV42:BV45,K42)</f>
        <v>0</v>
      </c>
      <c r="BY42" s="162">
        <f>COUNTIF(BV42:BV45,L42)</f>
        <v>0</v>
      </c>
      <c r="BZ42" s="162">
        <f>COUNTIF(BV42:BV45,M42)</f>
        <v>0</v>
      </c>
      <c r="CA42" s="162">
        <f>COUNTIF(BV42:BV45,N42)</f>
        <v>0</v>
      </c>
      <c r="CB42" s="162">
        <f>SUM(BX42:CA42)</f>
        <v>0</v>
      </c>
      <c r="CD42" s="162" t="str">
        <f t="shared" ref="CD42:CD77" si="39">IF(CB42=2,B42,"")</f>
        <v/>
      </c>
      <c r="CE42" s="162" t="str">
        <f t="shared" ref="CE42:CE77" si="40">IF(CB42=2,D42,"")</f>
        <v/>
      </c>
      <c r="CF42" s="162" t="str">
        <f t="shared" ref="CF42:CF77" si="41">IF(CB42=2,E42,"")</f>
        <v/>
      </c>
      <c r="CG42" s="162" t="str">
        <f t="shared" ref="CG42:CG77" si="42">IF(CB42=2,G42,"")</f>
        <v/>
      </c>
      <c r="CI42" s="162" t="str">
        <f>IF(CB42=2,IF(CF42&gt;CG42,CD42,IF(CG42&gt;CF42,CE42,"")),"")</f>
        <v/>
      </c>
      <c r="CJ42" s="162" t="str">
        <f>IF(CB42=2,IF(CF42=CG42,CD42,""),"")</f>
        <v/>
      </c>
      <c r="CK42" s="162" t="str">
        <f>IF(CB42=2,IF(CF42=CG42,CE42,""),"")</f>
        <v/>
      </c>
      <c r="CL42" s="162" t="str">
        <f>IF(CB42=2,IF(CF42&gt;CG42,CE42,IF(CG42&gt;CF42,CD42,"")),"")</f>
        <v/>
      </c>
      <c r="CN42" s="162">
        <f>_xlfn.RANK.EQ(DC42,DC42:DC45,1)</f>
        <v>2</v>
      </c>
      <c r="CO42" s="166" t="str">
        <f>Q42</f>
        <v>Danmark</v>
      </c>
      <c r="CP42" s="164">
        <f>COUNTIF(CI42:CL77,CO42)</f>
        <v>0</v>
      </c>
      <c r="CQ42" s="164">
        <f>COUNTIF(CI42:CI77,CO42)</f>
        <v>0</v>
      </c>
      <c r="CR42" s="164">
        <f>COUNTIF(CJ42:CK77,CO42)</f>
        <v>0</v>
      </c>
      <c r="CS42" s="164">
        <f>COUNTIF(CL42:CL77,CO42)</f>
        <v>0</v>
      </c>
      <c r="CT42" s="164">
        <f>SUMIFS(CF42:CF77,CD42:CD77,CO42)+SUMIFS(CG42:CG77,CE42:CE77,CO42)</f>
        <v>0</v>
      </c>
      <c r="CU42" s="164">
        <f>SUMIFS(CG42:CG77,CD42:CD77,CO42)+SUMIFS(CF42:CF77,CE42:CE77,CO42)</f>
        <v>0</v>
      </c>
      <c r="CV42" s="164">
        <f>CT42-CU42</f>
        <v>0</v>
      </c>
      <c r="CW42" s="162">
        <f>CQ42*3+CR42*1</f>
        <v>0</v>
      </c>
      <c r="CX42" s="162" t="str">
        <f>IF(CP42=0,"-",_xlfn.RANK.EQ(CW42,CW42:CW45))</f>
        <v>-</v>
      </c>
      <c r="CY42" s="162" t="str">
        <f>IF(CP42=0,"-",_xlfn.RANK.EQ(CV42,CV42:CV45))</f>
        <v>-</v>
      </c>
      <c r="CZ42" s="162" t="str">
        <f>IF(CP42=0,"-",_xlfn.RANK.EQ(CT42,CT42:CT45))</f>
        <v>-</v>
      </c>
      <c r="DA42" s="162" t="str">
        <f>IF(CP42=0,"-",SUM(CX42:CZ42))</f>
        <v>-</v>
      </c>
      <c r="DB42" s="163">
        <f>(COUNTIF(CO42:CO45,"&lt;"&amp;CO42)+1)/1000</f>
        <v>2E-3</v>
      </c>
      <c r="DC42" s="163">
        <f>IF(CP42=0,1000+DB42,IF(COUNTIF(DA42:DA45,DA42)&gt;1,DA42+DB42,100))</f>
        <v>1000.002</v>
      </c>
      <c r="DE42" s="163" t="b">
        <f>IF(AA42=DE41,Q42)</f>
        <v>0</v>
      </c>
      <c r="DG42" s="162">
        <f>COUNTIF(DE42:DE45,K42)</f>
        <v>0</v>
      </c>
      <c r="DH42" s="162">
        <f>COUNTIF(DE42:DE45,L42)</f>
        <v>0</v>
      </c>
      <c r="DI42" s="162">
        <f>COUNTIF(DE42:DE45,M42)</f>
        <v>0</v>
      </c>
      <c r="DJ42" s="162">
        <f>COUNTIF(DE42:DE45,N42)</f>
        <v>0</v>
      </c>
      <c r="DK42" s="162">
        <f>SUM(DG42:DJ42)</f>
        <v>0</v>
      </c>
      <c r="DM42" s="162" t="str">
        <f t="shared" ref="DM42:DM77" si="43">IF(DK42=2,B42,"")</f>
        <v/>
      </c>
      <c r="DN42" s="162" t="str">
        <f t="shared" ref="DN42:DN77" si="44">IF(DK42=2,D42,"")</f>
        <v/>
      </c>
      <c r="DO42" s="162" t="str">
        <f t="shared" ref="DO42:DO77" si="45">IF(DK42=2,E42,"")</f>
        <v/>
      </c>
      <c r="DP42" s="162" t="str">
        <f t="shared" ref="DP42:DP77" si="46">IF(DK42=2,G42,"")</f>
        <v/>
      </c>
      <c r="DR42" s="162" t="str">
        <f>IF(DK42=2,IF(DO42&gt;DP42,DM42,IF(DP42&gt;DO42,DN42,"")),"")</f>
        <v/>
      </c>
      <c r="DS42" s="162" t="str">
        <f>IF(DK42=2,IF(DO42=DP42,DM42,""),"")</f>
        <v/>
      </c>
      <c r="DT42" s="162" t="str">
        <f>IF(DK42=2,IF(DO42=DP42,DN42,""),"")</f>
        <v/>
      </c>
      <c r="DU42" s="162" t="str">
        <f>IF(DK42=2,IF(DO42&gt;DP42,DN42,IF(DP42&gt;DO42,DM42,"")),"")</f>
        <v/>
      </c>
      <c r="DW42" s="162">
        <f>_xlfn.RANK.EQ(EL42,EL42:EL45,1)</f>
        <v>4</v>
      </c>
      <c r="DX42" s="166" t="str">
        <f>Q42</f>
        <v>Danmark</v>
      </c>
      <c r="DY42" s="164">
        <f>COUNTIF(DR42:DU77,DX42)</f>
        <v>0</v>
      </c>
      <c r="DZ42" s="164">
        <f>COUNTIF(DR42:DR77,DX42)</f>
        <v>0</v>
      </c>
      <c r="EA42" s="164">
        <f>COUNTIF(DS42:DT77,DX42)</f>
        <v>0</v>
      </c>
      <c r="EB42" s="164">
        <f>COUNTIF(DU42:DU77,DX42)</f>
        <v>0</v>
      </c>
      <c r="EC42" s="164">
        <f>SUMIFS(DO42:DO77,DM42:DM77,DX42)+SUMIFS(DP42:DP77,DN42:DN77,DX42)</f>
        <v>0</v>
      </c>
      <c r="ED42" s="164">
        <f>SUMIFS(DP42:DP77,DM42:DM77,DX42)+SUMIFS(DO42:DO77,DN42:DN77,DX42)</f>
        <v>0</v>
      </c>
      <c r="EE42" s="164">
        <f>EC42-ED42</f>
        <v>0</v>
      </c>
      <c r="EF42" s="162">
        <f>DZ42*3+EA42*1</f>
        <v>0</v>
      </c>
      <c r="EG42" s="162" t="str">
        <f>IF(DY42=0,"-",_xlfn.RANK.EQ(EF42,EF42:EF45))</f>
        <v>-</v>
      </c>
      <c r="EH42" s="162" t="str">
        <f>IF(DY42=0,"-",_xlfn.RANK.EQ(EE42,EE42:EE45))</f>
        <v>-</v>
      </c>
      <c r="EI42" s="162" t="str">
        <f>IF(DY42=0,"-",_xlfn.RANK.EQ(EC42,EC42:EC45))</f>
        <v>-</v>
      </c>
      <c r="EJ42" s="162" t="str">
        <f>IF(DY42=0,"-",SUM(EG42:EI42))</f>
        <v>-</v>
      </c>
      <c r="EK42" s="163">
        <f>(COUNTIF(DX42:DX45,"&lt;"&amp;DX42)+1)/1000</f>
        <v>2E-3</v>
      </c>
      <c r="EL42" s="163">
        <f>IF(DY42=0,1000+EK42,IF(COUNTIF(EJ42:EJ45,EJ42)&gt;1,EJ42+EK42,100))</f>
        <v>1000.002</v>
      </c>
    </row>
    <row r="43" spans="2:142">
      <c r="B43" s="162" t="str">
        <f>Utfylles!$E$11</f>
        <v>Wales</v>
      </c>
      <c r="C43" s="162" t="s">
        <v>2</v>
      </c>
      <c r="D43" s="162" t="str">
        <f>Utfylles!$G$11</f>
        <v>Sveits</v>
      </c>
      <c r="E43" s="162">
        <f>Utfylles!$H$11</f>
        <v>1</v>
      </c>
      <c r="F43" s="162" t="s">
        <v>2</v>
      </c>
      <c r="G43" s="162">
        <f>Utfylles!$J$11</f>
        <v>1</v>
      </c>
      <c r="H43" s="162"/>
      <c r="I43" s="162" t="str">
        <f>Utfylles!$K$11</f>
        <v>U</v>
      </c>
      <c r="K43" s="162" t="str">
        <f t="shared" si="31"/>
        <v/>
      </c>
      <c r="L43" s="162" t="str">
        <f t="shared" si="32"/>
        <v>Wales</v>
      </c>
      <c r="M43" s="162" t="str">
        <f t="shared" si="33"/>
        <v>Sveits</v>
      </c>
      <c r="N43" s="162" t="str">
        <f t="shared" si="34"/>
        <v/>
      </c>
      <c r="P43" s="163">
        <f>_xlfn.RANK.EQ(AK50,AK49:AK52,1)</f>
        <v>3</v>
      </c>
      <c r="Q43" s="166" t="str">
        <f>'Ark2'!B11</f>
        <v>Russland</v>
      </c>
      <c r="R43" s="164">
        <f>COUNTIF(K42:N77,Q43)</f>
        <v>3</v>
      </c>
      <c r="S43" s="164">
        <f>COUNTIF(K42:K77,Q43)</f>
        <v>0</v>
      </c>
      <c r="T43" s="164">
        <f>COUNTIF(L42:M77,Q43)</f>
        <v>1</v>
      </c>
      <c r="U43" s="164">
        <f>COUNTIF(N42:N77,Q43)</f>
        <v>2</v>
      </c>
      <c r="V43" s="164">
        <f>SUMIFS(E42:E77,B42:B77,Q43)+SUMIFS(G42:G77,D42:D77,Q43)</f>
        <v>1</v>
      </c>
      <c r="W43" s="164">
        <f>SUMIFS(G42:G77,B42:B77,Q43)+SUMIFS(E42:E77,D42:D77,Q43)</f>
        <v>4</v>
      </c>
      <c r="X43" s="164">
        <f>V43-W43</f>
        <v>-3</v>
      </c>
      <c r="Y43" s="162">
        <f>S43*3+T43*1</f>
        <v>1</v>
      </c>
      <c r="Z43" s="162"/>
      <c r="AA43" s="162">
        <f>_xlfn.RANK.EQ(Y43,Y42:Y45,0)</f>
        <v>3</v>
      </c>
      <c r="AB43" s="162">
        <f>IF(COUNTIF(AA42:AA45,AA43)=1,0,IF(AA43=1,_xlfn.RANK.EQ(BN43,BN42:BN45,0),IF(AA43=2,_xlfn.RANK.EQ(CW43,CW42:CW45,0),IF(AA43=3,_xlfn.RANK.EQ(EF43,EF42:EF45,0)))))</f>
        <v>1</v>
      </c>
      <c r="AC43" s="162">
        <f>IF(COUNTIF(AA42:AA45,AA43)=1,0,IF(AA43=1,_xlfn.RANK.EQ(BM43,BM42:BM45,0),IF(AA43=2,_xlfn.RANK.EQ(CV43,CV42:CV45,0),IF(AA43=3,_xlfn.RANK.EQ(EE43,EE42:EE45,0)))))</f>
        <v>1</v>
      </c>
      <c r="AD43" s="162">
        <f>IF(COUNTIF(AA42:AA45,AA43)=1,0,IF(AA43=1,_xlfn.RANK.EQ(BK43,BK42:BK45,0),IF(AA43=2,_xlfn.RANK.EQ(CT43,CT42:CT45,0),IF(AA43=3,_xlfn.RANK.EQ(EC43,EC42:EC45,0)))))</f>
        <v>1</v>
      </c>
      <c r="AE43" s="164">
        <f>SUM(AA50:AD50)</f>
        <v>3.1109999999999998</v>
      </c>
      <c r="AF43" s="162">
        <f>IF(COUNTIF(AE42:AE45,AE43)=3,1,IF(COUNTIF(AA42:AA45,AA43)=1,0,IF(COUNTIF(AE42:AE45,AE43)=1,0,IF(AA43=1,VLOOKUP(Q43,BF48:BI51,4,FALSE),IF(AA43=2,VLOOKUP(Q43,CO48:CR51,4,FALSE),IF(AA43=3,VLOOKUP(Q43,DX48:EA51,4,FALSE)))))))</f>
        <v>1</v>
      </c>
      <c r="AG43" s="162">
        <f>_xlfn.RANK.EQ(X43,X42:X45,)</f>
        <v>3</v>
      </c>
      <c r="AH43" s="162">
        <f>_xlfn.RANK.EQ(V43,V42:V45,0)</f>
        <v>3</v>
      </c>
      <c r="AI43" s="162">
        <f>_xlfn.RANK.EQ(S43,S42:S45,0)</f>
        <v>3</v>
      </c>
      <c r="AJ43" s="163">
        <f>(COUNTIF(Q42:Q45,"&lt;"&amp;Q43)+1)</f>
        <v>4</v>
      </c>
      <c r="AK43" s="162"/>
      <c r="AM43" s="163" t="b">
        <f>IF(AA43=AM41,Q43)</f>
        <v>0</v>
      </c>
      <c r="AO43" s="162">
        <f>COUNTIF(AM42:AM45,K43)</f>
        <v>0</v>
      </c>
      <c r="AP43" s="162">
        <f>COUNTIF(AM42:AM45,L43)</f>
        <v>0</v>
      </c>
      <c r="AQ43" s="162">
        <f>COUNTIF(AM42:AM45,M43)</f>
        <v>0</v>
      </c>
      <c r="AR43" s="162">
        <f>COUNTIF(AM42:AM45,N43)</f>
        <v>0</v>
      </c>
      <c r="AS43" s="162">
        <f t="shared" ref="AS43:AS77" si="47">SUM(AO43:AR43)</f>
        <v>0</v>
      </c>
      <c r="AU43" s="162" t="str">
        <f t="shared" si="35"/>
        <v/>
      </c>
      <c r="AV43" s="162" t="str">
        <f t="shared" si="36"/>
        <v/>
      </c>
      <c r="AW43" s="162" t="str">
        <f t="shared" si="37"/>
        <v/>
      </c>
      <c r="AX43" s="162" t="str">
        <f t="shared" si="38"/>
        <v/>
      </c>
      <c r="AZ43" s="162" t="str">
        <f t="shared" ref="AZ43:AZ44" si="48">IF(AS43=2,IF(AW43&gt;AX43,AU43,IF(AX43&gt;AW43,AV43,"")),"")</f>
        <v/>
      </c>
      <c r="BA43" s="162" t="str">
        <f t="shared" ref="BA43:BA77" si="49">IF(AS43=2,IF(AW43=AX43,AU43,""),"")</f>
        <v/>
      </c>
      <c r="BB43" s="162" t="str">
        <f t="shared" ref="BB43:BB77" si="50">IF(AS43=2,IF(AW43=AX43,AV43,""),"")</f>
        <v/>
      </c>
      <c r="BC43" s="162" t="str">
        <f t="shared" ref="BC43:BC77" si="51">IF(AS43=2,IF(AW43&gt;AX43,AV43,IF(AX43&gt;AW43,AU43,"")),"")</f>
        <v/>
      </c>
      <c r="BE43" s="162">
        <f>_xlfn.RANK.EQ(BT43,BT42:BT45,1)</f>
        <v>4</v>
      </c>
      <c r="BF43" s="166" t="str">
        <f>Q43</f>
        <v>Russland</v>
      </c>
      <c r="BG43" s="164">
        <f>COUNTIF(AZ42:BC77,BF43)</f>
        <v>0</v>
      </c>
      <c r="BH43" s="164">
        <f>COUNTIF(AZ42:AZ77,BF43)</f>
        <v>0</v>
      </c>
      <c r="BI43" s="164">
        <f>COUNTIF(BA42:BB77,BF43)</f>
        <v>0</v>
      </c>
      <c r="BJ43" s="164">
        <f>COUNTIF(BC42:BC77,BF43)</f>
        <v>0</v>
      </c>
      <c r="BK43" s="164">
        <f>SUMIFS(AW42:AW77,AU42:AU77,BF43)+SUMIFS(AX42:AX77,AV42:AV77,BF43)</f>
        <v>0</v>
      </c>
      <c r="BL43" s="164">
        <f>SUMIFS(AX42:AX77,AU42:AU77,BF43)+SUMIFS(AW42:AW77,AV42:AV77,BF43)</f>
        <v>0</v>
      </c>
      <c r="BM43" s="164">
        <f>BK43-BL43</f>
        <v>0</v>
      </c>
      <c r="BN43" s="162">
        <f>BH43*3+BI43*1</f>
        <v>0</v>
      </c>
      <c r="BO43" s="162" t="str">
        <f>IF(BG43=0,"-",_xlfn.RANK.EQ(BN43,BN42:BN45))</f>
        <v>-</v>
      </c>
      <c r="BP43" s="162" t="str">
        <f>IF(BG43=0,"-",_xlfn.RANK.EQ(BM43,BM42:BM45))</f>
        <v>-</v>
      </c>
      <c r="BQ43" s="162" t="str">
        <f>IF(BG43=0,"-",_xlfn.RANK.EQ(BK43,BK42:BK45))</f>
        <v>-</v>
      </c>
      <c r="BR43" s="162" t="str">
        <f>IF(BG43=0,"-",SUM(BO43:BQ43))</f>
        <v>-</v>
      </c>
      <c r="BS43" s="163">
        <f>(COUNTIF(BF42:BF45,"&lt;"&amp;BF43)+1)/1000</f>
        <v>4.0000000000000001E-3</v>
      </c>
      <c r="BT43" s="163">
        <f>IF(BG43=0,1000+BS43,IF(COUNTIF(BR42:BR45,BR43)&gt;1,BR43+BS43,100))</f>
        <v>1000.004</v>
      </c>
      <c r="BV43" s="163" t="b">
        <f>IF(AA43=BV41,Q43)</f>
        <v>0</v>
      </c>
      <c r="BX43" s="162">
        <f>COUNTIF(BV42:BV45,K43)</f>
        <v>0</v>
      </c>
      <c r="BY43" s="162">
        <f>COUNTIF(BV42:BV45,L43)</f>
        <v>0</v>
      </c>
      <c r="BZ43" s="162">
        <f>COUNTIF(BV42:BV45,M43)</f>
        <v>0</v>
      </c>
      <c r="CA43" s="162">
        <f>COUNTIF(BV42:BV45,N43)</f>
        <v>0</v>
      </c>
      <c r="CB43" s="162">
        <f t="shared" ref="CB43:CB77" si="52">SUM(BX43:CA43)</f>
        <v>0</v>
      </c>
      <c r="CD43" s="162" t="str">
        <f t="shared" si="39"/>
        <v/>
      </c>
      <c r="CE43" s="162" t="str">
        <f t="shared" si="40"/>
        <v/>
      </c>
      <c r="CF43" s="162" t="str">
        <f t="shared" si="41"/>
        <v/>
      </c>
      <c r="CG43" s="162" t="str">
        <f t="shared" si="42"/>
        <v/>
      </c>
      <c r="CI43" s="162" t="str">
        <f t="shared" ref="CI43:CI77" si="53">IF(CB43=2,IF(CF43&gt;CG43,CD43,IF(CG43&gt;CF43,CE43,"")),"")</f>
        <v/>
      </c>
      <c r="CJ43" s="162" t="str">
        <f t="shared" ref="CJ43:CJ77" si="54">IF(CB43=2,IF(CF43=CG43,CD43,""),"")</f>
        <v/>
      </c>
      <c r="CK43" s="162" t="str">
        <f t="shared" ref="CK43:CK77" si="55">IF(CB43=2,IF(CF43=CG43,CE43,""),"")</f>
        <v/>
      </c>
      <c r="CL43" s="162" t="str">
        <f t="shared" ref="CL43:CL77" si="56">IF(CB43=2,IF(CF43&gt;CG43,CE43,IF(CG43&gt;CF43,CD43,"")),"")</f>
        <v/>
      </c>
      <c r="CN43" s="162">
        <f>_xlfn.RANK.EQ(DC43,DC42:DC45,1)</f>
        <v>4</v>
      </c>
      <c r="CO43" s="166" t="str">
        <f>Q43</f>
        <v>Russland</v>
      </c>
      <c r="CP43" s="164">
        <f>COUNTIF(CI42:CL77,CO43)</f>
        <v>0</v>
      </c>
      <c r="CQ43" s="164">
        <f>COUNTIF(CI42:CI77,CO43)</f>
        <v>0</v>
      </c>
      <c r="CR43" s="164">
        <f>COUNTIF(CJ42:CK77,CO43)</f>
        <v>0</v>
      </c>
      <c r="CS43" s="164">
        <f>COUNTIF(CL42:CL77,CO43)</f>
        <v>0</v>
      </c>
      <c r="CT43" s="164">
        <f>SUMIFS(CF42:CF77,CD42:CD77,CO43)+SUMIFS(CG42:CG77,CE42:CE77,CO43)</f>
        <v>0</v>
      </c>
      <c r="CU43" s="164">
        <f>SUMIFS(CG42:CG77,CD42:CD77,CO43)+SUMIFS(CF42:CF77,CE42:CE77,CO43)</f>
        <v>0</v>
      </c>
      <c r="CV43" s="164">
        <f>CT43-CU43</f>
        <v>0</v>
      </c>
      <c r="CW43" s="162">
        <f>CQ43*3+CR43*1</f>
        <v>0</v>
      </c>
      <c r="CX43" s="162" t="str">
        <f>IF(CP43=0,"-",_xlfn.RANK.EQ(CW43,CW42:CW45))</f>
        <v>-</v>
      </c>
      <c r="CY43" s="162" t="str">
        <f>IF(CP43=0,"-",_xlfn.RANK.EQ(CV43,CV42:CV45))</f>
        <v>-</v>
      </c>
      <c r="CZ43" s="162" t="str">
        <f>IF(CP43=0,"-",_xlfn.RANK.EQ(CT43,CT42:CT45))</f>
        <v>-</v>
      </c>
      <c r="DA43" s="162" t="str">
        <f>IF(CP43=0,"-",SUM(CX43:CZ43))</f>
        <v>-</v>
      </c>
      <c r="DB43" s="163">
        <f>(COUNTIF(CO42:CO45,"&lt;"&amp;CO43)+1)/1000</f>
        <v>4.0000000000000001E-3</v>
      </c>
      <c r="DC43" s="163">
        <f>IF(CP43=0,1000+DB43,IF(COUNTIF(DA42:DA45,DA43)&gt;1,DA43+DB43,100))</f>
        <v>1000.004</v>
      </c>
      <c r="DE43" s="163" t="str">
        <f>IF(AA43=DE41,Q43)</f>
        <v>Russland</v>
      </c>
      <c r="DG43" s="162">
        <f>COUNTIF(DE42:DE45,K43)</f>
        <v>0</v>
      </c>
      <c r="DH43" s="162">
        <f>COUNTIF(DE42:DE45,L43)</f>
        <v>0</v>
      </c>
      <c r="DI43" s="162">
        <f>COUNTIF(DE42:DE45,M43)</f>
        <v>0</v>
      </c>
      <c r="DJ43" s="162">
        <f>COUNTIF(DE42:DE45,N43)</f>
        <v>0</v>
      </c>
      <c r="DK43" s="162">
        <f t="shared" ref="DK43:DK77" si="57">SUM(DG43:DJ43)</f>
        <v>0</v>
      </c>
      <c r="DM43" s="162" t="str">
        <f t="shared" si="43"/>
        <v/>
      </c>
      <c r="DN43" s="162" t="str">
        <f t="shared" si="44"/>
        <v/>
      </c>
      <c r="DO43" s="162" t="str">
        <f t="shared" si="45"/>
        <v/>
      </c>
      <c r="DP43" s="162" t="str">
        <f t="shared" si="46"/>
        <v/>
      </c>
      <c r="DR43" s="162" t="str">
        <f t="shared" ref="DR43:DR77" si="58">IF(DK43=2,IF(DO43&gt;DP43,DM43,IF(DP43&gt;DO43,DN43,"")),"")</f>
        <v/>
      </c>
      <c r="DS43" s="162" t="str">
        <f t="shared" ref="DS43:DS77" si="59">IF(DK43=2,IF(DO43=DP43,DM43,""),"")</f>
        <v/>
      </c>
      <c r="DT43" s="162" t="str">
        <f t="shared" ref="DT43:DT77" si="60">IF(DK43=2,IF(DO43=DP43,DN43,""),"")</f>
        <v/>
      </c>
      <c r="DU43" s="162" t="str">
        <f t="shared" ref="DU43:DU77" si="61">IF(DK43=2,IF(DO43&gt;DP43,DN43,IF(DP43&gt;DO43,DM43,"")),"")</f>
        <v/>
      </c>
      <c r="DW43" s="162">
        <f>_xlfn.RANK.EQ(EL43,EL42:EL45,1)</f>
        <v>2</v>
      </c>
      <c r="DX43" s="166" t="str">
        <f>Q43</f>
        <v>Russland</v>
      </c>
      <c r="DY43" s="164">
        <f>COUNTIF(DR42:DU77,DX43)</f>
        <v>1</v>
      </c>
      <c r="DZ43" s="164">
        <f>COUNTIF(DR42:DR77,DX43)</f>
        <v>0</v>
      </c>
      <c r="EA43" s="164">
        <f>COUNTIF(DS42:DT77,DX43)</f>
        <v>1</v>
      </c>
      <c r="EB43" s="164">
        <f>COUNTIF(DU42:DU77,DX43)</f>
        <v>0</v>
      </c>
      <c r="EC43" s="164">
        <f>SUMIFS(DO42:DO77,DM42:DM77,DX43)+SUMIFS(DP42:DP77,DN42:DN77,DX43)</f>
        <v>0</v>
      </c>
      <c r="ED43" s="164">
        <f>SUMIFS(DP42:DP77,DM42:DM77,DX43)+SUMIFS(DO42:DO77,DN42:DN77,DX43)</f>
        <v>0</v>
      </c>
      <c r="EE43" s="164">
        <f>EC43-ED43</f>
        <v>0</v>
      </c>
      <c r="EF43" s="162">
        <f>DZ43*3+EA43*1</f>
        <v>1</v>
      </c>
      <c r="EG43" s="162">
        <f>IF(DY43=0,"-",_xlfn.RANK.EQ(EF43,EF42:EF45))</f>
        <v>1</v>
      </c>
      <c r="EH43" s="162">
        <f>IF(DY43=0,"-",_xlfn.RANK.EQ(EE43,EE42:EE45))</f>
        <v>1</v>
      </c>
      <c r="EI43" s="162">
        <f>IF(DY43=0,"-",_xlfn.RANK.EQ(EC43,EC42:EC45))</f>
        <v>1</v>
      </c>
      <c r="EJ43" s="162">
        <f>IF(DY43=0,"-",SUM(EG43:EI43))</f>
        <v>3</v>
      </c>
      <c r="EK43" s="163">
        <f>(COUNTIF(DX42:DX45,"&lt;"&amp;DX43)+1)/1000</f>
        <v>4.0000000000000001E-3</v>
      </c>
      <c r="EL43" s="163">
        <f>IF(DY43=0,1000+EK43,IF(COUNTIF(EJ42:EJ45,EJ43)&gt;1,EJ43+EK43,100))</f>
        <v>3.004</v>
      </c>
    </row>
    <row r="44" spans="2:142">
      <c r="B44" s="162" t="str">
        <f>Utfylles!$E$12</f>
        <v>Danmark</v>
      </c>
      <c r="C44" s="162" t="s">
        <v>2</v>
      </c>
      <c r="D44" s="162" t="str">
        <f>Utfylles!$G$12</f>
        <v>Finland</v>
      </c>
      <c r="E44" s="162">
        <f>Utfylles!$H$12</f>
        <v>1</v>
      </c>
      <c r="F44" s="162" t="s">
        <v>2</v>
      </c>
      <c r="G44" s="162">
        <f>Utfylles!$J$12</f>
        <v>0</v>
      </c>
      <c r="H44" s="162"/>
      <c r="I44" s="162" t="str">
        <f>Utfylles!$K$12</f>
        <v>H</v>
      </c>
      <c r="K44" s="162" t="str">
        <f t="shared" si="31"/>
        <v>Danmark</v>
      </c>
      <c r="L44" s="162" t="str">
        <f t="shared" si="32"/>
        <v/>
      </c>
      <c r="M44" s="162" t="str">
        <f t="shared" si="33"/>
        <v/>
      </c>
      <c r="N44" s="162" t="str">
        <f t="shared" si="34"/>
        <v>Finland</v>
      </c>
      <c r="P44" s="163">
        <f>_xlfn.RANK.EQ(AK51,AK49:AK52,1)</f>
        <v>1</v>
      </c>
      <c r="Q44" s="166" t="str">
        <f>'Ark2'!B12</f>
        <v>Belgia</v>
      </c>
      <c r="R44" s="164">
        <f>COUNTIF(K42:N77,Q44)</f>
        <v>3</v>
      </c>
      <c r="S44" s="164">
        <f>COUNTIF(K42:K77,Q44)</f>
        <v>3</v>
      </c>
      <c r="T44" s="164">
        <f>COUNTIF(L42:M77,Q44)</f>
        <v>0</v>
      </c>
      <c r="U44" s="164">
        <f>COUNTIF(N42:N77,Q44)</f>
        <v>0</v>
      </c>
      <c r="V44" s="164">
        <f>SUMIFS(E42:E77,B42:B77,Q44)+SUMIFS(G42:G77,D42:D77,Q44)</f>
        <v>6</v>
      </c>
      <c r="W44" s="164">
        <f>SUMIFS(G42:G77,B42:B77,Q44)+SUMIFS(E42:E77,D42:D77,Q44)</f>
        <v>0</v>
      </c>
      <c r="X44" s="164">
        <f>V44-W44</f>
        <v>6</v>
      </c>
      <c r="Y44" s="162">
        <f>S44*3+T44*1</f>
        <v>9</v>
      </c>
      <c r="Z44" s="162"/>
      <c r="AA44" s="162">
        <f>_xlfn.RANK.EQ(Y44,Y42:Y45,0)</f>
        <v>1</v>
      </c>
      <c r="AB44" s="162">
        <f>IF(COUNTIF(AA42:AA45,AA44)=1,0,IF(AA44=1,_xlfn.RANK.EQ(BN44,BN42:BN45,0),IF(AA44=2,_xlfn.RANK.EQ(CW44,CW42:CW45,0),IF(AA44=3,_xlfn.RANK.EQ(EF44,EF42:EF45,0)))))</f>
        <v>0</v>
      </c>
      <c r="AC44" s="162">
        <f>IF(COUNTIF(AA42:AA45,AA44)=1,0,IF(AA44=1,_xlfn.RANK.EQ(BM44,BM42:BM45,0),IF(AA44=2,_xlfn.RANK.EQ(CV44,CV42:CV45,0),IF(AA44=3,_xlfn.RANK.EQ(EE44,EE42:EE45,0)))))</f>
        <v>0</v>
      </c>
      <c r="AD44" s="162">
        <f>IF(COUNTIF(AA42:AA45,AA44)=1,0,IF(AA44=1,_xlfn.RANK.EQ(BK44,BK42:BK45,0),IF(AA44=2,_xlfn.RANK.EQ(CT44,CT42:CT45,0),IF(AA44=3,_xlfn.RANK.EQ(EC44,EC42:EC45,0)))))</f>
        <v>0</v>
      </c>
      <c r="AE44" s="164">
        <f>SUM(AA51:AD51)</f>
        <v>1</v>
      </c>
      <c r="AF44" s="162">
        <f>IF(COUNTIF(AE42:AE45,AE44)=3,1,IF(COUNTIF(AA42:AA45,AA44)=1,0,IF(COUNTIF(AE42:AE45,AE44)=1,0,IF(AA44=1,VLOOKUP(Q44,BF48:BI51,4,FALSE),IF(AA44=2,VLOOKUP(Q44,CO48:CR51,4,FALSE),IF(AA44=3,VLOOKUP(Q44,DX48:EA51,4,FALSE)))))))</f>
        <v>0</v>
      </c>
      <c r="AG44" s="162">
        <f>_xlfn.RANK.EQ(X44,X42:X45,)</f>
        <v>1</v>
      </c>
      <c r="AH44" s="162">
        <f>_xlfn.RANK.EQ(V44,V42:V45,0)</f>
        <v>1</v>
      </c>
      <c r="AI44" s="162">
        <f>_xlfn.RANK.EQ(S44,S42:S45,0)</f>
        <v>1</v>
      </c>
      <c r="AJ44" s="163">
        <f>(COUNTIF(Q42:Q45,"&lt;"&amp;Q44)+1)</f>
        <v>1</v>
      </c>
      <c r="AK44" s="162"/>
      <c r="AM44" s="163" t="str">
        <f>IF(AA44=AM41,Q44)</f>
        <v>Belgia</v>
      </c>
      <c r="AO44" s="162">
        <f>COUNTIF(AM42:AM45,K44)</f>
        <v>0</v>
      </c>
      <c r="AP44" s="162">
        <f>COUNTIF(AM42:AM45,L44)</f>
        <v>0</v>
      </c>
      <c r="AQ44" s="162">
        <f>COUNTIF(AM42:AM45,M44)</f>
        <v>0</v>
      </c>
      <c r="AR44" s="162">
        <f>COUNTIF(AM42:AM45,N44)</f>
        <v>0</v>
      </c>
      <c r="AS44" s="162">
        <f t="shared" si="47"/>
        <v>0</v>
      </c>
      <c r="AU44" s="162" t="str">
        <f t="shared" si="35"/>
        <v/>
      </c>
      <c r="AV44" s="162" t="str">
        <f t="shared" si="36"/>
        <v/>
      </c>
      <c r="AW44" s="162" t="str">
        <f t="shared" si="37"/>
        <v/>
      </c>
      <c r="AX44" s="162" t="str">
        <f t="shared" si="38"/>
        <v/>
      </c>
      <c r="AZ44" s="162" t="str">
        <f t="shared" si="48"/>
        <v/>
      </c>
      <c r="BA44" s="162" t="str">
        <f t="shared" si="49"/>
        <v/>
      </c>
      <c r="BB44" s="162" t="str">
        <f t="shared" si="50"/>
        <v/>
      </c>
      <c r="BC44" s="162" t="str">
        <f t="shared" si="51"/>
        <v/>
      </c>
      <c r="BE44" s="162">
        <f>_xlfn.RANK.EQ(BT44,BT42:BT45,1)</f>
        <v>1</v>
      </c>
      <c r="BF44" s="166" t="str">
        <f>Q44</f>
        <v>Belgia</v>
      </c>
      <c r="BG44" s="164">
        <f>COUNTIF(AZ42:BC77,BF44)</f>
        <v>0</v>
      </c>
      <c r="BH44" s="164">
        <f>COUNTIF(AZ42:AZ77,BF44)</f>
        <v>0</v>
      </c>
      <c r="BI44" s="164">
        <f>COUNTIF(BA42:BB77,BF44)</f>
        <v>0</v>
      </c>
      <c r="BJ44" s="164">
        <f>COUNTIF(BC42:BC77,BF44)</f>
        <v>0</v>
      </c>
      <c r="BK44" s="164">
        <f>SUMIFS(AW42:AW77,AU42:AU77,BF44)+SUMIFS(AX42:AX77,AV42:AV77,BF44)</f>
        <v>0</v>
      </c>
      <c r="BL44" s="164">
        <f>SUMIFS(AX42:AX77,AU42:AU77,BF44)+SUMIFS(AW42:AW77,AV42:AV77,BF44)</f>
        <v>0</v>
      </c>
      <c r="BM44" s="164">
        <f>BK44-BL44</f>
        <v>0</v>
      </c>
      <c r="BN44" s="162">
        <f>BH44*3+BI44*1</f>
        <v>0</v>
      </c>
      <c r="BO44" s="162" t="str">
        <f>IF(BG44=0,"-",_xlfn.RANK.EQ(BN44,BN42:BN45))</f>
        <v>-</v>
      </c>
      <c r="BP44" s="162" t="str">
        <f>IF(BG44=0,"-",_xlfn.RANK.EQ(BM44,BM42:BM45))</f>
        <v>-</v>
      </c>
      <c r="BQ44" s="162" t="str">
        <f>IF(BG44=0,"-",_xlfn.RANK.EQ(BK44,BK42:BK45))</f>
        <v>-</v>
      </c>
      <c r="BR44" s="162" t="str">
        <f>IF(BG44=0,"-",SUM(BO44:BQ44))</f>
        <v>-</v>
      </c>
      <c r="BS44" s="163">
        <f>(COUNTIF(BF42:BF45,"&lt;"&amp;BF44)+1)/1000</f>
        <v>1E-3</v>
      </c>
      <c r="BT44" s="163">
        <f>IF(BG44=0,1000+BS44,IF(COUNTIF(BR42:BR45,BR44)&gt;1,BR44+BS44,100))</f>
        <v>1000.001</v>
      </c>
      <c r="BV44" s="163" t="b">
        <f>IF(AA44=BV41,Q44)</f>
        <v>0</v>
      </c>
      <c r="BX44" s="162">
        <f>COUNTIF(BV42:BV45,K44)</f>
        <v>1</v>
      </c>
      <c r="BY44" s="162">
        <f>COUNTIF(BV42:BV45,L44)</f>
        <v>0</v>
      </c>
      <c r="BZ44" s="162">
        <f>COUNTIF(BV42:BV45,M44)</f>
        <v>0</v>
      </c>
      <c r="CA44" s="162">
        <f>COUNTIF(BV42:BV45,N44)</f>
        <v>0</v>
      </c>
      <c r="CB44" s="162">
        <f t="shared" si="52"/>
        <v>1</v>
      </c>
      <c r="CD44" s="162" t="str">
        <f t="shared" si="39"/>
        <v/>
      </c>
      <c r="CE44" s="162" t="str">
        <f t="shared" si="40"/>
        <v/>
      </c>
      <c r="CF44" s="162" t="str">
        <f t="shared" si="41"/>
        <v/>
      </c>
      <c r="CG44" s="162" t="str">
        <f t="shared" si="42"/>
        <v/>
      </c>
      <c r="CI44" s="162" t="str">
        <f t="shared" si="53"/>
        <v/>
      </c>
      <c r="CJ44" s="162" t="str">
        <f t="shared" si="54"/>
        <v/>
      </c>
      <c r="CK44" s="162" t="str">
        <f t="shared" si="55"/>
        <v/>
      </c>
      <c r="CL44" s="162" t="str">
        <f t="shared" si="56"/>
        <v/>
      </c>
      <c r="CN44" s="162">
        <f>_xlfn.RANK.EQ(DC44,DC42:DC45,1)</f>
        <v>1</v>
      </c>
      <c r="CO44" s="166" t="str">
        <f>Q44</f>
        <v>Belgia</v>
      </c>
      <c r="CP44" s="164">
        <f>COUNTIF(CI42:CL77,CO44)</f>
        <v>0</v>
      </c>
      <c r="CQ44" s="164">
        <f>COUNTIF(CI42:CI77,CO44)</f>
        <v>0</v>
      </c>
      <c r="CR44" s="164">
        <f>COUNTIF(CJ42:CK77,CO44)</f>
        <v>0</v>
      </c>
      <c r="CS44" s="164">
        <f>COUNTIF(CL42:CL77,CO44)</f>
        <v>0</v>
      </c>
      <c r="CT44" s="164">
        <f>SUMIFS(CF42:CF77,CD42:CD77,CO44)+SUMIFS(CG42:CG77,CE42:CE77,CO44)</f>
        <v>0</v>
      </c>
      <c r="CU44" s="164">
        <f>SUMIFS(CG42:CG77,CD42:CD77,CO44)+SUMIFS(CF42:CF77,CE42:CE77,CO44)</f>
        <v>0</v>
      </c>
      <c r="CV44" s="164">
        <f>CT44-CU44</f>
        <v>0</v>
      </c>
      <c r="CW44" s="162">
        <f>CQ44*3+CR44*1</f>
        <v>0</v>
      </c>
      <c r="CX44" s="162" t="str">
        <f>IF(CP44=0,"-",_xlfn.RANK.EQ(CW44,CW42:CW45))</f>
        <v>-</v>
      </c>
      <c r="CY44" s="162" t="str">
        <f>IF(CP44=0,"-",_xlfn.RANK.EQ(CV44,CV42:CV45))</f>
        <v>-</v>
      </c>
      <c r="CZ44" s="162" t="str">
        <f>IF(CP44=0,"-",_xlfn.RANK.EQ(CT44,CT42:CT45))</f>
        <v>-</v>
      </c>
      <c r="DA44" s="162" t="str">
        <f>IF(CP44=0,"-",SUM(CX44:CZ44))</f>
        <v>-</v>
      </c>
      <c r="DB44" s="163">
        <f>(COUNTIF(CO42:CO45,"&lt;"&amp;CO44)+1)/1000</f>
        <v>1E-3</v>
      </c>
      <c r="DC44" s="163">
        <f>IF(CP44=0,1000+DB44,IF(COUNTIF(DA42:DA45,DA44)&gt;1,DA44+DB44,100))</f>
        <v>1000.001</v>
      </c>
      <c r="DE44" s="163" t="b">
        <f>IF(AA44=DE41,Q44)</f>
        <v>0</v>
      </c>
      <c r="DG44" s="162">
        <f>COUNTIF(DE42:DE45,K44)</f>
        <v>0</v>
      </c>
      <c r="DH44" s="162">
        <f>COUNTIF(DE42:DE45,L44)</f>
        <v>0</v>
      </c>
      <c r="DI44" s="162">
        <f>COUNTIF(DE42:DE45,M44)</f>
        <v>0</v>
      </c>
      <c r="DJ44" s="162">
        <f>COUNTIF(DE42:DE45,N44)</f>
        <v>1</v>
      </c>
      <c r="DK44" s="162">
        <f t="shared" si="57"/>
        <v>1</v>
      </c>
      <c r="DM44" s="162" t="str">
        <f t="shared" si="43"/>
        <v/>
      </c>
      <c r="DN44" s="162" t="str">
        <f t="shared" si="44"/>
        <v/>
      </c>
      <c r="DO44" s="162" t="str">
        <f t="shared" si="45"/>
        <v/>
      </c>
      <c r="DP44" s="162" t="str">
        <f t="shared" si="46"/>
        <v/>
      </c>
      <c r="DR44" s="162" t="str">
        <f t="shared" si="58"/>
        <v/>
      </c>
      <c r="DS44" s="162" t="str">
        <f t="shared" si="59"/>
        <v/>
      </c>
      <c r="DT44" s="162" t="str">
        <f t="shared" si="60"/>
        <v/>
      </c>
      <c r="DU44" s="162" t="str">
        <f t="shared" si="61"/>
        <v/>
      </c>
      <c r="DW44" s="162">
        <f>_xlfn.RANK.EQ(EL44,EL42:EL45,1)</f>
        <v>3</v>
      </c>
      <c r="DX44" s="166" t="str">
        <f>Q44</f>
        <v>Belgia</v>
      </c>
      <c r="DY44" s="164">
        <f>COUNTIF(DR42:DU77,DX44)</f>
        <v>0</v>
      </c>
      <c r="DZ44" s="164">
        <f>COUNTIF(DR42:DR77,DX44)</f>
        <v>0</v>
      </c>
      <c r="EA44" s="164">
        <f>COUNTIF(DS42:DT77,DX44)</f>
        <v>0</v>
      </c>
      <c r="EB44" s="164">
        <f>COUNTIF(DU42:DU77,DX44)</f>
        <v>0</v>
      </c>
      <c r="EC44" s="164">
        <f>SUMIFS(DO42:DO77,DM42:DM77,DX44)+SUMIFS(DP42:DP77,DN42:DN77,DX44)</f>
        <v>0</v>
      </c>
      <c r="ED44" s="164">
        <f>SUMIFS(DP42:DP77,DM42:DM77,DX44)+SUMIFS(DO42:DO77,DN42:DN77,DX44)</f>
        <v>0</v>
      </c>
      <c r="EE44" s="164">
        <f>EC44-ED44</f>
        <v>0</v>
      </c>
      <c r="EF44" s="162">
        <f>DZ44*3+EA44*1</f>
        <v>0</v>
      </c>
      <c r="EG44" s="162" t="str">
        <f>IF(DY44=0,"-",_xlfn.RANK.EQ(EF44,EF42:EF45))</f>
        <v>-</v>
      </c>
      <c r="EH44" s="162" t="str">
        <f>IF(DY44=0,"-",_xlfn.RANK.EQ(EE44,EE42:EE45))</f>
        <v>-</v>
      </c>
      <c r="EI44" s="162" t="str">
        <f>IF(DY44=0,"-",_xlfn.RANK.EQ(EC44,EC42:EC45))</f>
        <v>-</v>
      </c>
      <c r="EJ44" s="162" t="str">
        <f>IF(DY44=0,"-",SUM(EG44:EI44))</f>
        <v>-</v>
      </c>
      <c r="EK44" s="163">
        <f>(COUNTIF(DX42:DX45,"&lt;"&amp;DX44)+1)/1000</f>
        <v>1E-3</v>
      </c>
      <c r="EL44" s="163">
        <f>IF(DY44=0,1000+EK44,IF(COUNTIF(EJ42:EJ45,EJ44)&gt;1,EJ44+EK44,100))</f>
        <v>1000.001</v>
      </c>
    </row>
    <row r="45" spans="2:142">
      <c r="B45" s="162" t="str">
        <f>Utfylles!$E$13</f>
        <v>Belgia</v>
      </c>
      <c r="C45" s="162" t="s">
        <v>2</v>
      </c>
      <c r="D45" s="162" t="str">
        <f>Utfylles!$G$13</f>
        <v>Russland</v>
      </c>
      <c r="E45" s="162">
        <f>Utfylles!$H$13</f>
        <v>2</v>
      </c>
      <c r="F45" s="162" t="s">
        <v>2</v>
      </c>
      <c r="G45" s="162">
        <f>Utfylles!$J$13</f>
        <v>0</v>
      </c>
      <c r="H45" s="162"/>
      <c r="I45" s="162" t="str">
        <f>Utfylles!$K$13</f>
        <v>H</v>
      </c>
      <c r="K45" s="162" t="str">
        <f t="shared" si="31"/>
        <v>Belgia</v>
      </c>
      <c r="L45" s="162" t="str">
        <f t="shared" si="32"/>
        <v/>
      </c>
      <c r="M45" s="162" t="str">
        <f t="shared" si="33"/>
        <v/>
      </c>
      <c r="N45" s="162" t="str">
        <f t="shared" si="34"/>
        <v>Russland</v>
      </c>
      <c r="P45" s="163">
        <f>_xlfn.RANK.EQ(AK52,AK49:AK52,1)</f>
        <v>4</v>
      </c>
      <c r="Q45" s="166" t="str">
        <f>'Ark2'!B13</f>
        <v>Finland</v>
      </c>
      <c r="R45" s="164">
        <f>COUNTIF(K42:N77,Q45)</f>
        <v>3</v>
      </c>
      <c r="S45" s="164">
        <f>COUNTIF(K42:K77,Q45)</f>
        <v>0</v>
      </c>
      <c r="T45" s="164">
        <f>COUNTIF(L42:M77,Q45)</f>
        <v>1</v>
      </c>
      <c r="U45" s="164">
        <f>COUNTIF(N42:N77,Q45)</f>
        <v>2</v>
      </c>
      <c r="V45" s="164">
        <f>SUMIFS(E42:E77,B42:B77,Q45)+SUMIFS(G42:G77,D42:D77,Q45)</f>
        <v>0</v>
      </c>
      <c r="W45" s="164">
        <f>SUMIFS(G42:G77,B42:B77,Q45)+SUMIFS(E42:E77,D42:D77,Q45)</f>
        <v>3</v>
      </c>
      <c r="X45" s="164">
        <f>V45-W45</f>
        <v>-3</v>
      </c>
      <c r="Y45" s="162">
        <f>S45*3+T45*1</f>
        <v>1</v>
      </c>
      <c r="Z45" s="162"/>
      <c r="AA45" s="162">
        <f>_xlfn.RANK.EQ(Y45,Y42:Y45,0)</f>
        <v>3</v>
      </c>
      <c r="AB45" s="162">
        <f>IF(COUNTIF(AA42:AA45,AA45)=1,0,IF(AA45=1,_xlfn.RANK.EQ(BN45,BN42:BN45,0),IF(AA45=2,_xlfn.RANK.EQ(CW45,CW42:CW45,0),IF(AA45=3,_xlfn.RANK.EQ(EF45,EF42:EF45,0)))))</f>
        <v>1</v>
      </c>
      <c r="AC45" s="162">
        <f>IF(COUNTIF(AA42:AA45,AA45)=1,0,IF(AA45=1,_xlfn.RANK.EQ(BM45,BM42:BM45,0),IF(AA45=2,_xlfn.RANK.EQ(CV45,CV42:CV45,0),IF(AA45=3,_xlfn.RANK.EQ(EE45,EE42:EE45,0)))))</f>
        <v>1</v>
      </c>
      <c r="AD45" s="162">
        <f>IF(COUNTIF(AA42:AA45,AA45)=1,0,IF(AA45=1,_xlfn.RANK.EQ(BK45,BK42:BK45,0),IF(AA45=2,_xlfn.RANK.EQ(CT45,CT42:CT45,0),IF(AA45=3,_xlfn.RANK.EQ(EC45,EC42:EC45,0)))))</f>
        <v>1</v>
      </c>
      <c r="AE45" s="164">
        <f>SUM(AA52:AD52)</f>
        <v>3.1109999999999998</v>
      </c>
      <c r="AF45" s="162">
        <f>IF(COUNTIF(AE42:AE45,AE45)=3,1,IF(COUNTIF(AA42:AA45,AA45)=1,0,IF(COUNTIF(AE42:AE45,AE45)=1,0,IF(AA45=1,VLOOKUP(Q45,BF48:BI51,4,FALSE),IF(AA45=2,VLOOKUP(Q45,CO48:CR51,4,FALSE),IF(AA45=3,VLOOKUP(Q45,DX48:EA51,4,FALSE)))))))</f>
        <v>1</v>
      </c>
      <c r="AG45" s="162">
        <f>_xlfn.RANK.EQ(X45,X42:X45,)</f>
        <v>3</v>
      </c>
      <c r="AH45" s="162">
        <f>_xlfn.RANK.EQ(V45,V42:V45,0)</f>
        <v>4</v>
      </c>
      <c r="AI45" s="162">
        <f>_xlfn.RANK.EQ(S45,S42:S45,0)</f>
        <v>3</v>
      </c>
      <c r="AJ45" s="163">
        <f>(COUNTIF(Q42:Q45,"&lt;"&amp;Q45)+1)</f>
        <v>3</v>
      </c>
      <c r="AK45" s="162"/>
      <c r="AM45" s="163" t="b">
        <f>IF(AA45=AM41,Q45)</f>
        <v>0</v>
      </c>
      <c r="AO45" s="162">
        <f>COUNTIF(AM42:AM45,K45)</f>
        <v>1</v>
      </c>
      <c r="AP45" s="162">
        <f>COUNTIF(AM42:AM45,L45)</f>
        <v>0</v>
      </c>
      <c r="AQ45" s="162">
        <f>COUNTIF(AM42:AM45,M45)</f>
        <v>0</v>
      </c>
      <c r="AR45" s="162">
        <f>COUNTIF(AM42:AM45,N45)</f>
        <v>0</v>
      </c>
      <c r="AS45" s="162">
        <f t="shared" si="47"/>
        <v>1</v>
      </c>
      <c r="AU45" s="162" t="str">
        <f t="shared" si="35"/>
        <v/>
      </c>
      <c r="AV45" s="162" t="str">
        <f t="shared" si="36"/>
        <v/>
      </c>
      <c r="AW45" s="162" t="str">
        <f t="shared" si="37"/>
        <v/>
      </c>
      <c r="AX45" s="162" t="str">
        <f t="shared" si="38"/>
        <v/>
      </c>
      <c r="AZ45" s="162" t="str">
        <f>IF(AS45=2,IF(AW45&gt;AX45,AU45,IF(AX45&gt;AW45,AV45,"")),"")</f>
        <v/>
      </c>
      <c r="BA45" s="162" t="str">
        <f t="shared" si="49"/>
        <v/>
      </c>
      <c r="BB45" s="162" t="str">
        <f t="shared" si="50"/>
        <v/>
      </c>
      <c r="BC45" s="162" t="str">
        <f t="shared" si="51"/>
        <v/>
      </c>
      <c r="BE45" s="162">
        <f>_xlfn.RANK.EQ(BT45,BT42:BT45,1)</f>
        <v>3</v>
      </c>
      <c r="BF45" s="166" t="str">
        <f>Q45</f>
        <v>Finland</v>
      </c>
      <c r="BG45" s="164">
        <f>COUNTIF(AZ42:BC77,BF45)</f>
        <v>0</v>
      </c>
      <c r="BH45" s="164">
        <f>COUNTIF(AZ42:AZ77,BF45)</f>
        <v>0</v>
      </c>
      <c r="BI45" s="164">
        <f>COUNTIF(BA42:BB77,BF45)</f>
        <v>0</v>
      </c>
      <c r="BJ45" s="164">
        <f>COUNTIF(BC42:BC77,BF45)</f>
        <v>0</v>
      </c>
      <c r="BK45" s="164">
        <f>SUMIFS(AW42:AW77,AU42:AU77,BF45)+SUMIFS(AX42:AX77,AV42:AV77,BF45)</f>
        <v>0</v>
      </c>
      <c r="BL45" s="164">
        <f>SUMIFS(AX42:AX77,AU42:AU77,BF45)+SUMIFS(AW42:AW77,AV42:AV77,BF45)</f>
        <v>0</v>
      </c>
      <c r="BM45" s="164">
        <f>BK45-BL45</f>
        <v>0</v>
      </c>
      <c r="BN45" s="162">
        <f>BH45*3+BI45*1</f>
        <v>0</v>
      </c>
      <c r="BO45" s="162" t="str">
        <f>IF(BG45=0,"-",_xlfn.RANK.EQ(BN45,BN42:BN45))</f>
        <v>-</v>
      </c>
      <c r="BP45" s="162" t="str">
        <f>IF(BG45=0,"-",_xlfn.RANK.EQ(BM45,BM42:BM45))</f>
        <v>-</v>
      </c>
      <c r="BQ45" s="162" t="str">
        <f>IF(BG45=0,"-",_xlfn.RANK.EQ(BK45,BK42:BK45))</f>
        <v>-</v>
      </c>
      <c r="BR45" s="162" t="str">
        <f>IF(BG45=0,"-",SUM(BO45:BQ45))</f>
        <v>-</v>
      </c>
      <c r="BS45" s="163">
        <f>(COUNTIF(BF42:BF45,"&lt;"&amp;BF45)+1)/1000</f>
        <v>3.0000000000000001E-3</v>
      </c>
      <c r="BT45" s="163">
        <f>IF(BG45=0,1000+BS45,IF(COUNTIF(BR42:BR45,BR45)&gt;1,BR45+BS45,100))</f>
        <v>1000.003</v>
      </c>
      <c r="BV45" s="163" t="b">
        <f>IF(AA45=BV41,Q45)</f>
        <v>0</v>
      </c>
      <c r="BX45" s="162">
        <f>COUNTIF(BV42:BV45,K45)</f>
        <v>0</v>
      </c>
      <c r="BY45" s="162">
        <f>COUNTIF(BV42:BV45,L45)</f>
        <v>0</v>
      </c>
      <c r="BZ45" s="162">
        <f>COUNTIF(BV42:BV45,M45)</f>
        <v>0</v>
      </c>
      <c r="CA45" s="162">
        <f>COUNTIF(BV42:BV45,N45)</f>
        <v>0</v>
      </c>
      <c r="CB45" s="162">
        <f t="shared" si="52"/>
        <v>0</v>
      </c>
      <c r="CD45" s="162" t="str">
        <f t="shared" si="39"/>
        <v/>
      </c>
      <c r="CE45" s="162" t="str">
        <f t="shared" si="40"/>
        <v/>
      </c>
      <c r="CF45" s="162" t="str">
        <f t="shared" si="41"/>
        <v/>
      </c>
      <c r="CG45" s="162" t="str">
        <f t="shared" si="42"/>
        <v/>
      </c>
      <c r="CI45" s="162" t="str">
        <f t="shared" si="53"/>
        <v/>
      </c>
      <c r="CJ45" s="162" t="str">
        <f t="shared" si="54"/>
        <v/>
      </c>
      <c r="CK45" s="162" t="str">
        <f t="shared" si="55"/>
        <v/>
      </c>
      <c r="CL45" s="162" t="str">
        <f t="shared" si="56"/>
        <v/>
      </c>
      <c r="CN45" s="162">
        <f>_xlfn.RANK.EQ(DC45,DC42:DC45,1)</f>
        <v>3</v>
      </c>
      <c r="CO45" s="166" t="str">
        <f>Q45</f>
        <v>Finland</v>
      </c>
      <c r="CP45" s="164">
        <f>COUNTIF(CI42:CL77,CO45)</f>
        <v>0</v>
      </c>
      <c r="CQ45" s="164">
        <f>COUNTIF(CI42:CI77,CO45)</f>
        <v>0</v>
      </c>
      <c r="CR45" s="164">
        <f>COUNTIF(CJ42:CK77,CO45)</f>
        <v>0</v>
      </c>
      <c r="CS45" s="164">
        <f>COUNTIF(CL42:CL77,CO45)</f>
        <v>0</v>
      </c>
      <c r="CT45" s="164">
        <f>SUMIFS(CF42:CF77,CD42:CD77,CO45)+SUMIFS(CG42:CG77,CE42:CE77,CO45)</f>
        <v>0</v>
      </c>
      <c r="CU45" s="164">
        <f>SUMIFS(CG42:CG77,CD42:CD77,CO45)+SUMIFS(CF42:CF77,CE42:CE77,CO45)</f>
        <v>0</v>
      </c>
      <c r="CV45" s="164">
        <f>CT45-CU45</f>
        <v>0</v>
      </c>
      <c r="CW45" s="162">
        <f>CQ45*3+CR45*1</f>
        <v>0</v>
      </c>
      <c r="CX45" s="162" t="str">
        <f>IF(CP45=0,"-",_xlfn.RANK.EQ(CW45,CW42:CW45))</f>
        <v>-</v>
      </c>
      <c r="CY45" s="162" t="str">
        <f>IF(CP45=0,"-",_xlfn.RANK.EQ(CV45,CV42:CV45))</f>
        <v>-</v>
      </c>
      <c r="CZ45" s="162" t="str">
        <f>IF(CP45=0,"-",_xlfn.RANK.EQ(CT45,CT42:CT45))</f>
        <v>-</v>
      </c>
      <c r="DA45" s="162" t="str">
        <f>IF(CP45=0,"-",SUM(CX45:CZ45))</f>
        <v>-</v>
      </c>
      <c r="DB45" s="163">
        <f>(COUNTIF(CO42:CO45,"&lt;"&amp;CO45)+1)/1000</f>
        <v>3.0000000000000001E-3</v>
      </c>
      <c r="DC45" s="163">
        <f>IF(CP45=0,1000+DB45,IF(COUNTIF(DA42:DA45,DA45)&gt;1,DA45+DB45,100))</f>
        <v>1000.003</v>
      </c>
      <c r="DE45" s="163" t="str">
        <f>IF(AA45=DE41,Q45)</f>
        <v>Finland</v>
      </c>
      <c r="DG45" s="162">
        <f>COUNTIF(DE42:DE45,K45)</f>
        <v>0</v>
      </c>
      <c r="DH45" s="162">
        <f>COUNTIF(DE42:DE45,L45)</f>
        <v>0</v>
      </c>
      <c r="DI45" s="162">
        <f>COUNTIF(DE42:DE45,M45)</f>
        <v>0</v>
      </c>
      <c r="DJ45" s="162">
        <f>COUNTIF(DE42:DE45,N45)</f>
        <v>1</v>
      </c>
      <c r="DK45" s="162">
        <f t="shared" si="57"/>
        <v>1</v>
      </c>
      <c r="DM45" s="162" t="str">
        <f t="shared" si="43"/>
        <v/>
      </c>
      <c r="DN45" s="162" t="str">
        <f t="shared" si="44"/>
        <v/>
      </c>
      <c r="DO45" s="162" t="str">
        <f t="shared" si="45"/>
        <v/>
      </c>
      <c r="DP45" s="162" t="str">
        <f t="shared" si="46"/>
        <v/>
      </c>
      <c r="DR45" s="162" t="str">
        <f t="shared" si="58"/>
        <v/>
      </c>
      <c r="DS45" s="162" t="str">
        <f t="shared" si="59"/>
        <v/>
      </c>
      <c r="DT45" s="162" t="str">
        <f t="shared" si="60"/>
        <v/>
      </c>
      <c r="DU45" s="162" t="str">
        <f t="shared" si="61"/>
        <v/>
      </c>
      <c r="DW45" s="162">
        <f>_xlfn.RANK.EQ(EL45,EL42:EL45,1)</f>
        <v>1</v>
      </c>
      <c r="DX45" s="166" t="str">
        <f>Q45</f>
        <v>Finland</v>
      </c>
      <c r="DY45" s="164">
        <f>COUNTIF(DR42:DU77,DX45)</f>
        <v>1</v>
      </c>
      <c r="DZ45" s="164">
        <f>COUNTIF(DR42:DR77,DX45)</f>
        <v>0</v>
      </c>
      <c r="EA45" s="164">
        <f>COUNTIF(DS42:DT77,DX45)</f>
        <v>1</v>
      </c>
      <c r="EB45" s="164">
        <f>COUNTIF(DU42:DU77,DX45)</f>
        <v>0</v>
      </c>
      <c r="EC45" s="164">
        <f>SUMIFS(DO42:DO77,DM42:DM77,DX45)+SUMIFS(DP42:DP77,DN42:DN77,DX45)</f>
        <v>0</v>
      </c>
      <c r="ED45" s="164">
        <f>SUMIFS(DP42:DP77,DM42:DM77,DX45)+SUMIFS(DO42:DO77,DN42:DN77,DX45)</f>
        <v>0</v>
      </c>
      <c r="EE45" s="164">
        <f>EC45-ED45</f>
        <v>0</v>
      </c>
      <c r="EF45" s="162">
        <f>DZ45*3+EA45*1</f>
        <v>1</v>
      </c>
      <c r="EG45" s="162">
        <f>IF(DY45=0,"-",_xlfn.RANK.EQ(EF45,EF42:EF45))</f>
        <v>1</v>
      </c>
      <c r="EH45" s="162">
        <f>IF(DY45=0,"-",_xlfn.RANK.EQ(EE45,EE42:EE45))</f>
        <v>1</v>
      </c>
      <c r="EI45" s="162">
        <f>IF(DY45=0,"-",_xlfn.RANK.EQ(EC45,EC42:EC45))</f>
        <v>1</v>
      </c>
      <c r="EJ45" s="162">
        <f>IF(DY45=0,"-",SUM(EG45:EI45))</f>
        <v>3</v>
      </c>
      <c r="EK45" s="163">
        <f>(COUNTIF(DX42:DX45,"&lt;"&amp;DX45)+1)/1000</f>
        <v>3.0000000000000001E-3</v>
      </c>
      <c r="EL45" s="163">
        <f>IF(DY45=0,1000+EK45,IF(COUNTIF(EJ42:EJ45,EJ45)&gt;1,EJ45+EK45,100))</f>
        <v>3.0030000000000001</v>
      </c>
    </row>
    <row r="46" spans="2:142">
      <c r="B46" s="162" t="str">
        <f>Utfylles!$E$14</f>
        <v>England</v>
      </c>
      <c r="C46" s="162" t="s">
        <v>2</v>
      </c>
      <c r="D46" s="162" t="str">
        <f>Utfylles!$G$14</f>
        <v>Kroatia</v>
      </c>
      <c r="E46" s="162">
        <f>Utfylles!$H$14</f>
        <v>3</v>
      </c>
      <c r="F46" s="162" t="s">
        <v>2</v>
      </c>
      <c r="G46" s="162">
        <f>Utfylles!$J$14</f>
        <v>1</v>
      </c>
      <c r="H46" s="162"/>
      <c r="I46" s="162" t="str">
        <f>Utfylles!$K$14</f>
        <v>H</v>
      </c>
      <c r="K46" s="162" t="str">
        <f t="shared" si="31"/>
        <v>England</v>
      </c>
      <c r="L46" s="162" t="str">
        <f t="shared" si="32"/>
        <v/>
      </c>
      <c r="M46" s="162" t="str">
        <f t="shared" si="33"/>
        <v/>
      </c>
      <c r="N46" s="162" t="str">
        <f t="shared" si="34"/>
        <v>Kroatia</v>
      </c>
      <c r="AO46" s="162">
        <f>COUNTIF(AM42:AM45,K46)</f>
        <v>0</v>
      </c>
      <c r="AP46" s="162">
        <f>COUNTIF(AM42:AM45,L46)</f>
        <v>0</v>
      </c>
      <c r="AQ46" s="162">
        <f>COUNTIF(AM42:AM45,M46)</f>
        <v>0</v>
      </c>
      <c r="AR46" s="162">
        <f>COUNTIF(AM42:AM45,N46)</f>
        <v>0</v>
      </c>
      <c r="AS46" s="162">
        <f t="shared" si="47"/>
        <v>0</v>
      </c>
      <c r="AU46" s="162" t="str">
        <f t="shared" si="35"/>
        <v/>
      </c>
      <c r="AV46" s="162" t="str">
        <f t="shared" si="36"/>
        <v/>
      </c>
      <c r="AW46" s="162" t="str">
        <f t="shared" si="37"/>
        <v/>
      </c>
      <c r="AX46" s="162" t="str">
        <f t="shared" si="38"/>
        <v/>
      </c>
      <c r="AZ46" s="162" t="str">
        <f t="shared" ref="AZ46:AZ77" si="62">IF(AS46=2,IF(AW46&gt;AX46,AU46,IF(AX46&gt;AW46,AV46,"")),"")</f>
        <v/>
      </c>
      <c r="BA46" s="162" t="str">
        <f t="shared" si="49"/>
        <v/>
      </c>
      <c r="BB46" s="162" t="str">
        <f t="shared" si="50"/>
        <v/>
      </c>
      <c r="BC46" s="162" t="str">
        <f t="shared" si="51"/>
        <v/>
      </c>
      <c r="BE46" s="162"/>
      <c r="BX46" s="162">
        <f>COUNTIF(BV42:BV45,K46)</f>
        <v>0</v>
      </c>
      <c r="BY46" s="162">
        <f>COUNTIF(BV42:BV45,L46)</f>
        <v>0</v>
      </c>
      <c r="BZ46" s="162">
        <f>COUNTIF(BV42:BV45,M46)</f>
        <v>0</v>
      </c>
      <c r="CA46" s="162">
        <f>COUNTIF(BV42:BV45,N46)</f>
        <v>0</v>
      </c>
      <c r="CB46" s="162">
        <f t="shared" si="52"/>
        <v>0</v>
      </c>
      <c r="CD46" s="162" t="str">
        <f t="shared" si="39"/>
        <v/>
      </c>
      <c r="CE46" s="162" t="str">
        <f t="shared" si="40"/>
        <v/>
      </c>
      <c r="CF46" s="162" t="str">
        <f t="shared" si="41"/>
        <v/>
      </c>
      <c r="CG46" s="162" t="str">
        <f t="shared" si="42"/>
        <v/>
      </c>
      <c r="CI46" s="162" t="str">
        <f t="shared" si="53"/>
        <v/>
      </c>
      <c r="CJ46" s="162" t="str">
        <f t="shared" si="54"/>
        <v/>
      </c>
      <c r="CK46" s="162" t="str">
        <f t="shared" si="55"/>
        <v/>
      </c>
      <c r="CL46" s="162" t="str">
        <f t="shared" si="56"/>
        <v/>
      </c>
      <c r="CN46" s="162"/>
      <c r="DG46" s="162">
        <f>COUNTIF(DE42:DE45,K46)</f>
        <v>0</v>
      </c>
      <c r="DH46" s="162">
        <f>COUNTIF(DE42:DE45,L46)</f>
        <v>0</v>
      </c>
      <c r="DI46" s="162">
        <f>COUNTIF(DE42:DE45,M46)</f>
        <v>0</v>
      </c>
      <c r="DJ46" s="162">
        <f>COUNTIF(DE42:DE45,N46)</f>
        <v>0</v>
      </c>
      <c r="DK46" s="162">
        <f t="shared" si="57"/>
        <v>0</v>
      </c>
      <c r="DM46" s="162" t="str">
        <f t="shared" si="43"/>
        <v/>
      </c>
      <c r="DN46" s="162" t="str">
        <f t="shared" si="44"/>
        <v/>
      </c>
      <c r="DO46" s="162" t="str">
        <f t="shared" si="45"/>
        <v/>
      </c>
      <c r="DP46" s="162" t="str">
        <f t="shared" si="46"/>
        <v/>
      </c>
      <c r="DR46" s="162" t="str">
        <f t="shared" si="58"/>
        <v/>
      </c>
      <c r="DS46" s="162" t="str">
        <f t="shared" si="59"/>
        <v/>
      </c>
      <c r="DT46" s="162" t="str">
        <f t="shared" si="60"/>
        <v/>
      </c>
      <c r="DU46" s="162" t="str">
        <f t="shared" si="61"/>
        <v/>
      </c>
      <c r="DW46" s="162"/>
    </row>
    <row r="47" spans="2:142">
      <c r="B47" s="162" t="str">
        <f>Utfylles!$E$15</f>
        <v>Østerrike</v>
      </c>
      <c r="C47" s="162" t="s">
        <v>2</v>
      </c>
      <c r="D47" s="162" t="str">
        <f>Utfylles!$G$15</f>
        <v>Nord-Makedonia</v>
      </c>
      <c r="E47" s="162">
        <f>Utfylles!$H$15</f>
        <v>1</v>
      </c>
      <c r="F47" s="162" t="s">
        <v>2</v>
      </c>
      <c r="G47" s="162">
        <f>Utfylles!$J$15</f>
        <v>0</v>
      </c>
      <c r="H47" s="162"/>
      <c r="I47" s="162" t="str">
        <f>Utfylles!$K$15</f>
        <v>H</v>
      </c>
      <c r="K47" s="162" t="str">
        <f t="shared" si="31"/>
        <v>Østerrike</v>
      </c>
      <c r="L47" s="162" t="str">
        <f t="shared" si="32"/>
        <v/>
      </c>
      <c r="M47" s="162" t="str">
        <f t="shared" si="33"/>
        <v/>
      </c>
      <c r="N47" s="162" t="str">
        <f t="shared" si="34"/>
        <v>Nord-Makedonia</v>
      </c>
      <c r="AA47" s="163">
        <v>1</v>
      </c>
      <c r="AB47" s="165">
        <v>10</v>
      </c>
      <c r="AC47" s="165">
        <f>AB47*10</f>
        <v>100</v>
      </c>
      <c r="AD47" s="165">
        <f>AC47*10</f>
        <v>1000</v>
      </c>
      <c r="AE47" s="165"/>
      <c r="AF47" s="165">
        <f>AD47*10</f>
        <v>10000</v>
      </c>
      <c r="AG47" s="165">
        <f>AF47*10</f>
        <v>100000</v>
      </c>
      <c r="AH47" s="165">
        <f>AG47*10</f>
        <v>1000000</v>
      </c>
      <c r="AI47" s="165">
        <f>AH47*10</f>
        <v>10000000</v>
      </c>
      <c r="AJ47" s="165">
        <f>AI47*10</f>
        <v>100000000</v>
      </c>
      <c r="AK47" s="165"/>
      <c r="AO47" s="162">
        <f>COUNTIF(AM42:AM45,K47)</f>
        <v>0</v>
      </c>
      <c r="AP47" s="162">
        <f>COUNTIF(AM42:AM45,L47)</f>
        <v>0</v>
      </c>
      <c r="AQ47" s="162">
        <f>COUNTIF(AM42:AM45,M47)</f>
        <v>0</v>
      </c>
      <c r="AR47" s="162">
        <f>COUNTIF(AM42:AM45,N47)</f>
        <v>0</v>
      </c>
      <c r="AS47" s="162">
        <f t="shared" si="47"/>
        <v>0</v>
      </c>
      <c r="AU47" s="162" t="str">
        <f t="shared" si="35"/>
        <v/>
      </c>
      <c r="AV47" s="162" t="str">
        <f t="shared" si="36"/>
        <v/>
      </c>
      <c r="AW47" s="162" t="str">
        <f t="shared" si="37"/>
        <v/>
      </c>
      <c r="AX47" s="162" t="str">
        <f t="shared" si="38"/>
        <v/>
      </c>
      <c r="AZ47" s="162" t="str">
        <f t="shared" si="62"/>
        <v/>
      </c>
      <c r="BA47" s="162" t="str">
        <f t="shared" si="49"/>
        <v/>
      </c>
      <c r="BB47" s="162" t="str">
        <f t="shared" si="50"/>
        <v/>
      </c>
      <c r="BC47" s="162" t="str">
        <f t="shared" si="51"/>
        <v/>
      </c>
      <c r="BE47" s="162"/>
      <c r="BH47" s="162" t="s">
        <v>57</v>
      </c>
      <c r="BI47" s="162" t="s">
        <v>92</v>
      </c>
      <c r="BX47" s="162">
        <f>COUNTIF(BV42:BV45,K47)</f>
        <v>0</v>
      </c>
      <c r="BY47" s="162">
        <f>COUNTIF(BV42:BV45,L47)</f>
        <v>0</v>
      </c>
      <c r="BZ47" s="162">
        <f>COUNTIF(BV42:BV45,M47)</f>
        <v>0</v>
      </c>
      <c r="CA47" s="162">
        <f>COUNTIF(BV42:BV45,N47)</f>
        <v>0</v>
      </c>
      <c r="CB47" s="162">
        <f t="shared" si="52"/>
        <v>0</v>
      </c>
      <c r="CD47" s="162" t="str">
        <f t="shared" si="39"/>
        <v/>
      </c>
      <c r="CE47" s="162" t="str">
        <f t="shared" si="40"/>
        <v/>
      </c>
      <c r="CF47" s="162" t="str">
        <f t="shared" si="41"/>
        <v/>
      </c>
      <c r="CG47" s="162" t="str">
        <f t="shared" si="42"/>
        <v/>
      </c>
      <c r="CI47" s="162" t="str">
        <f t="shared" si="53"/>
        <v/>
      </c>
      <c r="CJ47" s="162" t="str">
        <f t="shared" si="54"/>
        <v/>
      </c>
      <c r="CK47" s="162" t="str">
        <f t="shared" si="55"/>
        <v/>
      </c>
      <c r="CL47" s="162" t="str">
        <f t="shared" si="56"/>
        <v/>
      </c>
      <c r="CN47" s="162"/>
      <c r="CQ47" s="162" t="s">
        <v>57</v>
      </c>
      <c r="CR47" s="162" t="s">
        <v>92</v>
      </c>
      <c r="DG47" s="162">
        <f>COUNTIF(DE42:DE45,K47)</f>
        <v>0</v>
      </c>
      <c r="DH47" s="162">
        <f>COUNTIF(DE42:DE45,L47)</f>
        <v>0</v>
      </c>
      <c r="DI47" s="162">
        <f>COUNTIF(DE42:DE45,M47)</f>
        <v>0</v>
      </c>
      <c r="DJ47" s="162">
        <f>COUNTIF(DE42:DE45,N47)</f>
        <v>0</v>
      </c>
      <c r="DK47" s="162">
        <f t="shared" si="57"/>
        <v>0</v>
      </c>
      <c r="DM47" s="162" t="str">
        <f t="shared" si="43"/>
        <v/>
      </c>
      <c r="DN47" s="162" t="str">
        <f t="shared" si="44"/>
        <v/>
      </c>
      <c r="DO47" s="162" t="str">
        <f t="shared" si="45"/>
        <v/>
      </c>
      <c r="DP47" s="162" t="str">
        <f t="shared" si="46"/>
        <v/>
      </c>
      <c r="DR47" s="162" t="str">
        <f t="shared" si="58"/>
        <v/>
      </c>
      <c r="DS47" s="162" t="str">
        <f t="shared" si="59"/>
        <v/>
      </c>
      <c r="DT47" s="162" t="str">
        <f t="shared" si="60"/>
        <v/>
      </c>
      <c r="DU47" s="162" t="str">
        <f t="shared" si="61"/>
        <v/>
      </c>
      <c r="DW47" s="162"/>
      <c r="DZ47" s="162" t="s">
        <v>57</v>
      </c>
      <c r="EA47" s="162" t="s">
        <v>92</v>
      </c>
    </row>
    <row r="48" spans="2:142">
      <c r="B48" s="162" t="str">
        <f>Utfylles!$E$16</f>
        <v>Nederland</v>
      </c>
      <c r="C48" s="162" t="s">
        <v>2</v>
      </c>
      <c r="D48" s="162" t="str">
        <f>Utfylles!$G$16</f>
        <v>Ukraina</v>
      </c>
      <c r="E48" s="162">
        <f>Utfylles!$H$16</f>
        <v>2</v>
      </c>
      <c r="F48" s="162" t="s">
        <v>2</v>
      </c>
      <c r="G48" s="162">
        <f>Utfylles!$J$16</f>
        <v>0</v>
      </c>
      <c r="H48" s="162"/>
      <c r="I48" s="162" t="str">
        <f>Utfylles!$K$16</f>
        <v>H</v>
      </c>
      <c r="K48" s="162" t="str">
        <f t="shared" si="31"/>
        <v>Nederland</v>
      </c>
      <c r="L48" s="162" t="str">
        <f t="shared" si="32"/>
        <v/>
      </c>
      <c r="M48" s="162" t="str">
        <f t="shared" si="33"/>
        <v/>
      </c>
      <c r="N48" s="162" t="str">
        <f t="shared" si="34"/>
        <v>Ukraina</v>
      </c>
      <c r="Q48" s="163">
        <v>2</v>
      </c>
      <c r="R48" s="163">
        <v>3</v>
      </c>
      <c r="S48" s="163">
        <v>4</v>
      </c>
      <c r="T48" s="163">
        <v>5</v>
      </c>
      <c r="U48" s="163">
        <v>6</v>
      </c>
      <c r="V48" s="163">
        <v>7</v>
      </c>
      <c r="W48" s="163">
        <v>8</v>
      </c>
      <c r="X48" s="163">
        <v>9</v>
      </c>
      <c r="Y48" s="163">
        <v>10</v>
      </c>
      <c r="AO48" s="162">
        <f>COUNTIF(AM42:AM45,K48)</f>
        <v>0</v>
      </c>
      <c r="AP48" s="162">
        <f>COUNTIF(AM42:AM45,L48)</f>
        <v>0</v>
      </c>
      <c r="AQ48" s="162">
        <f>COUNTIF(AM42:AM45,M48)</f>
        <v>0</v>
      </c>
      <c r="AR48" s="162">
        <f>COUNTIF(AM42:AM45,N48)</f>
        <v>0</v>
      </c>
      <c r="AS48" s="162">
        <f t="shared" si="47"/>
        <v>0</v>
      </c>
      <c r="AU48" s="162" t="str">
        <f t="shared" si="35"/>
        <v/>
      </c>
      <c r="AV48" s="162" t="str">
        <f t="shared" si="36"/>
        <v/>
      </c>
      <c r="AW48" s="162" t="str">
        <f t="shared" si="37"/>
        <v/>
      </c>
      <c r="AX48" s="162" t="str">
        <f t="shared" si="38"/>
        <v/>
      </c>
      <c r="AZ48" s="162" t="str">
        <f t="shared" si="62"/>
        <v/>
      </c>
      <c r="BA48" s="162" t="str">
        <f t="shared" si="49"/>
        <v/>
      </c>
      <c r="BB48" s="162" t="str">
        <f t="shared" si="50"/>
        <v/>
      </c>
      <c r="BC48" s="162" t="str">
        <f t="shared" si="51"/>
        <v/>
      </c>
      <c r="BE48" s="162">
        <v>1</v>
      </c>
      <c r="BF48" s="163" t="str">
        <f>VLOOKUP(BE48,BE42:BF45,2,FALSE)</f>
        <v>Belgia</v>
      </c>
      <c r="BH48" s="162">
        <f>COUNTIFS(AZ42:AZ77,BF48,BC42:BC77,BF49)</f>
        <v>0</v>
      </c>
      <c r="BI48" s="163">
        <f>_xlfn.RANK.EQ(BH48,BH48:BH51,0)</f>
        <v>1</v>
      </c>
      <c r="BX48" s="162">
        <f>COUNTIF(BV42:BV45,K48)</f>
        <v>0</v>
      </c>
      <c r="BY48" s="162">
        <f>COUNTIF(BV42:BV45,L48)</f>
        <v>0</v>
      </c>
      <c r="BZ48" s="162">
        <f>COUNTIF(BV42:BV45,M48)</f>
        <v>0</v>
      </c>
      <c r="CA48" s="162">
        <f>COUNTIF(BV42:BV45,N48)</f>
        <v>0</v>
      </c>
      <c r="CB48" s="162">
        <f t="shared" si="52"/>
        <v>0</v>
      </c>
      <c r="CD48" s="162" t="str">
        <f t="shared" si="39"/>
        <v/>
      </c>
      <c r="CE48" s="162" t="str">
        <f t="shared" si="40"/>
        <v/>
      </c>
      <c r="CF48" s="162" t="str">
        <f t="shared" si="41"/>
        <v/>
      </c>
      <c r="CG48" s="162" t="str">
        <f t="shared" si="42"/>
        <v/>
      </c>
      <c r="CI48" s="162" t="str">
        <f t="shared" si="53"/>
        <v/>
      </c>
      <c r="CJ48" s="162" t="str">
        <f t="shared" si="54"/>
        <v/>
      </c>
      <c r="CK48" s="162" t="str">
        <f t="shared" si="55"/>
        <v/>
      </c>
      <c r="CL48" s="162" t="str">
        <f t="shared" si="56"/>
        <v/>
      </c>
      <c r="CN48" s="162">
        <v>1</v>
      </c>
      <c r="CO48" s="163" t="str">
        <f>VLOOKUP(CN48,CN42:CO45,2,FALSE)</f>
        <v>Belgia</v>
      </c>
      <c r="CQ48" s="162">
        <f>COUNTIFS(CI42:CI77,CO48,CL42:CL77,CO49)</f>
        <v>0</v>
      </c>
      <c r="CR48" s="163">
        <f>_xlfn.RANK.EQ(CQ48,CQ48:CQ51,0)</f>
        <v>1</v>
      </c>
      <c r="DG48" s="162">
        <f>COUNTIF(DE42:DE45,K48)</f>
        <v>0</v>
      </c>
      <c r="DH48" s="162">
        <f>COUNTIF(DE42:DE45,L48)</f>
        <v>0</v>
      </c>
      <c r="DI48" s="162">
        <f>COUNTIF(DE42:DE45,M48)</f>
        <v>0</v>
      </c>
      <c r="DJ48" s="162">
        <f>COUNTIF(DE42:DE45,N48)</f>
        <v>0</v>
      </c>
      <c r="DK48" s="162">
        <f t="shared" si="57"/>
        <v>0</v>
      </c>
      <c r="DM48" s="162" t="str">
        <f t="shared" si="43"/>
        <v/>
      </c>
      <c r="DN48" s="162" t="str">
        <f t="shared" si="44"/>
        <v/>
      </c>
      <c r="DO48" s="162" t="str">
        <f t="shared" si="45"/>
        <v/>
      </c>
      <c r="DP48" s="162" t="str">
        <f t="shared" si="46"/>
        <v/>
      </c>
      <c r="DR48" s="162" t="str">
        <f t="shared" si="58"/>
        <v/>
      </c>
      <c r="DS48" s="162" t="str">
        <f t="shared" si="59"/>
        <v/>
      </c>
      <c r="DT48" s="162" t="str">
        <f t="shared" si="60"/>
        <v/>
      </c>
      <c r="DU48" s="162" t="str">
        <f t="shared" si="61"/>
        <v/>
      </c>
      <c r="DW48" s="162">
        <v>1</v>
      </c>
      <c r="DX48" s="163" t="str">
        <f>VLOOKUP(DW48,DW42:DX45,2,FALSE)</f>
        <v>Finland</v>
      </c>
      <c r="DZ48" s="162">
        <f>COUNTIFS(DR42:DR77,DX48,DU42:DU77,DX49)</f>
        <v>0</v>
      </c>
      <c r="EA48" s="163">
        <f>_xlfn.RANK.EQ(DZ48,DZ48:DZ51,0)</f>
        <v>1</v>
      </c>
    </row>
    <row r="49" spans="2:131">
      <c r="B49" s="162" t="str">
        <f>Utfylles!$E$17</f>
        <v>Skottland</v>
      </c>
      <c r="C49" s="162" t="s">
        <v>2</v>
      </c>
      <c r="D49" s="162" t="str">
        <f>Utfylles!$G$17</f>
        <v>Tsjekkia</v>
      </c>
      <c r="E49" s="162">
        <f>Utfylles!$H$17</f>
        <v>1</v>
      </c>
      <c r="F49" s="162" t="s">
        <v>2</v>
      </c>
      <c r="G49" s="162">
        <f>Utfylles!$J$17</f>
        <v>1</v>
      </c>
      <c r="H49" s="162"/>
      <c r="I49" s="162" t="str">
        <f>Utfylles!$K$17</f>
        <v>U</v>
      </c>
      <c r="K49" s="162" t="str">
        <f t="shared" si="31"/>
        <v/>
      </c>
      <c r="L49" s="162" t="str">
        <f t="shared" si="32"/>
        <v>Skottland</v>
      </c>
      <c r="M49" s="162" t="str">
        <f t="shared" si="33"/>
        <v>Tsjekkia</v>
      </c>
      <c r="N49" s="162" t="str">
        <f t="shared" si="34"/>
        <v/>
      </c>
      <c r="AA49" s="162">
        <f>AA42/AA47</f>
        <v>2</v>
      </c>
      <c r="AB49" s="162">
        <f>AB42/AB47</f>
        <v>0</v>
      </c>
      <c r="AC49" s="162">
        <f>AC42/AC47</f>
        <v>0</v>
      </c>
      <c r="AD49" s="162">
        <f>AD42/AD47</f>
        <v>0</v>
      </c>
      <c r="AE49" s="162"/>
      <c r="AF49" s="162">
        <f>AF42/AF47</f>
        <v>0</v>
      </c>
      <c r="AG49" s="162">
        <f>AG42/AG47</f>
        <v>2.0000000000000002E-5</v>
      </c>
      <c r="AH49" s="162">
        <f>AH42/AH47</f>
        <v>1.9999999999999999E-6</v>
      </c>
      <c r="AI49" s="162">
        <f>AI42/AI47</f>
        <v>1.9999999999999999E-7</v>
      </c>
      <c r="AJ49" s="162">
        <f>AJ42/AJ47</f>
        <v>2E-8</v>
      </c>
      <c r="AK49" s="163">
        <f>SUM(AA49:AJ49)</f>
        <v>2.00002222</v>
      </c>
      <c r="AO49" s="162">
        <f>COUNTIF(AM42:AM45,K49)</f>
        <v>0</v>
      </c>
      <c r="AP49" s="162">
        <f>COUNTIF(AM42:AM45,L49)</f>
        <v>0</v>
      </c>
      <c r="AQ49" s="162">
        <f>COUNTIF(AM42:AM45,M49)</f>
        <v>0</v>
      </c>
      <c r="AR49" s="162">
        <f>COUNTIF(AM42:AM45,N49)</f>
        <v>0</v>
      </c>
      <c r="AS49" s="162">
        <f t="shared" si="47"/>
        <v>0</v>
      </c>
      <c r="AU49" s="162" t="str">
        <f t="shared" si="35"/>
        <v/>
      </c>
      <c r="AV49" s="162" t="str">
        <f t="shared" si="36"/>
        <v/>
      </c>
      <c r="AW49" s="162" t="str">
        <f t="shared" si="37"/>
        <v/>
      </c>
      <c r="AX49" s="162" t="str">
        <f t="shared" si="38"/>
        <v/>
      </c>
      <c r="AZ49" s="162" t="str">
        <f t="shared" si="62"/>
        <v/>
      </c>
      <c r="BA49" s="162" t="str">
        <f t="shared" si="49"/>
        <v/>
      </c>
      <c r="BB49" s="162" t="str">
        <f t="shared" si="50"/>
        <v/>
      </c>
      <c r="BC49" s="162" t="str">
        <f t="shared" si="51"/>
        <v/>
      </c>
      <c r="BE49" s="162">
        <v>2</v>
      </c>
      <c r="BF49" s="163" t="str">
        <f>VLOOKUP(BE49,BE42:BF45,2,FALSE)</f>
        <v>Danmark</v>
      </c>
      <c r="BH49" s="162">
        <f>COUNTIFS(AZ42:AZ77,BF49,BC42:BC77,BF48)</f>
        <v>0</v>
      </c>
      <c r="BI49" s="163">
        <f>_xlfn.RANK.EQ(BH49,BH48:BH51,0)</f>
        <v>1</v>
      </c>
      <c r="BX49" s="162">
        <f>COUNTIF(BV42:BV45,K49)</f>
        <v>0</v>
      </c>
      <c r="BY49" s="162">
        <f>COUNTIF(BV42:BV45,L49)</f>
        <v>0</v>
      </c>
      <c r="BZ49" s="162">
        <f>COUNTIF(BV42:BV45,M49)</f>
        <v>0</v>
      </c>
      <c r="CA49" s="162">
        <f>COUNTIF(BV42:BV45,N49)</f>
        <v>0</v>
      </c>
      <c r="CB49" s="162">
        <f t="shared" si="52"/>
        <v>0</v>
      </c>
      <c r="CD49" s="162" t="str">
        <f t="shared" si="39"/>
        <v/>
      </c>
      <c r="CE49" s="162" t="str">
        <f t="shared" si="40"/>
        <v/>
      </c>
      <c r="CF49" s="162" t="str">
        <f t="shared" si="41"/>
        <v/>
      </c>
      <c r="CG49" s="162" t="str">
        <f t="shared" si="42"/>
        <v/>
      </c>
      <c r="CI49" s="162" t="str">
        <f t="shared" si="53"/>
        <v/>
      </c>
      <c r="CJ49" s="162" t="str">
        <f t="shared" si="54"/>
        <v/>
      </c>
      <c r="CK49" s="162" t="str">
        <f t="shared" si="55"/>
        <v/>
      </c>
      <c r="CL49" s="162" t="str">
        <f t="shared" si="56"/>
        <v/>
      </c>
      <c r="CN49" s="162">
        <v>2</v>
      </c>
      <c r="CO49" s="163" t="str">
        <f>VLOOKUP(CN49,CN42:CO45,2,FALSE)</f>
        <v>Danmark</v>
      </c>
      <c r="CQ49" s="162">
        <f>COUNTIFS(CI42:CI77,CO49,CL42:CL77,CO48)</f>
        <v>0</v>
      </c>
      <c r="CR49" s="163">
        <f>_xlfn.RANK.EQ(CQ49,CQ48:CQ51,0)</f>
        <v>1</v>
      </c>
      <c r="DG49" s="162">
        <f>COUNTIF(DE42:DE45,K49)</f>
        <v>0</v>
      </c>
      <c r="DH49" s="162">
        <f>COUNTIF(DE42:DE45,L49)</f>
        <v>0</v>
      </c>
      <c r="DI49" s="162">
        <f>COUNTIF(DE42:DE45,M49)</f>
        <v>0</v>
      </c>
      <c r="DJ49" s="162">
        <f>COUNTIF(DE42:DE45,N49)</f>
        <v>0</v>
      </c>
      <c r="DK49" s="162">
        <f t="shared" si="57"/>
        <v>0</v>
      </c>
      <c r="DM49" s="162" t="str">
        <f t="shared" si="43"/>
        <v/>
      </c>
      <c r="DN49" s="162" t="str">
        <f t="shared" si="44"/>
        <v/>
      </c>
      <c r="DO49" s="162" t="str">
        <f t="shared" si="45"/>
        <v/>
      </c>
      <c r="DP49" s="162" t="str">
        <f t="shared" si="46"/>
        <v/>
      </c>
      <c r="DR49" s="162" t="str">
        <f t="shared" si="58"/>
        <v/>
      </c>
      <c r="DS49" s="162" t="str">
        <f t="shared" si="59"/>
        <v/>
      </c>
      <c r="DT49" s="162" t="str">
        <f t="shared" si="60"/>
        <v/>
      </c>
      <c r="DU49" s="162" t="str">
        <f t="shared" si="61"/>
        <v/>
      </c>
      <c r="DW49" s="162">
        <v>2</v>
      </c>
      <c r="DX49" s="163" t="str">
        <f>VLOOKUP(DW49,DW42:DX45,2,FALSE)</f>
        <v>Russland</v>
      </c>
      <c r="DZ49" s="162">
        <f>COUNTIFS(DR42:DR77,DX49,DU42:DU77,DX48)</f>
        <v>0</v>
      </c>
      <c r="EA49" s="163">
        <f>_xlfn.RANK.EQ(DZ49,DZ48:DZ51,0)</f>
        <v>1</v>
      </c>
    </row>
    <row r="50" spans="2:131">
      <c r="B50" s="162" t="str">
        <f>Utfylles!$E$18</f>
        <v>Polen</v>
      </c>
      <c r="C50" s="162" t="s">
        <v>2</v>
      </c>
      <c r="D50" s="162" t="str">
        <f>Utfylles!$G$18</f>
        <v>Slovakia</v>
      </c>
      <c r="E50" s="162">
        <f>Utfylles!$H$18</f>
        <v>2</v>
      </c>
      <c r="F50" s="162" t="s">
        <v>2</v>
      </c>
      <c r="G50" s="162">
        <f>Utfylles!$J$18</f>
        <v>1</v>
      </c>
      <c r="H50" s="162"/>
      <c r="I50" s="162" t="str">
        <f>Utfylles!$K$18</f>
        <v>H</v>
      </c>
      <c r="K50" s="162" t="str">
        <f t="shared" si="31"/>
        <v>Polen</v>
      </c>
      <c r="L50" s="162" t="str">
        <f t="shared" si="32"/>
        <v/>
      </c>
      <c r="M50" s="162" t="str">
        <f t="shared" si="33"/>
        <v/>
      </c>
      <c r="N50" s="162" t="str">
        <f t="shared" si="34"/>
        <v>Slovakia</v>
      </c>
      <c r="P50" s="163">
        <v>1</v>
      </c>
      <c r="Q50" s="166" t="str">
        <f>VLOOKUP(P50,P42:Y45,Q48,FALSE)</f>
        <v>Belgia</v>
      </c>
      <c r="R50" s="164">
        <f>VLOOKUP(P50,P42:Y45,R48,FALSE)</f>
        <v>3</v>
      </c>
      <c r="S50" s="164">
        <f>VLOOKUP(P50,P42:Y45,S48,FALSE)</f>
        <v>3</v>
      </c>
      <c r="T50" s="164">
        <f>VLOOKUP(P50,P42:Y45,T48,FALSE)</f>
        <v>0</v>
      </c>
      <c r="U50" s="164">
        <f>VLOOKUP(P50,P42:Y45,U48,FALSE)</f>
        <v>0</v>
      </c>
      <c r="V50" s="164">
        <f>VLOOKUP(P50,P42:Y45,V48,FALSE)</f>
        <v>6</v>
      </c>
      <c r="W50" s="164">
        <f>VLOOKUP(P50,P42:Y45,W48,FALSE)</f>
        <v>0</v>
      </c>
      <c r="X50" s="164">
        <f>VLOOKUP(P50,P42:Y45,X48,FALSE)</f>
        <v>6</v>
      </c>
      <c r="Y50" s="162">
        <f>VLOOKUP(P50,P42:Y45,Y48,FALSE)</f>
        <v>9</v>
      </c>
      <c r="AA50" s="162">
        <f>AA43/AA47</f>
        <v>3</v>
      </c>
      <c r="AB50" s="162">
        <f>AB43/AB47</f>
        <v>0.1</v>
      </c>
      <c r="AC50" s="162">
        <f>AC43/AC47</f>
        <v>0.01</v>
      </c>
      <c r="AD50" s="162">
        <f>AD43/AD47</f>
        <v>1E-3</v>
      </c>
      <c r="AE50" s="162"/>
      <c r="AF50" s="162">
        <f>AF43/AF47</f>
        <v>1E-4</v>
      </c>
      <c r="AG50" s="162">
        <f>AG43/AG47</f>
        <v>3.0000000000000001E-5</v>
      </c>
      <c r="AH50" s="162">
        <f>AH43/AH47</f>
        <v>3.0000000000000001E-6</v>
      </c>
      <c r="AI50" s="162">
        <f>AI43/AI47</f>
        <v>2.9999999999999999E-7</v>
      </c>
      <c r="AJ50" s="162">
        <f>AJ43/AJ47</f>
        <v>4.0000000000000001E-8</v>
      </c>
      <c r="AK50" s="163">
        <f>SUM(AA50:AJ50)</f>
        <v>3.1111333400000003</v>
      </c>
      <c r="AO50" s="162">
        <f>COUNTIF(AM42:AM45,K50)</f>
        <v>0</v>
      </c>
      <c r="AP50" s="162">
        <f>COUNTIF(AM42:AM45,L50)</f>
        <v>0</v>
      </c>
      <c r="AQ50" s="162">
        <f>COUNTIF(AM42:AM45,M50)</f>
        <v>0</v>
      </c>
      <c r="AR50" s="162">
        <f>COUNTIF(AM42:AM45,N50)</f>
        <v>0</v>
      </c>
      <c r="AS50" s="162">
        <f t="shared" si="47"/>
        <v>0</v>
      </c>
      <c r="AU50" s="162" t="str">
        <f t="shared" si="35"/>
        <v/>
      </c>
      <c r="AV50" s="162" t="str">
        <f t="shared" si="36"/>
        <v/>
      </c>
      <c r="AW50" s="162" t="str">
        <f t="shared" si="37"/>
        <v/>
      </c>
      <c r="AX50" s="162" t="str">
        <f t="shared" si="38"/>
        <v/>
      </c>
      <c r="AZ50" s="162" t="str">
        <f t="shared" si="62"/>
        <v/>
      </c>
      <c r="BA50" s="162" t="str">
        <f t="shared" si="49"/>
        <v/>
      </c>
      <c r="BB50" s="162" t="str">
        <f t="shared" si="50"/>
        <v/>
      </c>
      <c r="BC50" s="162" t="str">
        <f t="shared" si="51"/>
        <v/>
      </c>
      <c r="BE50" s="162">
        <v>3</v>
      </c>
      <c r="BF50" s="163" t="str">
        <f>VLOOKUP(BE50,BE42:BF45,2,FALSE)</f>
        <v>Finland</v>
      </c>
      <c r="BH50" s="162">
        <f>COUNTIFS(AZ42:AZ77,BF50,BC42:BC77,BF49)</f>
        <v>0</v>
      </c>
      <c r="BI50" s="163">
        <f>_xlfn.RANK.EQ(BH50,BH48:BH51,0)</f>
        <v>1</v>
      </c>
      <c r="BX50" s="162">
        <f>COUNTIF(BV42:BV45,K50)</f>
        <v>0</v>
      </c>
      <c r="BY50" s="162">
        <f>COUNTIF(BV42:BV45,L50)</f>
        <v>0</v>
      </c>
      <c r="BZ50" s="162">
        <f>COUNTIF(BV42:BV45,M50)</f>
        <v>0</v>
      </c>
      <c r="CA50" s="162">
        <f>COUNTIF(BV42:BV45,N50)</f>
        <v>0</v>
      </c>
      <c r="CB50" s="162">
        <f t="shared" si="52"/>
        <v>0</v>
      </c>
      <c r="CD50" s="162" t="str">
        <f t="shared" si="39"/>
        <v/>
      </c>
      <c r="CE50" s="162" t="str">
        <f t="shared" si="40"/>
        <v/>
      </c>
      <c r="CF50" s="162" t="str">
        <f t="shared" si="41"/>
        <v/>
      </c>
      <c r="CG50" s="162" t="str">
        <f t="shared" si="42"/>
        <v/>
      </c>
      <c r="CI50" s="162" t="str">
        <f t="shared" si="53"/>
        <v/>
      </c>
      <c r="CJ50" s="162" t="str">
        <f t="shared" si="54"/>
        <v/>
      </c>
      <c r="CK50" s="162" t="str">
        <f t="shared" si="55"/>
        <v/>
      </c>
      <c r="CL50" s="162" t="str">
        <f t="shared" si="56"/>
        <v/>
      </c>
      <c r="CN50" s="162">
        <v>3</v>
      </c>
      <c r="CO50" s="163" t="str">
        <f>VLOOKUP(CN50,CN42:CO45,2,FALSE)</f>
        <v>Finland</v>
      </c>
      <c r="CQ50" s="162">
        <f>COUNTIFS(CI42:CI77,CO50,CL42:CL77,CO49)</f>
        <v>0</v>
      </c>
      <c r="CR50" s="163">
        <f>_xlfn.RANK.EQ(CQ50,CQ48:CQ51,0)</f>
        <v>1</v>
      </c>
      <c r="DG50" s="162">
        <f>COUNTIF(DE42:DE45,K50)</f>
        <v>0</v>
      </c>
      <c r="DH50" s="162">
        <f>COUNTIF(DE42:DE45,L50)</f>
        <v>0</v>
      </c>
      <c r="DI50" s="162">
        <f>COUNTIF(DE42:DE45,M50)</f>
        <v>0</v>
      </c>
      <c r="DJ50" s="162">
        <f>COUNTIF(DE42:DE45,N50)</f>
        <v>0</v>
      </c>
      <c r="DK50" s="162">
        <f t="shared" si="57"/>
        <v>0</v>
      </c>
      <c r="DM50" s="162" t="str">
        <f t="shared" si="43"/>
        <v/>
      </c>
      <c r="DN50" s="162" t="str">
        <f t="shared" si="44"/>
        <v/>
      </c>
      <c r="DO50" s="162" t="str">
        <f t="shared" si="45"/>
        <v/>
      </c>
      <c r="DP50" s="162" t="str">
        <f t="shared" si="46"/>
        <v/>
      </c>
      <c r="DR50" s="162" t="str">
        <f t="shared" si="58"/>
        <v/>
      </c>
      <c r="DS50" s="162" t="str">
        <f t="shared" si="59"/>
        <v/>
      </c>
      <c r="DT50" s="162" t="str">
        <f t="shared" si="60"/>
        <v/>
      </c>
      <c r="DU50" s="162" t="str">
        <f t="shared" si="61"/>
        <v/>
      </c>
      <c r="DW50" s="162">
        <v>3</v>
      </c>
      <c r="DX50" s="163" t="str">
        <f>VLOOKUP(DW50,DW42:DX45,2,FALSE)</f>
        <v>Belgia</v>
      </c>
      <c r="DZ50" s="162">
        <f>COUNTIFS(DR42:DR77,DX50,DU42:DU77,DX49)</f>
        <v>0</v>
      </c>
      <c r="EA50" s="163">
        <f>_xlfn.RANK.EQ(DZ50,DZ48:DZ51,0)</f>
        <v>1</v>
      </c>
    </row>
    <row r="51" spans="2:131">
      <c r="B51" s="162" t="str">
        <f>Utfylles!$E$19</f>
        <v>Spania</v>
      </c>
      <c r="C51" s="162" t="s">
        <v>2</v>
      </c>
      <c r="D51" s="162" t="str">
        <f>Utfylles!$G$19</f>
        <v>Sverige</v>
      </c>
      <c r="E51" s="162">
        <f>Utfylles!$H$19</f>
        <v>4</v>
      </c>
      <c r="F51" s="162" t="s">
        <v>2</v>
      </c>
      <c r="G51" s="162">
        <f>Utfylles!$J$19</f>
        <v>1</v>
      </c>
      <c r="H51" s="162"/>
      <c r="I51" s="162" t="str">
        <f>Utfylles!$K$19</f>
        <v>H</v>
      </c>
      <c r="K51" s="162" t="str">
        <f t="shared" si="31"/>
        <v>Spania</v>
      </c>
      <c r="L51" s="162" t="str">
        <f t="shared" si="32"/>
        <v/>
      </c>
      <c r="M51" s="162" t="str">
        <f t="shared" si="33"/>
        <v/>
      </c>
      <c r="N51" s="162" t="str">
        <f t="shared" si="34"/>
        <v>Sverige</v>
      </c>
      <c r="P51" s="163">
        <v>2</v>
      </c>
      <c r="Q51" s="166" t="str">
        <f>VLOOKUP(P51,P42:Y45,Q48,FALSE)</f>
        <v>Danmark</v>
      </c>
      <c r="R51" s="164">
        <f>VLOOKUP(P51,P42:Y45,R48,FALSE)</f>
        <v>3</v>
      </c>
      <c r="S51" s="164">
        <f>VLOOKUP(P51,P42:Y45,S48,FALSE)</f>
        <v>2</v>
      </c>
      <c r="T51" s="164">
        <f>VLOOKUP(P51,P42:Y45,T48,FALSE)</f>
        <v>0</v>
      </c>
      <c r="U51" s="164">
        <f>VLOOKUP(P51,P42:Y45,U48,FALSE)</f>
        <v>1</v>
      </c>
      <c r="V51" s="164">
        <f>VLOOKUP(P51,P42:Y45,V48,FALSE)</f>
        <v>3</v>
      </c>
      <c r="W51" s="164">
        <f>VLOOKUP(P51,P42:Y45,W48,FALSE)</f>
        <v>3</v>
      </c>
      <c r="X51" s="164">
        <f>VLOOKUP(P51,P42:Y45,X48,FALSE)</f>
        <v>0</v>
      </c>
      <c r="Y51" s="162">
        <f>VLOOKUP(P51,P42:Y45,Y48,FALSE)</f>
        <v>6</v>
      </c>
      <c r="AA51" s="162">
        <f>AA44/AA47</f>
        <v>1</v>
      </c>
      <c r="AB51" s="162">
        <f>AB44/AB47</f>
        <v>0</v>
      </c>
      <c r="AC51" s="162">
        <f>AC44/AC47</f>
        <v>0</v>
      </c>
      <c r="AD51" s="162">
        <f>AD44/AD47</f>
        <v>0</v>
      </c>
      <c r="AE51" s="162"/>
      <c r="AF51" s="162">
        <f>AF44/AF47</f>
        <v>0</v>
      </c>
      <c r="AG51" s="162">
        <f>AG44/AG47</f>
        <v>1.0000000000000001E-5</v>
      </c>
      <c r="AH51" s="162">
        <f>AH44/AH47</f>
        <v>9.9999999999999995E-7</v>
      </c>
      <c r="AI51" s="162">
        <f>AI44/AI47</f>
        <v>9.9999999999999995E-8</v>
      </c>
      <c r="AJ51" s="162">
        <f>AJ44/AJ47</f>
        <v>1E-8</v>
      </c>
      <c r="AK51" s="163">
        <f>SUM(AA51:AJ51)</f>
        <v>1.00001111</v>
      </c>
      <c r="AO51" s="162">
        <f>COUNTIF(AM42:AM45,K51)</f>
        <v>0</v>
      </c>
      <c r="AP51" s="162">
        <f>COUNTIF(AM42:AM45,L51)</f>
        <v>0</v>
      </c>
      <c r="AQ51" s="162">
        <f>COUNTIF(AM42:AM45,M51)</f>
        <v>0</v>
      </c>
      <c r="AR51" s="162">
        <f>COUNTIF(AM42:AM45,N51)</f>
        <v>0</v>
      </c>
      <c r="AS51" s="162">
        <f t="shared" si="47"/>
        <v>0</v>
      </c>
      <c r="AU51" s="162" t="str">
        <f t="shared" si="35"/>
        <v/>
      </c>
      <c r="AV51" s="162" t="str">
        <f t="shared" si="36"/>
        <v/>
      </c>
      <c r="AW51" s="162" t="str">
        <f t="shared" si="37"/>
        <v/>
      </c>
      <c r="AX51" s="162" t="str">
        <f t="shared" si="38"/>
        <v/>
      </c>
      <c r="AZ51" s="162" t="str">
        <f t="shared" si="62"/>
        <v/>
      </c>
      <c r="BA51" s="162" t="str">
        <f t="shared" si="49"/>
        <v/>
      </c>
      <c r="BB51" s="162" t="str">
        <f t="shared" si="50"/>
        <v/>
      </c>
      <c r="BC51" s="162" t="str">
        <f t="shared" si="51"/>
        <v/>
      </c>
      <c r="BE51" s="162">
        <v>4</v>
      </c>
      <c r="BF51" s="163" t="str">
        <f>VLOOKUP(BE51,BE42:BF45,2,FALSE)</f>
        <v>Russland</v>
      </c>
      <c r="BH51" s="162">
        <f>COUNTIFS(AZ42:AZ77,BF51,BC42:BC77,BF50)</f>
        <v>0</v>
      </c>
      <c r="BI51" s="163">
        <f>_xlfn.RANK.EQ(BH51,BH48:BH51,0)</f>
        <v>1</v>
      </c>
      <c r="BX51" s="162">
        <f>COUNTIF(BV42:BV45,K51)</f>
        <v>0</v>
      </c>
      <c r="BY51" s="162">
        <f>COUNTIF(BV42:BV45,L51)</f>
        <v>0</v>
      </c>
      <c r="BZ51" s="162">
        <f>COUNTIF(BV42:BV45,M51)</f>
        <v>0</v>
      </c>
      <c r="CA51" s="162">
        <f>COUNTIF(BV42:BV45,N51)</f>
        <v>0</v>
      </c>
      <c r="CB51" s="162">
        <f t="shared" si="52"/>
        <v>0</v>
      </c>
      <c r="CD51" s="162" t="str">
        <f t="shared" si="39"/>
        <v/>
      </c>
      <c r="CE51" s="162" t="str">
        <f t="shared" si="40"/>
        <v/>
      </c>
      <c r="CF51" s="162" t="str">
        <f t="shared" si="41"/>
        <v/>
      </c>
      <c r="CG51" s="162" t="str">
        <f t="shared" si="42"/>
        <v/>
      </c>
      <c r="CI51" s="162" t="str">
        <f t="shared" si="53"/>
        <v/>
      </c>
      <c r="CJ51" s="162" t="str">
        <f t="shared" si="54"/>
        <v/>
      </c>
      <c r="CK51" s="162" t="str">
        <f t="shared" si="55"/>
        <v/>
      </c>
      <c r="CL51" s="162" t="str">
        <f t="shared" si="56"/>
        <v/>
      </c>
      <c r="CN51" s="162">
        <v>4</v>
      </c>
      <c r="CO51" s="163" t="str">
        <f>VLOOKUP(CN51,CN42:CO45,2,FALSE)</f>
        <v>Russland</v>
      </c>
      <c r="CQ51" s="162">
        <f>COUNTIFS(CI42:CI77,CO51,CL42:CL77,CO50)</f>
        <v>0</v>
      </c>
      <c r="CR51" s="163">
        <f>_xlfn.RANK.EQ(CQ51,CQ48:CQ51,0)</f>
        <v>1</v>
      </c>
      <c r="DG51" s="162">
        <f>COUNTIF(DE42:DE45,K51)</f>
        <v>0</v>
      </c>
      <c r="DH51" s="162">
        <f>COUNTIF(DE42:DE45,L51)</f>
        <v>0</v>
      </c>
      <c r="DI51" s="162">
        <f>COUNTIF(DE42:DE45,M51)</f>
        <v>0</v>
      </c>
      <c r="DJ51" s="162">
        <f>COUNTIF(DE42:DE45,N51)</f>
        <v>0</v>
      </c>
      <c r="DK51" s="162">
        <f t="shared" si="57"/>
        <v>0</v>
      </c>
      <c r="DM51" s="162" t="str">
        <f t="shared" si="43"/>
        <v/>
      </c>
      <c r="DN51" s="162" t="str">
        <f t="shared" si="44"/>
        <v/>
      </c>
      <c r="DO51" s="162" t="str">
        <f t="shared" si="45"/>
        <v/>
      </c>
      <c r="DP51" s="162" t="str">
        <f t="shared" si="46"/>
        <v/>
      </c>
      <c r="DR51" s="162" t="str">
        <f t="shared" si="58"/>
        <v/>
      </c>
      <c r="DS51" s="162" t="str">
        <f t="shared" si="59"/>
        <v/>
      </c>
      <c r="DT51" s="162" t="str">
        <f t="shared" si="60"/>
        <v/>
      </c>
      <c r="DU51" s="162" t="str">
        <f t="shared" si="61"/>
        <v/>
      </c>
      <c r="DW51" s="162">
        <v>4</v>
      </c>
      <c r="DX51" s="163" t="str">
        <f>VLOOKUP(DW51,DW42:DX45,2,FALSE)</f>
        <v>Danmark</v>
      </c>
      <c r="DZ51" s="162">
        <f>COUNTIFS(DR42:DR77,DX51,DU42:DU77,DX50)</f>
        <v>0</v>
      </c>
      <c r="EA51" s="163">
        <f>_xlfn.RANK.EQ(DZ51,DZ48:DZ51,0)</f>
        <v>1</v>
      </c>
    </row>
    <row r="52" spans="2:131">
      <c r="B52" s="162" t="str">
        <f>Utfylles!$E$20</f>
        <v>Ungarn</v>
      </c>
      <c r="C52" s="162" t="s">
        <v>2</v>
      </c>
      <c r="D52" s="162" t="str">
        <f>Utfylles!$G$20</f>
        <v>Portugal</v>
      </c>
      <c r="E52" s="162">
        <f>Utfylles!$H$20</f>
        <v>0</v>
      </c>
      <c r="F52" s="162" t="s">
        <v>2</v>
      </c>
      <c r="G52" s="162">
        <f>Utfylles!$J$20</f>
        <v>2</v>
      </c>
      <c r="H52" s="162"/>
      <c r="I52" s="162" t="str">
        <f>Utfylles!$K$20</f>
        <v>B</v>
      </c>
      <c r="K52" s="162" t="str">
        <f t="shared" si="31"/>
        <v>Portugal</v>
      </c>
      <c r="L52" s="162" t="str">
        <f t="shared" si="32"/>
        <v/>
      </c>
      <c r="M52" s="162" t="str">
        <f t="shared" si="33"/>
        <v/>
      </c>
      <c r="N52" s="162" t="str">
        <f t="shared" si="34"/>
        <v>Ungarn</v>
      </c>
      <c r="P52" s="163">
        <v>3</v>
      </c>
      <c r="Q52" s="166" t="str">
        <f>VLOOKUP(P52,P42:Y45,Q48,FALSE)</f>
        <v>Russland</v>
      </c>
      <c r="R52" s="164">
        <f>VLOOKUP(P52,P42:Y45,R48,FALSE)</f>
        <v>3</v>
      </c>
      <c r="S52" s="164">
        <f>VLOOKUP(P52,P42:Y45,S48,FALSE)</f>
        <v>0</v>
      </c>
      <c r="T52" s="164">
        <f>VLOOKUP(P52,P42:Y45,T48,FALSE)</f>
        <v>1</v>
      </c>
      <c r="U52" s="164">
        <f>VLOOKUP(P52,P42:Y45,U48,FALSE)</f>
        <v>2</v>
      </c>
      <c r="V52" s="164">
        <f>VLOOKUP(P52,P42:Y45,V48,FALSE)</f>
        <v>1</v>
      </c>
      <c r="W52" s="164">
        <f>VLOOKUP(P52,P42:Y45,W48,FALSE)</f>
        <v>4</v>
      </c>
      <c r="X52" s="164">
        <f>VLOOKUP(P52,P42:Y45,X48,FALSE)</f>
        <v>-3</v>
      </c>
      <c r="Y52" s="162">
        <f>VLOOKUP(P52,P42:Y45,Y48,FALSE)</f>
        <v>1</v>
      </c>
      <c r="AA52" s="162">
        <f>AA45/AA47</f>
        <v>3</v>
      </c>
      <c r="AB52" s="162">
        <f>AB45/AB47</f>
        <v>0.1</v>
      </c>
      <c r="AC52" s="162">
        <f>AC45/AC47</f>
        <v>0.01</v>
      </c>
      <c r="AD52" s="162">
        <f>AD45/AD47</f>
        <v>1E-3</v>
      </c>
      <c r="AE52" s="162"/>
      <c r="AF52" s="162">
        <f>AF45/AF47</f>
        <v>1E-4</v>
      </c>
      <c r="AG52" s="162">
        <f>AG45/AG47</f>
        <v>3.0000000000000001E-5</v>
      </c>
      <c r="AH52" s="162">
        <f>AH45/AH47</f>
        <v>3.9999999999999998E-6</v>
      </c>
      <c r="AI52" s="162">
        <f>AI45/AI47</f>
        <v>2.9999999999999999E-7</v>
      </c>
      <c r="AJ52" s="162">
        <f>AJ45/AJ47</f>
        <v>2.9999999999999997E-8</v>
      </c>
      <c r="AK52" s="163">
        <f>SUM(AA52:AJ52)</f>
        <v>3.1111343300000001</v>
      </c>
      <c r="AO52" s="162">
        <f>COUNTIF(AM42:AM45,K52)</f>
        <v>0</v>
      </c>
      <c r="AP52" s="162">
        <f>COUNTIF(AM42:AM45,L52)</f>
        <v>0</v>
      </c>
      <c r="AQ52" s="162">
        <f>COUNTIF(AM42:AM45,M52)</f>
        <v>0</v>
      </c>
      <c r="AR52" s="162">
        <f>COUNTIF(AM42:AM45,N52)</f>
        <v>0</v>
      </c>
      <c r="AS52" s="162">
        <f t="shared" si="47"/>
        <v>0</v>
      </c>
      <c r="AU52" s="162" t="str">
        <f t="shared" si="35"/>
        <v/>
      </c>
      <c r="AV52" s="162" t="str">
        <f t="shared" si="36"/>
        <v/>
      </c>
      <c r="AW52" s="162" t="str">
        <f t="shared" si="37"/>
        <v/>
      </c>
      <c r="AX52" s="162" t="str">
        <f t="shared" si="38"/>
        <v/>
      </c>
      <c r="AZ52" s="162" t="str">
        <f t="shared" si="62"/>
        <v/>
      </c>
      <c r="BA52" s="162" t="str">
        <f t="shared" si="49"/>
        <v/>
      </c>
      <c r="BB52" s="162" t="str">
        <f t="shared" si="50"/>
        <v/>
      </c>
      <c r="BC52" s="162" t="str">
        <f t="shared" si="51"/>
        <v/>
      </c>
      <c r="BX52" s="162">
        <f>COUNTIF(BV42:BV45,K52)</f>
        <v>0</v>
      </c>
      <c r="BY52" s="162">
        <f>COUNTIF(BV42:BV45,L52)</f>
        <v>0</v>
      </c>
      <c r="BZ52" s="162">
        <f>COUNTIF(BV42:BV45,M52)</f>
        <v>0</v>
      </c>
      <c r="CA52" s="162">
        <f>COUNTIF(BV42:BV45,N52)</f>
        <v>0</v>
      </c>
      <c r="CB52" s="162">
        <f t="shared" si="52"/>
        <v>0</v>
      </c>
      <c r="CD52" s="162" t="str">
        <f t="shared" si="39"/>
        <v/>
      </c>
      <c r="CE52" s="162" t="str">
        <f t="shared" si="40"/>
        <v/>
      </c>
      <c r="CF52" s="162" t="str">
        <f t="shared" si="41"/>
        <v/>
      </c>
      <c r="CG52" s="162" t="str">
        <f t="shared" si="42"/>
        <v/>
      </c>
      <c r="CI52" s="162" t="str">
        <f t="shared" si="53"/>
        <v/>
      </c>
      <c r="CJ52" s="162" t="str">
        <f t="shared" si="54"/>
        <v/>
      </c>
      <c r="CK52" s="162" t="str">
        <f t="shared" si="55"/>
        <v/>
      </c>
      <c r="CL52" s="162" t="str">
        <f t="shared" si="56"/>
        <v/>
      </c>
      <c r="DG52" s="162">
        <f>COUNTIF(DE42:DE45,K52)</f>
        <v>0</v>
      </c>
      <c r="DH52" s="162">
        <f>COUNTIF(DE42:DE45,L52)</f>
        <v>0</v>
      </c>
      <c r="DI52" s="162">
        <f>COUNTIF(DE42:DE45,M52)</f>
        <v>0</v>
      </c>
      <c r="DJ52" s="162">
        <f>COUNTIF(DE42:DE45,N52)</f>
        <v>0</v>
      </c>
      <c r="DK52" s="162">
        <f t="shared" si="57"/>
        <v>0</v>
      </c>
      <c r="DM52" s="162" t="str">
        <f t="shared" si="43"/>
        <v/>
      </c>
      <c r="DN52" s="162" t="str">
        <f t="shared" si="44"/>
        <v/>
      </c>
      <c r="DO52" s="162" t="str">
        <f t="shared" si="45"/>
        <v/>
      </c>
      <c r="DP52" s="162" t="str">
        <f t="shared" si="46"/>
        <v/>
      </c>
      <c r="DR52" s="162" t="str">
        <f t="shared" si="58"/>
        <v/>
      </c>
      <c r="DS52" s="162" t="str">
        <f t="shared" si="59"/>
        <v/>
      </c>
      <c r="DT52" s="162" t="str">
        <f t="shared" si="60"/>
        <v/>
      </c>
      <c r="DU52" s="162" t="str">
        <f t="shared" si="61"/>
        <v/>
      </c>
    </row>
    <row r="53" spans="2:131">
      <c r="B53" s="162" t="str">
        <f>Utfylles!$E$21</f>
        <v>Frankrike</v>
      </c>
      <c r="C53" s="162" t="s">
        <v>2</v>
      </c>
      <c r="D53" s="162" t="str">
        <f>Utfylles!$G$21</f>
        <v>Tyskland</v>
      </c>
      <c r="E53" s="162">
        <f>Utfylles!$H$21</f>
        <v>1</v>
      </c>
      <c r="F53" s="162" t="s">
        <v>2</v>
      </c>
      <c r="G53" s="162">
        <f>Utfylles!$J$21</f>
        <v>2</v>
      </c>
      <c r="H53" s="162"/>
      <c r="I53" s="162" t="str">
        <f>Utfylles!$K$21</f>
        <v>B</v>
      </c>
      <c r="K53" s="162" t="str">
        <f t="shared" si="31"/>
        <v>Tyskland</v>
      </c>
      <c r="L53" s="162" t="str">
        <f t="shared" si="32"/>
        <v/>
      </c>
      <c r="M53" s="162" t="str">
        <f t="shared" si="33"/>
        <v/>
      </c>
      <c r="N53" s="162" t="str">
        <f t="shared" si="34"/>
        <v>Frankrike</v>
      </c>
      <c r="P53" s="163">
        <v>4</v>
      </c>
      <c r="Q53" s="166" t="str">
        <f>VLOOKUP(P53,P42:Y45,Q48,FALSE)</f>
        <v>Finland</v>
      </c>
      <c r="R53" s="164">
        <f>VLOOKUP(P53,P42:Y45,R48,FALSE)</f>
        <v>3</v>
      </c>
      <c r="S53" s="164">
        <f>VLOOKUP(P53,P42:Y45,S48,FALSE)</f>
        <v>0</v>
      </c>
      <c r="T53" s="164">
        <f>VLOOKUP(P53,P42:Y45,T48,FALSE)</f>
        <v>1</v>
      </c>
      <c r="U53" s="164">
        <f>VLOOKUP(P53,P42:Y45,U48,FALSE)</f>
        <v>2</v>
      </c>
      <c r="V53" s="164">
        <f>VLOOKUP(P53,P42:Y45,V48,FALSE)</f>
        <v>0</v>
      </c>
      <c r="W53" s="164">
        <f>VLOOKUP(P53,P42:Y45,W48,FALSE)</f>
        <v>3</v>
      </c>
      <c r="X53" s="164">
        <f>VLOOKUP(P53,P42:Y45,X48,FALSE)</f>
        <v>-3</v>
      </c>
      <c r="Y53" s="162">
        <f>VLOOKUP(P53,P42:Y45,Y48,FALSE)</f>
        <v>1</v>
      </c>
      <c r="AO53" s="162">
        <f>COUNTIF(AM42:AM45,K53)</f>
        <v>0</v>
      </c>
      <c r="AP53" s="162">
        <f>COUNTIF(AM42:AM45,L53)</f>
        <v>0</v>
      </c>
      <c r="AQ53" s="162">
        <f>COUNTIF(AM42:AM45,M53)</f>
        <v>0</v>
      </c>
      <c r="AR53" s="162">
        <f>COUNTIF(AM42:AM45,N53)</f>
        <v>0</v>
      </c>
      <c r="AS53" s="162">
        <f t="shared" si="47"/>
        <v>0</v>
      </c>
      <c r="AU53" s="162" t="str">
        <f t="shared" si="35"/>
        <v/>
      </c>
      <c r="AV53" s="162" t="str">
        <f t="shared" si="36"/>
        <v/>
      </c>
      <c r="AW53" s="162" t="str">
        <f t="shared" si="37"/>
        <v/>
      </c>
      <c r="AX53" s="162" t="str">
        <f t="shared" si="38"/>
        <v/>
      </c>
      <c r="AZ53" s="162" t="str">
        <f t="shared" si="62"/>
        <v/>
      </c>
      <c r="BA53" s="162" t="str">
        <f t="shared" si="49"/>
        <v/>
      </c>
      <c r="BB53" s="162" t="str">
        <f t="shared" si="50"/>
        <v/>
      </c>
      <c r="BC53" s="162" t="str">
        <f t="shared" si="51"/>
        <v/>
      </c>
      <c r="BX53" s="162">
        <f>COUNTIF(BV42:BV45,K53)</f>
        <v>0</v>
      </c>
      <c r="BY53" s="162">
        <f>COUNTIF(BV42:BV45,L53)</f>
        <v>0</v>
      </c>
      <c r="BZ53" s="162">
        <f>COUNTIF(BV42:BV45,M53)</f>
        <v>0</v>
      </c>
      <c r="CA53" s="162">
        <f>COUNTIF(BV42:BV45,N53)</f>
        <v>0</v>
      </c>
      <c r="CB53" s="162">
        <f t="shared" si="52"/>
        <v>0</v>
      </c>
      <c r="CD53" s="162" t="str">
        <f t="shared" si="39"/>
        <v/>
      </c>
      <c r="CE53" s="162" t="str">
        <f t="shared" si="40"/>
        <v/>
      </c>
      <c r="CF53" s="162" t="str">
        <f t="shared" si="41"/>
        <v/>
      </c>
      <c r="CG53" s="162" t="str">
        <f t="shared" si="42"/>
        <v/>
      </c>
      <c r="CI53" s="162" t="str">
        <f t="shared" si="53"/>
        <v/>
      </c>
      <c r="CJ53" s="162" t="str">
        <f t="shared" si="54"/>
        <v/>
      </c>
      <c r="CK53" s="162" t="str">
        <f t="shared" si="55"/>
        <v/>
      </c>
      <c r="CL53" s="162" t="str">
        <f t="shared" si="56"/>
        <v/>
      </c>
      <c r="DG53" s="162">
        <f>COUNTIF(DE42:DE45,K53)</f>
        <v>0</v>
      </c>
      <c r="DH53" s="162">
        <f>COUNTIF(DE42:DE45,L53)</f>
        <v>0</v>
      </c>
      <c r="DI53" s="162">
        <f>COUNTIF(DE42:DE45,M53)</f>
        <v>0</v>
      </c>
      <c r="DJ53" s="162">
        <f>COUNTIF(DE42:DE45,N53)</f>
        <v>0</v>
      </c>
      <c r="DK53" s="162">
        <f t="shared" si="57"/>
        <v>0</v>
      </c>
      <c r="DM53" s="162" t="str">
        <f t="shared" si="43"/>
        <v/>
      </c>
      <c r="DN53" s="162" t="str">
        <f t="shared" si="44"/>
        <v/>
      </c>
      <c r="DO53" s="162" t="str">
        <f t="shared" si="45"/>
        <v/>
      </c>
      <c r="DP53" s="162" t="str">
        <f t="shared" si="46"/>
        <v/>
      </c>
      <c r="DR53" s="162" t="str">
        <f t="shared" si="58"/>
        <v/>
      </c>
      <c r="DS53" s="162" t="str">
        <f t="shared" si="59"/>
        <v/>
      </c>
      <c r="DT53" s="162" t="str">
        <f t="shared" si="60"/>
        <v/>
      </c>
      <c r="DU53" s="162" t="str">
        <f t="shared" si="61"/>
        <v/>
      </c>
    </row>
    <row r="54" spans="2:131">
      <c r="B54" s="162" t="str">
        <f>Utfylles!$E$22</f>
        <v>Finland</v>
      </c>
      <c r="C54" s="162" t="s">
        <v>2</v>
      </c>
      <c r="D54" s="162" t="str">
        <f>Utfylles!$G$22</f>
        <v>Russland</v>
      </c>
      <c r="E54" s="162">
        <f>Utfylles!$H$22</f>
        <v>0</v>
      </c>
      <c r="F54" s="162" t="s">
        <v>2</v>
      </c>
      <c r="G54" s="162">
        <f>Utfylles!$J$22</f>
        <v>0</v>
      </c>
      <c r="H54" s="162"/>
      <c r="I54" s="162" t="str">
        <f>Utfylles!$K$22</f>
        <v>U</v>
      </c>
      <c r="K54" s="162" t="str">
        <f t="shared" si="31"/>
        <v/>
      </c>
      <c r="L54" s="162" t="str">
        <f t="shared" si="32"/>
        <v>Finland</v>
      </c>
      <c r="M54" s="162" t="str">
        <f t="shared" si="33"/>
        <v>Russland</v>
      </c>
      <c r="N54" s="162" t="str">
        <f t="shared" si="34"/>
        <v/>
      </c>
      <c r="AO54" s="162">
        <f>COUNTIF(AM42:AM45,K54)</f>
        <v>0</v>
      </c>
      <c r="AP54" s="162">
        <f>COUNTIF(AM42:AM45,L54)</f>
        <v>0</v>
      </c>
      <c r="AQ54" s="162">
        <f>COUNTIF(AM42:AM45,M54)</f>
        <v>0</v>
      </c>
      <c r="AR54" s="162">
        <f>COUNTIF(AM42:AM45,N54)</f>
        <v>0</v>
      </c>
      <c r="AS54" s="162">
        <f t="shared" si="47"/>
        <v>0</v>
      </c>
      <c r="AU54" s="162" t="str">
        <f t="shared" si="35"/>
        <v/>
      </c>
      <c r="AV54" s="162" t="str">
        <f t="shared" si="36"/>
        <v/>
      </c>
      <c r="AW54" s="162" t="str">
        <f t="shared" si="37"/>
        <v/>
      </c>
      <c r="AX54" s="162" t="str">
        <f t="shared" si="38"/>
        <v/>
      </c>
      <c r="AZ54" s="162" t="str">
        <f t="shared" si="62"/>
        <v/>
      </c>
      <c r="BA54" s="162" t="str">
        <f t="shared" si="49"/>
        <v/>
      </c>
      <c r="BB54" s="162" t="str">
        <f t="shared" si="50"/>
        <v/>
      </c>
      <c r="BC54" s="162" t="str">
        <f t="shared" si="51"/>
        <v/>
      </c>
      <c r="BX54" s="162">
        <f>COUNTIF(BV42:BV45,K54)</f>
        <v>0</v>
      </c>
      <c r="BY54" s="162">
        <f>COUNTIF(BV42:BV45,L54)</f>
        <v>0</v>
      </c>
      <c r="BZ54" s="162">
        <f>COUNTIF(BV42:BV45,M54)</f>
        <v>0</v>
      </c>
      <c r="CA54" s="162">
        <f>COUNTIF(BV42:BV45,N54)</f>
        <v>0</v>
      </c>
      <c r="CB54" s="162">
        <f t="shared" si="52"/>
        <v>0</v>
      </c>
      <c r="CD54" s="162" t="str">
        <f t="shared" si="39"/>
        <v/>
      </c>
      <c r="CE54" s="162" t="str">
        <f t="shared" si="40"/>
        <v/>
      </c>
      <c r="CF54" s="162" t="str">
        <f t="shared" si="41"/>
        <v/>
      </c>
      <c r="CG54" s="162" t="str">
        <f t="shared" si="42"/>
        <v/>
      </c>
      <c r="CI54" s="162" t="str">
        <f t="shared" si="53"/>
        <v/>
      </c>
      <c r="CJ54" s="162" t="str">
        <f t="shared" si="54"/>
        <v/>
      </c>
      <c r="CK54" s="162" t="str">
        <f t="shared" si="55"/>
        <v/>
      </c>
      <c r="CL54" s="162" t="str">
        <f t="shared" si="56"/>
        <v/>
      </c>
      <c r="DG54" s="162">
        <f>COUNTIF(DE42:DE45,K54)</f>
        <v>0</v>
      </c>
      <c r="DH54" s="162">
        <f>COUNTIF(DE42:DE45,L54)</f>
        <v>1</v>
      </c>
      <c r="DI54" s="162">
        <f>COUNTIF(DE42:DE45,M54)</f>
        <v>1</v>
      </c>
      <c r="DJ54" s="162">
        <f>COUNTIF(DE42:DE45,N54)</f>
        <v>0</v>
      </c>
      <c r="DK54" s="162">
        <f t="shared" si="57"/>
        <v>2</v>
      </c>
      <c r="DM54" s="162" t="str">
        <f t="shared" si="43"/>
        <v>Finland</v>
      </c>
      <c r="DN54" s="162" t="str">
        <f t="shared" si="44"/>
        <v>Russland</v>
      </c>
      <c r="DO54" s="162">
        <f t="shared" si="45"/>
        <v>0</v>
      </c>
      <c r="DP54" s="162">
        <f t="shared" si="46"/>
        <v>0</v>
      </c>
      <c r="DR54" s="162" t="str">
        <f t="shared" si="58"/>
        <v/>
      </c>
      <c r="DS54" s="162" t="str">
        <f t="shared" si="59"/>
        <v>Finland</v>
      </c>
      <c r="DT54" s="162" t="str">
        <f t="shared" si="60"/>
        <v>Russland</v>
      </c>
      <c r="DU54" s="162" t="str">
        <f t="shared" si="61"/>
        <v/>
      </c>
    </row>
    <row r="55" spans="2:131">
      <c r="B55" s="162" t="str">
        <f>Utfylles!$E$23</f>
        <v>Tyrkia</v>
      </c>
      <c r="C55" s="162" t="s">
        <v>2</v>
      </c>
      <c r="D55" s="162" t="str">
        <f>Utfylles!$G$23</f>
        <v>Wales</v>
      </c>
      <c r="E55" s="162">
        <f>Utfylles!$H$23</f>
        <v>1</v>
      </c>
      <c r="F55" s="162" t="s">
        <v>2</v>
      </c>
      <c r="G55" s="162">
        <f>Utfylles!$J$23</f>
        <v>1</v>
      </c>
      <c r="H55" s="162"/>
      <c r="I55" s="162" t="str">
        <f>Utfylles!$K$23</f>
        <v>U</v>
      </c>
      <c r="K55" s="162" t="str">
        <f t="shared" si="31"/>
        <v/>
      </c>
      <c r="L55" s="162" t="str">
        <f t="shared" si="32"/>
        <v>Tyrkia</v>
      </c>
      <c r="M55" s="162" t="str">
        <f t="shared" si="33"/>
        <v>Wales</v>
      </c>
      <c r="N55" s="162" t="str">
        <f t="shared" si="34"/>
        <v/>
      </c>
      <c r="AO55" s="162">
        <f>COUNTIF(AM42:AM45,K55)</f>
        <v>0</v>
      </c>
      <c r="AP55" s="162">
        <f>COUNTIF(AM42:AM45,L55)</f>
        <v>0</v>
      </c>
      <c r="AQ55" s="162">
        <f>COUNTIF(AM42:AM45,M55)</f>
        <v>0</v>
      </c>
      <c r="AR55" s="162">
        <f>COUNTIF(AM42:AM45,N55)</f>
        <v>0</v>
      </c>
      <c r="AS55" s="162">
        <f t="shared" si="47"/>
        <v>0</v>
      </c>
      <c r="AU55" s="162" t="str">
        <f t="shared" si="35"/>
        <v/>
      </c>
      <c r="AV55" s="162" t="str">
        <f t="shared" si="36"/>
        <v/>
      </c>
      <c r="AW55" s="162" t="str">
        <f t="shared" si="37"/>
        <v/>
      </c>
      <c r="AX55" s="162" t="str">
        <f t="shared" si="38"/>
        <v/>
      </c>
      <c r="AZ55" s="162" t="str">
        <f t="shared" si="62"/>
        <v/>
      </c>
      <c r="BA55" s="162" t="str">
        <f t="shared" si="49"/>
        <v/>
      </c>
      <c r="BB55" s="162" t="str">
        <f t="shared" si="50"/>
        <v/>
      </c>
      <c r="BC55" s="162" t="str">
        <f t="shared" si="51"/>
        <v/>
      </c>
      <c r="BX55" s="162">
        <f>COUNTIF(BV42:BV45,K55)</f>
        <v>0</v>
      </c>
      <c r="BY55" s="162">
        <f>COUNTIF(BV42:BV45,L55)</f>
        <v>0</v>
      </c>
      <c r="BZ55" s="162">
        <f>COUNTIF(BV42:BV45,M55)</f>
        <v>0</v>
      </c>
      <c r="CA55" s="162">
        <f>COUNTIF(BV42:BV45,N55)</f>
        <v>0</v>
      </c>
      <c r="CB55" s="162">
        <f t="shared" si="52"/>
        <v>0</v>
      </c>
      <c r="CD55" s="162" t="str">
        <f t="shared" si="39"/>
        <v/>
      </c>
      <c r="CE55" s="162" t="str">
        <f t="shared" si="40"/>
        <v/>
      </c>
      <c r="CF55" s="162" t="str">
        <f t="shared" si="41"/>
        <v/>
      </c>
      <c r="CG55" s="162" t="str">
        <f t="shared" si="42"/>
        <v/>
      </c>
      <c r="CI55" s="162" t="str">
        <f t="shared" si="53"/>
        <v/>
      </c>
      <c r="CJ55" s="162" t="str">
        <f t="shared" si="54"/>
        <v/>
      </c>
      <c r="CK55" s="162" t="str">
        <f t="shared" si="55"/>
        <v/>
      </c>
      <c r="CL55" s="162" t="str">
        <f t="shared" si="56"/>
        <v/>
      </c>
      <c r="DG55" s="162">
        <f>COUNTIF(DE42:DE45,K55)</f>
        <v>0</v>
      </c>
      <c r="DH55" s="162">
        <f>COUNTIF(DE42:DE45,L55)</f>
        <v>0</v>
      </c>
      <c r="DI55" s="162">
        <f>COUNTIF(DE42:DE45,M55)</f>
        <v>0</v>
      </c>
      <c r="DJ55" s="162">
        <f>COUNTIF(DE42:DE45,N55)</f>
        <v>0</v>
      </c>
      <c r="DK55" s="162">
        <f t="shared" si="57"/>
        <v>0</v>
      </c>
      <c r="DM55" s="162" t="str">
        <f t="shared" si="43"/>
        <v/>
      </c>
      <c r="DN55" s="162" t="str">
        <f t="shared" si="44"/>
        <v/>
      </c>
      <c r="DO55" s="162" t="str">
        <f t="shared" si="45"/>
        <v/>
      </c>
      <c r="DP55" s="162" t="str">
        <f t="shared" si="46"/>
        <v/>
      </c>
      <c r="DR55" s="162" t="str">
        <f t="shared" si="58"/>
        <v/>
      </c>
      <c r="DS55" s="162" t="str">
        <f t="shared" si="59"/>
        <v/>
      </c>
      <c r="DT55" s="162" t="str">
        <f t="shared" si="60"/>
        <v/>
      </c>
      <c r="DU55" s="162" t="str">
        <f t="shared" si="61"/>
        <v/>
      </c>
    </row>
    <row r="56" spans="2:131">
      <c r="B56" s="162" t="str">
        <f>Utfylles!$E$24</f>
        <v>Italia</v>
      </c>
      <c r="C56" s="162" t="s">
        <v>2</v>
      </c>
      <c r="D56" s="162" t="str">
        <f>Utfylles!$G$24</f>
        <v>Sveits</v>
      </c>
      <c r="E56" s="162">
        <f>Utfylles!$H$24</f>
        <v>1</v>
      </c>
      <c r="F56" s="162" t="s">
        <v>2</v>
      </c>
      <c r="G56" s="162">
        <f>Utfylles!$J$24</f>
        <v>0</v>
      </c>
      <c r="H56" s="162"/>
      <c r="I56" s="162" t="str">
        <f>Utfylles!$K$24</f>
        <v>H</v>
      </c>
      <c r="K56" s="162" t="str">
        <f t="shared" si="31"/>
        <v>Italia</v>
      </c>
      <c r="L56" s="162" t="str">
        <f t="shared" si="32"/>
        <v/>
      </c>
      <c r="M56" s="162" t="str">
        <f t="shared" si="33"/>
        <v/>
      </c>
      <c r="N56" s="162" t="str">
        <f t="shared" si="34"/>
        <v>Sveits</v>
      </c>
      <c r="AO56" s="162">
        <f>COUNTIF(AM42:AM45,K56)</f>
        <v>0</v>
      </c>
      <c r="AP56" s="162">
        <f>COUNTIF(AM42:AM45,L56)</f>
        <v>0</v>
      </c>
      <c r="AQ56" s="162">
        <f>COUNTIF(AM42:AM45,M56)</f>
        <v>0</v>
      </c>
      <c r="AR56" s="162">
        <f>COUNTIF(AM42:AM45,N56)</f>
        <v>0</v>
      </c>
      <c r="AS56" s="162">
        <f t="shared" si="47"/>
        <v>0</v>
      </c>
      <c r="AU56" s="162" t="str">
        <f t="shared" si="35"/>
        <v/>
      </c>
      <c r="AV56" s="162" t="str">
        <f t="shared" si="36"/>
        <v/>
      </c>
      <c r="AW56" s="162" t="str">
        <f t="shared" si="37"/>
        <v/>
      </c>
      <c r="AX56" s="162" t="str">
        <f t="shared" si="38"/>
        <v/>
      </c>
      <c r="AZ56" s="162" t="str">
        <f t="shared" si="62"/>
        <v/>
      </c>
      <c r="BA56" s="162" t="str">
        <f t="shared" si="49"/>
        <v/>
      </c>
      <c r="BB56" s="162" t="str">
        <f t="shared" si="50"/>
        <v/>
      </c>
      <c r="BC56" s="162" t="str">
        <f t="shared" si="51"/>
        <v/>
      </c>
      <c r="BX56" s="162">
        <f>COUNTIF(BV42:BV45,K56)</f>
        <v>0</v>
      </c>
      <c r="BY56" s="162">
        <f>COUNTIF(BV42:BV45,L56)</f>
        <v>0</v>
      </c>
      <c r="BZ56" s="162">
        <f>COUNTIF(BV42:BV45,M56)</f>
        <v>0</v>
      </c>
      <c r="CA56" s="162">
        <f>COUNTIF(BV42:BV45,N56)</f>
        <v>0</v>
      </c>
      <c r="CB56" s="162">
        <f t="shared" si="52"/>
        <v>0</v>
      </c>
      <c r="CD56" s="162" t="str">
        <f t="shared" si="39"/>
        <v/>
      </c>
      <c r="CE56" s="162" t="str">
        <f t="shared" si="40"/>
        <v/>
      </c>
      <c r="CF56" s="162" t="str">
        <f t="shared" si="41"/>
        <v/>
      </c>
      <c r="CG56" s="162" t="str">
        <f t="shared" si="42"/>
        <v/>
      </c>
      <c r="CI56" s="162" t="str">
        <f t="shared" si="53"/>
        <v/>
      </c>
      <c r="CJ56" s="162" t="str">
        <f t="shared" si="54"/>
        <v/>
      </c>
      <c r="CK56" s="162" t="str">
        <f t="shared" si="55"/>
        <v/>
      </c>
      <c r="CL56" s="162" t="str">
        <f t="shared" si="56"/>
        <v/>
      </c>
      <c r="DG56" s="162">
        <f>COUNTIF(DE42:DE45,K56)</f>
        <v>0</v>
      </c>
      <c r="DH56" s="162">
        <f>COUNTIF(DE42:DE45,L56)</f>
        <v>0</v>
      </c>
      <c r="DI56" s="162">
        <f>COUNTIF(DE42:DE45,M56)</f>
        <v>0</v>
      </c>
      <c r="DJ56" s="162">
        <f>COUNTIF(DE42:DE45,N56)</f>
        <v>0</v>
      </c>
      <c r="DK56" s="162">
        <f t="shared" si="57"/>
        <v>0</v>
      </c>
      <c r="DM56" s="162" t="str">
        <f t="shared" si="43"/>
        <v/>
      </c>
      <c r="DN56" s="162" t="str">
        <f t="shared" si="44"/>
        <v/>
      </c>
      <c r="DO56" s="162" t="str">
        <f t="shared" si="45"/>
        <v/>
      </c>
      <c r="DP56" s="162" t="str">
        <f t="shared" si="46"/>
        <v/>
      </c>
      <c r="DR56" s="162" t="str">
        <f t="shared" si="58"/>
        <v/>
      </c>
      <c r="DS56" s="162" t="str">
        <f t="shared" si="59"/>
        <v/>
      </c>
      <c r="DT56" s="162" t="str">
        <f t="shared" si="60"/>
        <v/>
      </c>
      <c r="DU56" s="162" t="str">
        <f t="shared" si="61"/>
        <v/>
      </c>
    </row>
    <row r="57" spans="2:131">
      <c r="B57" s="162" t="str">
        <f>Utfylles!$E$25</f>
        <v>Ukraina</v>
      </c>
      <c r="C57" s="162" t="s">
        <v>2</v>
      </c>
      <c r="D57" s="162" t="str">
        <f>Utfylles!$G$25</f>
        <v>Nord-Makedonia</v>
      </c>
      <c r="E57" s="162">
        <f>Utfylles!$H$25</f>
        <v>0</v>
      </c>
      <c r="F57" s="162" t="s">
        <v>2</v>
      </c>
      <c r="G57" s="162">
        <f>Utfylles!$J$25</f>
        <v>0</v>
      </c>
      <c r="H57" s="162"/>
      <c r="I57" s="162" t="str">
        <f>Utfylles!$K$25</f>
        <v>U</v>
      </c>
      <c r="K57" s="162" t="str">
        <f t="shared" si="31"/>
        <v/>
      </c>
      <c r="L57" s="162" t="str">
        <f t="shared" si="32"/>
        <v>Ukraina</v>
      </c>
      <c r="M57" s="162" t="str">
        <f t="shared" si="33"/>
        <v>Nord-Makedonia</v>
      </c>
      <c r="N57" s="162" t="str">
        <f t="shared" si="34"/>
        <v/>
      </c>
      <c r="AO57" s="162">
        <f>COUNTIF(AM42:AM45,K57)</f>
        <v>0</v>
      </c>
      <c r="AP57" s="162">
        <f>COUNTIF(AM42:AM45,L57)</f>
        <v>0</v>
      </c>
      <c r="AQ57" s="162">
        <f>COUNTIF(AM42:AM45,M57)</f>
        <v>0</v>
      </c>
      <c r="AR57" s="162">
        <f>COUNTIF(AM42:AM45,N57)</f>
        <v>0</v>
      </c>
      <c r="AS57" s="162">
        <f t="shared" si="47"/>
        <v>0</v>
      </c>
      <c r="AU57" s="162" t="str">
        <f t="shared" si="35"/>
        <v/>
      </c>
      <c r="AV57" s="162" t="str">
        <f t="shared" si="36"/>
        <v/>
      </c>
      <c r="AW57" s="162" t="str">
        <f t="shared" si="37"/>
        <v/>
      </c>
      <c r="AX57" s="162" t="str">
        <f t="shared" si="38"/>
        <v/>
      </c>
      <c r="AZ57" s="162" t="str">
        <f t="shared" si="62"/>
        <v/>
      </c>
      <c r="BA57" s="162" t="str">
        <f t="shared" si="49"/>
        <v/>
      </c>
      <c r="BB57" s="162" t="str">
        <f t="shared" si="50"/>
        <v/>
      </c>
      <c r="BC57" s="162" t="str">
        <f t="shared" si="51"/>
        <v/>
      </c>
      <c r="BX57" s="162">
        <f>COUNTIF(BV42:BV45,K57)</f>
        <v>0</v>
      </c>
      <c r="BY57" s="162">
        <f>COUNTIF(BV42:BV45,L57)</f>
        <v>0</v>
      </c>
      <c r="BZ57" s="162">
        <f>COUNTIF(BV42:BV45,M57)</f>
        <v>0</v>
      </c>
      <c r="CA57" s="162">
        <f>COUNTIF(BV42:BV45,N57)</f>
        <v>0</v>
      </c>
      <c r="CB57" s="162">
        <f t="shared" si="52"/>
        <v>0</v>
      </c>
      <c r="CD57" s="162" t="str">
        <f t="shared" si="39"/>
        <v/>
      </c>
      <c r="CE57" s="162" t="str">
        <f t="shared" si="40"/>
        <v/>
      </c>
      <c r="CF57" s="162" t="str">
        <f t="shared" si="41"/>
        <v/>
      </c>
      <c r="CG57" s="162" t="str">
        <f t="shared" si="42"/>
        <v/>
      </c>
      <c r="CI57" s="162" t="str">
        <f t="shared" si="53"/>
        <v/>
      </c>
      <c r="CJ57" s="162" t="str">
        <f t="shared" si="54"/>
        <v/>
      </c>
      <c r="CK57" s="162" t="str">
        <f t="shared" si="55"/>
        <v/>
      </c>
      <c r="CL57" s="162" t="str">
        <f t="shared" si="56"/>
        <v/>
      </c>
      <c r="DG57" s="162">
        <f>COUNTIF(DE42:DE45,K57)</f>
        <v>0</v>
      </c>
      <c r="DH57" s="162">
        <f>COUNTIF(DE42:DE45,L57)</f>
        <v>0</v>
      </c>
      <c r="DI57" s="162">
        <f>COUNTIF(DE42:DE45,M57)</f>
        <v>0</v>
      </c>
      <c r="DJ57" s="162">
        <f>COUNTIF(DE42:DE45,N57)</f>
        <v>0</v>
      </c>
      <c r="DK57" s="162">
        <f t="shared" si="57"/>
        <v>0</v>
      </c>
      <c r="DM57" s="162" t="str">
        <f t="shared" si="43"/>
        <v/>
      </c>
      <c r="DN57" s="162" t="str">
        <f t="shared" si="44"/>
        <v/>
      </c>
      <c r="DO57" s="162" t="str">
        <f t="shared" si="45"/>
        <v/>
      </c>
      <c r="DP57" s="162" t="str">
        <f t="shared" si="46"/>
        <v/>
      </c>
      <c r="DR57" s="162" t="str">
        <f t="shared" si="58"/>
        <v/>
      </c>
      <c r="DS57" s="162" t="str">
        <f t="shared" si="59"/>
        <v/>
      </c>
      <c r="DT57" s="162" t="str">
        <f t="shared" si="60"/>
        <v/>
      </c>
      <c r="DU57" s="162" t="str">
        <f t="shared" si="61"/>
        <v/>
      </c>
    </row>
    <row r="58" spans="2:131">
      <c r="B58" s="162" t="str">
        <f>Utfylles!$E$26</f>
        <v>Danmark</v>
      </c>
      <c r="C58" s="162" t="s">
        <v>2</v>
      </c>
      <c r="D58" s="162" t="str">
        <f>Utfylles!$G$26</f>
        <v>Belgia</v>
      </c>
      <c r="E58" s="162">
        <f>Utfylles!$H$26</f>
        <v>0</v>
      </c>
      <c r="F58" s="162" t="s">
        <v>2</v>
      </c>
      <c r="G58" s="162">
        <f>Utfylles!$J$26</f>
        <v>2</v>
      </c>
      <c r="H58" s="162"/>
      <c r="I58" s="162" t="str">
        <f>Utfylles!$K$26</f>
        <v>B</v>
      </c>
      <c r="K58" s="162" t="str">
        <f t="shared" si="31"/>
        <v>Belgia</v>
      </c>
      <c r="L58" s="162" t="str">
        <f t="shared" si="32"/>
        <v/>
      </c>
      <c r="M58" s="162" t="str">
        <f t="shared" si="33"/>
        <v/>
      </c>
      <c r="N58" s="162" t="str">
        <f t="shared" si="34"/>
        <v>Danmark</v>
      </c>
      <c r="AO58" s="162">
        <f>COUNTIF(AM42:AM45,K58)</f>
        <v>1</v>
      </c>
      <c r="AP58" s="162">
        <f>COUNTIF(AM42:AM45,L58)</f>
        <v>0</v>
      </c>
      <c r="AQ58" s="162">
        <f>COUNTIF(AM42:AM45,M58)</f>
        <v>0</v>
      </c>
      <c r="AR58" s="162">
        <f>COUNTIF(AM42:AM45,N58)</f>
        <v>0</v>
      </c>
      <c r="AS58" s="162">
        <f t="shared" si="47"/>
        <v>1</v>
      </c>
      <c r="AU58" s="162" t="str">
        <f t="shared" si="35"/>
        <v/>
      </c>
      <c r="AV58" s="162" t="str">
        <f t="shared" si="36"/>
        <v/>
      </c>
      <c r="AW58" s="162" t="str">
        <f t="shared" si="37"/>
        <v/>
      </c>
      <c r="AX58" s="162" t="str">
        <f t="shared" si="38"/>
        <v/>
      </c>
      <c r="AZ58" s="162" t="str">
        <f t="shared" si="62"/>
        <v/>
      </c>
      <c r="BA58" s="162" t="str">
        <f t="shared" si="49"/>
        <v/>
      </c>
      <c r="BB58" s="162" t="str">
        <f t="shared" si="50"/>
        <v/>
      </c>
      <c r="BC58" s="162" t="str">
        <f t="shared" si="51"/>
        <v/>
      </c>
      <c r="BX58" s="162">
        <f>COUNTIF(BV42:BV45,K58)</f>
        <v>0</v>
      </c>
      <c r="BY58" s="162">
        <f>COUNTIF(BV42:BV45,L58)</f>
        <v>0</v>
      </c>
      <c r="BZ58" s="162">
        <f>COUNTIF(BV42:BV45,M58)</f>
        <v>0</v>
      </c>
      <c r="CA58" s="162">
        <f>COUNTIF(BV42:BV45,N58)</f>
        <v>1</v>
      </c>
      <c r="CB58" s="162">
        <f t="shared" si="52"/>
        <v>1</v>
      </c>
      <c r="CD58" s="162" t="str">
        <f t="shared" si="39"/>
        <v/>
      </c>
      <c r="CE58" s="162" t="str">
        <f t="shared" si="40"/>
        <v/>
      </c>
      <c r="CF58" s="162" t="str">
        <f t="shared" si="41"/>
        <v/>
      </c>
      <c r="CG58" s="162" t="str">
        <f t="shared" si="42"/>
        <v/>
      </c>
      <c r="CI58" s="162" t="str">
        <f t="shared" si="53"/>
        <v/>
      </c>
      <c r="CJ58" s="162" t="str">
        <f t="shared" si="54"/>
        <v/>
      </c>
      <c r="CK58" s="162" t="str">
        <f t="shared" si="55"/>
        <v/>
      </c>
      <c r="CL58" s="162" t="str">
        <f t="shared" si="56"/>
        <v/>
      </c>
      <c r="DG58" s="162">
        <f>COUNTIF(DE42:DE45,K58)</f>
        <v>0</v>
      </c>
      <c r="DH58" s="162">
        <f>COUNTIF(DE42:DE45,L58)</f>
        <v>0</v>
      </c>
      <c r="DI58" s="162">
        <f>COUNTIF(DE42:DE45,M58)</f>
        <v>0</v>
      </c>
      <c r="DJ58" s="162">
        <f>COUNTIF(DE42:DE45,N58)</f>
        <v>0</v>
      </c>
      <c r="DK58" s="162">
        <f t="shared" si="57"/>
        <v>0</v>
      </c>
      <c r="DM58" s="162" t="str">
        <f t="shared" si="43"/>
        <v/>
      </c>
      <c r="DN58" s="162" t="str">
        <f t="shared" si="44"/>
        <v/>
      </c>
      <c r="DO58" s="162" t="str">
        <f t="shared" si="45"/>
        <v/>
      </c>
      <c r="DP58" s="162" t="str">
        <f t="shared" si="46"/>
        <v/>
      </c>
      <c r="DR58" s="162" t="str">
        <f t="shared" si="58"/>
        <v/>
      </c>
      <c r="DS58" s="162" t="str">
        <f t="shared" si="59"/>
        <v/>
      </c>
      <c r="DT58" s="162" t="str">
        <f t="shared" si="60"/>
        <v/>
      </c>
      <c r="DU58" s="162" t="str">
        <f t="shared" si="61"/>
        <v/>
      </c>
    </row>
    <row r="59" spans="2:131">
      <c r="B59" s="162" t="str">
        <f>Utfylles!$E$27</f>
        <v>Nederland</v>
      </c>
      <c r="C59" s="162" t="s">
        <v>2</v>
      </c>
      <c r="D59" s="162" t="str">
        <f>Utfylles!$G$27</f>
        <v>Østerrike</v>
      </c>
      <c r="E59" s="162">
        <f>Utfylles!$H$27</f>
        <v>2</v>
      </c>
      <c r="F59" s="162" t="s">
        <v>2</v>
      </c>
      <c r="G59" s="162">
        <f>Utfylles!$J$27</f>
        <v>1</v>
      </c>
      <c r="H59" s="162"/>
      <c r="I59" s="162" t="str">
        <f>Utfylles!$K$27</f>
        <v>H</v>
      </c>
      <c r="K59" s="162" t="str">
        <f t="shared" si="31"/>
        <v>Nederland</v>
      </c>
      <c r="L59" s="162" t="str">
        <f t="shared" si="32"/>
        <v/>
      </c>
      <c r="M59" s="162" t="str">
        <f t="shared" si="33"/>
        <v/>
      </c>
      <c r="N59" s="162" t="str">
        <f t="shared" si="34"/>
        <v>Østerrike</v>
      </c>
      <c r="AO59" s="162">
        <f>COUNTIF(AM42:AM45,K59)</f>
        <v>0</v>
      </c>
      <c r="AP59" s="162">
        <f>COUNTIF(AM42:AM45,L59)</f>
        <v>0</v>
      </c>
      <c r="AQ59" s="162">
        <f>COUNTIF(AM42:AM45,M59)</f>
        <v>0</v>
      </c>
      <c r="AR59" s="162">
        <f>COUNTIF(AM42:AM45,N59)</f>
        <v>0</v>
      </c>
      <c r="AS59" s="162">
        <f t="shared" si="47"/>
        <v>0</v>
      </c>
      <c r="AU59" s="162" t="str">
        <f t="shared" si="35"/>
        <v/>
      </c>
      <c r="AV59" s="162" t="str">
        <f t="shared" si="36"/>
        <v/>
      </c>
      <c r="AW59" s="162" t="str">
        <f t="shared" si="37"/>
        <v/>
      </c>
      <c r="AX59" s="162" t="str">
        <f t="shared" si="38"/>
        <v/>
      </c>
      <c r="AZ59" s="162" t="str">
        <f t="shared" si="62"/>
        <v/>
      </c>
      <c r="BA59" s="162" t="str">
        <f t="shared" si="49"/>
        <v/>
      </c>
      <c r="BB59" s="162" t="str">
        <f t="shared" si="50"/>
        <v/>
      </c>
      <c r="BC59" s="162" t="str">
        <f t="shared" si="51"/>
        <v/>
      </c>
      <c r="BX59" s="162">
        <f>COUNTIF(BV42:BV45,K59)</f>
        <v>0</v>
      </c>
      <c r="BY59" s="162">
        <f>COUNTIF(BV42:BV45,L59)</f>
        <v>0</v>
      </c>
      <c r="BZ59" s="162">
        <f>COUNTIF(BV42:BV45,M59)</f>
        <v>0</v>
      </c>
      <c r="CA59" s="162">
        <f>COUNTIF(BV42:BV45,N59)</f>
        <v>0</v>
      </c>
      <c r="CB59" s="162">
        <f t="shared" si="52"/>
        <v>0</v>
      </c>
      <c r="CD59" s="162" t="str">
        <f t="shared" si="39"/>
        <v/>
      </c>
      <c r="CE59" s="162" t="str">
        <f t="shared" si="40"/>
        <v/>
      </c>
      <c r="CF59" s="162" t="str">
        <f t="shared" si="41"/>
        <v/>
      </c>
      <c r="CG59" s="162" t="str">
        <f t="shared" si="42"/>
        <v/>
      </c>
      <c r="CI59" s="162" t="str">
        <f t="shared" si="53"/>
        <v/>
      </c>
      <c r="CJ59" s="162" t="str">
        <f t="shared" si="54"/>
        <v/>
      </c>
      <c r="CK59" s="162" t="str">
        <f t="shared" si="55"/>
        <v/>
      </c>
      <c r="CL59" s="162" t="str">
        <f t="shared" si="56"/>
        <v/>
      </c>
      <c r="DG59" s="162">
        <f>COUNTIF(DE42:DE45,K59)</f>
        <v>0</v>
      </c>
      <c r="DH59" s="162">
        <f>COUNTIF(DE42:DE45,L59)</f>
        <v>0</v>
      </c>
      <c r="DI59" s="162">
        <f>COUNTIF(DE42:DE45,M59)</f>
        <v>0</v>
      </c>
      <c r="DJ59" s="162">
        <f>COUNTIF(DE42:DE45,N59)</f>
        <v>0</v>
      </c>
      <c r="DK59" s="162">
        <f t="shared" si="57"/>
        <v>0</v>
      </c>
      <c r="DM59" s="162" t="str">
        <f t="shared" si="43"/>
        <v/>
      </c>
      <c r="DN59" s="162" t="str">
        <f t="shared" si="44"/>
        <v/>
      </c>
      <c r="DO59" s="162" t="str">
        <f t="shared" si="45"/>
        <v/>
      </c>
      <c r="DP59" s="162" t="str">
        <f t="shared" si="46"/>
        <v/>
      </c>
      <c r="DR59" s="162" t="str">
        <f t="shared" si="58"/>
        <v/>
      </c>
      <c r="DS59" s="162" t="str">
        <f t="shared" si="59"/>
        <v/>
      </c>
      <c r="DT59" s="162" t="str">
        <f t="shared" si="60"/>
        <v/>
      </c>
      <c r="DU59" s="162" t="str">
        <f t="shared" si="61"/>
        <v/>
      </c>
    </row>
    <row r="60" spans="2:131">
      <c r="B60" s="162" t="str">
        <f>Utfylles!$E$28</f>
        <v>Sverige</v>
      </c>
      <c r="C60" s="162" t="s">
        <v>2</v>
      </c>
      <c r="D60" s="162" t="str">
        <f>Utfylles!$G$28</f>
        <v>Slovakia</v>
      </c>
      <c r="E60" s="162">
        <f>Utfylles!$H$28</f>
        <v>1</v>
      </c>
      <c r="F60" s="162" t="s">
        <v>2</v>
      </c>
      <c r="G60" s="162">
        <f>Utfylles!$J$28</f>
        <v>0</v>
      </c>
      <c r="H60" s="162"/>
      <c r="I60" s="162" t="str">
        <f>Utfylles!$K$28</f>
        <v>H</v>
      </c>
      <c r="K60" s="162" t="str">
        <f t="shared" si="31"/>
        <v>Sverige</v>
      </c>
      <c r="L60" s="162" t="str">
        <f t="shared" si="32"/>
        <v/>
      </c>
      <c r="M60" s="162" t="str">
        <f t="shared" si="33"/>
        <v/>
      </c>
      <c r="N60" s="162" t="str">
        <f t="shared" si="34"/>
        <v>Slovakia</v>
      </c>
      <c r="AO60" s="162">
        <f>COUNTIF(AM42:AM45,K60)</f>
        <v>0</v>
      </c>
      <c r="AP60" s="162">
        <f>COUNTIF(AM42:AM45,L60)</f>
        <v>0</v>
      </c>
      <c r="AQ60" s="162">
        <f>COUNTIF(AM42:AM45,M60)</f>
        <v>0</v>
      </c>
      <c r="AR60" s="162">
        <f>COUNTIF(AM42:AM45,N60)</f>
        <v>0</v>
      </c>
      <c r="AS60" s="162">
        <f t="shared" si="47"/>
        <v>0</v>
      </c>
      <c r="AU60" s="162" t="str">
        <f t="shared" si="35"/>
        <v/>
      </c>
      <c r="AV60" s="162" t="str">
        <f t="shared" si="36"/>
        <v/>
      </c>
      <c r="AW60" s="162" t="str">
        <f t="shared" si="37"/>
        <v/>
      </c>
      <c r="AX60" s="162" t="str">
        <f t="shared" si="38"/>
        <v/>
      </c>
      <c r="AZ60" s="162" t="str">
        <f t="shared" si="62"/>
        <v/>
      </c>
      <c r="BA60" s="162" t="str">
        <f t="shared" si="49"/>
        <v/>
      </c>
      <c r="BB60" s="162" t="str">
        <f t="shared" si="50"/>
        <v/>
      </c>
      <c r="BC60" s="162" t="str">
        <f t="shared" si="51"/>
        <v/>
      </c>
      <c r="BX60" s="162">
        <f>COUNTIF(BV42:BV45,K60)</f>
        <v>0</v>
      </c>
      <c r="BY60" s="162">
        <f>COUNTIF(BV42:BV45,L60)</f>
        <v>0</v>
      </c>
      <c r="BZ60" s="162">
        <f>COUNTIF(BV42:BV45,M60)</f>
        <v>0</v>
      </c>
      <c r="CA60" s="162">
        <f>COUNTIF(BV42:BV45,N60)</f>
        <v>0</v>
      </c>
      <c r="CB60" s="162">
        <f t="shared" si="52"/>
        <v>0</v>
      </c>
      <c r="CD60" s="162" t="str">
        <f t="shared" si="39"/>
        <v/>
      </c>
      <c r="CE60" s="162" t="str">
        <f t="shared" si="40"/>
        <v/>
      </c>
      <c r="CF60" s="162" t="str">
        <f t="shared" si="41"/>
        <v/>
      </c>
      <c r="CG60" s="162" t="str">
        <f t="shared" si="42"/>
        <v/>
      </c>
      <c r="CI60" s="162" t="str">
        <f t="shared" si="53"/>
        <v/>
      </c>
      <c r="CJ60" s="162" t="str">
        <f t="shared" si="54"/>
        <v/>
      </c>
      <c r="CK60" s="162" t="str">
        <f t="shared" si="55"/>
        <v/>
      </c>
      <c r="CL60" s="162" t="str">
        <f t="shared" si="56"/>
        <v/>
      </c>
      <c r="DG60" s="162">
        <f>COUNTIF(DE42:DE45,K60)</f>
        <v>0</v>
      </c>
      <c r="DH60" s="162">
        <f>COUNTIF(DE42:DE45,L60)</f>
        <v>0</v>
      </c>
      <c r="DI60" s="162">
        <f>COUNTIF(DE42:DE45,M60)</f>
        <v>0</v>
      </c>
      <c r="DJ60" s="162">
        <f>COUNTIF(DE42:DE45,N60)</f>
        <v>0</v>
      </c>
      <c r="DK60" s="162">
        <f t="shared" si="57"/>
        <v>0</v>
      </c>
      <c r="DM60" s="162" t="str">
        <f t="shared" si="43"/>
        <v/>
      </c>
      <c r="DN60" s="162" t="str">
        <f t="shared" si="44"/>
        <v/>
      </c>
      <c r="DO60" s="162" t="str">
        <f t="shared" si="45"/>
        <v/>
      </c>
      <c r="DP60" s="162" t="str">
        <f t="shared" si="46"/>
        <v/>
      </c>
      <c r="DR60" s="162" t="str">
        <f t="shared" si="58"/>
        <v/>
      </c>
      <c r="DS60" s="162" t="str">
        <f t="shared" si="59"/>
        <v/>
      </c>
      <c r="DT60" s="162" t="str">
        <f t="shared" si="60"/>
        <v/>
      </c>
      <c r="DU60" s="162" t="str">
        <f t="shared" si="61"/>
        <v/>
      </c>
    </row>
    <row r="61" spans="2:131">
      <c r="B61" s="162" t="str">
        <f>Utfylles!$E$29</f>
        <v>Kroatia</v>
      </c>
      <c r="C61" s="162" t="s">
        <v>2</v>
      </c>
      <c r="D61" s="162" t="str">
        <f>Utfylles!$G$29</f>
        <v>Tsjekkia</v>
      </c>
      <c r="E61" s="162">
        <f>Utfylles!$H$29</f>
        <v>1</v>
      </c>
      <c r="F61" s="162" t="s">
        <v>2</v>
      </c>
      <c r="G61" s="162">
        <f>Utfylles!$J$29</f>
        <v>1</v>
      </c>
      <c r="H61" s="162"/>
      <c r="I61" s="162" t="str">
        <f>Utfylles!$K$29</f>
        <v>U</v>
      </c>
      <c r="K61" s="162" t="str">
        <f t="shared" si="31"/>
        <v/>
      </c>
      <c r="L61" s="162" t="str">
        <f t="shared" si="32"/>
        <v>Kroatia</v>
      </c>
      <c r="M61" s="162" t="str">
        <f t="shared" si="33"/>
        <v>Tsjekkia</v>
      </c>
      <c r="N61" s="162" t="str">
        <f t="shared" si="34"/>
        <v/>
      </c>
      <c r="AO61" s="162">
        <f>COUNTIF(AM42:AM45,K61)</f>
        <v>0</v>
      </c>
      <c r="AP61" s="162">
        <f>COUNTIF(AM42:AM45,L61)</f>
        <v>0</v>
      </c>
      <c r="AQ61" s="162">
        <f>COUNTIF(AM42:AM45,M61)</f>
        <v>0</v>
      </c>
      <c r="AR61" s="162">
        <f>COUNTIF(AM42:AM45,N61)</f>
        <v>0</v>
      </c>
      <c r="AS61" s="162">
        <f t="shared" si="47"/>
        <v>0</v>
      </c>
      <c r="AU61" s="162" t="str">
        <f t="shared" si="35"/>
        <v/>
      </c>
      <c r="AV61" s="162" t="str">
        <f t="shared" si="36"/>
        <v/>
      </c>
      <c r="AW61" s="162" t="str">
        <f t="shared" si="37"/>
        <v/>
      </c>
      <c r="AX61" s="162" t="str">
        <f t="shared" si="38"/>
        <v/>
      </c>
      <c r="AZ61" s="162" t="str">
        <f t="shared" si="62"/>
        <v/>
      </c>
      <c r="BA61" s="162" t="str">
        <f t="shared" si="49"/>
        <v/>
      </c>
      <c r="BB61" s="162" t="str">
        <f t="shared" si="50"/>
        <v/>
      </c>
      <c r="BC61" s="162" t="str">
        <f t="shared" si="51"/>
        <v/>
      </c>
      <c r="BX61" s="162">
        <f>COUNTIF(BV42:BV45,K61)</f>
        <v>0</v>
      </c>
      <c r="BY61" s="162">
        <f>COUNTIF(BV42:BV45,L61)</f>
        <v>0</v>
      </c>
      <c r="BZ61" s="162">
        <f>COUNTIF(BV42:BV45,M61)</f>
        <v>0</v>
      </c>
      <c r="CA61" s="162">
        <f>COUNTIF(BV42:BV45,N61)</f>
        <v>0</v>
      </c>
      <c r="CB61" s="162">
        <f t="shared" si="52"/>
        <v>0</v>
      </c>
      <c r="CD61" s="162" t="str">
        <f t="shared" si="39"/>
        <v/>
      </c>
      <c r="CE61" s="162" t="str">
        <f t="shared" si="40"/>
        <v/>
      </c>
      <c r="CF61" s="162" t="str">
        <f t="shared" si="41"/>
        <v/>
      </c>
      <c r="CG61" s="162" t="str">
        <f t="shared" si="42"/>
        <v/>
      </c>
      <c r="CI61" s="162" t="str">
        <f t="shared" si="53"/>
        <v/>
      </c>
      <c r="CJ61" s="162" t="str">
        <f t="shared" si="54"/>
        <v/>
      </c>
      <c r="CK61" s="162" t="str">
        <f t="shared" si="55"/>
        <v/>
      </c>
      <c r="CL61" s="162" t="str">
        <f t="shared" si="56"/>
        <v/>
      </c>
      <c r="DG61" s="162">
        <f>COUNTIF(DE42:DE45,K61)</f>
        <v>0</v>
      </c>
      <c r="DH61" s="162">
        <f>COUNTIF(DE42:DE45,L61)</f>
        <v>0</v>
      </c>
      <c r="DI61" s="162">
        <f>COUNTIF(DE42:DE45,M61)</f>
        <v>0</v>
      </c>
      <c r="DJ61" s="162">
        <f>COUNTIF(DE42:DE45,N61)</f>
        <v>0</v>
      </c>
      <c r="DK61" s="162">
        <f t="shared" si="57"/>
        <v>0</v>
      </c>
      <c r="DM61" s="162" t="str">
        <f t="shared" si="43"/>
        <v/>
      </c>
      <c r="DN61" s="162" t="str">
        <f t="shared" si="44"/>
        <v/>
      </c>
      <c r="DO61" s="162" t="str">
        <f t="shared" si="45"/>
        <v/>
      </c>
      <c r="DP61" s="162" t="str">
        <f t="shared" si="46"/>
        <v/>
      </c>
      <c r="DR61" s="162" t="str">
        <f t="shared" si="58"/>
        <v/>
      </c>
      <c r="DS61" s="162" t="str">
        <f t="shared" si="59"/>
        <v/>
      </c>
      <c r="DT61" s="162" t="str">
        <f t="shared" si="60"/>
        <v/>
      </c>
      <c r="DU61" s="162" t="str">
        <f t="shared" si="61"/>
        <v/>
      </c>
    </row>
    <row r="62" spans="2:131">
      <c r="B62" s="162" t="str">
        <f>Utfylles!$E$30</f>
        <v>England</v>
      </c>
      <c r="C62" s="162" t="s">
        <v>2</v>
      </c>
      <c r="D62" s="162" t="str">
        <f>Utfylles!$G$30</f>
        <v>Skottland</v>
      </c>
      <c r="E62" s="162">
        <f>Utfylles!$H$30</f>
        <v>2</v>
      </c>
      <c r="F62" s="162" t="s">
        <v>2</v>
      </c>
      <c r="G62" s="162">
        <f>Utfylles!$J$30</f>
        <v>1</v>
      </c>
      <c r="H62" s="162"/>
      <c r="I62" s="162" t="str">
        <f>Utfylles!$K$30</f>
        <v>H</v>
      </c>
      <c r="K62" s="162" t="str">
        <f t="shared" si="31"/>
        <v>England</v>
      </c>
      <c r="L62" s="162" t="str">
        <f t="shared" si="32"/>
        <v/>
      </c>
      <c r="M62" s="162" t="str">
        <f t="shared" si="33"/>
        <v/>
      </c>
      <c r="N62" s="162" t="str">
        <f t="shared" si="34"/>
        <v>Skottland</v>
      </c>
      <c r="AO62" s="162">
        <f>COUNTIF(AM42:AM45,K62)</f>
        <v>0</v>
      </c>
      <c r="AP62" s="162">
        <f>COUNTIF(AM42:AM45,L62)</f>
        <v>0</v>
      </c>
      <c r="AQ62" s="162">
        <f>COUNTIF(AM42:AM45,M62)</f>
        <v>0</v>
      </c>
      <c r="AR62" s="162">
        <f>COUNTIF(AM42:AM45,N62)</f>
        <v>0</v>
      </c>
      <c r="AS62" s="162">
        <f t="shared" si="47"/>
        <v>0</v>
      </c>
      <c r="AU62" s="162" t="str">
        <f t="shared" si="35"/>
        <v/>
      </c>
      <c r="AV62" s="162" t="str">
        <f t="shared" si="36"/>
        <v/>
      </c>
      <c r="AW62" s="162" t="str">
        <f t="shared" si="37"/>
        <v/>
      </c>
      <c r="AX62" s="162" t="str">
        <f t="shared" si="38"/>
        <v/>
      </c>
      <c r="AZ62" s="162" t="str">
        <f t="shared" si="62"/>
        <v/>
      </c>
      <c r="BA62" s="162" t="str">
        <f t="shared" si="49"/>
        <v/>
      </c>
      <c r="BB62" s="162" t="str">
        <f t="shared" si="50"/>
        <v/>
      </c>
      <c r="BC62" s="162" t="str">
        <f t="shared" si="51"/>
        <v/>
      </c>
      <c r="BX62" s="162">
        <f>COUNTIF(BV42:BV45,K62)</f>
        <v>0</v>
      </c>
      <c r="BY62" s="162">
        <f>COUNTIF(BV42:BV45,L62)</f>
        <v>0</v>
      </c>
      <c r="BZ62" s="162">
        <f>COUNTIF(BV42:BV45,M62)</f>
        <v>0</v>
      </c>
      <c r="CA62" s="162">
        <f>COUNTIF(BV42:BV45,N62)</f>
        <v>0</v>
      </c>
      <c r="CB62" s="162">
        <f t="shared" si="52"/>
        <v>0</v>
      </c>
      <c r="CD62" s="162" t="str">
        <f t="shared" si="39"/>
        <v/>
      </c>
      <c r="CE62" s="162" t="str">
        <f t="shared" si="40"/>
        <v/>
      </c>
      <c r="CF62" s="162" t="str">
        <f t="shared" si="41"/>
        <v/>
      </c>
      <c r="CG62" s="162" t="str">
        <f t="shared" si="42"/>
        <v/>
      </c>
      <c r="CI62" s="162" t="str">
        <f t="shared" si="53"/>
        <v/>
      </c>
      <c r="CJ62" s="162" t="str">
        <f t="shared" si="54"/>
        <v/>
      </c>
      <c r="CK62" s="162" t="str">
        <f t="shared" si="55"/>
        <v/>
      </c>
      <c r="CL62" s="162" t="str">
        <f t="shared" si="56"/>
        <v/>
      </c>
      <c r="DG62" s="162">
        <f>COUNTIF(DE42:DE45,K62)</f>
        <v>0</v>
      </c>
      <c r="DH62" s="162">
        <f>COUNTIF(DE42:DE45,L62)</f>
        <v>0</v>
      </c>
      <c r="DI62" s="162">
        <f>COUNTIF(DE42:DE45,M62)</f>
        <v>0</v>
      </c>
      <c r="DJ62" s="162">
        <f>COUNTIF(DE42:DE45,N62)</f>
        <v>0</v>
      </c>
      <c r="DK62" s="162">
        <f t="shared" si="57"/>
        <v>0</v>
      </c>
      <c r="DM62" s="162" t="str">
        <f t="shared" si="43"/>
        <v/>
      </c>
      <c r="DN62" s="162" t="str">
        <f t="shared" si="44"/>
        <v/>
      </c>
      <c r="DO62" s="162" t="str">
        <f t="shared" si="45"/>
        <v/>
      </c>
      <c r="DP62" s="162" t="str">
        <f t="shared" si="46"/>
        <v/>
      </c>
      <c r="DR62" s="162" t="str">
        <f t="shared" si="58"/>
        <v/>
      </c>
      <c r="DS62" s="162" t="str">
        <f t="shared" si="59"/>
        <v/>
      </c>
      <c r="DT62" s="162" t="str">
        <f t="shared" si="60"/>
        <v/>
      </c>
      <c r="DU62" s="162" t="str">
        <f t="shared" si="61"/>
        <v/>
      </c>
    </row>
    <row r="63" spans="2:131">
      <c r="B63" s="162" t="str">
        <f>Utfylles!$E$31</f>
        <v>Ungarn</v>
      </c>
      <c r="C63" s="162" t="s">
        <v>2</v>
      </c>
      <c r="D63" s="162" t="str">
        <f>Utfylles!$G$31</f>
        <v>Frankrike</v>
      </c>
      <c r="E63" s="162">
        <f>Utfylles!$H$31</f>
        <v>0</v>
      </c>
      <c r="F63" s="162" t="s">
        <v>2</v>
      </c>
      <c r="G63" s="162">
        <f>Utfylles!$J$31</f>
        <v>3</v>
      </c>
      <c r="H63" s="162"/>
      <c r="I63" s="162" t="str">
        <f>Utfylles!$K$31</f>
        <v>B</v>
      </c>
      <c r="K63" s="162" t="str">
        <f t="shared" si="31"/>
        <v>Frankrike</v>
      </c>
      <c r="L63" s="162" t="str">
        <f t="shared" si="32"/>
        <v/>
      </c>
      <c r="M63" s="162" t="str">
        <f t="shared" si="33"/>
        <v/>
      </c>
      <c r="N63" s="162" t="str">
        <f t="shared" si="34"/>
        <v>Ungarn</v>
      </c>
      <c r="AO63" s="162">
        <f>COUNTIF(AM42:AM45,K63)</f>
        <v>0</v>
      </c>
      <c r="AP63" s="162">
        <f>COUNTIF(AM42:AM45,L63)</f>
        <v>0</v>
      </c>
      <c r="AQ63" s="162">
        <f>COUNTIF(AM42:AM45,M63)</f>
        <v>0</v>
      </c>
      <c r="AR63" s="162">
        <f>COUNTIF(AM42:AM45,N63)</f>
        <v>0</v>
      </c>
      <c r="AS63" s="162">
        <f t="shared" si="47"/>
        <v>0</v>
      </c>
      <c r="AU63" s="162" t="str">
        <f t="shared" si="35"/>
        <v/>
      </c>
      <c r="AV63" s="162" t="str">
        <f t="shared" si="36"/>
        <v/>
      </c>
      <c r="AW63" s="162" t="str">
        <f t="shared" si="37"/>
        <v/>
      </c>
      <c r="AX63" s="162" t="str">
        <f t="shared" si="38"/>
        <v/>
      </c>
      <c r="AZ63" s="162" t="str">
        <f t="shared" si="62"/>
        <v/>
      </c>
      <c r="BA63" s="162" t="str">
        <f t="shared" si="49"/>
        <v/>
      </c>
      <c r="BB63" s="162" t="str">
        <f t="shared" si="50"/>
        <v/>
      </c>
      <c r="BC63" s="162" t="str">
        <f t="shared" si="51"/>
        <v/>
      </c>
      <c r="BX63" s="162">
        <f>COUNTIF(BV42:BV45,K63)</f>
        <v>0</v>
      </c>
      <c r="BY63" s="162">
        <f>COUNTIF(BV42:BV45,L63)</f>
        <v>0</v>
      </c>
      <c r="BZ63" s="162">
        <f>COUNTIF(BV42:BV45,M63)</f>
        <v>0</v>
      </c>
      <c r="CA63" s="162">
        <f>COUNTIF(BV42:BV45,N63)</f>
        <v>0</v>
      </c>
      <c r="CB63" s="162">
        <f t="shared" si="52"/>
        <v>0</v>
      </c>
      <c r="CD63" s="162" t="str">
        <f t="shared" si="39"/>
        <v/>
      </c>
      <c r="CE63" s="162" t="str">
        <f t="shared" si="40"/>
        <v/>
      </c>
      <c r="CF63" s="162" t="str">
        <f t="shared" si="41"/>
        <v/>
      </c>
      <c r="CG63" s="162" t="str">
        <f t="shared" si="42"/>
        <v/>
      </c>
      <c r="CI63" s="162" t="str">
        <f t="shared" si="53"/>
        <v/>
      </c>
      <c r="CJ63" s="162" t="str">
        <f t="shared" si="54"/>
        <v/>
      </c>
      <c r="CK63" s="162" t="str">
        <f t="shared" si="55"/>
        <v/>
      </c>
      <c r="CL63" s="162" t="str">
        <f t="shared" si="56"/>
        <v/>
      </c>
      <c r="DG63" s="162">
        <f>COUNTIF(DE42:DE45,K63)</f>
        <v>0</v>
      </c>
      <c r="DH63" s="162">
        <f>COUNTIF(DE42:DE45,L63)</f>
        <v>0</v>
      </c>
      <c r="DI63" s="162">
        <f>COUNTIF(DE42:DE45,M63)</f>
        <v>0</v>
      </c>
      <c r="DJ63" s="162">
        <f>COUNTIF(DE42:DE45,N63)</f>
        <v>0</v>
      </c>
      <c r="DK63" s="162">
        <f t="shared" si="57"/>
        <v>0</v>
      </c>
      <c r="DM63" s="162" t="str">
        <f t="shared" si="43"/>
        <v/>
      </c>
      <c r="DN63" s="162" t="str">
        <f t="shared" si="44"/>
        <v/>
      </c>
      <c r="DO63" s="162" t="str">
        <f t="shared" si="45"/>
        <v/>
      </c>
      <c r="DP63" s="162" t="str">
        <f t="shared" si="46"/>
        <v/>
      </c>
      <c r="DR63" s="162" t="str">
        <f t="shared" si="58"/>
        <v/>
      </c>
      <c r="DS63" s="162" t="str">
        <f t="shared" si="59"/>
        <v/>
      </c>
      <c r="DT63" s="162" t="str">
        <f t="shared" si="60"/>
        <v/>
      </c>
      <c r="DU63" s="162" t="str">
        <f t="shared" si="61"/>
        <v/>
      </c>
    </row>
    <row r="64" spans="2:131">
      <c r="B64" s="162" t="str">
        <f>Utfylles!$E$32</f>
        <v>Portugal</v>
      </c>
      <c r="C64" s="162" t="s">
        <v>2</v>
      </c>
      <c r="D64" s="162" t="str">
        <f>Utfylles!$G$32</f>
        <v>Tyskland</v>
      </c>
      <c r="E64" s="162">
        <f>Utfylles!$H$32</f>
        <v>1</v>
      </c>
      <c r="F64" s="162" t="s">
        <v>2</v>
      </c>
      <c r="G64" s="162">
        <f>Utfylles!$J$32</f>
        <v>3</v>
      </c>
      <c r="H64" s="162"/>
      <c r="I64" s="162" t="str">
        <f>Utfylles!$K$32</f>
        <v>B</v>
      </c>
      <c r="K64" s="162" t="str">
        <f t="shared" si="31"/>
        <v>Tyskland</v>
      </c>
      <c r="L64" s="162" t="str">
        <f t="shared" si="32"/>
        <v/>
      </c>
      <c r="M64" s="162" t="str">
        <f t="shared" si="33"/>
        <v/>
      </c>
      <c r="N64" s="162" t="str">
        <f t="shared" si="34"/>
        <v>Portugal</v>
      </c>
      <c r="AO64" s="162">
        <f>COUNTIF(AM42:AM45,K64)</f>
        <v>0</v>
      </c>
      <c r="AP64" s="162">
        <f>COUNTIF(AM42:AM45,L64)</f>
        <v>0</v>
      </c>
      <c r="AQ64" s="162">
        <f>COUNTIF(AM42:AM45,M64)</f>
        <v>0</v>
      </c>
      <c r="AR64" s="162">
        <f>COUNTIF(AM42:AM45,N64)</f>
        <v>0</v>
      </c>
      <c r="AS64" s="162">
        <f t="shared" si="47"/>
        <v>0</v>
      </c>
      <c r="AU64" s="162" t="str">
        <f t="shared" si="35"/>
        <v/>
      </c>
      <c r="AV64" s="162" t="str">
        <f t="shared" si="36"/>
        <v/>
      </c>
      <c r="AW64" s="162" t="str">
        <f t="shared" si="37"/>
        <v/>
      </c>
      <c r="AX64" s="162" t="str">
        <f t="shared" si="38"/>
        <v/>
      </c>
      <c r="AZ64" s="162" t="str">
        <f t="shared" si="62"/>
        <v/>
      </c>
      <c r="BA64" s="162" t="str">
        <f t="shared" si="49"/>
        <v/>
      </c>
      <c r="BB64" s="162" t="str">
        <f t="shared" si="50"/>
        <v/>
      </c>
      <c r="BC64" s="162" t="str">
        <f t="shared" si="51"/>
        <v/>
      </c>
      <c r="BX64" s="162">
        <f>COUNTIF(BV42:BV45,K64)</f>
        <v>0</v>
      </c>
      <c r="BY64" s="162">
        <f>COUNTIF(BV42:BV45,L64)</f>
        <v>0</v>
      </c>
      <c r="BZ64" s="162">
        <f>COUNTIF(BV42:BV45,M64)</f>
        <v>0</v>
      </c>
      <c r="CA64" s="162">
        <f>COUNTIF(BV42:BV45,N64)</f>
        <v>0</v>
      </c>
      <c r="CB64" s="162">
        <f t="shared" si="52"/>
        <v>0</v>
      </c>
      <c r="CD64" s="162" t="str">
        <f t="shared" si="39"/>
        <v/>
      </c>
      <c r="CE64" s="162" t="str">
        <f t="shared" si="40"/>
        <v/>
      </c>
      <c r="CF64" s="162" t="str">
        <f t="shared" si="41"/>
        <v/>
      </c>
      <c r="CG64" s="162" t="str">
        <f t="shared" si="42"/>
        <v/>
      </c>
      <c r="CI64" s="162" t="str">
        <f t="shared" si="53"/>
        <v/>
      </c>
      <c r="CJ64" s="162" t="str">
        <f t="shared" si="54"/>
        <v/>
      </c>
      <c r="CK64" s="162" t="str">
        <f t="shared" si="55"/>
        <v/>
      </c>
      <c r="CL64" s="162" t="str">
        <f t="shared" si="56"/>
        <v/>
      </c>
      <c r="DG64" s="162">
        <f>COUNTIF(DE42:DE45,K64)</f>
        <v>0</v>
      </c>
      <c r="DH64" s="162">
        <f>COUNTIF(DE42:DE45,L64)</f>
        <v>0</v>
      </c>
      <c r="DI64" s="162">
        <f>COUNTIF(DE42:DE45,M64)</f>
        <v>0</v>
      </c>
      <c r="DJ64" s="162">
        <f>COUNTIF(DE42:DE45,N64)</f>
        <v>0</v>
      </c>
      <c r="DK64" s="162">
        <f t="shared" si="57"/>
        <v>0</v>
      </c>
      <c r="DM64" s="162" t="str">
        <f t="shared" si="43"/>
        <v/>
      </c>
      <c r="DN64" s="162" t="str">
        <f t="shared" si="44"/>
        <v/>
      </c>
      <c r="DO64" s="162" t="str">
        <f t="shared" si="45"/>
        <v/>
      </c>
      <c r="DP64" s="162" t="str">
        <f t="shared" si="46"/>
        <v/>
      </c>
      <c r="DR64" s="162" t="str">
        <f t="shared" si="58"/>
        <v/>
      </c>
      <c r="DS64" s="162" t="str">
        <f t="shared" si="59"/>
        <v/>
      </c>
      <c r="DT64" s="162" t="str">
        <f t="shared" si="60"/>
        <v/>
      </c>
      <c r="DU64" s="162" t="str">
        <f t="shared" si="61"/>
        <v/>
      </c>
    </row>
    <row r="65" spans="2:141">
      <c r="B65" s="162" t="str">
        <f>Utfylles!$E$33</f>
        <v>Spania</v>
      </c>
      <c r="C65" s="162" t="s">
        <v>2</v>
      </c>
      <c r="D65" s="162" t="str">
        <f>Utfylles!$G$33</f>
        <v>Polen</v>
      </c>
      <c r="E65" s="162">
        <f>Utfylles!$H$33</f>
        <v>2</v>
      </c>
      <c r="F65" s="162" t="s">
        <v>2</v>
      </c>
      <c r="G65" s="162">
        <f>Utfylles!$J$33</f>
        <v>1</v>
      </c>
      <c r="H65" s="162"/>
      <c r="I65" s="162" t="str">
        <f>Utfylles!$K$33</f>
        <v>H</v>
      </c>
      <c r="K65" s="162" t="str">
        <f t="shared" si="31"/>
        <v>Spania</v>
      </c>
      <c r="L65" s="162" t="str">
        <f t="shared" si="32"/>
        <v/>
      </c>
      <c r="M65" s="162" t="str">
        <f t="shared" si="33"/>
        <v/>
      </c>
      <c r="N65" s="162" t="str">
        <f t="shared" si="34"/>
        <v>Polen</v>
      </c>
      <c r="AO65" s="162">
        <f>COUNTIF(AM42:AM45,K65)</f>
        <v>0</v>
      </c>
      <c r="AP65" s="162">
        <f>COUNTIF(AM42:AM45,L65)</f>
        <v>0</v>
      </c>
      <c r="AQ65" s="162">
        <f>COUNTIF(AM42:AM45,M65)</f>
        <v>0</v>
      </c>
      <c r="AR65" s="162">
        <f>COUNTIF(AM42:AM45,N65)</f>
        <v>0</v>
      </c>
      <c r="AS65" s="162">
        <f t="shared" si="47"/>
        <v>0</v>
      </c>
      <c r="AU65" s="162" t="str">
        <f t="shared" si="35"/>
        <v/>
      </c>
      <c r="AV65" s="162" t="str">
        <f t="shared" si="36"/>
        <v/>
      </c>
      <c r="AW65" s="162" t="str">
        <f t="shared" si="37"/>
        <v/>
      </c>
      <c r="AX65" s="162" t="str">
        <f t="shared" si="38"/>
        <v/>
      </c>
      <c r="AZ65" s="162" t="str">
        <f t="shared" si="62"/>
        <v/>
      </c>
      <c r="BA65" s="162" t="str">
        <f t="shared" si="49"/>
        <v/>
      </c>
      <c r="BB65" s="162" t="str">
        <f t="shared" si="50"/>
        <v/>
      </c>
      <c r="BC65" s="162" t="str">
        <f t="shared" si="51"/>
        <v/>
      </c>
      <c r="BX65" s="162">
        <f>COUNTIF(BV42:BV45,K65)</f>
        <v>0</v>
      </c>
      <c r="BY65" s="162">
        <f>COUNTIF(BV42:BV45,L65)</f>
        <v>0</v>
      </c>
      <c r="BZ65" s="162">
        <f>COUNTIF(BV42:BV45,M65)</f>
        <v>0</v>
      </c>
      <c r="CA65" s="162">
        <f>COUNTIF(BV42:BV45,N65)</f>
        <v>0</v>
      </c>
      <c r="CB65" s="162">
        <f t="shared" si="52"/>
        <v>0</v>
      </c>
      <c r="CD65" s="162" t="str">
        <f t="shared" si="39"/>
        <v/>
      </c>
      <c r="CE65" s="162" t="str">
        <f t="shared" si="40"/>
        <v/>
      </c>
      <c r="CF65" s="162" t="str">
        <f t="shared" si="41"/>
        <v/>
      </c>
      <c r="CG65" s="162" t="str">
        <f t="shared" si="42"/>
        <v/>
      </c>
      <c r="CI65" s="162" t="str">
        <f t="shared" si="53"/>
        <v/>
      </c>
      <c r="CJ65" s="162" t="str">
        <f t="shared" si="54"/>
        <v/>
      </c>
      <c r="CK65" s="162" t="str">
        <f t="shared" si="55"/>
        <v/>
      </c>
      <c r="CL65" s="162" t="str">
        <f t="shared" si="56"/>
        <v/>
      </c>
      <c r="DG65" s="162">
        <f>COUNTIF(DE42:DE45,K65)</f>
        <v>0</v>
      </c>
      <c r="DH65" s="162">
        <f>COUNTIF(DE42:DE45,L65)</f>
        <v>0</v>
      </c>
      <c r="DI65" s="162">
        <f>COUNTIF(DE42:DE45,M65)</f>
        <v>0</v>
      </c>
      <c r="DJ65" s="162">
        <f>COUNTIF(DE42:DE45,N65)</f>
        <v>0</v>
      </c>
      <c r="DK65" s="162">
        <f t="shared" si="57"/>
        <v>0</v>
      </c>
      <c r="DM65" s="162" t="str">
        <f t="shared" si="43"/>
        <v/>
      </c>
      <c r="DN65" s="162" t="str">
        <f t="shared" si="44"/>
        <v/>
      </c>
      <c r="DO65" s="162" t="str">
        <f t="shared" si="45"/>
        <v/>
      </c>
      <c r="DP65" s="162" t="str">
        <f t="shared" si="46"/>
        <v/>
      </c>
      <c r="DR65" s="162" t="str">
        <f t="shared" si="58"/>
        <v/>
      </c>
      <c r="DS65" s="162" t="str">
        <f t="shared" si="59"/>
        <v/>
      </c>
      <c r="DT65" s="162" t="str">
        <f t="shared" si="60"/>
        <v/>
      </c>
      <c r="DU65" s="162" t="str">
        <f t="shared" si="61"/>
        <v/>
      </c>
    </row>
    <row r="66" spans="2:141">
      <c r="B66" s="162" t="str">
        <f>Utfylles!$E$34</f>
        <v>Sveits</v>
      </c>
      <c r="C66" s="162" t="s">
        <v>2</v>
      </c>
      <c r="D66" s="162" t="str">
        <f>Utfylles!$G$34</f>
        <v>Tyrkia</v>
      </c>
      <c r="E66" s="162">
        <f>Utfylles!$H$34</f>
        <v>1</v>
      </c>
      <c r="F66" s="162" t="s">
        <v>2</v>
      </c>
      <c r="G66" s="162">
        <f>Utfylles!$J$34</f>
        <v>1</v>
      </c>
      <c r="H66" s="162"/>
      <c r="I66" s="162" t="str">
        <f>Utfylles!$K$34</f>
        <v>U</v>
      </c>
      <c r="K66" s="162" t="str">
        <f t="shared" si="31"/>
        <v/>
      </c>
      <c r="L66" s="162" t="str">
        <f t="shared" si="32"/>
        <v>Sveits</v>
      </c>
      <c r="M66" s="162" t="str">
        <f t="shared" si="33"/>
        <v>Tyrkia</v>
      </c>
      <c r="N66" s="162" t="str">
        <f t="shared" si="34"/>
        <v/>
      </c>
      <c r="AO66" s="162">
        <f>COUNTIF(AM42:AM45,K66)</f>
        <v>0</v>
      </c>
      <c r="AP66" s="162">
        <f>COUNTIF(AM42:AM45,L66)</f>
        <v>0</v>
      </c>
      <c r="AQ66" s="162">
        <f>COUNTIF(AM42:AM45,M66)</f>
        <v>0</v>
      </c>
      <c r="AR66" s="162">
        <f>COUNTIF(AM42:AM45,N66)</f>
        <v>0</v>
      </c>
      <c r="AS66" s="162">
        <f t="shared" si="47"/>
        <v>0</v>
      </c>
      <c r="AU66" s="162" t="str">
        <f t="shared" si="35"/>
        <v/>
      </c>
      <c r="AV66" s="162" t="str">
        <f t="shared" si="36"/>
        <v/>
      </c>
      <c r="AW66" s="162" t="str">
        <f t="shared" si="37"/>
        <v/>
      </c>
      <c r="AX66" s="162" t="str">
        <f t="shared" si="38"/>
        <v/>
      </c>
      <c r="AZ66" s="162" t="str">
        <f t="shared" si="62"/>
        <v/>
      </c>
      <c r="BA66" s="162" t="str">
        <f t="shared" si="49"/>
        <v/>
      </c>
      <c r="BB66" s="162" t="str">
        <f t="shared" si="50"/>
        <v/>
      </c>
      <c r="BC66" s="162" t="str">
        <f t="shared" si="51"/>
        <v/>
      </c>
      <c r="BX66" s="162">
        <f>COUNTIF(BV42:BV45,K66)</f>
        <v>0</v>
      </c>
      <c r="BY66" s="162">
        <f>COUNTIF(BV42:BV45,L66)</f>
        <v>0</v>
      </c>
      <c r="BZ66" s="162">
        <f>COUNTIF(BV42:BV45,M66)</f>
        <v>0</v>
      </c>
      <c r="CA66" s="162">
        <f>COUNTIF(BV42:BV45,N66)</f>
        <v>0</v>
      </c>
      <c r="CB66" s="162">
        <f t="shared" si="52"/>
        <v>0</v>
      </c>
      <c r="CD66" s="162" t="str">
        <f t="shared" si="39"/>
        <v/>
      </c>
      <c r="CE66" s="162" t="str">
        <f t="shared" si="40"/>
        <v/>
      </c>
      <c r="CF66" s="162" t="str">
        <f t="shared" si="41"/>
        <v/>
      </c>
      <c r="CG66" s="162" t="str">
        <f t="shared" si="42"/>
        <v/>
      </c>
      <c r="CI66" s="162" t="str">
        <f t="shared" si="53"/>
        <v/>
      </c>
      <c r="CJ66" s="162" t="str">
        <f t="shared" si="54"/>
        <v/>
      </c>
      <c r="CK66" s="162" t="str">
        <f t="shared" si="55"/>
        <v/>
      </c>
      <c r="CL66" s="162" t="str">
        <f t="shared" si="56"/>
        <v/>
      </c>
      <c r="DG66" s="162">
        <f>COUNTIF(DE42:DE45,K66)</f>
        <v>0</v>
      </c>
      <c r="DH66" s="162">
        <f>COUNTIF(DE42:DE45,L66)</f>
        <v>0</v>
      </c>
      <c r="DI66" s="162">
        <f>COUNTIF(DE42:DE45,M66)</f>
        <v>0</v>
      </c>
      <c r="DJ66" s="162">
        <f>COUNTIF(DE42:DE45,N66)</f>
        <v>0</v>
      </c>
      <c r="DK66" s="162">
        <f t="shared" si="57"/>
        <v>0</v>
      </c>
      <c r="DM66" s="162" t="str">
        <f t="shared" si="43"/>
        <v/>
      </c>
      <c r="DN66" s="162" t="str">
        <f t="shared" si="44"/>
        <v/>
      </c>
      <c r="DO66" s="162" t="str">
        <f t="shared" si="45"/>
        <v/>
      </c>
      <c r="DP66" s="162" t="str">
        <f t="shared" si="46"/>
        <v/>
      </c>
      <c r="DR66" s="162" t="str">
        <f t="shared" si="58"/>
        <v/>
      </c>
      <c r="DS66" s="162" t="str">
        <f t="shared" si="59"/>
        <v/>
      </c>
      <c r="DT66" s="162" t="str">
        <f t="shared" si="60"/>
        <v/>
      </c>
      <c r="DU66" s="162" t="str">
        <f t="shared" si="61"/>
        <v/>
      </c>
    </row>
    <row r="67" spans="2:141">
      <c r="B67" s="162" t="str">
        <f>Utfylles!$E$35</f>
        <v>Italia</v>
      </c>
      <c r="C67" s="162" t="s">
        <v>2</v>
      </c>
      <c r="D67" s="162" t="str">
        <f>Utfylles!$G$35</f>
        <v>Wales</v>
      </c>
      <c r="E67" s="162">
        <f>Utfylles!$H$35</f>
        <v>2</v>
      </c>
      <c r="F67" s="162" t="s">
        <v>2</v>
      </c>
      <c r="G67" s="162">
        <f>Utfylles!$J$35</f>
        <v>0</v>
      </c>
      <c r="H67" s="162"/>
      <c r="I67" s="162" t="str">
        <f>Utfylles!$K$35</f>
        <v>H</v>
      </c>
      <c r="K67" s="162" t="str">
        <f t="shared" si="31"/>
        <v>Italia</v>
      </c>
      <c r="L67" s="162" t="str">
        <f t="shared" si="32"/>
        <v/>
      </c>
      <c r="M67" s="162" t="str">
        <f t="shared" si="33"/>
        <v/>
      </c>
      <c r="N67" s="162" t="str">
        <f t="shared" si="34"/>
        <v>Wales</v>
      </c>
      <c r="AO67" s="162">
        <f>COUNTIF(AM42:AM45,K67)</f>
        <v>0</v>
      </c>
      <c r="AP67" s="162">
        <f>COUNTIF(AM42:AM45,L67)</f>
        <v>0</v>
      </c>
      <c r="AQ67" s="162">
        <f>COUNTIF(AM42:AM45,M67)</f>
        <v>0</v>
      </c>
      <c r="AR67" s="162">
        <f>COUNTIF(AM42:AM45,N67)</f>
        <v>0</v>
      </c>
      <c r="AS67" s="162">
        <f t="shared" si="47"/>
        <v>0</v>
      </c>
      <c r="AU67" s="162" t="str">
        <f t="shared" si="35"/>
        <v/>
      </c>
      <c r="AV67" s="162" t="str">
        <f t="shared" si="36"/>
        <v/>
      </c>
      <c r="AW67" s="162" t="str">
        <f t="shared" si="37"/>
        <v/>
      </c>
      <c r="AX67" s="162" t="str">
        <f t="shared" si="38"/>
        <v/>
      </c>
      <c r="AZ67" s="162" t="str">
        <f t="shared" si="62"/>
        <v/>
      </c>
      <c r="BA67" s="162" t="str">
        <f t="shared" si="49"/>
        <v/>
      </c>
      <c r="BB67" s="162" t="str">
        <f t="shared" si="50"/>
        <v/>
      </c>
      <c r="BC67" s="162" t="str">
        <f t="shared" si="51"/>
        <v/>
      </c>
      <c r="BX67" s="162">
        <f>COUNTIF(BV42:BV45,K67)</f>
        <v>0</v>
      </c>
      <c r="BY67" s="162">
        <f>COUNTIF(BV42:BV45,L67)</f>
        <v>0</v>
      </c>
      <c r="BZ67" s="162">
        <f>COUNTIF(BV42:BV45,M67)</f>
        <v>0</v>
      </c>
      <c r="CA67" s="162">
        <f>COUNTIF(BV42:BV45,N67)</f>
        <v>0</v>
      </c>
      <c r="CB67" s="162">
        <f t="shared" si="52"/>
        <v>0</v>
      </c>
      <c r="CD67" s="162" t="str">
        <f t="shared" si="39"/>
        <v/>
      </c>
      <c r="CE67" s="162" t="str">
        <f t="shared" si="40"/>
        <v/>
      </c>
      <c r="CF67" s="162" t="str">
        <f t="shared" si="41"/>
        <v/>
      </c>
      <c r="CG67" s="162" t="str">
        <f t="shared" si="42"/>
        <v/>
      </c>
      <c r="CI67" s="162" t="str">
        <f t="shared" si="53"/>
        <v/>
      </c>
      <c r="CJ67" s="162" t="str">
        <f t="shared" si="54"/>
        <v/>
      </c>
      <c r="CK67" s="162" t="str">
        <f t="shared" si="55"/>
        <v/>
      </c>
      <c r="CL67" s="162" t="str">
        <f t="shared" si="56"/>
        <v/>
      </c>
      <c r="DG67" s="162">
        <f>COUNTIF(DE42:DE45,K67)</f>
        <v>0</v>
      </c>
      <c r="DH67" s="162">
        <f>COUNTIF(DE42:DE45,L67)</f>
        <v>0</v>
      </c>
      <c r="DI67" s="162">
        <f>COUNTIF(DE42:DE45,M67)</f>
        <v>0</v>
      </c>
      <c r="DJ67" s="162">
        <f>COUNTIF(DE42:DE45,N67)</f>
        <v>0</v>
      </c>
      <c r="DK67" s="162">
        <f t="shared" si="57"/>
        <v>0</v>
      </c>
      <c r="DM67" s="162" t="str">
        <f t="shared" si="43"/>
        <v/>
      </c>
      <c r="DN67" s="162" t="str">
        <f t="shared" si="44"/>
        <v/>
      </c>
      <c r="DO67" s="162" t="str">
        <f t="shared" si="45"/>
        <v/>
      </c>
      <c r="DP67" s="162" t="str">
        <f t="shared" si="46"/>
        <v/>
      </c>
      <c r="DR67" s="162" t="str">
        <f t="shared" si="58"/>
        <v/>
      </c>
      <c r="DS67" s="162" t="str">
        <f t="shared" si="59"/>
        <v/>
      </c>
      <c r="DT67" s="162" t="str">
        <f t="shared" si="60"/>
        <v/>
      </c>
      <c r="DU67" s="162" t="str">
        <f t="shared" si="61"/>
        <v/>
      </c>
    </row>
    <row r="68" spans="2:141">
      <c r="B68" s="162" t="str">
        <f>Utfylles!$E$36</f>
        <v>Nord-Makedonia</v>
      </c>
      <c r="C68" s="162" t="s">
        <v>2</v>
      </c>
      <c r="D68" s="162" t="str">
        <f>Utfylles!$G$36</f>
        <v>Nederland</v>
      </c>
      <c r="E68" s="162">
        <f>Utfylles!$H$36</f>
        <v>0</v>
      </c>
      <c r="F68" s="162" t="s">
        <v>2</v>
      </c>
      <c r="G68" s="162">
        <f>Utfylles!$J$36</f>
        <v>2</v>
      </c>
      <c r="H68" s="162"/>
      <c r="I68" s="162" t="str">
        <f>Utfylles!$K$36</f>
        <v>B</v>
      </c>
      <c r="K68" s="162" t="str">
        <f t="shared" si="31"/>
        <v>Nederland</v>
      </c>
      <c r="L68" s="162" t="str">
        <f t="shared" si="32"/>
        <v/>
      </c>
      <c r="M68" s="162" t="str">
        <f t="shared" si="33"/>
        <v/>
      </c>
      <c r="N68" s="162" t="str">
        <f t="shared" si="34"/>
        <v>Nord-Makedonia</v>
      </c>
      <c r="AO68" s="162">
        <f>COUNTIF(AM42:AM45,K68)</f>
        <v>0</v>
      </c>
      <c r="AP68" s="162">
        <f>COUNTIF(AM42:AM45,L68)</f>
        <v>0</v>
      </c>
      <c r="AQ68" s="162">
        <f>COUNTIF(AM42:AM45,M68)</f>
        <v>0</v>
      </c>
      <c r="AR68" s="162">
        <f>COUNTIF(AM42:AM45,N68)</f>
        <v>0</v>
      </c>
      <c r="AS68" s="162">
        <f t="shared" si="47"/>
        <v>0</v>
      </c>
      <c r="AU68" s="162" t="str">
        <f t="shared" si="35"/>
        <v/>
      </c>
      <c r="AV68" s="162" t="str">
        <f t="shared" si="36"/>
        <v/>
      </c>
      <c r="AW68" s="162" t="str">
        <f t="shared" si="37"/>
        <v/>
      </c>
      <c r="AX68" s="162" t="str">
        <f t="shared" si="38"/>
        <v/>
      </c>
      <c r="AZ68" s="162" t="str">
        <f t="shared" si="62"/>
        <v/>
      </c>
      <c r="BA68" s="162" t="str">
        <f t="shared" si="49"/>
        <v/>
      </c>
      <c r="BB68" s="162" t="str">
        <f t="shared" si="50"/>
        <v/>
      </c>
      <c r="BC68" s="162" t="str">
        <f t="shared" si="51"/>
        <v/>
      </c>
      <c r="BX68" s="162">
        <f>COUNTIF(BV42:BV45,K68)</f>
        <v>0</v>
      </c>
      <c r="BY68" s="162">
        <f>COUNTIF(BV42:BV45,L68)</f>
        <v>0</v>
      </c>
      <c r="BZ68" s="162">
        <f>COUNTIF(BV42:BV45,M68)</f>
        <v>0</v>
      </c>
      <c r="CA68" s="162">
        <f>COUNTIF(BV42:BV45,N68)</f>
        <v>0</v>
      </c>
      <c r="CB68" s="162">
        <f t="shared" si="52"/>
        <v>0</v>
      </c>
      <c r="CD68" s="162" t="str">
        <f t="shared" si="39"/>
        <v/>
      </c>
      <c r="CE68" s="162" t="str">
        <f t="shared" si="40"/>
        <v/>
      </c>
      <c r="CF68" s="162" t="str">
        <f t="shared" si="41"/>
        <v/>
      </c>
      <c r="CG68" s="162" t="str">
        <f t="shared" si="42"/>
        <v/>
      </c>
      <c r="CI68" s="162" t="str">
        <f t="shared" si="53"/>
        <v/>
      </c>
      <c r="CJ68" s="162" t="str">
        <f t="shared" si="54"/>
        <v/>
      </c>
      <c r="CK68" s="162" t="str">
        <f t="shared" si="55"/>
        <v/>
      </c>
      <c r="CL68" s="162" t="str">
        <f t="shared" si="56"/>
        <v/>
      </c>
      <c r="DG68" s="162">
        <f>COUNTIF(DE42:DE45,K68)</f>
        <v>0</v>
      </c>
      <c r="DH68" s="162">
        <f>COUNTIF(DE42:DE45,L68)</f>
        <v>0</v>
      </c>
      <c r="DI68" s="162">
        <f>COUNTIF(DE42:DE45,M68)</f>
        <v>0</v>
      </c>
      <c r="DJ68" s="162">
        <f>COUNTIF(DE42:DE45,N68)</f>
        <v>0</v>
      </c>
      <c r="DK68" s="162">
        <f t="shared" si="57"/>
        <v>0</v>
      </c>
      <c r="DM68" s="162" t="str">
        <f t="shared" si="43"/>
        <v/>
      </c>
      <c r="DN68" s="162" t="str">
        <f t="shared" si="44"/>
        <v/>
      </c>
      <c r="DO68" s="162" t="str">
        <f t="shared" si="45"/>
        <v/>
      </c>
      <c r="DP68" s="162" t="str">
        <f t="shared" si="46"/>
        <v/>
      </c>
      <c r="DR68" s="162" t="str">
        <f t="shared" si="58"/>
        <v/>
      </c>
      <c r="DS68" s="162" t="str">
        <f t="shared" si="59"/>
        <v/>
      </c>
      <c r="DT68" s="162" t="str">
        <f t="shared" si="60"/>
        <v/>
      </c>
      <c r="DU68" s="162" t="str">
        <f t="shared" si="61"/>
        <v/>
      </c>
    </row>
    <row r="69" spans="2:141">
      <c r="B69" s="162" t="str">
        <f>Utfylles!$E$37</f>
        <v>Ukraina</v>
      </c>
      <c r="C69" s="162" t="s">
        <v>2</v>
      </c>
      <c r="D69" s="162" t="str">
        <f>Utfylles!$G$37</f>
        <v>Østerrike</v>
      </c>
      <c r="E69" s="162">
        <f>Utfylles!$H$37</f>
        <v>1</v>
      </c>
      <c r="F69" s="162" t="s">
        <v>2</v>
      </c>
      <c r="G69" s="162">
        <f>Utfylles!$J$37</f>
        <v>1</v>
      </c>
      <c r="H69" s="162"/>
      <c r="I69" s="162" t="str">
        <f>Utfylles!$K$37</f>
        <v>U</v>
      </c>
      <c r="K69" s="162" t="str">
        <f t="shared" si="31"/>
        <v/>
      </c>
      <c r="L69" s="162" t="str">
        <f t="shared" si="32"/>
        <v>Ukraina</v>
      </c>
      <c r="M69" s="162" t="str">
        <f t="shared" si="33"/>
        <v>Østerrike</v>
      </c>
      <c r="N69" s="162" t="str">
        <f t="shared" si="34"/>
        <v/>
      </c>
      <c r="AO69" s="162">
        <f>COUNTIF(AM42:AM45,K69)</f>
        <v>0</v>
      </c>
      <c r="AP69" s="162">
        <f>COUNTIF(AM42:AM45,L69)</f>
        <v>0</v>
      </c>
      <c r="AQ69" s="162">
        <f>COUNTIF(AM42:AM45,M69)</f>
        <v>0</v>
      </c>
      <c r="AR69" s="162">
        <f>COUNTIF(AM42:AM45,N69)</f>
        <v>0</v>
      </c>
      <c r="AS69" s="162">
        <f t="shared" si="47"/>
        <v>0</v>
      </c>
      <c r="AU69" s="162" t="str">
        <f t="shared" si="35"/>
        <v/>
      </c>
      <c r="AV69" s="162" t="str">
        <f t="shared" si="36"/>
        <v/>
      </c>
      <c r="AW69" s="162" t="str">
        <f t="shared" si="37"/>
        <v/>
      </c>
      <c r="AX69" s="162" t="str">
        <f t="shared" si="38"/>
        <v/>
      </c>
      <c r="AZ69" s="162" t="str">
        <f t="shared" si="62"/>
        <v/>
      </c>
      <c r="BA69" s="162" t="str">
        <f t="shared" si="49"/>
        <v/>
      </c>
      <c r="BB69" s="162" t="str">
        <f t="shared" si="50"/>
        <v/>
      </c>
      <c r="BC69" s="162" t="str">
        <f t="shared" si="51"/>
        <v/>
      </c>
      <c r="BX69" s="162">
        <f>COUNTIF(BV42:BV45,K69)</f>
        <v>0</v>
      </c>
      <c r="BY69" s="162">
        <f>COUNTIF(BV42:BV45,L69)</f>
        <v>0</v>
      </c>
      <c r="BZ69" s="162">
        <f>COUNTIF(BV42:BV45,M69)</f>
        <v>0</v>
      </c>
      <c r="CA69" s="162">
        <f>COUNTIF(BV42:BV45,N69)</f>
        <v>0</v>
      </c>
      <c r="CB69" s="162">
        <f t="shared" si="52"/>
        <v>0</v>
      </c>
      <c r="CD69" s="162" t="str">
        <f t="shared" si="39"/>
        <v/>
      </c>
      <c r="CE69" s="162" t="str">
        <f t="shared" si="40"/>
        <v/>
      </c>
      <c r="CF69" s="162" t="str">
        <f t="shared" si="41"/>
        <v/>
      </c>
      <c r="CG69" s="162" t="str">
        <f t="shared" si="42"/>
        <v/>
      </c>
      <c r="CI69" s="162" t="str">
        <f t="shared" si="53"/>
        <v/>
      </c>
      <c r="CJ69" s="162" t="str">
        <f t="shared" si="54"/>
        <v/>
      </c>
      <c r="CK69" s="162" t="str">
        <f t="shared" si="55"/>
        <v/>
      </c>
      <c r="CL69" s="162" t="str">
        <f t="shared" si="56"/>
        <v/>
      </c>
      <c r="DG69" s="162">
        <f>COUNTIF(DE42:DE45,K69)</f>
        <v>0</v>
      </c>
      <c r="DH69" s="162">
        <f>COUNTIF(DE42:DE45,L69)</f>
        <v>0</v>
      </c>
      <c r="DI69" s="162">
        <f>COUNTIF(DE42:DE45,M69)</f>
        <v>0</v>
      </c>
      <c r="DJ69" s="162">
        <f>COUNTIF(DE42:DE45,N69)</f>
        <v>0</v>
      </c>
      <c r="DK69" s="162">
        <f t="shared" si="57"/>
        <v>0</v>
      </c>
      <c r="DM69" s="162" t="str">
        <f t="shared" si="43"/>
        <v/>
      </c>
      <c r="DN69" s="162" t="str">
        <f t="shared" si="44"/>
        <v/>
      </c>
      <c r="DO69" s="162" t="str">
        <f t="shared" si="45"/>
        <v/>
      </c>
      <c r="DP69" s="162" t="str">
        <f t="shared" si="46"/>
        <v/>
      </c>
      <c r="DR69" s="162" t="str">
        <f t="shared" si="58"/>
        <v/>
      </c>
      <c r="DS69" s="162" t="str">
        <f t="shared" si="59"/>
        <v/>
      </c>
      <c r="DT69" s="162" t="str">
        <f t="shared" si="60"/>
        <v/>
      </c>
      <c r="DU69" s="162" t="str">
        <f t="shared" si="61"/>
        <v/>
      </c>
    </row>
    <row r="70" spans="2:141">
      <c r="B70" s="162" t="str">
        <f>Utfylles!$E$38</f>
        <v>Russland</v>
      </c>
      <c r="C70" s="162" t="s">
        <v>2</v>
      </c>
      <c r="D70" s="162" t="str">
        <f>Utfylles!$G$38</f>
        <v>Danmark</v>
      </c>
      <c r="E70" s="162">
        <f>Utfylles!$H$38</f>
        <v>1</v>
      </c>
      <c r="F70" s="162" t="s">
        <v>2</v>
      </c>
      <c r="G70" s="162">
        <f>Utfylles!$J$38</f>
        <v>2</v>
      </c>
      <c r="H70" s="162"/>
      <c r="I70" s="162" t="str">
        <f>Utfylles!$K$38</f>
        <v>B</v>
      </c>
      <c r="K70" s="162" t="str">
        <f t="shared" si="31"/>
        <v>Danmark</v>
      </c>
      <c r="L70" s="162" t="str">
        <f t="shared" si="32"/>
        <v/>
      </c>
      <c r="M70" s="162" t="str">
        <f t="shared" si="33"/>
        <v/>
      </c>
      <c r="N70" s="162" t="str">
        <f t="shared" si="34"/>
        <v>Russland</v>
      </c>
      <c r="AO70" s="162">
        <f>COUNTIF(AM42:AM45,K70)</f>
        <v>0</v>
      </c>
      <c r="AP70" s="162">
        <f>COUNTIF(AM42:AM45,L70)</f>
        <v>0</v>
      </c>
      <c r="AQ70" s="162">
        <f>COUNTIF(AM42:AM45,M70)</f>
        <v>0</v>
      </c>
      <c r="AR70" s="162">
        <f>COUNTIF(AM42:AM45,N70)</f>
        <v>0</v>
      </c>
      <c r="AS70" s="162">
        <f t="shared" si="47"/>
        <v>0</v>
      </c>
      <c r="AU70" s="162" t="str">
        <f t="shared" si="35"/>
        <v/>
      </c>
      <c r="AV70" s="162" t="str">
        <f t="shared" si="36"/>
        <v/>
      </c>
      <c r="AW70" s="162" t="str">
        <f t="shared" si="37"/>
        <v/>
      </c>
      <c r="AX70" s="162" t="str">
        <f t="shared" si="38"/>
        <v/>
      </c>
      <c r="AZ70" s="162" t="str">
        <f t="shared" si="62"/>
        <v/>
      </c>
      <c r="BA70" s="162" t="str">
        <f t="shared" si="49"/>
        <v/>
      </c>
      <c r="BB70" s="162" t="str">
        <f t="shared" si="50"/>
        <v/>
      </c>
      <c r="BC70" s="162" t="str">
        <f t="shared" si="51"/>
        <v/>
      </c>
      <c r="BX70" s="162">
        <f>COUNTIF(BV42:BV45,K70)</f>
        <v>1</v>
      </c>
      <c r="BY70" s="162">
        <f>COUNTIF(BV42:BV45,L70)</f>
        <v>0</v>
      </c>
      <c r="BZ70" s="162">
        <f>COUNTIF(BV42:BV45,M70)</f>
        <v>0</v>
      </c>
      <c r="CA70" s="162">
        <f>COUNTIF(BV42:BV45,N70)</f>
        <v>0</v>
      </c>
      <c r="CB70" s="162">
        <f t="shared" si="52"/>
        <v>1</v>
      </c>
      <c r="CD70" s="162" t="str">
        <f t="shared" si="39"/>
        <v/>
      </c>
      <c r="CE70" s="162" t="str">
        <f t="shared" si="40"/>
        <v/>
      </c>
      <c r="CF70" s="162" t="str">
        <f t="shared" si="41"/>
        <v/>
      </c>
      <c r="CG70" s="162" t="str">
        <f t="shared" si="42"/>
        <v/>
      </c>
      <c r="CI70" s="162" t="str">
        <f t="shared" si="53"/>
        <v/>
      </c>
      <c r="CJ70" s="162" t="str">
        <f t="shared" si="54"/>
        <v/>
      </c>
      <c r="CK70" s="162" t="str">
        <f t="shared" si="55"/>
        <v/>
      </c>
      <c r="CL70" s="162" t="str">
        <f t="shared" si="56"/>
        <v/>
      </c>
      <c r="DG70" s="162">
        <f>COUNTIF(DE42:DE45,K70)</f>
        <v>0</v>
      </c>
      <c r="DH70" s="162">
        <f>COUNTIF(DE42:DE45,L70)</f>
        <v>0</v>
      </c>
      <c r="DI70" s="162">
        <f>COUNTIF(DE42:DE45,M70)</f>
        <v>0</v>
      </c>
      <c r="DJ70" s="162">
        <f>COUNTIF(DE42:DE45,N70)</f>
        <v>1</v>
      </c>
      <c r="DK70" s="162">
        <f t="shared" si="57"/>
        <v>1</v>
      </c>
      <c r="DM70" s="162" t="str">
        <f t="shared" si="43"/>
        <v/>
      </c>
      <c r="DN70" s="162" t="str">
        <f t="shared" si="44"/>
        <v/>
      </c>
      <c r="DO70" s="162" t="str">
        <f t="shared" si="45"/>
        <v/>
      </c>
      <c r="DP70" s="162" t="str">
        <f t="shared" si="46"/>
        <v/>
      </c>
      <c r="DR70" s="162" t="str">
        <f t="shared" si="58"/>
        <v/>
      </c>
      <c r="DS70" s="162" t="str">
        <f t="shared" si="59"/>
        <v/>
      </c>
      <c r="DT70" s="162" t="str">
        <f t="shared" si="60"/>
        <v/>
      </c>
      <c r="DU70" s="162" t="str">
        <f t="shared" si="61"/>
        <v/>
      </c>
    </row>
    <row r="71" spans="2:141">
      <c r="B71" s="162" t="str">
        <f>Utfylles!$E$39</f>
        <v>Finland</v>
      </c>
      <c r="C71" s="162" t="s">
        <v>2</v>
      </c>
      <c r="D71" s="162" t="str">
        <f>Utfylles!$G$39</f>
        <v>Belgia</v>
      </c>
      <c r="E71" s="162">
        <f>Utfylles!$H$39</f>
        <v>0</v>
      </c>
      <c r="F71" s="162" t="s">
        <v>2</v>
      </c>
      <c r="G71" s="162">
        <f>Utfylles!$J$39</f>
        <v>2</v>
      </c>
      <c r="H71" s="162"/>
      <c r="I71" s="162" t="str">
        <f>Utfylles!$K$39</f>
        <v>B</v>
      </c>
      <c r="K71" s="162" t="str">
        <f t="shared" si="31"/>
        <v>Belgia</v>
      </c>
      <c r="L71" s="162" t="str">
        <f t="shared" si="32"/>
        <v/>
      </c>
      <c r="M71" s="162" t="str">
        <f t="shared" si="33"/>
        <v/>
      </c>
      <c r="N71" s="162" t="str">
        <f t="shared" si="34"/>
        <v>Finland</v>
      </c>
      <c r="AO71" s="162">
        <f>COUNTIF(AM42:AM45,K71)</f>
        <v>1</v>
      </c>
      <c r="AP71" s="162">
        <f>COUNTIF(AM42:AM45,L71)</f>
        <v>0</v>
      </c>
      <c r="AQ71" s="162">
        <f>COUNTIF(AM42:AM45,M71)</f>
        <v>0</v>
      </c>
      <c r="AR71" s="162">
        <f>COUNTIF(AM42:AM45,N71)</f>
        <v>0</v>
      </c>
      <c r="AS71" s="162">
        <f t="shared" si="47"/>
        <v>1</v>
      </c>
      <c r="AU71" s="162" t="str">
        <f t="shared" si="35"/>
        <v/>
      </c>
      <c r="AV71" s="162" t="str">
        <f t="shared" si="36"/>
        <v/>
      </c>
      <c r="AW71" s="162" t="str">
        <f t="shared" si="37"/>
        <v/>
      </c>
      <c r="AX71" s="162" t="str">
        <f t="shared" si="38"/>
        <v/>
      </c>
      <c r="AZ71" s="162" t="str">
        <f t="shared" si="62"/>
        <v/>
      </c>
      <c r="BA71" s="162" t="str">
        <f t="shared" si="49"/>
        <v/>
      </c>
      <c r="BB71" s="162" t="str">
        <f t="shared" si="50"/>
        <v/>
      </c>
      <c r="BC71" s="162" t="str">
        <f t="shared" si="51"/>
        <v/>
      </c>
      <c r="BX71" s="162">
        <f>COUNTIF(BV42:BV45,K71)</f>
        <v>0</v>
      </c>
      <c r="BY71" s="162">
        <f>COUNTIF(BV42:BV45,L71)</f>
        <v>0</v>
      </c>
      <c r="BZ71" s="162">
        <f>COUNTIF(BV42:BV45,M71)</f>
        <v>0</v>
      </c>
      <c r="CA71" s="162">
        <f>COUNTIF(BV42:BV45,N71)</f>
        <v>0</v>
      </c>
      <c r="CB71" s="162">
        <f t="shared" si="52"/>
        <v>0</v>
      </c>
      <c r="CD71" s="162" t="str">
        <f t="shared" si="39"/>
        <v/>
      </c>
      <c r="CE71" s="162" t="str">
        <f t="shared" si="40"/>
        <v/>
      </c>
      <c r="CF71" s="162" t="str">
        <f t="shared" si="41"/>
        <v/>
      </c>
      <c r="CG71" s="162" t="str">
        <f t="shared" si="42"/>
        <v/>
      </c>
      <c r="CI71" s="162" t="str">
        <f t="shared" si="53"/>
        <v/>
      </c>
      <c r="CJ71" s="162" t="str">
        <f t="shared" si="54"/>
        <v/>
      </c>
      <c r="CK71" s="162" t="str">
        <f t="shared" si="55"/>
        <v/>
      </c>
      <c r="CL71" s="162" t="str">
        <f t="shared" si="56"/>
        <v/>
      </c>
      <c r="DG71" s="162">
        <f>COUNTIF(DE42:DE45,K71)</f>
        <v>0</v>
      </c>
      <c r="DH71" s="162">
        <f>COUNTIF(DE42:DE45,L71)</f>
        <v>0</v>
      </c>
      <c r="DI71" s="162">
        <f>COUNTIF(DE42:DE45,M71)</f>
        <v>0</v>
      </c>
      <c r="DJ71" s="162">
        <f>COUNTIF(DE42:DE45,N71)</f>
        <v>1</v>
      </c>
      <c r="DK71" s="162">
        <f t="shared" si="57"/>
        <v>1</v>
      </c>
      <c r="DM71" s="162" t="str">
        <f t="shared" si="43"/>
        <v/>
      </c>
      <c r="DN71" s="162" t="str">
        <f t="shared" si="44"/>
        <v/>
      </c>
      <c r="DO71" s="162" t="str">
        <f t="shared" si="45"/>
        <v/>
      </c>
      <c r="DP71" s="162" t="str">
        <f t="shared" si="46"/>
        <v/>
      </c>
      <c r="DR71" s="162" t="str">
        <f t="shared" si="58"/>
        <v/>
      </c>
      <c r="DS71" s="162" t="str">
        <f t="shared" si="59"/>
        <v/>
      </c>
      <c r="DT71" s="162" t="str">
        <f t="shared" si="60"/>
        <v/>
      </c>
      <c r="DU71" s="162" t="str">
        <f t="shared" si="61"/>
        <v/>
      </c>
    </row>
    <row r="72" spans="2:141">
      <c r="B72" s="162" t="str">
        <f>Utfylles!$E$40</f>
        <v>Kroatia</v>
      </c>
      <c r="C72" s="162" t="s">
        <v>2</v>
      </c>
      <c r="D72" s="162" t="str">
        <f>Utfylles!$G$40</f>
        <v>Skottland</v>
      </c>
      <c r="E72" s="162">
        <f>Utfylles!$H$40</f>
        <v>1</v>
      </c>
      <c r="F72" s="162" t="s">
        <v>2</v>
      </c>
      <c r="G72" s="162">
        <f>Utfylles!$J$40</f>
        <v>0</v>
      </c>
      <c r="H72" s="162"/>
      <c r="I72" s="162" t="str">
        <f>Utfylles!$K$40</f>
        <v>H</v>
      </c>
      <c r="K72" s="162" t="str">
        <f t="shared" si="31"/>
        <v>Kroatia</v>
      </c>
      <c r="L72" s="162" t="str">
        <f t="shared" si="32"/>
        <v/>
      </c>
      <c r="M72" s="162" t="str">
        <f t="shared" si="33"/>
        <v/>
      </c>
      <c r="N72" s="162" t="str">
        <f t="shared" si="34"/>
        <v>Skottland</v>
      </c>
      <c r="AO72" s="162">
        <f>COUNTIF(AM42:AM45,K72)</f>
        <v>0</v>
      </c>
      <c r="AP72" s="162">
        <f>COUNTIF(AM42:AM45,L72)</f>
        <v>0</v>
      </c>
      <c r="AQ72" s="162">
        <f>COUNTIF(AM42:AM45,M72)</f>
        <v>0</v>
      </c>
      <c r="AR72" s="162">
        <f>COUNTIF(AM42:AM45,N72)</f>
        <v>0</v>
      </c>
      <c r="AS72" s="162">
        <f t="shared" si="47"/>
        <v>0</v>
      </c>
      <c r="AU72" s="162" t="str">
        <f t="shared" si="35"/>
        <v/>
      </c>
      <c r="AV72" s="162" t="str">
        <f t="shared" si="36"/>
        <v/>
      </c>
      <c r="AW72" s="162" t="str">
        <f t="shared" si="37"/>
        <v/>
      </c>
      <c r="AX72" s="162" t="str">
        <f t="shared" si="38"/>
        <v/>
      </c>
      <c r="AZ72" s="162" t="str">
        <f t="shared" si="62"/>
        <v/>
      </c>
      <c r="BA72" s="162" t="str">
        <f t="shared" si="49"/>
        <v/>
      </c>
      <c r="BB72" s="162" t="str">
        <f t="shared" si="50"/>
        <v/>
      </c>
      <c r="BC72" s="162" t="str">
        <f t="shared" si="51"/>
        <v/>
      </c>
      <c r="BX72" s="162">
        <f>COUNTIF(BV42:BV45,K72)</f>
        <v>0</v>
      </c>
      <c r="BY72" s="162">
        <f>COUNTIF(BV42:BV45,L72)</f>
        <v>0</v>
      </c>
      <c r="BZ72" s="162">
        <f>COUNTIF(BV42:BV45,M72)</f>
        <v>0</v>
      </c>
      <c r="CA72" s="162">
        <f>COUNTIF(BV42:BV45,N72)</f>
        <v>0</v>
      </c>
      <c r="CB72" s="162">
        <f t="shared" si="52"/>
        <v>0</v>
      </c>
      <c r="CD72" s="162" t="str">
        <f t="shared" si="39"/>
        <v/>
      </c>
      <c r="CE72" s="162" t="str">
        <f t="shared" si="40"/>
        <v/>
      </c>
      <c r="CF72" s="162" t="str">
        <f t="shared" si="41"/>
        <v/>
      </c>
      <c r="CG72" s="162" t="str">
        <f t="shared" si="42"/>
        <v/>
      </c>
      <c r="CI72" s="162" t="str">
        <f t="shared" si="53"/>
        <v/>
      </c>
      <c r="CJ72" s="162" t="str">
        <f t="shared" si="54"/>
        <v/>
      </c>
      <c r="CK72" s="162" t="str">
        <f t="shared" si="55"/>
        <v/>
      </c>
      <c r="CL72" s="162" t="str">
        <f t="shared" si="56"/>
        <v/>
      </c>
      <c r="DG72" s="162">
        <f>COUNTIF(DE42:DE45,K72)</f>
        <v>0</v>
      </c>
      <c r="DH72" s="162">
        <f>COUNTIF(DE42:DE45,L72)</f>
        <v>0</v>
      </c>
      <c r="DI72" s="162">
        <f>COUNTIF(DE42:DE45,M72)</f>
        <v>0</v>
      </c>
      <c r="DJ72" s="162">
        <f>COUNTIF(DE42:DE45,N72)</f>
        <v>0</v>
      </c>
      <c r="DK72" s="162">
        <f t="shared" si="57"/>
        <v>0</v>
      </c>
      <c r="DM72" s="162" t="str">
        <f t="shared" si="43"/>
        <v/>
      </c>
      <c r="DN72" s="162" t="str">
        <f t="shared" si="44"/>
        <v/>
      </c>
      <c r="DO72" s="162" t="str">
        <f t="shared" si="45"/>
        <v/>
      </c>
      <c r="DP72" s="162" t="str">
        <f t="shared" si="46"/>
        <v/>
      </c>
      <c r="DR72" s="162" t="str">
        <f t="shared" si="58"/>
        <v/>
      </c>
      <c r="DS72" s="162" t="str">
        <f t="shared" si="59"/>
        <v/>
      </c>
      <c r="DT72" s="162" t="str">
        <f t="shared" si="60"/>
        <v/>
      </c>
      <c r="DU72" s="162" t="str">
        <f t="shared" si="61"/>
        <v/>
      </c>
    </row>
    <row r="73" spans="2:141">
      <c r="B73" s="162" t="str">
        <f>Utfylles!$E$41</f>
        <v>Tsjekkia</v>
      </c>
      <c r="C73" s="162" t="s">
        <v>2</v>
      </c>
      <c r="D73" s="162" t="str">
        <f>Utfylles!$G$41</f>
        <v>England</v>
      </c>
      <c r="E73" s="162">
        <f>Utfylles!$H$41</f>
        <v>2</v>
      </c>
      <c r="F73" s="162" t="s">
        <v>2</v>
      </c>
      <c r="G73" s="162">
        <f>Utfylles!$J$41</f>
        <v>0</v>
      </c>
      <c r="H73" s="162"/>
      <c r="I73" s="162" t="str">
        <f>Utfylles!$K$41</f>
        <v>H</v>
      </c>
      <c r="K73" s="162" t="str">
        <f t="shared" si="31"/>
        <v>Tsjekkia</v>
      </c>
      <c r="L73" s="162" t="str">
        <f t="shared" si="32"/>
        <v/>
      </c>
      <c r="M73" s="162" t="str">
        <f t="shared" si="33"/>
        <v/>
      </c>
      <c r="N73" s="162" t="str">
        <f t="shared" si="34"/>
        <v>England</v>
      </c>
      <c r="AO73" s="162">
        <f>COUNTIF(AM42:AM45,K73)</f>
        <v>0</v>
      </c>
      <c r="AP73" s="162">
        <f>COUNTIF(AM42:AM45,L73)</f>
        <v>0</v>
      </c>
      <c r="AQ73" s="162">
        <f>COUNTIF(AM42:AM45,M73)</f>
        <v>0</v>
      </c>
      <c r="AR73" s="162">
        <f>COUNTIF(AM42:AM45,N73)</f>
        <v>0</v>
      </c>
      <c r="AS73" s="162">
        <f t="shared" si="47"/>
        <v>0</v>
      </c>
      <c r="AU73" s="162" t="str">
        <f t="shared" si="35"/>
        <v/>
      </c>
      <c r="AV73" s="162" t="str">
        <f t="shared" si="36"/>
        <v/>
      </c>
      <c r="AW73" s="162" t="str">
        <f t="shared" si="37"/>
        <v/>
      </c>
      <c r="AX73" s="162" t="str">
        <f t="shared" si="38"/>
        <v/>
      </c>
      <c r="AZ73" s="162" t="str">
        <f t="shared" si="62"/>
        <v/>
      </c>
      <c r="BA73" s="162" t="str">
        <f t="shared" si="49"/>
        <v/>
      </c>
      <c r="BB73" s="162" t="str">
        <f t="shared" si="50"/>
        <v/>
      </c>
      <c r="BC73" s="162" t="str">
        <f t="shared" si="51"/>
        <v/>
      </c>
      <c r="BX73" s="162">
        <f>COUNTIF(BV42:BV45,K73)</f>
        <v>0</v>
      </c>
      <c r="BY73" s="162">
        <f>COUNTIF(BV42:BV45,L73)</f>
        <v>0</v>
      </c>
      <c r="BZ73" s="162">
        <f>COUNTIF(BV42:BV45,M73)</f>
        <v>0</v>
      </c>
      <c r="CA73" s="162">
        <f>COUNTIF(BV42:BV45,N73)</f>
        <v>0</v>
      </c>
      <c r="CB73" s="162">
        <f t="shared" si="52"/>
        <v>0</v>
      </c>
      <c r="CD73" s="162" t="str">
        <f t="shared" si="39"/>
        <v/>
      </c>
      <c r="CE73" s="162" t="str">
        <f t="shared" si="40"/>
        <v/>
      </c>
      <c r="CF73" s="162" t="str">
        <f t="shared" si="41"/>
        <v/>
      </c>
      <c r="CG73" s="162" t="str">
        <f t="shared" si="42"/>
        <v/>
      </c>
      <c r="CI73" s="162" t="str">
        <f t="shared" si="53"/>
        <v/>
      </c>
      <c r="CJ73" s="162" t="str">
        <f t="shared" si="54"/>
        <v/>
      </c>
      <c r="CK73" s="162" t="str">
        <f t="shared" si="55"/>
        <v/>
      </c>
      <c r="CL73" s="162" t="str">
        <f t="shared" si="56"/>
        <v/>
      </c>
      <c r="DG73" s="162">
        <f>COUNTIF(DE42:DE45,K73)</f>
        <v>0</v>
      </c>
      <c r="DH73" s="162">
        <f>COUNTIF(DE42:DE45,L73)</f>
        <v>0</v>
      </c>
      <c r="DI73" s="162">
        <f>COUNTIF(DE42:DE45,M73)</f>
        <v>0</v>
      </c>
      <c r="DJ73" s="162">
        <f>COUNTIF(DE42:DE45,N73)</f>
        <v>0</v>
      </c>
      <c r="DK73" s="162">
        <f t="shared" si="57"/>
        <v>0</v>
      </c>
      <c r="DM73" s="162" t="str">
        <f t="shared" si="43"/>
        <v/>
      </c>
      <c r="DN73" s="162" t="str">
        <f t="shared" si="44"/>
        <v/>
      </c>
      <c r="DO73" s="162" t="str">
        <f t="shared" si="45"/>
        <v/>
      </c>
      <c r="DP73" s="162" t="str">
        <f t="shared" si="46"/>
        <v/>
      </c>
      <c r="DR73" s="162" t="str">
        <f t="shared" si="58"/>
        <v/>
      </c>
      <c r="DS73" s="162" t="str">
        <f t="shared" si="59"/>
        <v/>
      </c>
      <c r="DT73" s="162" t="str">
        <f t="shared" si="60"/>
        <v/>
      </c>
      <c r="DU73" s="162" t="str">
        <f t="shared" si="61"/>
        <v/>
      </c>
    </row>
    <row r="74" spans="2:141">
      <c r="B74" s="162" t="str">
        <f>Utfylles!$E$42</f>
        <v>Sverige</v>
      </c>
      <c r="C74" s="162" t="s">
        <v>2</v>
      </c>
      <c r="D74" s="162" t="str">
        <f>Utfylles!$G$42</f>
        <v>Polen</v>
      </c>
      <c r="E74" s="162">
        <f>Utfylles!$H$42</f>
        <v>1</v>
      </c>
      <c r="F74" s="162" t="s">
        <v>2</v>
      </c>
      <c r="G74" s="162">
        <f>Utfylles!$J$42</f>
        <v>2</v>
      </c>
      <c r="H74" s="162"/>
      <c r="I74" s="162" t="str">
        <f>Utfylles!$K$42</f>
        <v>B</v>
      </c>
      <c r="K74" s="162" t="str">
        <f t="shared" si="31"/>
        <v>Polen</v>
      </c>
      <c r="L74" s="162" t="str">
        <f t="shared" si="32"/>
        <v/>
      </c>
      <c r="M74" s="162" t="str">
        <f t="shared" si="33"/>
        <v/>
      </c>
      <c r="N74" s="162" t="str">
        <f t="shared" si="34"/>
        <v>Sverige</v>
      </c>
      <c r="AO74" s="162">
        <f>COUNTIF(AM42:AM45,K74)</f>
        <v>0</v>
      </c>
      <c r="AP74" s="162">
        <f>COUNTIF(AM42:AM45,L74)</f>
        <v>0</v>
      </c>
      <c r="AQ74" s="162">
        <f>COUNTIF(AM42:AM45,M74)</f>
        <v>0</v>
      </c>
      <c r="AR74" s="162">
        <f>COUNTIF(AM42:AM45,N74)</f>
        <v>0</v>
      </c>
      <c r="AS74" s="162">
        <f t="shared" si="47"/>
        <v>0</v>
      </c>
      <c r="AU74" s="162" t="str">
        <f t="shared" si="35"/>
        <v/>
      </c>
      <c r="AV74" s="162" t="str">
        <f t="shared" si="36"/>
        <v/>
      </c>
      <c r="AW74" s="162" t="str">
        <f t="shared" si="37"/>
        <v/>
      </c>
      <c r="AX74" s="162" t="str">
        <f t="shared" si="38"/>
        <v/>
      </c>
      <c r="AZ74" s="162" t="str">
        <f t="shared" si="62"/>
        <v/>
      </c>
      <c r="BA74" s="162" t="str">
        <f t="shared" si="49"/>
        <v/>
      </c>
      <c r="BB74" s="162" t="str">
        <f t="shared" si="50"/>
        <v/>
      </c>
      <c r="BC74" s="162" t="str">
        <f t="shared" si="51"/>
        <v/>
      </c>
      <c r="BX74" s="162">
        <f>COUNTIF(BV42:BV45,K74)</f>
        <v>0</v>
      </c>
      <c r="BY74" s="162">
        <f>COUNTIF(BV42:BV45,L74)</f>
        <v>0</v>
      </c>
      <c r="BZ74" s="162">
        <f>COUNTIF(BV42:BV45,M74)</f>
        <v>0</v>
      </c>
      <c r="CA74" s="162">
        <f>COUNTIF(BV42:BV45,N74)</f>
        <v>0</v>
      </c>
      <c r="CB74" s="162">
        <f t="shared" si="52"/>
        <v>0</v>
      </c>
      <c r="CD74" s="162" t="str">
        <f t="shared" si="39"/>
        <v/>
      </c>
      <c r="CE74" s="162" t="str">
        <f t="shared" si="40"/>
        <v/>
      </c>
      <c r="CF74" s="162" t="str">
        <f t="shared" si="41"/>
        <v/>
      </c>
      <c r="CG74" s="162" t="str">
        <f t="shared" si="42"/>
        <v/>
      </c>
      <c r="CI74" s="162" t="str">
        <f t="shared" si="53"/>
        <v/>
      </c>
      <c r="CJ74" s="162" t="str">
        <f t="shared" si="54"/>
        <v/>
      </c>
      <c r="CK74" s="162" t="str">
        <f t="shared" si="55"/>
        <v/>
      </c>
      <c r="CL74" s="162" t="str">
        <f t="shared" si="56"/>
        <v/>
      </c>
      <c r="DG74" s="162">
        <f>COUNTIF(DE42:DE45,K74)</f>
        <v>0</v>
      </c>
      <c r="DH74" s="162">
        <f>COUNTIF(DE42:DE45,L74)</f>
        <v>0</v>
      </c>
      <c r="DI74" s="162">
        <f>COUNTIF(DE42:DE45,M74)</f>
        <v>0</v>
      </c>
      <c r="DJ74" s="162">
        <f>COUNTIF(DE42:DE45,N74)</f>
        <v>0</v>
      </c>
      <c r="DK74" s="162">
        <f t="shared" si="57"/>
        <v>0</v>
      </c>
      <c r="DM74" s="162" t="str">
        <f t="shared" si="43"/>
        <v/>
      </c>
      <c r="DN74" s="162" t="str">
        <f t="shared" si="44"/>
        <v/>
      </c>
      <c r="DO74" s="162" t="str">
        <f t="shared" si="45"/>
        <v/>
      </c>
      <c r="DP74" s="162" t="str">
        <f t="shared" si="46"/>
        <v/>
      </c>
      <c r="DR74" s="162" t="str">
        <f t="shared" si="58"/>
        <v/>
      </c>
      <c r="DS74" s="162" t="str">
        <f t="shared" si="59"/>
        <v/>
      </c>
      <c r="DT74" s="162" t="str">
        <f t="shared" si="60"/>
        <v/>
      </c>
      <c r="DU74" s="162" t="str">
        <f t="shared" si="61"/>
        <v/>
      </c>
    </row>
    <row r="75" spans="2:141">
      <c r="B75" s="162" t="str">
        <f>Utfylles!$E$43</f>
        <v>Slovakia</v>
      </c>
      <c r="C75" s="162" t="s">
        <v>2</v>
      </c>
      <c r="D75" s="162" t="str">
        <f>Utfylles!$G$43</f>
        <v>Spania</v>
      </c>
      <c r="E75" s="162">
        <f>Utfylles!$H$43</f>
        <v>0</v>
      </c>
      <c r="F75" s="162" t="s">
        <v>2</v>
      </c>
      <c r="G75" s="162">
        <f>Utfylles!$J$43</f>
        <v>1</v>
      </c>
      <c r="H75" s="162"/>
      <c r="I75" s="162" t="str">
        <f>Utfylles!$K$43</f>
        <v>B</v>
      </c>
      <c r="K75" s="162" t="str">
        <f t="shared" si="31"/>
        <v>Spania</v>
      </c>
      <c r="L75" s="162" t="str">
        <f t="shared" si="32"/>
        <v/>
      </c>
      <c r="M75" s="162" t="str">
        <f t="shared" si="33"/>
        <v/>
      </c>
      <c r="N75" s="162" t="str">
        <f t="shared" si="34"/>
        <v>Slovakia</v>
      </c>
      <c r="AO75" s="162">
        <f>COUNTIF(AM42:AM45,K75)</f>
        <v>0</v>
      </c>
      <c r="AP75" s="162">
        <f>COUNTIF(AM42:AM45,L75)</f>
        <v>0</v>
      </c>
      <c r="AQ75" s="162">
        <f>COUNTIF(AM42:AM45,M75)</f>
        <v>0</v>
      </c>
      <c r="AR75" s="162">
        <f>COUNTIF(AM42:AM45,N75)</f>
        <v>0</v>
      </c>
      <c r="AS75" s="162">
        <f t="shared" si="47"/>
        <v>0</v>
      </c>
      <c r="AU75" s="162" t="str">
        <f t="shared" si="35"/>
        <v/>
      </c>
      <c r="AV75" s="162" t="str">
        <f t="shared" si="36"/>
        <v/>
      </c>
      <c r="AW75" s="162" t="str">
        <f t="shared" si="37"/>
        <v/>
      </c>
      <c r="AX75" s="162" t="str">
        <f t="shared" si="38"/>
        <v/>
      </c>
      <c r="AZ75" s="162" t="str">
        <f t="shared" si="62"/>
        <v/>
      </c>
      <c r="BA75" s="162" t="str">
        <f t="shared" si="49"/>
        <v/>
      </c>
      <c r="BB75" s="162" t="str">
        <f t="shared" si="50"/>
        <v/>
      </c>
      <c r="BC75" s="162" t="str">
        <f t="shared" si="51"/>
        <v/>
      </c>
      <c r="BX75" s="162">
        <f>COUNTIF(BV42:BV45,K75)</f>
        <v>0</v>
      </c>
      <c r="BY75" s="162">
        <f>COUNTIF(BV42:BV45,L75)</f>
        <v>0</v>
      </c>
      <c r="BZ75" s="162">
        <f>COUNTIF(BV42:BV45,M75)</f>
        <v>0</v>
      </c>
      <c r="CA75" s="162">
        <f>COUNTIF(BV42:BV45,N75)</f>
        <v>0</v>
      </c>
      <c r="CB75" s="162">
        <f t="shared" si="52"/>
        <v>0</v>
      </c>
      <c r="CD75" s="162" t="str">
        <f t="shared" si="39"/>
        <v/>
      </c>
      <c r="CE75" s="162" t="str">
        <f t="shared" si="40"/>
        <v/>
      </c>
      <c r="CF75" s="162" t="str">
        <f t="shared" si="41"/>
        <v/>
      </c>
      <c r="CG75" s="162" t="str">
        <f t="shared" si="42"/>
        <v/>
      </c>
      <c r="CI75" s="162" t="str">
        <f t="shared" si="53"/>
        <v/>
      </c>
      <c r="CJ75" s="162" t="str">
        <f t="shared" si="54"/>
        <v/>
      </c>
      <c r="CK75" s="162" t="str">
        <f t="shared" si="55"/>
        <v/>
      </c>
      <c r="CL75" s="162" t="str">
        <f t="shared" si="56"/>
        <v/>
      </c>
      <c r="DG75" s="162">
        <f>COUNTIF(DE42:DE45,K75)</f>
        <v>0</v>
      </c>
      <c r="DH75" s="162">
        <f>COUNTIF(DE42:DE45,L75)</f>
        <v>0</v>
      </c>
      <c r="DI75" s="162">
        <f>COUNTIF(DE42:DE45,M75)</f>
        <v>0</v>
      </c>
      <c r="DJ75" s="162">
        <f>COUNTIF(DE42:DE45,N75)</f>
        <v>0</v>
      </c>
      <c r="DK75" s="162">
        <f t="shared" si="57"/>
        <v>0</v>
      </c>
      <c r="DM75" s="162" t="str">
        <f t="shared" si="43"/>
        <v/>
      </c>
      <c r="DN75" s="162" t="str">
        <f t="shared" si="44"/>
        <v/>
      </c>
      <c r="DO75" s="162" t="str">
        <f t="shared" si="45"/>
        <v/>
      </c>
      <c r="DP75" s="162" t="str">
        <f t="shared" si="46"/>
        <v/>
      </c>
      <c r="DR75" s="162" t="str">
        <f t="shared" si="58"/>
        <v/>
      </c>
      <c r="DS75" s="162" t="str">
        <f t="shared" si="59"/>
        <v/>
      </c>
      <c r="DT75" s="162" t="str">
        <f t="shared" si="60"/>
        <v/>
      </c>
      <c r="DU75" s="162" t="str">
        <f t="shared" si="61"/>
        <v/>
      </c>
    </row>
    <row r="76" spans="2:141">
      <c r="B76" s="162" t="str">
        <f>Utfylles!$E$44</f>
        <v>Portugal</v>
      </c>
      <c r="C76" s="162" t="s">
        <v>2</v>
      </c>
      <c r="D76" s="162" t="str">
        <f>Utfylles!$G$44</f>
        <v>Frankrike</v>
      </c>
      <c r="E76" s="162">
        <f>Utfylles!$H$44</f>
        <v>1</v>
      </c>
      <c r="F76" s="162" t="s">
        <v>2</v>
      </c>
      <c r="G76" s="162">
        <f>Utfylles!$J$44</f>
        <v>2</v>
      </c>
      <c r="H76" s="162"/>
      <c r="I76" s="162" t="str">
        <f>Utfylles!$K$44</f>
        <v>B</v>
      </c>
      <c r="K76" s="162" t="str">
        <f t="shared" si="31"/>
        <v>Frankrike</v>
      </c>
      <c r="L76" s="162" t="str">
        <f t="shared" si="32"/>
        <v/>
      </c>
      <c r="M76" s="162" t="str">
        <f t="shared" si="33"/>
        <v/>
      </c>
      <c r="N76" s="162" t="str">
        <f t="shared" si="34"/>
        <v>Portugal</v>
      </c>
      <c r="AO76" s="162">
        <f>COUNTIF(AM42:AM45,K76)</f>
        <v>0</v>
      </c>
      <c r="AP76" s="162">
        <f>COUNTIF(AM42:AM45,L76)</f>
        <v>0</v>
      </c>
      <c r="AQ76" s="162">
        <f>COUNTIF(AM42:AM45,M76)</f>
        <v>0</v>
      </c>
      <c r="AR76" s="162">
        <f>COUNTIF(AM42:AM45,N76)</f>
        <v>0</v>
      </c>
      <c r="AS76" s="162">
        <f t="shared" si="47"/>
        <v>0</v>
      </c>
      <c r="AU76" s="162" t="str">
        <f t="shared" si="35"/>
        <v/>
      </c>
      <c r="AV76" s="162" t="str">
        <f t="shared" si="36"/>
        <v/>
      </c>
      <c r="AW76" s="162" t="str">
        <f t="shared" si="37"/>
        <v/>
      </c>
      <c r="AX76" s="162" t="str">
        <f t="shared" si="38"/>
        <v/>
      </c>
      <c r="AZ76" s="162" t="str">
        <f t="shared" si="62"/>
        <v/>
      </c>
      <c r="BA76" s="162" t="str">
        <f t="shared" si="49"/>
        <v/>
      </c>
      <c r="BB76" s="162" t="str">
        <f t="shared" si="50"/>
        <v/>
      </c>
      <c r="BC76" s="162" t="str">
        <f t="shared" si="51"/>
        <v/>
      </c>
      <c r="BX76" s="162">
        <f>COUNTIF(BV42:BV45,K76)</f>
        <v>0</v>
      </c>
      <c r="BY76" s="162">
        <f>COUNTIF(BV42:BV45,L76)</f>
        <v>0</v>
      </c>
      <c r="BZ76" s="162">
        <f>COUNTIF(BV42:BV45,M76)</f>
        <v>0</v>
      </c>
      <c r="CA76" s="162">
        <f>COUNTIF(BV42:BV45,N76)</f>
        <v>0</v>
      </c>
      <c r="CB76" s="162">
        <f t="shared" si="52"/>
        <v>0</v>
      </c>
      <c r="CD76" s="162" t="str">
        <f t="shared" si="39"/>
        <v/>
      </c>
      <c r="CE76" s="162" t="str">
        <f t="shared" si="40"/>
        <v/>
      </c>
      <c r="CF76" s="162" t="str">
        <f t="shared" si="41"/>
        <v/>
      </c>
      <c r="CG76" s="162" t="str">
        <f t="shared" si="42"/>
        <v/>
      </c>
      <c r="CI76" s="162" t="str">
        <f t="shared" si="53"/>
        <v/>
      </c>
      <c r="CJ76" s="162" t="str">
        <f t="shared" si="54"/>
        <v/>
      </c>
      <c r="CK76" s="162" t="str">
        <f t="shared" si="55"/>
        <v/>
      </c>
      <c r="CL76" s="162" t="str">
        <f t="shared" si="56"/>
        <v/>
      </c>
      <c r="DG76" s="162">
        <f>COUNTIF(DE42:DE45,K76)</f>
        <v>0</v>
      </c>
      <c r="DH76" s="162">
        <f>COUNTIF(DE42:DE45,L76)</f>
        <v>0</v>
      </c>
      <c r="DI76" s="162">
        <f>COUNTIF(DE42:DE45,M76)</f>
        <v>0</v>
      </c>
      <c r="DJ76" s="162">
        <f>COUNTIF(DE42:DE45,N76)</f>
        <v>0</v>
      </c>
      <c r="DK76" s="162">
        <f t="shared" si="57"/>
        <v>0</v>
      </c>
      <c r="DM76" s="162" t="str">
        <f t="shared" si="43"/>
        <v/>
      </c>
      <c r="DN76" s="162" t="str">
        <f t="shared" si="44"/>
        <v/>
      </c>
      <c r="DO76" s="162" t="str">
        <f t="shared" si="45"/>
        <v/>
      </c>
      <c r="DP76" s="162" t="str">
        <f t="shared" si="46"/>
        <v/>
      </c>
      <c r="DR76" s="162" t="str">
        <f t="shared" si="58"/>
        <v/>
      </c>
      <c r="DS76" s="162" t="str">
        <f t="shared" si="59"/>
        <v/>
      </c>
      <c r="DT76" s="162" t="str">
        <f t="shared" si="60"/>
        <v/>
      </c>
      <c r="DU76" s="162" t="str">
        <f t="shared" si="61"/>
        <v/>
      </c>
    </row>
    <row r="77" spans="2:141">
      <c r="B77" s="162" t="str">
        <f>Utfylles!$E$45</f>
        <v>Tyskland</v>
      </c>
      <c r="C77" s="162" t="s">
        <v>2</v>
      </c>
      <c r="D77" s="162" t="str">
        <f>Utfylles!$G$45</f>
        <v>Ungarn</v>
      </c>
      <c r="E77" s="162">
        <f>Utfylles!$H$45</f>
        <v>3</v>
      </c>
      <c r="F77" s="162" t="s">
        <v>2</v>
      </c>
      <c r="G77" s="162">
        <f>Utfylles!$J$45</f>
        <v>0</v>
      </c>
      <c r="H77" s="162"/>
      <c r="I77" s="162" t="str">
        <f>Utfylles!$K$45</f>
        <v>H</v>
      </c>
      <c r="K77" s="162" t="str">
        <f t="shared" si="31"/>
        <v>Tyskland</v>
      </c>
      <c r="L77" s="162" t="str">
        <f t="shared" si="32"/>
        <v/>
      </c>
      <c r="M77" s="162" t="str">
        <f t="shared" si="33"/>
        <v/>
      </c>
      <c r="N77" s="162" t="str">
        <f t="shared" si="34"/>
        <v>Ungarn</v>
      </c>
      <c r="AO77" s="162">
        <f>COUNTIF(AM42:AM45,K77)</f>
        <v>0</v>
      </c>
      <c r="AP77" s="162">
        <f>COUNTIF(AM42:AM45,L77)</f>
        <v>0</v>
      </c>
      <c r="AQ77" s="162">
        <f>COUNTIF(AM42:AM45,M77)</f>
        <v>0</v>
      </c>
      <c r="AR77" s="162">
        <f>COUNTIF(AM42:AM45,N77)</f>
        <v>0</v>
      </c>
      <c r="AS77" s="162">
        <f t="shared" si="47"/>
        <v>0</v>
      </c>
      <c r="AU77" s="162" t="str">
        <f t="shared" si="35"/>
        <v/>
      </c>
      <c r="AV77" s="162" t="str">
        <f t="shared" si="36"/>
        <v/>
      </c>
      <c r="AW77" s="162" t="str">
        <f t="shared" si="37"/>
        <v/>
      </c>
      <c r="AX77" s="162" t="str">
        <f t="shared" si="38"/>
        <v/>
      </c>
      <c r="AZ77" s="162" t="str">
        <f t="shared" si="62"/>
        <v/>
      </c>
      <c r="BA77" s="162" t="str">
        <f t="shared" si="49"/>
        <v/>
      </c>
      <c r="BB77" s="162" t="str">
        <f t="shared" si="50"/>
        <v/>
      </c>
      <c r="BC77" s="162" t="str">
        <f t="shared" si="51"/>
        <v/>
      </c>
      <c r="BX77" s="162">
        <f>COUNTIF(BV42:BV45,K77)</f>
        <v>0</v>
      </c>
      <c r="BY77" s="162">
        <f>COUNTIF(BV42:BV45,L77)</f>
        <v>0</v>
      </c>
      <c r="BZ77" s="162">
        <f>COUNTIF(BV42:BV45,M77)</f>
        <v>0</v>
      </c>
      <c r="CA77" s="162">
        <f>COUNTIF(BV42:BV45,N77)</f>
        <v>0</v>
      </c>
      <c r="CB77" s="162">
        <f t="shared" si="52"/>
        <v>0</v>
      </c>
      <c r="CD77" s="162" t="str">
        <f t="shared" si="39"/>
        <v/>
      </c>
      <c r="CE77" s="162" t="str">
        <f t="shared" si="40"/>
        <v/>
      </c>
      <c r="CF77" s="162" t="str">
        <f t="shared" si="41"/>
        <v/>
      </c>
      <c r="CG77" s="162" t="str">
        <f t="shared" si="42"/>
        <v/>
      </c>
      <c r="CI77" s="162" t="str">
        <f t="shared" si="53"/>
        <v/>
      </c>
      <c r="CJ77" s="162" t="str">
        <f t="shared" si="54"/>
        <v/>
      </c>
      <c r="CK77" s="162" t="str">
        <f t="shared" si="55"/>
        <v/>
      </c>
      <c r="CL77" s="162" t="str">
        <f t="shared" si="56"/>
        <v/>
      </c>
      <c r="DG77" s="162">
        <f>COUNTIF(DE42:DE45,K77)</f>
        <v>0</v>
      </c>
      <c r="DH77" s="162">
        <f>COUNTIF(DE42:DE45,L77)</f>
        <v>0</v>
      </c>
      <c r="DI77" s="162">
        <f>COUNTIF(DE42:DE45,M77)</f>
        <v>0</v>
      </c>
      <c r="DJ77" s="162">
        <f>COUNTIF(DE42:DE45,N77)</f>
        <v>0</v>
      </c>
      <c r="DK77" s="162">
        <f t="shared" si="57"/>
        <v>0</v>
      </c>
      <c r="DM77" s="162" t="str">
        <f t="shared" si="43"/>
        <v/>
      </c>
      <c r="DN77" s="162" t="str">
        <f t="shared" si="44"/>
        <v/>
      </c>
      <c r="DO77" s="162" t="str">
        <f t="shared" si="45"/>
        <v/>
      </c>
      <c r="DP77" s="162" t="str">
        <f t="shared" si="46"/>
        <v/>
      </c>
      <c r="DR77" s="162" t="str">
        <f t="shared" si="58"/>
        <v/>
      </c>
      <c r="DS77" s="162" t="str">
        <f t="shared" si="59"/>
        <v/>
      </c>
      <c r="DT77" s="162" t="str">
        <f t="shared" si="60"/>
        <v/>
      </c>
      <c r="DU77" s="162" t="str">
        <f t="shared" si="61"/>
        <v/>
      </c>
    </row>
    <row r="80" spans="2:141">
      <c r="K80" s="162" t="s">
        <v>51</v>
      </c>
      <c r="L80" s="162" t="s">
        <v>52</v>
      </c>
      <c r="M80" s="162" t="s">
        <v>52</v>
      </c>
      <c r="N80" s="162" t="s">
        <v>53</v>
      </c>
      <c r="R80" s="162" t="s">
        <v>71</v>
      </c>
      <c r="S80" s="162" t="s">
        <v>57</v>
      </c>
      <c r="T80" s="162" t="s">
        <v>58</v>
      </c>
      <c r="U80" s="162" t="s">
        <v>59</v>
      </c>
      <c r="V80" s="162"/>
      <c r="W80" s="162"/>
      <c r="X80" s="162"/>
      <c r="Y80" s="162"/>
      <c r="Z80" s="162"/>
      <c r="AA80" s="162" t="s">
        <v>77</v>
      </c>
      <c r="AB80" s="162" t="s">
        <v>78</v>
      </c>
      <c r="AC80" s="162" t="s">
        <v>79</v>
      </c>
      <c r="AD80" s="162" t="s">
        <v>80</v>
      </c>
      <c r="AE80" s="164" t="s">
        <v>81</v>
      </c>
      <c r="AF80" s="162" t="s">
        <v>82</v>
      </c>
      <c r="AG80" s="162" t="s">
        <v>83</v>
      </c>
      <c r="AH80" s="162" t="s">
        <v>84</v>
      </c>
      <c r="AI80" s="162" t="s">
        <v>85</v>
      </c>
      <c r="AJ80" s="164" t="s">
        <v>86</v>
      </c>
      <c r="AK80" s="162"/>
      <c r="AM80" s="166">
        <v>1</v>
      </c>
      <c r="AN80" s="166"/>
      <c r="AO80" s="162" t="s">
        <v>51</v>
      </c>
      <c r="AP80" s="162" t="s">
        <v>52</v>
      </c>
      <c r="AQ80" s="162" t="s">
        <v>52</v>
      </c>
      <c r="AR80" s="162" t="s">
        <v>53</v>
      </c>
      <c r="AU80" s="162" t="s">
        <v>87</v>
      </c>
      <c r="AV80" s="162" t="s">
        <v>20</v>
      </c>
      <c r="AW80" s="162" t="s">
        <v>88</v>
      </c>
      <c r="AX80" s="162" t="s">
        <v>89</v>
      </c>
      <c r="AY80" s="166"/>
      <c r="AZ80" s="162" t="s">
        <v>51</v>
      </c>
      <c r="BA80" s="162" t="s">
        <v>52</v>
      </c>
      <c r="BB80" s="162" t="s">
        <v>52</v>
      </c>
      <c r="BC80" s="162" t="s">
        <v>53</v>
      </c>
      <c r="BG80" s="162" t="s">
        <v>71</v>
      </c>
      <c r="BH80" s="162" t="s">
        <v>57</v>
      </c>
      <c r="BI80" s="162" t="s">
        <v>58</v>
      </c>
      <c r="BJ80" s="162" t="s">
        <v>59</v>
      </c>
      <c r="BK80" s="162" t="s">
        <v>61</v>
      </c>
      <c r="BL80" s="162" t="s">
        <v>90</v>
      </c>
      <c r="BM80" s="162" t="s">
        <v>91</v>
      </c>
      <c r="BN80" s="162" t="s">
        <v>62</v>
      </c>
      <c r="BO80" s="162" t="s">
        <v>54</v>
      </c>
      <c r="BP80" s="162" t="s">
        <v>55</v>
      </c>
      <c r="BQ80" s="162" t="s">
        <v>56</v>
      </c>
      <c r="BR80" s="162" t="s">
        <v>81</v>
      </c>
      <c r="BS80" s="166"/>
      <c r="BU80" s="166"/>
      <c r="BV80" s="166">
        <v>2</v>
      </c>
      <c r="BX80" s="162" t="s">
        <v>51</v>
      </c>
      <c r="BY80" s="162" t="s">
        <v>52</v>
      </c>
      <c r="BZ80" s="162" t="s">
        <v>52</v>
      </c>
      <c r="CA80" s="162" t="s">
        <v>53</v>
      </c>
      <c r="CD80" s="162" t="s">
        <v>87</v>
      </c>
      <c r="CE80" s="162" t="s">
        <v>20</v>
      </c>
      <c r="CF80" s="162" t="s">
        <v>88</v>
      </c>
      <c r="CG80" s="162" t="s">
        <v>89</v>
      </c>
      <c r="CI80" s="162" t="s">
        <v>51</v>
      </c>
      <c r="CJ80" s="162" t="s">
        <v>52</v>
      </c>
      <c r="CK80" s="162" t="s">
        <v>52</v>
      </c>
      <c r="CL80" s="162" t="s">
        <v>53</v>
      </c>
      <c r="CP80" s="162" t="s">
        <v>71</v>
      </c>
      <c r="CQ80" s="162" t="s">
        <v>57</v>
      </c>
      <c r="CR80" s="162" t="s">
        <v>58</v>
      </c>
      <c r="CS80" s="162" t="s">
        <v>59</v>
      </c>
      <c r="CT80" s="162" t="s">
        <v>61</v>
      </c>
      <c r="CU80" s="162" t="s">
        <v>90</v>
      </c>
      <c r="CV80" s="162" t="s">
        <v>91</v>
      </c>
      <c r="CW80" s="162" t="s">
        <v>62</v>
      </c>
      <c r="CX80" s="162" t="s">
        <v>54</v>
      </c>
      <c r="CY80" s="162" t="s">
        <v>55</v>
      </c>
      <c r="CZ80" s="162" t="s">
        <v>56</v>
      </c>
      <c r="DA80" s="162" t="s">
        <v>81</v>
      </c>
      <c r="DB80" s="166"/>
      <c r="DE80" s="166">
        <v>3</v>
      </c>
      <c r="DF80" s="166"/>
      <c r="DG80" s="162" t="s">
        <v>51</v>
      </c>
      <c r="DH80" s="162" t="s">
        <v>52</v>
      </c>
      <c r="DI80" s="162" t="s">
        <v>52</v>
      </c>
      <c r="DJ80" s="162" t="s">
        <v>53</v>
      </c>
      <c r="DM80" s="162" t="s">
        <v>87</v>
      </c>
      <c r="DN80" s="162" t="s">
        <v>20</v>
      </c>
      <c r="DO80" s="162" t="s">
        <v>88</v>
      </c>
      <c r="DP80" s="162" t="s">
        <v>89</v>
      </c>
      <c r="DQ80" s="166"/>
      <c r="DR80" s="162" t="s">
        <v>51</v>
      </c>
      <c r="DS80" s="162" t="s">
        <v>52</v>
      </c>
      <c r="DT80" s="162" t="s">
        <v>52</v>
      </c>
      <c r="DU80" s="162" t="s">
        <v>53</v>
      </c>
      <c r="DV80" s="166"/>
      <c r="DY80" s="162" t="s">
        <v>71</v>
      </c>
      <c r="DZ80" s="162" t="s">
        <v>57</v>
      </c>
      <c r="EA80" s="162" t="s">
        <v>58</v>
      </c>
      <c r="EB80" s="162" t="s">
        <v>59</v>
      </c>
      <c r="EC80" s="162" t="s">
        <v>61</v>
      </c>
      <c r="ED80" s="162" t="s">
        <v>90</v>
      </c>
      <c r="EE80" s="162" t="s">
        <v>91</v>
      </c>
      <c r="EF80" s="162" t="s">
        <v>62</v>
      </c>
      <c r="EG80" s="162" t="s">
        <v>54</v>
      </c>
      <c r="EH80" s="162" t="s">
        <v>55</v>
      </c>
      <c r="EI80" s="162" t="s">
        <v>56</v>
      </c>
      <c r="EJ80" s="162" t="s">
        <v>81</v>
      </c>
      <c r="EK80" s="166"/>
    </row>
    <row r="81" spans="2:142">
      <c r="B81" s="162" t="str">
        <f>Utfylles!$E$10</f>
        <v>Tyrkia</v>
      </c>
      <c r="C81" s="162" t="s">
        <v>2</v>
      </c>
      <c r="D81" s="162" t="str">
        <f>Utfylles!$G$10</f>
        <v>Italia</v>
      </c>
      <c r="E81" s="162">
        <f>Utfylles!$H$10</f>
        <v>1</v>
      </c>
      <c r="F81" s="162" t="s">
        <v>2</v>
      </c>
      <c r="G81" s="162">
        <f>Utfylles!$J$10</f>
        <v>2</v>
      </c>
      <c r="H81" s="162"/>
      <c r="I81" s="162" t="str">
        <f>Utfylles!$K$10</f>
        <v>B</v>
      </c>
      <c r="K81" s="162" t="str">
        <f t="shared" ref="K81:K116" si="63">IF(I81="H",B81,IF(I81="B",D81,""))</f>
        <v>Italia</v>
      </c>
      <c r="L81" s="162" t="str">
        <f t="shared" ref="L81:L116" si="64">IF(I81="U",B81,"")</f>
        <v/>
      </c>
      <c r="M81" s="162" t="str">
        <f t="shared" ref="M81:M116" si="65">IF(I81="U",D81,"")</f>
        <v/>
      </c>
      <c r="N81" s="162" t="str">
        <f t="shared" ref="N81:N116" si="66">IF(I81="B",B81,IF(I81="H",D81,""))</f>
        <v>Tyrkia</v>
      </c>
      <c r="P81" s="163">
        <f>_xlfn.RANK.EQ(AK88,AK88:AK91,1)</f>
        <v>3</v>
      </c>
      <c r="Q81" s="166" t="str">
        <f>'Ark2'!B15</f>
        <v>Ukraina</v>
      </c>
      <c r="R81" s="164">
        <f>COUNTIF(K81:N116,Q81)</f>
        <v>3</v>
      </c>
      <c r="S81" s="164">
        <f>COUNTIF(K81:K116,Q81)</f>
        <v>0</v>
      </c>
      <c r="T81" s="164">
        <f>COUNTIF(L81:M116,Q81)</f>
        <v>2</v>
      </c>
      <c r="U81" s="164">
        <f>COUNTIF(N81:N116,Q81)</f>
        <v>1</v>
      </c>
      <c r="V81" s="164">
        <f>SUMIFS(E81:E116,B81:B116,Q81)+SUMIFS(G81:G116,D81:D116,Q81)</f>
        <v>1</v>
      </c>
      <c r="W81" s="164">
        <f>SUMIFS(G81:G116,B81:B116,Q81)+SUMIFS(E81:E116,D81:D116,Q81)</f>
        <v>3</v>
      </c>
      <c r="X81" s="164">
        <f>V81-W81</f>
        <v>-2</v>
      </c>
      <c r="Y81" s="162">
        <f>S81*3+T81*1</f>
        <v>2</v>
      </c>
      <c r="Z81" s="162"/>
      <c r="AA81" s="162">
        <f>_xlfn.RANK.EQ(Y81,Y81:Y84,0)</f>
        <v>3</v>
      </c>
      <c r="AB81" s="162">
        <f>IF(COUNTIF(AA81:AA84,AA81)=1,0,IF(AA81=1,_xlfn.RANK.EQ(BN81,BN81:BN84,0),IF(AA81=2,_xlfn.RANK.EQ(CW81,CW81:CW84,0),IF(AA81=3,_xlfn.RANK.EQ(EF81,EF81:EF84,0)))))</f>
        <v>0</v>
      </c>
      <c r="AC81" s="162">
        <f>IF(COUNTIF(AA81:AA84,AA81)=1,0,IF(AA81=1,_xlfn.RANK.EQ(BM81,BM81:BM84,0),IF(AA81=2,_xlfn.RANK.EQ(CV81,CV81:CV84,0),IF(AA81=3,_xlfn.RANK.EQ(EE81,EE81:EE84,0)))))</f>
        <v>0</v>
      </c>
      <c r="AD81" s="162">
        <f>IF(COUNTIF(AA81:AA84,AA81)=1,0,IF(AA81=1,_xlfn.RANK.EQ(BK81,BK81:BK84,0),IF(AA81=2,_xlfn.RANK.EQ(CT81,CT81:CT84,0),IF(AA81=3,_xlfn.RANK.EQ(EC81,EC81:EC84,0)))))</f>
        <v>0</v>
      </c>
      <c r="AE81" s="164">
        <f>SUM(AA88:AD88)</f>
        <v>3</v>
      </c>
      <c r="AF81" s="162">
        <f>IF(COUNTIF(AE81:AE84,AE81)=3,1,IF(COUNTIF(AA81:AA84,AA81)=1,0,IF(COUNTIF(AE81:AE84,AE81)=1,0,IF(AA81=1,VLOOKUP(Q81,BF87:BI90,4,FALSE),IF(AA81=2,VLOOKUP(Q81,CO87:CR90,4,FALSE),IF(AA81=3,VLOOKUP(Q81,DX87:EA90,4,FALSE)))))))</f>
        <v>0</v>
      </c>
      <c r="AG81" s="162">
        <f>_xlfn.RANK.EQ(X81,X81:X84,)</f>
        <v>3</v>
      </c>
      <c r="AH81" s="162">
        <f>_xlfn.RANK.EQ(V81,V81:V84,0)</f>
        <v>3</v>
      </c>
      <c r="AI81" s="162">
        <f>_xlfn.RANK.EQ(S81,S81:S84,0)</f>
        <v>3</v>
      </c>
      <c r="AJ81" s="163">
        <f>(COUNTIF(Q81:Q84,"&lt;"&amp;Q81)+1)</f>
        <v>3</v>
      </c>
      <c r="AK81" s="162"/>
      <c r="AM81" s="163" t="b">
        <f>IF(AA81=AM80,Q81)</f>
        <v>0</v>
      </c>
      <c r="AO81" s="162">
        <f>COUNTIF(AM81:AM84,K81)</f>
        <v>0</v>
      </c>
      <c r="AP81" s="162">
        <f>COUNTIF(AM81:AM84,L81)</f>
        <v>0</v>
      </c>
      <c r="AQ81" s="162">
        <f>COUNTIF(AM81:AM84,M81)</f>
        <v>0</v>
      </c>
      <c r="AR81" s="162">
        <f>COUNTIF(AM81:AM84,N81)</f>
        <v>0</v>
      </c>
      <c r="AS81" s="162">
        <f>SUM(AO81:AR81)</f>
        <v>0</v>
      </c>
      <c r="AU81" s="162" t="str">
        <f t="shared" ref="AU81:AU116" si="67">IF(AS81=2,B81,"")</f>
        <v/>
      </c>
      <c r="AV81" s="162" t="str">
        <f t="shared" ref="AV81:AV116" si="68">IF(AS81=2,D81,"")</f>
        <v/>
      </c>
      <c r="AW81" s="162" t="str">
        <f t="shared" ref="AW81:AW116" si="69">IF(AS81=2,E81,"")</f>
        <v/>
      </c>
      <c r="AX81" s="162" t="str">
        <f t="shared" ref="AX81:AX116" si="70">IF(AS81=2,G81,"")</f>
        <v/>
      </c>
      <c r="AZ81" s="162" t="str">
        <f>IF(AS81=2,IF(AW81&gt;AX81,AU81,IF(AX81&gt;AW81,AV81,"")),"")</f>
        <v/>
      </c>
      <c r="BA81" s="162" t="str">
        <f>IF(AS81=2,IF(AW81=AX81,AU81,""),"")</f>
        <v/>
      </c>
      <c r="BB81" s="162" t="str">
        <f>IF(AS81=2,IF(AW81=AX81,AV81,""),"")</f>
        <v/>
      </c>
      <c r="BC81" s="162" t="str">
        <f>IF(AS81=2,IF(AW81&gt;AX81,AV81,IF(AX81&gt;AW81,AU81,"")),"")</f>
        <v/>
      </c>
      <c r="BE81" s="162">
        <f>_xlfn.RANK.EQ(BT81,BT81:BT84,1)</f>
        <v>3</v>
      </c>
      <c r="BF81" s="166" t="str">
        <f>Q81</f>
        <v>Ukraina</v>
      </c>
      <c r="BG81" s="164">
        <f>COUNTIF(AZ81:BC116,BF81)</f>
        <v>0</v>
      </c>
      <c r="BH81" s="164">
        <f>COUNTIF(AZ81:AZ116,BF81)</f>
        <v>0</v>
      </c>
      <c r="BI81" s="164">
        <f>COUNTIF(BA81:BB116,BF81)</f>
        <v>0</v>
      </c>
      <c r="BJ81" s="164">
        <f>COUNTIF(BC81:BC116,BF81)</f>
        <v>0</v>
      </c>
      <c r="BK81" s="164">
        <f>SUMIFS(AW81:AW116,AU81:AU116,BF81)+SUMIFS(AX81:AX116,AV81:AV116,BF81)</f>
        <v>0</v>
      </c>
      <c r="BL81" s="164">
        <f>SUMIFS(AX81:AX116,AU81:AU116,BF81)+SUMIFS(AW81:AW116,AV81:AV116,BF81)</f>
        <v>0</v>
      </c>
      <c r="BM81" s="164">
        <f>BK81-BL81</f>
        <v>0</v>
      </c>
      <c r="BN81" s="162">
        <f>BH81*3+BI81*1</f>
        <v>0</v>
      </c>
      <c r="BO81" s="162" t="str">
        <f>IF(BG81=0,"-",_xlfn.RANK.EQ(BN81,BN81:BN84))</f>
        <v>-</v>
      </c>
      <c r="BP81" s="162" t="str">
        <f>IF(BG81=0,"-",_xlfn.RANK.EQ(BM81,BM81:BM84))</f>
        <v>-</v>
      </c>
      <c r="BQ81" s="162" t="str">
        <f>IF(BG81=0,"-",_xlfn.RANK.EQ(BK81,BK81:BK84))</f>
        <v>-</v>
      </c>
      <c r="BR81" s="162" t="str">
        <f>IF(BG81=0,"-",SUM(BO81:BQ81))</f>
        <v>-</v>
      </c>
      <c r="BS81" s="163">
        <f>(COUNTIF(BF81:BF84,"&lt;"&amp;BF81)+1)/1000</f>
        <v>3.0000000000000001E-3</v>
      </c>
      <c r="BT81" s="163">
        <f>IF(BG81=0,1000+BS81,IF(COUNTIF(BR81:BR84,BR81)&gt;1,BR81+BS81,100))</f>
        <v>1000.003</v>
      </c>
      <c r="BV81" s="163" t="b">
        <f>IF(AA81=BV80,Q81)</f>
        <v>0</v>
      </c>
      <c r="BX81" s="162">
        <f>COUNTIF(BV81:BV84,K81)</f>
        <v>0</v>
      </c>
      <c r="BY81" s="162">
        <f>COUNTIF(BV81:BV84,L81)</f>
        <v>0</v>
      </c>
      <c r="BZ81" s="162">
        <f>COUNTIF(BV81:BV84,M81)</f>
        <v>0</v>
      </c>
      <c r="CA81" s="162">
        <f>COUNTIF(BV81:BV84,N81)</f>
        <v>0</v>
      </c>
      <c r="CB81" s="162">
        <f>SUM(BX81:CA81)</f>
        <v>0</v>
      </c>
      <c r="CD81" s="162" t="str">
        <f t="shared" ref="CD81:CD116" si="71">IF(CB81=2,B81,"")</f>
        <v/>
      </c>
      <c r="CE81" s="162" t="str">
        <f t="shared" ref="CE81:CE116" si="72">IF(CB81=2,D81,"")</f>
        <v/>
      </c>
      <c r="CF81" s="162" t="str">
        <f t="shared" ref="CF81:CF116" si="73">IF(CB81=2,E81,"")</f>
        <v/>
      </c>
      <c r="CG81" s="162" t="str">
        <f t="shared" ref="CG81:CG116" si="74">IF(CB81=2,G81,"")</f>
        <v/>
      </c>
      <c r="CI81" s="162" t="str">
        <f>IF(CB81=2,IF(CF81&gt;CG81,CD81,IF(CG81&gt;CF81,CE81,"")),"")</f>
        <v/>
      </c>
      <c r="CJ81" s="162" t="str">
        <f>IF(CB81=2,IF(CF81=CG81,CD81,""),"")</f>
        <v/>
      </c>
      <c r="CK81" s="162" t="str">
        <f>IF(CB81=2,IF(CF81=CG81,CE81,""),"")</f>
        <v/>
      </c>
      <c r="CL81" s="162" t="str">
        <f>IF(CB81=2,IF(CF81&gt;CG81,CE81,IF(CG81&gt;CF81,CD81,"")),"")</f>
        <v/>
      </c>
      <c r="CN81" s="162">
        <f>_xlfn.RANK.EQ(DC81,DC81:DC84,1)</f>
        <v>3</v>
      </c>
      <c r="CO81" s="166" t="str">
        <f>Q81</f>
        <v>Ukraina</v>
      </c>
      <c r="CP81" s="164">
        <f>COUNTIF(CI81:CL116,CO81)</f>
        <v>0</v>
      </c>
      <c r="CQ81" s="164">
        <f>COUNTIF(CI81:CI116,CO81)</f>
        <v>0</v>
      </c>
      <c r="CR81" s="164">
        <f>COUNTIF(CJ81:CK116,CO81)</f>
        <v>0</v>
      </c>
      <c r="CS81" s="164">
        <f>COUNTIF(CL81:CL116,CO81)</f>
        <v>0</v>
      </c>
      <c r="CT81" s="164">
        <f>SUMIFS(CF81:CF116,CD81:CD116,CO81)+SUMIFS(CG81:CG116,CE81:CE116,CO81)</f>
        <v>0</v>
      </c>
      <c r="CU81" s="164">
        <f>SUMIFS(CG81:CG116,CD81:CD116,CO81)+SUMIFS(CF81:CF116,CE81:CE116,CO81)</f>
        <v>0</v>
      </c>
      <c r="CV81" s="164">
        <f>CT81-CU81</f>
        <v>0</v>
      </c>
      <c r="CW81" s="162">
        <f>CQ81*3+CR81*1</f>
        <v>0</v>
      </c>
      <c r="CX81" s="162" t="str">
        <f>IF(CP81=0,"-",_xlfn.RANK.EQ(CW81,CW81:CW84))</f>
        <v>-</v>
      </c>
      <c r="CY81" s="162" t="str">
        <f>IF(CP81=0,"-",_xlfn.RANK.EQ(CV81,CV81:CV84))</f>
        <v>-</v>
      </c>
      <c r="CZ81" s="162" t="str">
        <f>IF(CP81=0,"-",_xlfn.RANK.EQ(CT81,CT81:CT84))</f>
        <v>-</v>
      </c>
      <c r="DA81" s="162" t="str">
        <f>IF(CP81=0,"-",SUM(CX81:CZ81))</f>
        <v>-</v>
      </c>
      <c r="DB81" s="163">
        <f>(COUNTIF(CO81:CO84,"&lt;"&amp;CO81)+1)/1000</f>
        <v>3.0000000000000001E-3</v>
      </c>
      <c r="DC81" s="163">
        <f>IF(CP81=0,1000+DB81,IF(COUNTIF(DA81:DA84,DA81)&gt;1,DA81+DB81,100))</f>
        <v>1000.003</v>
      </c>
      <c r="DE81" s="163" t="str">
        <f>IF(AA81=DE80,Q81)</f>
        <v>Ukraina</v>
      </c>
      <c r="DG81" s="162">
        <f>COUNTIF(DE81:DE84,K81)</f>
        <v>0</v>
      </c>
      <c r="DH81" s="162">
        <f>COUNTIF(DE81:DE84,L81)</f>
        <v>0</v>
      </c>
      <c r="DI81" s="162">
        <f>COUNTIF(DE81:DE84,M81)</f>
        <v>0</v>
      </c>
      <c r="DJ81" s="162">
        <f>COUNTIF(DE81:DE84,N81)</f>
        <v>0</v>
      </c>
      <c r="DK81" s="162">
        <f>SUM(DG81:DJ81)</f>
        <v>0</v>
      </c>
      <c r="DM81" s="162" t="str">
        <f t="shared" ref="DM81:DM116" si="75">IF(DK81=2,B81,"")</f>
        <v/>
      </c>
      <c r="DN81" s="162" t="str">
        <f t="shared" ref="DN81:DN116" si="76">IF(DK81=2,D81,"")</f>
        <v/>
      </c>
      <c r="DO81" s="162" t="str">
        <f t="shared" ref="DO81:DO116" si="77">IF(DK81=2,E81,"")</f>
        <v/>
      </c>
      <c r="DP81" s="162" t="str">
        <f t="shared" ref="DP81:DP116" si="78">IF(DK81=2,G81,"")</f>
        <v/>
      </c>
      <c r="DR81" s="162" t="str">
        <f>IF(DK81=2,IF(DO81&gt;DP81,DM81,IF(DP81&gt;DO81,DN81,"")),"")</f>
        <v/>
      </c>
      <c r="DS81" s="162" t="str">
        <f>IF(DK81=2,IF(DO81=DP81,DM81,""),"")</f>
        <v/>
      </c>
      <c r="DT81" s="162" t="str">
        <f>IF(DK81=2,IF(DO81=DP81,DN81,""),"")</f>
        <v/>
      </c>
      <c r="DU81" s="162" t="str">
        <f>IF(DK81=2,IF(DO81&gt;DP81,DN81,IF(DP81&gt;DO81,DM81,"")),"")</f>
        <v/>
      </c>
      <c r="DW81" s="162">
        <f>_xlfn.RANK.EQ(EL81,EL81:EL84,1)</f>
        <v>3</v>
      </c>
      <c r="DX81" s="166" t="str">
        <f>Q81</f>
        <v>Ukraina</v>
      </c>
      <c r="DY81" s="164">
        <f>COUNTIF(DR81:DU116,DX81)</f>
        <v>0</v>
      </c>
      <c r="DZ81" s="164">
        <f>COUNTIF(DR81:DR116,DX81)</f>
        <v>0</v>
      </c>
      <c r="EA81" s="164">
        <f>COUNTIF(DS81:DT116,DX81)</f>
        <v>0</v>
      </c>
      <c r="EB81" s="164">
        <f>COUNTIF(DU81:DU116,DX81)</f>
        <v>0</v>
      </c>
      <c r="EC81" s="164">
        <f>SUMIFS(DO81:DO116,DM81:DM116,DX81)+SUMIFS(DP81:DP116,DN81:DN116,DX81)</f>
        <v>0</v>
      </c>
      <c r="ED81" s="164">
        <f>SUMIFS(DP81:DP116,DM81:DM116,DX81)+SUMIFS(DO81:DO116,DN81:DN116,DX81)</f>
        <v>0</v>
      </c>
      <c r="EE81" s="164">
        <f>EC81-ED81</f>
        <v>0</v>
      </c>
      <c r="EF81" s="162">
        <f>DZ81*3+EA81*1</f>
        <v>0</v>
      </c>
      <c r="EG81" s="162" t="str">
        <f>IF(DY81=0,"-",_xlfn.RANK.EQ(EF81,EF81:EF84))</f>
        <v>-</v>
      </c>
      <c r="EH81" s="162" t="str">
        <f>IF(DY81=0,"-",_xlfn.RANK.EQ(EE81,EE81:EE84))</f>
        <v>-</v>
      </c>
      <c r="EI81" s="162" t="str">
        <f>IF(DY81=0,"-",_xlfn.RANK.EQ(EC81,EC81:EC84))</f>
        <v>-</v>
      </c>
      <c r="EJ81" s="162" t="str">
        <f>IF(DY81=0,"-",SUM(EG81:EI81))</f>
        <v>-</v>
      </c>
      <c r="EK81" s="163">
        <f>(COUNTIF(DX81:DX84,"&lt;"&amp;DX81)+1)/1000</f>
        <v>3.0000000000000001E-3</v>
      </c>
      <c r="EL81" s="163">
        <f>IF(DY81=0,1000+EK81,IF(COUNTIF(EJ81:EJ84,EJ81)&gt;1,EJ81+EK81,100))</f>
        <v>1000.003</v>
      </c>
    </row>
    <row r="82" spans="2:142">
      <c r="B82" s="162" t="str">
        <f>Utfylles!$E$11</f>
        <v>Wales</v>
      </c>
      <c r="C82" s="162" t="s">
        <v>2</v>
      </c>
      <c r="D82" s="162" t="str">
        <f>Utfylles!$G$11</f>
        <v>Sveits</v>
      </c>
      <c r="E82" s="162">
        <f>Utfylles!$H$11</f>
        <v>1</v>
      </c>
      <c r="F82" s="162" t="s">
        <v>2</v>
      </c>
      <c r="G82" s="162">
        <f>Utfylles!$J$11</f>
        <v>1</v>
      </c>
      <c r="H82" s="162"/>
      <c r="I82" s="162" t="str">
        <f>Utfylles!$K$11</f>
        <v>U</v>
      </c>
      <c r="K82" s="162" t="str">
        <f t="shared" si="63"/>
        <v/>
      </c>
      <c r="L82" s="162" t="str">
        <f t="shared" si="64"/>
        <v>Wales</v>
      </c>
      <c r="M82" s="162" t="str">
        <f t="shared" si="65"/>
        <v>Sveits</v>
      </c>
      <c r="N82" s="162" t="str">
        <f t="shared" si="66"/>
        <v/>
      </c>
      <c r="P82" s="163">
        <f>_xlfn.RANK.EQ(AK89,AK88:AK91,1)</f>
        <v>1</v>
      </c>
      <c r="Q82" s="166" t="str">
        <f>'Ark2'!B16</f>
        <v>Nederland</v>
      </c>
      <c r="R82" s="164">
        <f>COUNTIF(K81:N116,Q82)</f>
        <v>3</v>
      </c>
      <c r="S82" s="164">
        <f>COUNTIF(K81:K116,Q82)</f>
        <v>3</v>
      </c>
      <c r="T82" s="164">
        <f>COUNTIF(L81:M116,Q82)</f>
        <v>0</v>
      </c>
      <c r="U82" s="164">
        <f>COUNTIF(N81:N116,Q82)</f>
        <v>0</v>
      </c>
      <c r="V82" s="164">
        <f>SUMIFS(E81:E116,B81:B116,Q82)+SUMIFS(G81:G116,D81:D116,Q82)</f>
        <v>6</v>
      </c>
      <c r="W82" s="164">
        <f>SUMIFS(G81:G116,B81:B116,Q82)+SUMIFS(E81:E116,D81:D116,Q82)</f>
        <v>1</v>
      </c>
      <c r="X82" s="164">
        <f>V82-W82</f>
        <v>5</v>
      </c>
      <c r="Y82" s="162">
        <f>S82*3+T82*1</f>
        <v>9</v>
      </c>
      <c r="Z82" s="162"/>
      <c r="AA82" s="162">
        <f>_xlfn.RANK.EQ(Y82,Y81:Y84,0)</f>
        <v>1</v>
      </c>
      <c r="AB82" s="162">
        <f>IF(COUNTIF(AA81:AA84,AA82)=1,0,IF(AA82=1,_xlfn.RANK.EQ(BN82,BN81:BN84,0),IF(AA82=2,_xlfn.RANK.EQ(CW82,CW81:CW84,0),IF(AA82=3,_xlfn.RANK.EQ(EF82,EF81:EF84,0)))))</f>
        <v>0</v>
      </c>
      <c r="AC82" s="162">
        <f>IF(COUNTIF(AA81:AA84,AA82)=1,0,IF(AA82=1,_xlfn.RANK.EQ(BM82,BM81:BM84,0),IF(AA82=2,_xlfn.RANK.EQ(CV82,CV81:CV84,0),IF(AA82=3,_xlfn.RANK.EQ(EE82,EE81:EE84,0)))))</f>
        <v>0</v>
      </c>
      <c r="AD82" s="162">
        <f>IF(COUNTIF(AA81:AA84,AA82)=1,0,IF(AA82=1,_xlfn.RANK.EQ(BK82,BK81:BK84,0),IF(AA82=2,_xlfn.RANK.EQ(CT82,CT81:CT84,0),IF(AA82=3,_xlfn.RANK.EQ(EC82,EC81:EC84,0)))))</f>
        <v>0</v>
      </c>
      <c r="AE82" s="164">
        <f>SUM(AA89:AD89)</f>
        <v>1</v>
      </c>
      <c r="AF82" s="162">
        <f>IF(COUNTIF(AE81:AE84,AE82)=3,1,IF(COUNTIF(AA81:AA84,AA82)=1,0,IF(COUNTIF(AE81:AE84,AE82)=1,0,IF(AA82=1,VLOOKUP(Q82,BF87:BI90,4,FALSE),IF(AA82=2,VLOOKUP(Q82,CO87:CR90,4,FALSE),IF(AA82=3,VLOOKUP(Q82,DX87:EA90,4,FALSE)))))))</f>
        <v>0</v>
      </c>
      <c r="AG82" s="162">
        <f>_xlfn.RANK.EQ(X82,X81:X84,)</f>
        <v>1</v>
      </c>
      <c r="AH82" s="162">
        <f>_xlfn.RANK.EQ(V82,V81:V84,0)</f>
        <v>1</v>
      </c>
      <c r="AI82" s="162">
        <f>_xlfn.RANK.EQ(S82,S81:S84,0)</f>
        <v>1</v>
      </c>
      <c r="AJ82" s="163">
        <f>(COUNTIF(Q81:Q84,"&lt;"&amp;Q82)+1)</f>
        <v>1</v>
      </c>
      <c r="AK82" s="162"/>
      <c r="AM82" s="163" t="str">
        <f>IF(AA82=AM80,Q82)</f>
        <v>Nederland</v>
      </c>
      <c r="AO82" s="162">
        <f>COUNTIF(AM81:AM84,K82)</f>
        <v>0</v>
      </c>
      <c r="AP82" s="162">
        <f>COUNTIF(AM81:AM84,L82)</f>
        <v>0</v>
      </c>
      <c r="AQ82" s="162">
        <f>COUNTIF(AM81:AM84,M82)</f>
        <v>0</v>
      </c>
      <c r="AR82" s="162">
        <f>COUNTIF(AM81:AM84,N82)</f>
        <v>0</v>
      </c>
      <c r="AS82" s="162">
        <f t="shared" ref="AS82:AS116" si="79">SUM(AO82:AR82)</f>
        <v>0</v>
      </c>
      <c r="AU82" s="162" t="str">
        <f t="shared" si="67"/>
        <v/>
      </c>
      <c r="AV82" s="162" t="str">
        <f t="shared" si="68"/>
        <v/>
      </c>
      <c r="AW82" s="162" t="str">
        <f t="shared" si="69"/>
        <v/>
      </c>
      <c r="AX82" s="162" t="str">
        <f t="shared" si="70"/>
        <v/>
      </c>
      <c r="AZ82" s="162" t="str">
        <f t="shared" ref="AZ82:AZ83" si="80">IF(AS82=2,IF(AW82&gt;AX82,AU82,IF(AX82&gt;AW82,AV82,"")),"")</f>
        <v/>
      </c>
      <c r="BA82" s="162" t="str">
        <f t="shared" ref="BA82:BA116" si="81">IF(AS82=2,IF(AW82=AX82,AU82,""),"")</f>
        <v/>
      </c>
      <c r="BB82" s="162" t="str">
        <f t="shared" ref="BB82:BB116" si="82">IF(AS82=2,IF(AW82=AX82,AV82,""),"")</f>
        <v/>
      </c>
      <c r="BC82" s="162" t="str">
        <f t="shared" ref="BC82:BC116" si="83">IF(AS82=2,IF(AW82&gt;AX82,AV82,IF(AX82&gt;AW82,AU82,"")),"")</f>
        <v/>
      </c>
      <c r="BE82" s="162">
        <f>_xlfn.RANK.EQ(BT82,BT81:BT84,1)</f>
        <v>1</v>
      </c>
      <c r="BF82" s="166" t="str">
        <f>Q82</f>
        <v>Nederland</v>
      </c>
      <c r="BG82" s="164">
        <f>COUNTIF(AZ81:BC116,BF82)</f>
        <v>0</v>
      </c>
      <c r="BH82" s="164">
        <f>COUNTIF(AZ81:AZ116,BF82)</f>
        <v>0</v>
      </c>
      <c r="BI82" s="164">
        <f>COUNTIF(BA81:BB116,BF82)</f>
        <v>0</v>
      </c>
      <c r="BJ82" s="164">
        <f>COUNTIF(BC81:BC116,BF82)</f>
        <v>0</v>
      </c>
      <c r="BK82" s="164">
        <f>SUMIFS(AW81:AW116,AU81:AU116,BF82)+SUMIFS(AX81:AX116,AV81:AV116,BF82)</f>
        <v>0</v>
      </c>
      <c r="BL82" s="164">
        <f>SUMIFS(AX81:AX116,AU81:AU116,BF82)+SUMIFS(AW81:AW116,AV81:AV116,BF82)</f>
        <v>0</v>
      </c>
      <c r="BM82" s="164">
        <f>BK82-BL82</f>
        <v>0</v>
      </c>
      <c r="BN82" s="162">
        <f>BH82*3+BI82*1</f>
        <v>0</v>
      </c>
      <c r="BO82" s="162" t="str">
        <f>IF(BG82=0,"-",_xlfn.RANK.EQ(BN82,BN81:BN84))</f>
        <v>-</v>
      </c>
      <c r="BP82" s="162" t="str">
        <f>IF(BG82=0,"-",_xlfn.RANK.EQ(BM82,BM81:BM84))</f>
        <v>-</v>
      </c>
      <c r="BQ82" s="162" t="str">
        <f>IF(BG82=0,"-",_xlfn.RANK.EQ(BK82,BK81:BK84))</f>
        <v>-</v>
      </c>
      <c r="BR82" s="162" t="str">
        <f>IF(BG82=0,"-",SUM(BO82:BQ82))</f>
        <v>-</v>
      </c>
      <c r="BS82" s="163">
        <f>(COUNTIF(BF81:BF84,"&lt;"&amp;BF82)+1)/1000</f>
        <v>1E-3</v>
      </c>
      <c r="BT82" s="163">
        <f>IF(BG82=0,1000+BS82,IF(COUNTIF(BR81:BR84,BR82)&gt;1,BR82+BS82,100))</f>
        <v>1000.001</v>
      </c>
      <c r="BV82" s="163" t="b">
        <f>IF(AA82=BV80,Q82)</f>
        <v>0</v>
      </c>
      <c r="BX82" s="162">
        <f>COUNTIF(BV81:BV84,K82)</f>
        <v>0</v>
      </c>
      <c r="BY82" s="162">
        <f>COUNTIF(BV81:BV84,L82)</f>
        <v>0</v>
      </c>
      <c r="BZ82" s="162">
        <f>COUNTIF(BV81:BV84,M82)</f>
        <v>0</v>
      </c>
      <c r="CA82" s="162">
        <f>COUNTIF(BV81:BV84,N82)</f>
        <v>0</v>
      </c>
      <c r="CB82" s="162">
        <f t="shared" ref="CB82:CB116" si="84">SUM(BX82:CA82)</f>
        <v>0</v>
      </c>
      <c r="CD82" s="162" t="str">
        <f t="shared" si="71"/>
        <v/>
      </c>
      <c r="CE82" s="162" t="str">
        <f t="shared" si="72"/>
        <v/>
      </c>
      <c r="CF82" s="162" t="str">
        <f t="shared" si="73"/>
        <v/>
      </c>
      <c r="CG82" s="162" t="str">
        <f t="shared" si="74"/>
        <v/>
      </c>
      <c r="CI82" s="162" t="str">
        <f t="shared" ref="CI82:CI116" si="85">IF(CB82=2,IF(CF82&gt;CG82,CD82,IF(CG82&gt;CF82,CE82,"")),"")</f>
        <v/>
      </c>
      <c r="CJ82" s="162" t="str">
        <f t="shared" ref="CJ82:CJ116" si="86">IF(CB82=2,IF(CF82=CG82,CD82,""),"")</f>
        <v/>
      </c>
      <c r="CK82" s="162" t="str">
        <f t="shared" ref="CK82:CK116" si="87">IF(CB82=2,IF(CF82=CG82,CE82,""),"")</f>
        <v/>
      </c>
      <c r="CL82" s="162" t="str">
        <f t="shared" ref="CL82:CL116" si="88">IF(CB82=2,IF(CF82&gt;CG82,CE82,IF(CG82&gt;CF82,CD82,"")),"")</f>
        <v/>
      </c>
      <c r="CN82" s="162">
        <f>_xlfn.RANK.EQ(DC82,DC81:DC84,1)</f>
        <v>1</v>
      </c>
      <c r="CO82" s="166" t="str">
        <f>Q82</f>
        <v>Nederland</v>
      </c>
      <c r="CP82" s="164">
        <f>COUNTIF(CI81:CL116,CO82)</f>
        <v>0</v>
      </c>
      <c r="CQ82" s="164">
        <f>COUNTIF(CI81:CI116,CO82)</f>
        <v>0</v>
      </c>
      <c r="CR82" s="164">
        <f>COUNTIF(CJ81:CK116,CO82)</f>
        <v>0</v>
      </c>
      <c r="CS82" s="164">
        <f>COUNTIF(CL81:CL116,CO82)</f>
        <v>0</v>
      </c>
      <c r="CT82" s="164">
        <f>SUMIFS(CF81:CF116,CD81:CD116,CO82)+SUMIFS(CG81:CG116,CE81:CE116,CO82)</f>
        <v>0</v>
      </c>
      <c r="CU82" s="164">
        <f>SUMIFS(CG81:CG116,CD81:CD116,CO82)+SUMIFS(CF81:CF116,CE81:CE116,CO82)</f>
        <v>0</v>
      </c>
      <c r="CV82" s="164">
        <f>CT82-CU82</f>
        <v>0</v>
      </c>
      <c r="CW82" s="162">
        <f>CQ82*3+CR82*1</f>
        <v>0</v>
      </c>
      <c r="CX82" s="162" t="str">
        <f>IF(CP82=0,"-",_xlfn.RANK.EQ(CW82,CW81:CW84))</f>
        <v>-</v>
      </c>
      <c r="CY82" s="162" t="str">
        <f>IF(CP82=0,"-",_xlfn.RANK.EQ(CV82,CV81:CV84))</f>
        <v>-</v>
      </c>
      <c r="CZ82" s="162" t="str">
        <f>IF(CP82=0,"-",_xlfn.RANK.EQ(CT82,CT81:CT84))</f>
        <v>-</v>
      </c>
      <c r="DA82" s="162" t="str">
        <f>IF(CP82=0,"-",SUM(CX82:CZ82))</f>
        <v>-</v>
      </c>
      <c r="DB82" s="163">
        <f>(COUNTIF(CO81:CO84,"&lt;"&amp;CO82)+1)/1000</f>
        <v>1E-3</v>
      </c>
      <c r="DC82" s="163">
        <f>IF(CP82=0,1000+DB82,IF(COUNTIF(DA81:DA84,DA82)&gt;1,DA82+DB82,100))</f>
        <v>1000.001</v>
      </c>
      <c r="DE82" s="163" t="b">
        <f>IF(AA82=DE80,Q82)</f>
        <v>0</v>
      </c>
      <c r="DG82" s="162">
        <f>COUNTIF(DE81:DE84,K82)</f>
        <v>0</v>
      </c>
      <c r="DH82" s="162">
        <f>COUNTIF(DE81:DE84,L82)</f>
        <v>0</v>
      </c>
      <c r="DI82" s="162">
        <f>COUNTIF(DE81:DE84,M82)</f>
        <v>0</v>
      </c>
      <c r="DJ82" s="162">
        <f>COUNTIF(DE81:DE84,N82)</f>
        <v>0</v>
      </c>
      <c r="DK82" s="162">
        <f t="shared" ref="DK82:DK116" si="89">SUM(DG82:DJ82)</f>
        <v>0</v>
      </c>
      <c r="DM82" s="162" t="str">
        <f t="shared" si="75"/>
        <v/>
      </c>
      <c r="DN82" s="162" t="str">
        <f t="shared" si="76"/>
        <v/>
      </c>
      <c r="DO82" s="162" t="str">
        <f t="shared" si="77"/>
        <v/>
      </c>
      <c r="DP82" s="162" t="str">
        <f t="shared" si="78"/>
        <v/>
      </c>
      <c r="DR82" s="162" t="str">
        <f t="shared" ref="DR82:DR116" si="90">IF(DK82=2,IF(DO82&gt;DP82,DM82,IF(DP82&gt;DO82,DN82,"")),"")</f>
        <v/>
      </c>
      <c r="DS82" s="162" t="str">
        <f t="shared" ref="DS82:DS116" si="91">IF(DK82=2,IF(DO82=DP82,DM82,""),"")</f>
        <v/>
      </c>
      <c r="DT82" s="162" t="str">
        <f t="shared" ref="DT82:DT116" si="92">IF(DK82=2,IF(DO82=DP82,DN82,""),"")</f>
        <v/>
      </c>
      <c r="DU82" s="162" t="str">
        <f t="shared" ref="DU82:DU116" si="93">IF(DK82=2,IF(DO82&gt;DP82,DN82,IF(DP82&gt;DO82,DM82,"")),"")</f>
        <v/>
      </c>
      <c r="DW82" s="162">
        <f>_xlfn.RANK.EQ(EL82,EL81:EL84,1)</f>
        <v>1</v>
      </c>
      <c r="DX82" s="166" t="str">
        <f>Q82</f>
        <v>Nederland</v>
      </c>
      <c r="DY82" s="164">
        <f>COUNTIF(DR81:DU116,DX82)</f>
        <v>0</v>
      </c>
      <c r="DZ82" s="164">
        <f>COUNTIF(DR81:DR116,DX82)</f>
        <v>0</v>
      </c>
      <c r="EA82" s="164">
        <f>COUNTIF(DS81:DT116,DX82)</f>
        <v>0</v>
      </c>
      <c r="EB82" s="164">
        <f>COUNTIF(DU81:DU116,DX82)</f>
        <v>0</v>
      </c>
      <c r="EC82" s="164">
        <f>SUMIFS(DO81:DO116,DM81:DM116,DX82)+SUMIFS(DP81:DP116,DN81:DN116,DX82)</f>
        <v>0</v>
      </c>
      <c r="ED82" s="164">
        <f>SUMIFS(DP81:DP116,DM81:DM116,DX82)+SUMIFS(DO81:DO116,DN81:DN116,DX82)</f>
        <v>0</v>
      </c>
      <c r="EE82" s="164">
        <f>EC82-ED82</f>
        <v>0</v>
      </c>
      <c r="EF82" s="162">
        <f>DZ82*3+EA82*1</f>
        <v>0</v>
      </c>
      <c r="EG82" s="162" t="str">
        <f>IF(DY82=0,"-",_xlfn.RANK.EQ(EF82,EF81:EF84))</f>
        <v>-</v>
      </c>
      <c r="EH82" s="162" t="str">
        <f>IF(DY82=0,"-",_xlfn.RANK.EQ(EE82,EE81:EE84))</f>
        <v>-</v>
      </c>
      <c r="EI82" s="162" t="str">
        <f>IF(DY82=0,"-",_xlfn.RANK.EQ(EC82,EC81:EC84))</f>
        <v>-</v>
      </c>
      <c r="EJ82" s="162" t="str">
        <f>IF(DY82=0,"-",SUM(EG82:EI82))</f>
        <v>-</v>
      </c>
      <c r="EK82" s="163">
        <f>(COUNTIF(DX81:DX84,"&lt;"&amp;DX82)+1)/1000</f>
        <v>1E-3</v>
      </c>
      <c r="EL82" s="163">
        <f>IF(DY82=0,1000+EK82,IF(COUNTIF(EJ81:EJ84,EJ82)&gt;1,EJ82+EK82,100))</f>
        <v>1000.001</v>
      </c>
    </row>
    <row r="83" spans="2:142">
      <c r="B83" s="162" t="str">
        <f>Utfylles!$E$12</f>
        <v>Danmark</v>
      </c>
      <c r="C83" s="162" t="s">
        <v>2</v>
      </c>
      <c r="D83" s="162" t="str">
        <f>Utfylles!$G$12</f>
        <v>Finland</v>
      </c>
      <c r="E83" s="162">
        <f>Utfylles!$H$12</f>
        <v>1</v>
      </c>
      <c r="F83" s="162" t="s">
        <v>2</v>
      </c>
      <c r="G83" s="162">
        <f>Utfylles!$J$12</f>
        <v>0</v>
      </c>
      <c r="H83" s="162"/>
      <c r="I83" s="162" t="str">
        <f>Utfylles!$K$12</f>
        <v>H</v>
      </c>
      <c r="K83" s="162" t="str">
        <f t="shared" si="63"/>
        <v>Danmark</v>
      </c>
      <c r="L83" s="162" t="str">
        <f t="shared" si="64"/>
        <v/>
      </c>
      <c r="M83" s="162" t="str">
        <f t="shared" si="65"/>
        <v/>
      </c>
      <c r="N83" s="162" t="str">
        <f t="shared" si="66"/>
        <v>Finland</v>
      </c>
      <c r="P83" s="163">
        <f>_xlfn.RANK.EQ(AK90,AK88:AK91,1)</f>
        <v>4</v>
      </c>
      <c r="Q83" s="166" t="str">
        <f>'Ark2'!B17</f>
        <v>Nord-Makedonia</v>
      </c>
      <c r="R83" s="164">
        <f>COUNTIF(K81:N116,Q83)</f>
        <v>3</v>
      </c>
      <c r="S83" s="164">
        <f>COUNTIF(K81:K116,Q83)</f>
        <v>0</v>
      </c>
      <c r="T83" s="164">
        <f>COUNTIF(L81:M116,Q83)</f>
        <v>1</v>
      </c>
      <c r="U83" s="164">
        <f>COUNTIF(N81:N116,Q83)</f>
        <v>2</v>
      </c>
      <c r="V83" s="164">
        <f>SUMIFS(E81:E116,B81:B116,Q83)+SUMIFS(G81:G116,D81:D116,Q83)</f>
        <v>0</v>
      </c>
      <c r="W83" s="164">
        <f>SUMIFS(G81:G116,B81:B116,Q83)+SUMIFS(E81:E116,D81:D116,Q83)</f>
        <v>3</v>
      </c>
      <c r="X83" s="164">
        <f>V83-W83</f>
        <v>-3</v>
      </c>
      <c r="Y83" s="162">
        <f>S83*3+T83*1</f>
        <v>1</v>
      </c>
      <c r="Z83" s="162"/>
      <c r="AA83" s="162">
        <f>_xlfn.RANK.EQ(Y83,Y81:Y84,0)</f>
        <v>4</v>
      </c>
      <c r="AB83" s="162">
        <f>IF(COUNTIF(AA81:AA84,AA83)=1,0,IF(AA83=1,_xlfn.RANK.EQ(BN83,BN81:BN84,0),IF(AA83=2,_xlfn.RANK.EQ(CW83,CW81:CW84,0),IF(AA83=3,_xlfn.RANK.EQ(EF83,EF81:EF84,0)))))</f>
        <v>0</v>
      </c>
      <c r="AC83" s="162">
        <f>IF(COUNTIF(AA81:AA84,AA83)=1,0,IF(AA83=1,_xlfn.RANK.EQ(BM83,BM81:BM84,0),IF(AA83=2,_xlfn.RANK.EQ(CV83,CV81:CV84,0),IF(AA83=3,_xlfn.RANK.EQ(EE83,EE81:EE84,0)))))</f>
        <v>0</v>
      </c>
      <c r="AD83" s="162">
        <f>IF(COUNTIF(AA81:AA84,AA83)=1,0,IF(AA83=1,_xlfn.RANK.EQ(BK83,BK81:BK84,0),IF(AA83=2,_xlfn.RANK.EQ(CT83,CT81:CT84,0),IF(AA83=3,_xlfn.RANK.EQ(EC83,EC81:EC84,0)))))</f>
        <v>0</v>
      </c>
      <c r="AE83" s="164">
        <f>SUM(AA90:AD90)</f>
        <v>4</v>
      </c>
      <c r="AF83" s="162">
        <f>IF(COUNTIF(AE81:AE84,AE83)=3,1,IF(COUNTIF(AA81:AA84,AA83)=1,0,IF(COUNTIF(AE81:AE84,AE83)=1,0,IF(AA83=1,VLOOKUP(Q83,BF87:BI90,4,FALSE),IF(AA83=2,VLOOKUP(Q83,CO87:CR90,4,FALSE),IF(AA83=3,VLOOKUP(Q83,DX87:EA90,4,FALSE)))))))</f>
        <v>0</v>
      </c>
      <c r="AG83" s="162">
        <f>_xlfn.RANK.EQ(X83,X81:X84,)</f>
        <v>4</v>
      </c>
      <c r="AH83" s="162">
        <f>_xlfn.RANK.EQ(V83,V81:V84,0)</f>
        <v>4</v>
      </c>
      <c r="AI83" s="162">
        <f>_xlfn.RANK.EQ(S83,S81:S84,0)</f>
        <v>3</v>
      </c>
      <c r="AJ83" s="163">
        <f>(COUNTIF(Q81:Q84,"&lt;"&amp;Q83)+1)</f>
        <v>2</v>
      </c>
      <c r="AK83" s="162"/>
      <c r="AM83" s="163" t="b">
        <f>IF(AA83=AM80,Q83)</f>
        <v>0</v>
      </c>
      <c r="AO83" s="162">
        <f>COUNTIF(AM81:AM84,K83)</f>
        <v>0</v>
      </c>
      <c r="AP83" s="162">
        <f>COUNTIF(AM81:AM84,L83)</f>
        <v>0</v>
      </c>
      <c r="AQ83" s="162">
        <f>COUNTIF(AM81:AM84,M83)</f>
        <v>0</v>
      </c>
      <c r="AR83" s="162">
        <f>COUNTIF(AM81:AM84,N83)</f>
        <v>0</v>
      </c>
      <c r="AS83" s="162">
        <f t="shared" si="79"/>
        <v>0</v>
      </c>
      <c r="AU83" s="162" t="str">
        <f t="shared" si="67"/>
        <v/>
      </c>
      <c r="AV83" s="162" t="str">
        <f t="shared" si="68"/>
        <v/>
      </c>
      <c r="AW83" s="162" t="str">
        <f t="shared" si="69"/>
        <v/>
      </c>
      <c r="AX83" s="162" t="str">
        <f t="shared" si="70"/>
        <v/>
      </c>
      <c r="AZ83" s="162" t="str">
        <f t="shared" si="80"/>
        <v/>
      </c>
      <c r="BA83" s="162" t="str">
        <f t="shared" si="81"/>
        <v/>
      </c>
      <c r="BB83" s="162" t="str">
        <f t="shared" si="82"/>
        <v/>
      </c>
      <c r="BC83" s="162" t="str">
        <f t="shared" si="83"/>
        <v/>
      </c>
      <c r="BE83" s="162">
        <f>_xlfn.RANK.EQ(BT83,BT81:BT84,1)</f>
        <v>2</v>
      </c>
      <c r="BF83" s="166" t="str">
        <f>Q83</f>
        <v>Nord-Makedonia</v>
      </c>
      <c r="BG83" s="164">
        <f>COUNTIF(AZ81:BC116,BF83)</f>
        <v>0</v>
      </c>
      <c r="BH83" s="164">
        <f>COUNTIF(AZ81:AZ116,BF83)</f>
        <v>0</v>
      </c>
      <c r="BI83" s="164">
        <f>COUNTIF(BA81:BB116,BF83)</f>
        <v>0</v>
      </c>
      <c r="BJ83" s="164">
        <f>COUNTIF(BC81:BC116,BF83)</f>
        <v>0</v>
      </c>
      <c r="BK83" s="164">
        <f>SUMIFS(AW81:AW116,AU81:AU116,BF83)+SUMIFS(AX81:AX116,AV81:AV116,BF83)</f>
        <v>0</v>
      </c>
      <c r="BL83" s="164">
        <f>SUMIFS(AX81:AX116,AU81:AU116,BF83)+SUMIFS(AW81:AW116,AV81:AV116,BF83)</f>
        <v>0</v>
      </c>
      <c r="BM83" s="164">
        <f>BK83-BL83</f>
        <v>0</v>
      </c>
      <c r="BN83" s="162">
        <f>BH83*3+BI83*1</f>
        <v>0</v>
      </c>
      <c r="BO83" s="162" t="str">
        <f>IF(BG83=0,"-",_xlfn.RANK.EQ(BN83,BN81:BN84))</f>
        <v>-</v>
      </c>
      <c r="BP83" s="162" t="str">
        <f>IF(BG83=0,"-",_xlfn.RANK.EQ(BM83,BM81:BM84))</f>
        <v>-</v>
      </c>
      <c r="BQ83" s="162" t="str">
        <f>IF(BG83=0,"-",_xlfn.RANK.EQ(BK83,BK81:BK84))</f>
        <v>-</v>
      </c>
      <c r="BR83" s="162" t="str">
        <f>IF(BG83=0,"-",SUM(BO83:BQ83))</f>
        <v>-</v>
      </c>
      <c r="BS83" s="163">
        <f>(COUNTIF(BF81:BF84,"&lt;"&amp;BF83)+1)/1000</f>
        <v>2E-3</v>
      </c>
      <c r="BT83" s="163">
        <f>IF(BG83=0,1000+BS83,IF(COUNTIF(BR81:BR84,BR83)&gt;1,BR83+BS83,100))</f>
        <v>1000.002</v>
      </c>
      <c r="BV83" s="163" t="b">
        <f>IF(AA83=BV80,Q83)</f>
        <v>0</v>
      </c>
      <c r="BX83" s="162">
        <f>COUNTIF(BV81:BV84,K83)</f>
        <v>0</v>
      </c>
      <c r="BY83" s="162">
        <f>COUNTIF(BV81:BV84,L83)</f>
        <v>0</v>
      </c>
      <c r="BZ83" s="162">
        <f>COUNTIF(BV81:BV84,M83)</f>
        <v>0</v>
      </c>
      <c r="CA83" s="162">
        <f>COUNTIF(BV81:BV84,N83)</f>
        <v>0</v>
      </c>
      <c r="CB83" s="162">
        <f t="shared" si="84"/>
        <v>0</v>
      </c>
      <c r="CD83" s="162" t="str">
        <f t="shared" si="71"/>
        <v/>
      </c>
      <c r="CE83" s="162" t="str">
        <f t="shared" si="72"/>
        <v/>
      </c>
      <c r="CF83" s="162" t="str">
        <f t="shared" si="73"/>
        <v/>
      </c>
      <c r="CG83" s="162" t="str">
        <f t="shared" si="74"/>
        <v/>
      </c>
      <c r="CI83" s="162" t="str">
        <f t="shared" si="85"/>
        <v/>
      </c>
      <c r="CJ83" s="162" t="str">
        <f t="shared" si="86"/>
        <v/>
      </c>
      <c r="CK83" s="162" t="str">
        <f t="shared" si="87"/>
        <v/>
      </c>
      <c r="CL83" s="162" t="str">
        <f t="shared" si="88"/>
        <v/>
      </c>
      <c r="CN83" s="162">
        <f>_xlfn.RANK.EQ(DC83,DC81:DC84,1)</f>
        <v>2</v>
      </c>
      <c r="CO83" s="166" t="str">
        <f>Q83</f>
        <v>Nord-Makedonia</v>
      </c>
      <c r="CP83" s="164">
        <f>COUNTIF(CI81:CL116,CO83)</f>
        <v>0</v>
      </c>
      <c r="CQ83" s="164">
        <f>COUNTIF(CI81:CI116,CO83)</f>
        <v>0</v>
      </c>
      <c r="CR83" s="164">
        <f>COUNTIF(CJ81:CK116,CO83)</f>
        <v>0</v>
      </c>
      <c r="CS83" s="164">
        <f>COUNTIF(CL81:CL116,CO83)</f>
        <v>0</v>
      </c>
      <c r="CT83" s="164">
        <f>SUMIFS(CF81:CF116,CD81:CD116,CO83)+SUMIFS(CG81:CG116,CE81:CE116,CO83)</f>
        <v>0</v>
      </c>
      <c r="CU83" s="164">
        <f>SUMIFS(CG81:CG116,CD81:CD116,CO83)+SUMIFS(CF81:CF116,CE81:CE116,CO83)</f>
        <v>0</v>
      </c>
      <c r="CV83" s="164">
        <f>CT83-CU83</f>
        <v>0</v>
      </c>
      <c r="CW83" s="162">
        <f>CQ83*3+CR83*1</f>
        <v>0</v>
      </c>
      <c r="CX83" s="162" t="str">
        <f>IF(CP83=0,"-",_xlfn.RANK.EQ(CW83,CW81:CW84))</f>
        <v>-</v>
      </c>
      <c r="CY83" s="162" t="str">
        <f>IF(CP83=0,"-",_xlfn.RANK.EQ(CV83,CV81:CV84))</f>
        <v>-</v>
      </c>
      <c r="CZ83" s="162" t="str">
        <f>IF(CP83=0,"-",_xlfn.RANK.EQ(CT83,CT81:CT84))</f>
        <v>-</v>
      </c>
      <c r="DA83" s="162" t="str">
        <f>IF(CP83=0,"-",SUM(CX83:CZ83))</f>
        <v>-</v>
      </c>
      <c r="DB83" s="163">
        <f>(COUNTIF(CO81:CO84,"&lt;"&amp;CO83)+1)/1000</f>
        <v>2E-3</v>
      </c>
      <c r="DC83" s="163">
        <f>IF(CP83=0,1000+DB83,IF(COUNTIF(DA81:DA84,DA83)&gt;1,DA83+DB83,100))</f>
        <v>1000.002</v>
      </c>
      <c r="DE83" s="163" t="b">
        <f>IF(AA83=DE80,Q83)</f>
        <v>0</v>
      </c>
      <c r="DG83" s="162">
        <f>COUNTIF(DE81:DE84,K83)</f>
        <v>0</v>
      </c>
      <c r="DH83" s="162">
        <f>COUNTIF(DE81:DE84,L83)</f>
        <v>0</v>
      </c>
      <c r="DI83" s="162">
        <f>COUNTIF(DE81:DE84,M83)</f>
        <v>0</v>
      </c>
      <c r="DJ83" s="162">
        <f>COUNTIF(DE81:DE84,N83)</f>
        <v>0</v>
      </c>
      <c r="DK83" s="162">
        <f t="shared" si="89"/>
        <v>0</v>
      </c>
      <c r="DM83" s="162" t="str">
        <f t="shared" si="75"/>
        <v/>
      </c>
      <c r="DN83" s="162" t="str">
        <f t="shared" si="76"/>
        <v/>
      </c>
      <c r="DO83" s="162" t="str">
        <f t="shared" si="77"/>
        <v/>
      </c>
      <c r="DP83" s="162" t="str">
        <f t="shared" si="78"/>
        <v/>
      </c>
      <c r="DR83" s="162" t="str">
        <f t="shared" si="90"/>
        <v/>
      </c>
      <c r="DS83" s="162" t="str">
        <f t="shared" si="91"/>
        <v/>
      </c>
      <c r="DT83" s="162" t="str">
        <f t="shared" si="92"/>
        <v/>
      </c>
      <c r="DU83" s="162" t="str">
        <f t="shared" si="93"/>
        <v/>
      </c>
      <c r="DW83" s="162">
        <f>_xlfn.RANK.EQ(EL83,EL81:EL84,1)</f>
        <v>2</v>
      </c>
      <c r="DX83" s="166" t="str">
        <f>Q83</f>
        <v>Nord-Makedonia</v>
      </c>
      <c r="DY83" s="164">
        <f>COUNTIF(DR81:DU116,DX83)</f>
        <v>0</v>
      </c>
      <c r="DZ83" s="164">
        <f>COUNTIF(DR81:DR116,DX83)</f>
        <v>0</v>
      </c>
      <c r="EA83" s="164">
        <f>COUNTIF(DS81:DT116,DX83)</f>
        <v>0</v>
      </c>
      <c r="EB83" s="164">
        <f>COUNTIF(DU81:DU116,DX83)</f>
        <v>0</v>
      </c>
      <c r="EC83" s="164">
        <f>SUMIFS(DO81:DO116,DM81:DM116,DX83)+SUMIFS(DP81:DP116,DN81:DN116,DX83)</f>
        <v>0</v>
      </c>
      <c r="ED83" s="164">
        <f>SUMIFS(DP81:DP116,DM81:DM116,DX83)+SUMIFS(DO81:DO116,DN81:DN116,DX83)</f>
        <v>0</v>
      </c>
      <c r="EE83" s="164">
        <f>EC83-ED83</f>
        <v>0</v>
      </c>
      <c r="EF83" s="162">
        <f>DZ83*3+EA83*1</f>
        <v>0</v>
      </c>
      <c r="EG83" s="162" t="str">
        <f>IF(DY83=0,"-",_xlfn.RANK.EQ(EF83,EF81:EF84))</f>
        <v>-</v>
      </c>
      <c r="EH83" s="162" t="str">
        <f>IF(DY83=0,"-",_xlfn.RANK.EQ(EE83,EE81:EE84))</f>
        <v>-</v>
      </c>
      <c r="EI83" s="162" t="str">
        <f>IF(DY83=0,"-",_xlfn.RANK.EQ(EC83,EC81:EC84))</f>
        <v>-</v>
      </c>
      <c r="EJ83" s="162" t="str">
        <f>IF(DY83=0,"-",SUM(EG83:EI83))</f>
        <v>-</v>
      </c>
      <c r="EK83" s="163">
        <f>(COUNTIF(DX81:DX84,"&lt;"&amp;DX83)+1)/1000</f>
        <v>2E-3</v>
      </c>
      <c r="EL83" s="163">
        <f>IF(DY83=0,1000+EK83,IF(COUNTIF(EJ81:EJ84,EJ83)&gt;1,EJ83+EK83,100))</f>
        <v>1000.002</v>
      </c>
    </row>
    <row r="84" spans="2:142">
      <c r="B84" s="162" t="str">
        <f>Utfylles!$E$13</f>
        <v>Belgia</v>
      </c>
      <c r="C84" s="162" t="s">
        <v>2</v>
      </c>
      <c r="D84" s="162" t="str">
        <f>Utfylles!$G$13</f>
        <v>Russland</v>
      </c>
      <c r="E84" s="162">
        <f>Utfylles!$H$13</f>
        <v>2</v>
      </c>
      <c r="F84" s="162" t="s">
        <v>2</v>
      </c>
      <c r="G84" s="162">
        <f>Utfylles!$J$13</f>
        <v>0</v>
      </c>
      <c r="H84" s="162"/>
      <c r="I84" s="162" t="str">
        <f>Utfylles!$K$13</f>
        <v>H</v>
      </c>
      <c r="K84" s="162" t="str">
        <f t="shared" si="63"/>
        <v>Belgia</v>
      </c>
      <c r="L84" s="162" t="str">
        <f t="shared" si="64"/>
        <v/>
      </c>
      <c r="M84" s="162" t="str">
        <f t="shared" si="65"/>
        <v/>
      </c>
      <c r="N84" s="162" t="str">
        <f t="shared" si="66"/>
        <v>Russland</v>
      </c>
      <c r="P84" s="163">
        <f>_xlfn.RANK.EQ(AK91,AK88:AK91,1)</f>
        <v>2</v>
      </c>
      <c r="Q84" s="166" t="str">
        <f>'Ark2'!B18</f>
        <v>Østerrike</v>
      </c>
      <c r="R84" s="164">
        <f>COUNTIF(K81:N116,Q84)</f>
        <v>3</v>
      </c>
      <c r="S84" s="164">
        <f>COUNTIF(K81:K116,Q84)</f>
        <v>1</v>
      </c>
      <c r="T84" s="164">
        <f>COUNTIF(L81:M116,Q84)</f>
        <v>1</v>
      </c>
      <c r="U84" s="164">
        <f>COUNTIF(N81:N116,Q84)</f>
        <v>1</v>
      </c>
      <c r="V84" s="164">
        <f>SUMIFS(E81:E116,B81:B116,Q84)+SUMIFS(G81:G116,D81:D116,Q84)</f>
        <v>3</v>
      </c>
      <c r="W84" s="164">
        <f>SUMIFS(G81:G116,B81:B116,Q84)+SUMIFS(E81:E116,D81:D116,Q84)</f>
        <v>3</v>
      </c>
      <c r="X84" s="164">
        <f>V84-W84</f>
        <v>0</v>
      </c>
      <c r="Y84" s="162">
        <f>S84*3+T84*1</f>
        <v>4</v>
      </c>
      <c r="Z84" s="162"/>
      <c r="AA84" s="162">
        <f>_xlfn.RANK.EQ(Y84,Y81:Y84,0)</f>
        <v>2</v>
      </c>
      <c r="AB84" s="162">
        <f>IF(COUNTIF(AA81:AA84,AA84)=1,0,IF(AA84=1,_xlfn.RANK.EQ(BN84,BN81:BN84,0),IF(AA84=2,_xlfn.RANK.EQ(CW84,CW81:CW84,0),IF(AA84=3,_xlfn.RANK.EQ(EF84,EF81:EF84,0)))))</f>
        <v>0</v>
      </c>
      <c r="AC84" s="162">
        <f>IF(COUNTIF(AA81:AA84,AA84)=1,0,IF(AA84=1,_xlfn.RANK.EQ(BM84,BM81:BM84,0),IF(AA84=2,_xlfn.RANK.EQ(CV84,CV81:CV84,0),IF(AA84=3,_xlfn.RANK.EQ(EE84,EE81:EE84,0)))))</f>
        <v>0</v>
      </c>
      <c r="AD84" s="162">
        <f>IF(COUNTIF(AA81:AA84,AA84)=1,0,IF(AA84=1,_xlfn.RANK.EQ(BK84,BK81:BK84,0),IF(AA84=2,_xlfn.RANK.EQ(CT84,CT81:CT84,0),IF(AA84=3,_xlfn.RANK.EQ(EC84,EC81:EC84,0)))))</f>
        <v>0</v>
      </c>
      <c r="AE84" s="164">
        <f>SUM(AA91:AD91)</f>
        <v>2</v>
      </c>
      <c r="AF84" s="162">
        <f>IF(COUNTIF(AE81:AE84,AE84)=3,1,IF(COUNTIF(AA81:AA84,AA84)=1,0,IF(COUNTIF(AE81:AE84,AE84)=1,0,IF(AA84=1,VLOOKUP(Q84,BF87:BI90,4,FALSE),IF(AA84=2,VLOOKUP(Q84,CO87:CR90,4,FALSE),IF(AA84=3,VLOOKUP(Q84,DX87:EA90,4,FALSE)))))))</f>
        <v>0</v>
      </c>
      <c r="AG84" s="162">
        <f>_xlfn.RANK.EQ(X84,X81:X84,)</f>
        <v>2</v>
      </c>
      <c r="AH84" s="162">
        <f>_xlfn.RANK.EQ(V84,V81:V84,0)</f>
        <v>2</v>
      </c>
      <c r="AI84" s="162">
        <f>_xlfn.RANK.EQ(S84,S81:S84,0)</f>
        <v>2</v>
      </c>
      <c r="AJ84" s="163">
        <f>(COUNTIF(Q81:Q84,"&lt;"&amp;Q84)+1)</f>
        <v>4</v>
      </c>
      <c r="AK84" s="162"/>
      <c r="AM84" s="163" t="b">
        <f>IF(AA84=AM80,Q84)</f>
        <v>0</v>
      </c>
      <c r="AO84" s="162">
        <f>COUNTIF(AM81:AM84,K84)</f>
        <v>0</v>
      </c>
      <c r="AP84" s="162">
        <f>COUNTIF(AM81:AM84,L84)</f>
        <v>0</v>
      </c>
      <c r="AQ84" s="162">
        <f>COUNTIF(AM81:AM84,M84)</f>
        <v>0</v>
      </c>
      <c r="AR84" s="162">
        <f>COUNTIF(AM81:AM84,N84)</f>
        <v>0</v>
      </c>
      <c r="AS84" s="162">
        <f t="shared" si="79"/>
        <v>0</v>
      </c>
      <c r="AU84" s="162" t="str">
        <f t="shared" si="67"/>
        <v/>
      </c>
      <c r="AV84" s="162" t="str">
        <f t="shared" si="68"/>
        <v/>
      </c>
      <c r="AW84" s="162" t="str">
        <f t="shared" si="69"/>
        <v/>
      </c>
      <c r="AX84" s="162" t="str">
        <f t="shared" si="70"/>
        <v/>
      </c>
      <c r="AZ84" s="162" t="str">
        <f>IF(AS84=2,IF(AW84&gt;AX84,AU84,IF(AX84&gt;AW84,AV84,"")),"")</f>
        <v/>
      </c>
      <c r="BA84" s="162" t="str">
        <f t="shared" si="81"/>
        <v/>
      </c>
      <c r="BB84" s="162" t="str">
        <f t="shared" si="82"/>
        <v/>
      </c>
      <c r="BC84" s="162" t="str">
        <f t="shared" si="83"/>
        <v/>
      </c>
      <c r="BE84" s="162">
        <f>_xlfn.RANK.EQ(BT84,BT81:BT84,1)</f>
        <v>4</v>
      </c>
      <c r="BF84" s="166" t="str">
        <f>Q84</f>
        <v>Østerrike</v>
      </c>
      <c r="BG84" s="164">
        <f>COUNTIF(AZ81:BC116,BF84)</f>
        <v>0</v>
      </c>
      <c r="BH84" s="164">
        <f>COUNTIF(AZ81:AZ116,BF84)</f>
        <v>0</v>
      </c>
      <c r="BI84" s="164">
        <f>COUNTIF(BA81:BB116,BF84)</f>
        <v>0</v>
      </c>
      <c r="BJ84" s="164">
        <f>COUNTIF(BC81:BC116,BF84)</f>
        <v>0</v>
      </c>
      <c r="BK84" s="164">
        <f>SUMIFS(AW81:AW116,AU81:AU116,BF84)+SUMIFS(AX81:AX116,AV81:AV116,BF84)</f>
        <v>0</v>
      </c>
      <c r="BL84" s="164">
        <f>SUMIFS(AX81:AX116,AU81:AU116,BF84)+SUMIFS(AW81:AW116,AV81:AV116,BF84)</f>
        <v>0</v>
      </c>
      <c r="BM84" s="164">
        <f>BK84-BL84</f>
        <v>0</v>
      </c>
      <c r="BN84" s="162">
        <f>BH84*3+BI84*1</f>
        <v>0</v>
      </c>
      <c r="BO84" s="162" t="str">
        <f>IF(BG84=0,"-",_xlfn.RANK.EQ(BN84,BN81:BN84))</f>
        <v>-</v>
      </c>
      <c r="BP84" s="162" t="str">
        <f>IF(BG84=0,"-",_xlfn.RANK.EQ(BM84,BM81:BM84))</f>
        <v>-</v>
      </c>
      <c r="BQ84" s="162" t="str">
        <f>IF(BG84=0,"-",_xlfn.RANK.EQ(BK84,BK81:BK84))</f>
        <v>-</v>
      </c>
      <c r="BR84" s="162" t="str">
        <f>IF(BG84=0,"-",SUM(BO84:BQ84))</f>
        <v>-</v>
      </c>
      <c r="BS84" s="163">
        <f>(COUNTIF(BF81:BF84,"&lt;"&amp;BF84)+1)/1000</f>
        <v>4.0000000000000001E-3</v>
      </c>
      <c r="BT84" s="163">
        <f>IF(BG84=0,1000+BS84,IF(COUNTIF(BR81:BR84,BR84)&gt;1,BR84+BS84,100))</f>
        <v>1000.004</v>
      </c>
      <c r="BV84" s="163" t="str">
        <f>IF(AA84=BV80,Q84)</f>
        <v>Østerrike</v>
      </c>
      <c r="BX84" s="162">
        <f>COUNTIF(BV81:BV84,K84)</f>
        <v>0</v>
      </c>
      <c r="BY84" s="162">
        <f>COUNTIF(BV81:BV84,L84)</f>
        <v>0</v>
      </c>
      <c r="BZ84" s="162">
        <f>COUNTIF(BV81:BV84,M84)</f>
        <v>0</v>
      </c>
      <c r="CA84" s="162">
        <f>COUNTIF(BV81:BV84,N84)</f>
        <v>0</v>
      </c>
      <c r="CB84" s="162">
        <f t="shared" si="84"/>
        <v>0</v>
      </c>
      <c r="CD84" s="162" t="str">
        <f t="shared" si="71"/>
        <v/>
      </c>
      <c r="CE84" s="162" t="str">
        <f t="shared" si="72"/>
        <v/>
      </c>
      <c r="CF84" s="162" t="str">
        <f t="shared" si="73"/>
        <v/>
      </c>
      <c r="CG84" s="162" t="str">
        <f t="shared" si="74"/>
        <v/>
      </c>
      <c r="CI84" s="162" t="str">
        <f t="shared" si="85"/>
        <v/>
      </c>
      <c r="CJ84" s="162" t="str">
        <f t="shared" si="86"/>
        <v/>
      </c>
      <c r="CK84" s="162" t="str">
        <f t="shared" si="87"/>
        <v/>
      </c>
      <c r="CL84" s="162" t="str">
        <f t="shared" si="88"/>
        <v/>
      </c>
      <c r="CN84" s="162">
        <f>_xlfn.RANK.EQ(DC84,DC81:DC84,1)</f>
        <v>4</v>
      </c>
      <c r="CO84" s="166" t="str">
        <f>Q84</f>
        <v>Østerrike</v>
      </c>
      <c r="CP84" s="164">
        <f>COUNTIF(CI81:CL116,CO84)</f>
        <v>0</v>
      </c>
      <c r="CQ84" s="164">
        <f>COUNTIF(CI81:CI116,CO84)</f>
        <v>0</v>
      </c>
      <c r="CR84" s="164">
        <f>COUNTIF(CJ81:CK116,CO84)</f>
        <v>0</v>
      </c>
      <c r="CS84" s="164">
        <f>COUNTIF(CL81:CL116,CO84)</f>
        <v>0</v>
      </c>
      <c r="CT84" s="164">
        <f>SUMIFS(CF81:CF116,CD81:CD116,CO84)+SUMIFS(CG81:CG116,CE81:CE116,CO84)</f>
        <v>0</v>
      </c>
      <c r="CU84" s="164">
        <f>SUMIFS(CG81:CG116,CD81:CD116,CO84)+SUMIFS(CF81:CF116,CE81:CE116,CO84)</f>
        <v>0</v>
      </c>
      <c r="CV84" s="164">
        <f>CT84-CU84</f>
        <v>0</v>
      </c>
      <c r="CW84" s="162">
        <f>CQ84*3+CR84*1</f>
        <v>0</v>
      </c>
      <c r="CX84" s="162" t="str">
        <f>IF(CP84=0,"-",_xlfn.RANK.EQ(CW84,CW81:CW84))</f>
        <v>-</v>
      </c>
      <c r="CY84" s="162" t="str">
        <f>IF(CP84=0,"-",_xlfn.RANK.EQ(CV84,CV81:CV84))</f>
        <v>-</v>
      </c>
      <c r="CZ84" s="162" t="str">
        <f>IF(CP84=0,"-",_xlfn.RANK.EQ(CT84,CT81:CT84))</f>
        <v>-</v>
      </c>
      <c r="DA84" s="162" t="str">
        <f>IF(CP84=0,"-",SUM(CX84:CZ84))</f>
        <v>-</v>
      </c>
      <c r="DB84" s="163">
        <f>(COUNTIF(CO81:CO84,"&lt;"&amp;CO84)+1)/1000</f>
        <v>4.0000000000000001E-3</v>
      </c>
      <c r="DC84" s="163">
        <f>IF(CP84=0,1000+DB84,IF(COUNTIF(DA81:DA84,DA84)&gt;1,DA84+DB84,100))</f>
        <v>1000.004</v>
      </c>
      <c r="DE84" s="163" t="b">
        <f>IF(AA84=DE80,Q84)</f>
        <v>0</v>
      </c>
      <c r="DG84" s="162">
        <f>COUNTIF(DE81:DE84,K84)</f>
        <v>0</v>
      </c>
      <c r="DH84" s="162">
        <f>COUNTIF(DE81:DE84,L84)</f>
        <v>0</v>
      </c>
      <c r="DI84" s="162">
        <f>COUNTIF(DE81:DE84,M84)</f>
        <v>0</v>
      </c>
      <c r="DJ84" s="162">
        <f>COUNTIF(DE81:DE84,N84)</f>
        <v>0</v>
      </c>
      <c r="DK84" s="162">
        <f t="shared" si="89"/>
        <v>0</v>
      </c>
      <c r="DM84" s="162" t="str">
        <f t="shared" si="75"/>
        <v/>
      </c>
      <c r="DN84" s="162" t="str">
        <f t="shared" si="76"/>
        <v/>
      </c>
      <c r="DO84" s="162" t="str">
        <f t="shared" si="77"/>
        <v/>
      </c>
      <c r="DP84" s="162" t="str">
        <f t="shared" si="78"/>
        <v/>
      </c>
      <c r="DR84" s="162" t="str">
        <f t="shared" si="90"/>
        <v/>
      </c>
      <c r="DS84" s="162" t="str">
        <f t="shared" si="91"/>
        <v/>
      </c>
      <c r="DT84" s="162" t="str">
        <f t="shared" si="92"/>
        <v/>
      </c>
      <c r="DU84" s="162" t="str">
        <f t="shared" si="93"/>
        <v/>
      </c>
      <c r="DW84" s="162">
        <f>_xlfn.RANK.EQ(EL84,EL81:EL84,1)</f>
        <v>4</v>
      </c>
      <c r="DX84" s="166" t="str">
        <f>Q84</f>
        <v>Østerrike</v>
      </c>
      <c r="DY84" s="164">
        <f>COUNTIF(DR81:DU116,DX84)</f>
        <v>0</v>
      </c>
      <c r="DZ84" s="164">
        <f>COUNTIF(DR81:DR116,DX84)</f>
        <v>0</v>
      </c>
      <c r="EA84" s="164">
        <f>COUNTIF(DS81:DT116,DX84)</f>
        <v>0</v>
      </c>
      <c r="EB84" s="164">
        <f>COUNTIF(DU81:DU116,DX84)</f>
        <v>0</v>
      </c>
      <c r="EC84" s="164">
        <f>SUMIFS(DO81:DO116,DM81:DM116,DX84)+SUMIFS(DP81:DP116,DN81:DN116,DX84)</f>
        <v>0</v>
      </c>
      <c r="ED84" s="164">
        <f>SUMIFS(DP81:DP116,DM81:DM116,DX84)+SUMIFS(DO81:DO116,DN81:DN116,DX84)</f>
        <v>0</v>
      </c>
      <c r="EE84" s="164">
        <f>EC84-ED84</f>
        <v>0</v>
      </c>
      <c r="EF84" s="162">
        <f>DZ84*3+EA84*1</f>
        <v>0</v>
      </c>
      <c r="EG84" s="162" t="str">
        <f>IF(DY84=0,"-",_xlfn.RANK.EQ(EF84,EF81:EF84))</f>
        <v>-</v>
      </c>
      <c r="EH84" s="162" t="str">
        <f>IF(DY84=0,"-",_xlfn.RANK.EQ(EE84,EE81:EE84))</f>
        <v>-</v>
      </c>
      <c r="EI84" s="162" t="str">
        <f>IF(DY84=0,"-",_xlfn.RANK.EQ(EC84,EC81:EC84))</f>
        <v>-</v>
      </c>
      <c r="EJ84" s="162" t="str">
        <f>IF(DY84=0,"-",SUM(EG84:EI84))</f>
        <v>-</v>
      </c>
      <c r="EK84" s="163">
        <f>(COUNTIF(DX81:DX84,"&lt;"&amp;DX84)+1)/1000</f>
        <v>4.0000000000000001E-3</v>
      </c>
      <c r="EL84" s="163">
        <f>IF(DY84=0,1000+EK84,IF(COUNTIF(EJ81:EJ84,EJ84)&gt;1,EJ84+EK84,100))</f>
        <v>1000.004</v>
      </c>
    </row>
    <row r="85" spans="2:142">
      <c r="B85" s="162" t="str">
        <f>Utfylles!$E$14</f>
        <v>England</v>
      </c>
      <c r="C85" s="162" t="s">
        <v>2</v>
      </c>
      <c r="D85" s="162" t="str">
        <f>Utfylles!$G$14</f>
        <v>Kroatia</v>
      </c>
      <c r="E85" s="162">
        <f>Utfylles!$H$14</f>
        <v>3</v>
      </c>
      <c r="F85" s="162" t="s">
        <v>2</v>
      </c>
      <c r="G85" s="162">
        <f>Utfylles!$J$14</f>
        <v>1</v>
      </c>
      <c r="H85" s="162"/>
      <c r="I85" s="162" t="str">
        <f>Utfylles!$K$14</f>
        <v>H</v>
      </c>
      <c r="K85" s="162" t="str">
        <f t="shared" si="63"/>
        <v>England</v>
      </c>
      <c r="L85" s="162" t="str">
        <f t="shared" si="64"/>
        <v/>
      </c>
      <c r="M85" s="162" t="str">
        <f t="shared" si="65"/>
        <v/>
      </c>
      <c r="N85" s="162" t="str">
        <f t="shared" si="66"/>
        <v>Kroatia</v>
      </c>
      <c r="AO85" s="162">
        <f>COUNTIF(AM81:AM84,K85)</f>
        <v>0</v>
      </c>
      <c r="AP85" s="162">
        <f>COUNTIF(AM81:AM84,L85)</f>
        <v>0</v>
      </c>
      <c r="AQ85" s="162">
        <f>COUNTIF(AM81:AM84,M85)</f>
        <v>0</v>
      </c>
      <c r="AR85" s="162">
        <f>COUNTIF(AM81:AM84,N85)</f>
        <v>0</v>
      </c>
      <c r="AS85" s="162">
        <f t="shared" si="79"/>
        <v>0</v>
      </c>
      <c r="AU85" s="162" t="str">
        <f t="shared" si="67"/>
        <v/>
      </c>
      <c r="AV85" s="162" t="str">
        <f t="shared" si="68"/>
        <v/>
      </c>
      <c r="AW85" s="162" t="str">
        <f t="shared" si="69"/>
        <v/>
      </c>
      <c r="AX85" s="162" t="str">
        <f t="shared" si="70"/>
        <v/>
      </c>
      <c r="AZ85" s="162" t="str">
        <f t="shared" ref="AZ85:AZ116" si="94">IF(AS85=2,IF(AW85&gt;AX85,AU85,IF(AX85&gt;AW85,AV85,"")),"")</f>
        <v/>
      </c>
      <c r="BA85" s="162" t="str">
        <f t="shared" si="81"/>
        <v/>
      </c>
      <c r="BB85" s="162" t="str">
        <f t="shared" si="82"/>
        <v/>
      </c>
      <c r="BC85" s="162" t="str">
        <f t="shared" si="83"/>
        <v/>
      </c>
      <c r="BE85" s="162"/>
      <c r="BX85" s="162">
        <f>COUNTIF(BV81:BV84,K85)</f>
        <v>0</v>
      </c>
      <c r="BY85" s="162">
        <f>COUNTIF(BV81:BV84,L85)</f>
        <v>0</v>
      </c>
      <c r="BZ85" s="162">
        <f>COUNTIF(BV81:BV84,M85)</f>
        <v>0</v>
      </c>
      <c r="CA85" s="162">
        <f>COUNTIF(BV81:BV84,N85)</f>
        <v>0</v>
      </c>
      <c r="CB85" s="162">
        <f t="shared" si="84"/>
        <v>0</v>
      </c>
      <c r="CD85" s="162" t="str">
        <f t="shared" si="71"/>
        <v/>
      </c>
      <c r="CE85" s="162" t="str">
        <f t="shared" si="72"/>
        <v/>
      </c>
      <c r="CF85" s="162" t="str">
        <f t="shared" si="73"/>
        <v/>
      </c>
      <c r="CG85" s="162" t="str">
        <f t="shared" si="74"/>
        <v/>
      </c>
      <c r="CI85" s="162" t="str">
        <f t="shared" si="85"/>
        <v/>
      </c>
      <c r="CJ85" s="162" t="str">
        <f t="shared" si="86"/>
        <v/>
      </c>
      <c r="CK85" s="162" t="str">
        <f t="shared" si="87"/>
        <v/>
      </c>
      <c r="CL85" s="162" t="str">
        <f t="shared" si="88"/>
        <v/>
      </c>
      <c r="CN85" s="162"/>
      <c r="DG85" s="162">
        <f>COUNTIF(DE81:DE84,K85)</f>
        <v>0</v>
      </c>
      <c r="DH85" s="162">
        <f>COUNTIF(DE81:DE84,L85)</f>
        <v>0</v>
      </c>
      <c r="DI85" s="162">
        <f>COUNTIF(DE81:DE84,M85)</f>
        <v>0</v>
      </c>
      <c r="DJ85" s="162">
        <f>COUNTIF(DE81:DE84,N85)</f>
        <v>0</v>
      </c>
      <c r="DK85" s="162">
        <f t="shared" si="89"/>
        <v>0</v>
      </c>
      <c r="DM85" s="162" t="str">
        <f t="shared" si="75"/>
        <v/>
      </c>
      <c r="DN85" s="162" t="str">
        <f t="shared" si="76"/>
        <v/>
      </c>
      <c r="DO85" s="162" t="str">
        <f t="shared" si="77"/>
        <v/>
      </c>
      <c r="DP85" s="162" t="str">
        <f t="shared" si="78"/>
        <v/>
      </c>
      <c r="DR85" s="162" t="str">
        <f t="shared" si="90"/>
        <v/>
      </c>
      <c r="DS85" s="162" t="str">
        <f t="shared" si="91"/>
        <v/>
      </c>
      <c r="DT85" s="162" t="str">
        <f t="shared" si="92"/>
        <v/>
      </c>
      <c r="DU85" s="162" t="str">
        <f t="shared" si="93"/>
        <v/>
      </c>
      <c r="DW85" s="162"/>
    </row>
    <row r="86" spans="2:142">
      <c r="B86" s="162" t="str">
        <f>Utfylles!$E$15</f>
        <v>Østerrike</v>
      </c>
      <c r="C86" s="162" t="s">
        <v>2</v>
      </c>
      <c r="D86" s="162" t="str">
        <f>Utfylles!$G$15</f>
        <v>Nord-Makedonia</v>
      </c>
      <c r="E86" s="162">
        <f>Utfylles!$H$15</f>
        <v>1</v>
      </c>
      <c r="F86" s="162" t="s">
        <v>2</v>
      </c>
      <c r="G86" s="162">
        <f>Utfylles!$J$15</f>
        <v>0</v>
      </c>
      <c r="H86" s="162"/>
      <c r="I86" s="162" t="str">
        <f>Utfylles!$K$15</f>
        <v>H</v>
      </c>
      <c r="K86" s="162" t="str">
        <f t="shared" si="63"/>
        <v>Østerrike</v>
      </c>
      <c r="L86" s="162" t="str">
        <f t="shared" si="64"/>
        <v/>
      </c>
      <c r="M86" s="162" t="str">
        <f t="shared" si="65"/>
        <v/>
      </c>
      <c r="N86" s="162" t="str">
        <f t="shared" si="66"/>
        <v>Nord-Makedonia</v>
      </c>
      <c r="AA86" s="163">
        <v>1</v>
      </c>
      <c r="AB86" s="165">
        <v>10</v>
      </c>
      <c r="AC86" s="165">
        <f>AB86*10</f>
        <v>100</v>
      </c>
      <c r="AD86" s="165">
        <f>AC86*10</f>
        <v>1000</v>
      </c>
      <c r="AE86" s="165"/>
      <c r="AF86" s="165">
        <f>AD86*10</f>
        <v>10000</v>
      </c>
      <c r="AG86" s="165">
        <f>AF86*10</f>
        <v>100000</v>
      </c>
      <c r="AH86" s="165">
        <f>AG86*10</f>
        <v>1000000</v>
      </c>
      <c r="AI86" s="165">
        <f>AH86*10</f>
        <v>10000000</v>
      </c>
      <c r="AJ86" s="165">
        <f>AI86*10</f>
        <v>100000000</v>
      </c>
      <c r="AK86" s="165"/>
      <c r="AO86" s="162">
        <f>COUNTIF(AM81:AM84,K86)</f>
        <v>0</v>
      </c>
      <c r="AP86" s="162">
        <f>COUNTIF(AM81:AM84,L86)</f>
        <v>0</v>
      </c>
      <c r="AQ86" s="162">
        <f>COUNTIF(AM81:AM84,M86)</f>
        <v>0</v>
      </c>
      <c r="AR86" s="162">
        <f>COUNTIF(AM81:AM84,N86)</f>
        <v>0</v>
      </c>
      <c r="AS86" s="162">
        <f t="shared" si="79"/>
        <v>0</v>
      </c>
      <c r="AU86" s="162" t="str">
        <f t="shared" si="67"/>
        <v/>
      </c>
      <c r="AV86" s="162" t="str">
        <f t="shared" si="68"/>
        <v/>
      </c>
      <c r="AW86" s="162" t="str">
        <f t="shared" si="69"/>
        <v/>
      </c>
      <c r="AX86" s="162" t="str">
        <f t="shared" si="70"/>
        <v/>
      </c>
      <c r="AZ86" s="162" t="str">
        <f t="shared" si="94"/>
        <v/>
      </c>
      <c r="BA86" s="162" t="str">
        <f t="shared" si="81"/>
        <v/>
      </c>
      <c r="BB86" s="162" t="str">
        <f t="shared" si="82"/>
        <v/>
      </c>
      <c r="BC86" s="162" t="str">
        <f t="shared" si="83"/>
        <v/>
      </c>
      <c r="BE86" s="162"/>
      <c r="BH86" s="162" t="s">
        <v>57</v>
      </c>
      <c r="BI86" s="162" t="s">
        <v>92</v>
      </c>
      <c r="BX86" s="162">
        <f>COUNTIF(BV81:BV84,K86)</f>
        <v>1</v>
      </c>
      <c r="BY86" s="162">
        <f>COUNTIF(BV81:BV84,L86)</f>
        <v>0</v>
      </c>
      <c r="BZ86" s="162">
        <f>COUNTIF(BV81:BV84,M86)</f>
        <v>0</v>
      </c>
      <c r="CA86" s="162">
        <f>COUNTIF(BV81:BV84,N86)</f>
        <v>0</v>
      </c>
      <c r="CB86" s="162">
        <f t="shared" si="84"/>
        <v>1</v>
      </c>
      <c r="CD86" s="162" t="str">
        <f t="shared" si="71"/>
        <v/>
      </c>
      <c r="CE86" s="162" t="str">
        <f t="shared" si="72"/>
        <v/>
      </c>
      <c r="CF86" s="162" t="str">
        <f t="shared" si="73"/>
        <v/>
      </c>
      <c r="CG86" s="162" t="str">
        <f t="shared" si="74"/>
        <v/>
      </c>
      <c r="CI86" s="162" t="str">
        <f t="shared" si="85"/>
        <v/>
      </c>
      <c r="CJ86" s="162" t="str">
        <f t="shared" si="86"/>
        <v/>
      </c>
      <c r="CK86" s="162" t="str">
        <f t="shared" si="87"/>
        <v/>
      </c>
      <c r="CL86" s="162" t="str">
        <f t="shared" si="88"/>
        <v/>
      </c>
      <c r="CN86" s="162"/>
      <c r="CQ86" s="162" t="s">
        <v>57</v>
      </c>
      <c r="CR86" s="162" t="s">
        <v>92</v>
      </c>
      <c r="DG86" s="162">
        <f>COUNTIF(DE81:DE84,K86)</f>
        <v>0</v>
      </c>
      <c r="DH86" s="162">
        <f>COUNTIF(DE81:DE84,L86)</f>
        <v>0</v>
      </c>
      <c r="DI86" s="162">
        <f>COUNTIF(DE81:DE84,M86)</f>
        <v>0</v>
      </c>
      <c r="DJ86" s="162">
        <f>COUNTIF(DE81:DE84,N86)</f>
        <v>0</v>
      </c>
      <c r="DK86" s="162">
        <f t="shared" si="89"/>
        <v>0</v>
      </c>
      <c r="DM86" s="162" t="str">
        <f t="shared" si="75"/>
        <v/>
      </c>
      <c r="DN86" s="162" t="str">
        <f t="shared" si="76"/>
        <v/>
      </c>
      <c r="DO86" s="162" t="str">
        <f t="shared" si="77"/>
        <v/>
      </c>
      <c r="DP86" s="162" t="str">
        <f t="shared" si="78"/>
        <v/>
      </c>
      <c r="DR86" s="162" t="str">
        <f t="shared" si="90"/>
        <v/>
      </c>
      <c r="DS86" s="162" t="str">
        <f t="shared" si="91"/>
        <v/>
      </c>
      <c r="DT86" s="162" t="str">
        <f t="shared" si="92"/>
        <v/>
      </c>
      <c r="DU86" s="162" t="str">
        <f t="shared" si="93"/>
        <v/>
      </c>
      <c r="DW86" s="162"/>
      <c r="DZ86" s="162" t="s">
        <v>57</v>
      </c>
      <c r="EA86" s="162" t="s">
        <v>92</v>
      </c>
    </row>
    <row r="87" spans="2:142">
      <c r="B87" s="162" t="str">
        <f>Utfylles!$E$16</f>
        <v>Nederland</v>
      </c>
      <c r="C87" s="162" t="s">
        <v>2</v>
      </c>
      <c r="D87" s="162" t="str">
        <f>Utfylles!$G$16</f>
        <v>Ukraina</v>
      </c>
      <c r="E87" s="162">
        <f>Utfylles!$H$16</f>
        <v>2</v>
      </c>
      <c r="F87" s="162" t="s">
        <v>2</v>
      </c>
      <c r="G87" s="162">
        <f>Utfylles!$J$16</f>
        <v>0</v>
      </c>
      <c r="H87" s="162"/>
      <c r="I87" s="162" t="str">
        <f>Utfylles!$K$16</f>
        <v>H</v>
      </c>
      <c r="K87" s="162" t="str">
        <f t="shared" si="63"/>
        <v>Nederland</v>
      </c>
      <c r="L87" s="162" t="str">
        <f t="shared" si="64"/>
        <v/>
      </c>
      <c r="M87" s="162" t="str">
        <f t="shared" si="65"/>
        <v/>
      </c>
      <c r="N87" s="162" t="str">
        <f t="shared" si="66"/>
        <v>Ukraina</v>
      </c>
      <c r="Q87" s="163">
        <v>2</v>
      </c>
      <c r="R87" s="163">
        <v>3</v>
      </c>
      <c r="S87" s="163">
        <v>4</v>
      </c>
      <c r="T87" s="163">
        <v>5</v>
      </c>
      <c r="U87" s="163">
        <v>6</v>
      </c>
      <c r="V87" s="163">
        <v>7</v>
      </c>
      <c r="W87" s="163">
        <v>8</v>
      </c>
      <c r="X87" s="163">
        <v>9</v>
      </c>
      <c r="Y87" s="163">
        <v>10</v>
      </c>
      <c r="AO87" s="162">
        <f>COUNTIF(AM81:AM84,K87)</f>
        <v>1</v>
      </c>
      <c r="AP87" s="162">
        <f>COUNTIF(AM81:AM84,L87)</f>
        <v>0</v>
      </c>
      <c r="AQ87" s="162">
        <f>COUNTIF(AM81:AM84,M87)</f>
        <v>0</v>
      </c>
      <c r="AR87" s="162">
        <f>COUNTIF(AM81:AM84,N87)</f>
        <v>0</v>
      </c>
      <c r="AS87" s="162">
        <f t="shared" si="79"/>
        <v>1</v>
      </c>
      <c r="AU87" s="162" t="str">
        <f t="shared" si="67"/>
        <v/>
      </c>
      <c r="AV87" s="162" t="str">
        <f t="shared" si="68"/>
        <v/>
      </c>
      <c r="AW87" s="162" t="str">
        <f t="shared" si="69"/>
        <v/>
      </c>
      <c r="AX87" s="162" t="str">
        <f t="shared" si="70"/>
        <v/>
      </c>
      <c r="AZ87" s="162" t="str">
        <f t="shared" si="94"/>
        <v/>
      </c>
      <c r="BA87" s="162" t="str">
        <f t="shared" si="81"/>
        <v/>
      </c>
      <c r="BB87" s="162" t="str">
        <f t="shared" si="82"/>
        <v/>
      </c>
      <c r="BC87" s="162" t="str">
        <f t="shared" si="83"/>
        <v/>
      </c>
      <c r="BE87" s="162">
        <v>1</v>
      </c>
      <c r="BF87" s="163" t="str">
        <f>VLOOKUP(BE87,BE81:BF84,2,FALSE)</f>
        <v>Nederland</v>
      </c>
      <c r="BH87" s="162">
        <f>COUNTIFS(AZ81:AZ116,BF87,BC81:BC116,BF88)</f>
        <v>0</v>
      </c>
      <c r="BI87" s="163">
        <f>_xlfn.RANK.EQ(BH87,BH87:BH90,0)</f>
        <v>1</v>
      </c>
      <c r="BX87" s="162">
        <f>COUNTIF(BV81:BV84,K87)</f>
        <v>0</v>
      </c>
      <c r="BY87" s="162">
        <f>COUNTIF(BV81:BV84,L87)</f>
        <v>0</v>
      </c>
      <c r="BZ87" s="162">
        <f>COUNTIF(BV81:BV84,M87)</f>
        <v>0</v>
      </c>
      <c r="CA87" s="162">
        <f>COUNTIF(BV81:BV84,N87)</f>
        <v>0</v>
      </c>
      <c r="CB87" s="162">
        <f t="shared" si="84"/>
        <v>0</v>
      </c>
      <c r="CD87" s="162" t="str">
        <f t="shared" si="71"/>
        <v/>
      </c>
      <c r="CE87" s="162" t="str">
        <f t="shared" si="72"/>
        <v/>
      </c>
      <c r="CF87" s="162" t="str">
        <f t="shared" si="73"/>
        <v/>
      </c>
      <c r="CG87" s="162" t="str">
        <f t="shared" si="74"/>
        <v/>
      </c>
      <c r="CI87" s="162" t="str">
        <f t="shared" si="85"/>
        <v/>
      </c>
      <c r="CJ87" s="162" t="str">
        <f t="shared" si="86"/>
        <v/>
      </c>
      <c r="CK87" s="162" t="str">
        <f t="shared" si="87"/>
        <v/>
      </c>
      <c r="CL87" s="162" t="str">
        <f t="shared" si="88"/>
        <v/>
      </c>
      <c r="CN87" s="162">
        <v>1</v>
      </c>
      <c r="CO87" s="163" t="str">
        <f>VLOOKUP(CN87,CN81:CO84,2,FALSE)</f>
        <v>Nederland</v>
      </c>
      <c r="CQ87" s="162">
        <f>COUNTIFS(CI81:CI116,CO87,CL81:CL116,CO88)</f>
        <v>0</v>
      </c>
      <c r="CR87" s="163">
        <f>_xlfn.RANK.EQ(CQ87,CQ87:CQ90,0)</f>
        <v>1</v>
      </c>
      <c r="DG87" s="162">
        <f>COUNTIF(DE81:DE84,K87)</f>
        <v>0</v>
      </c>
      <c r="DH87" s="162">
        <f>COUNTIF(DE81:DE84,L87)</f>
        <v>0</v>
      </c>
      <c r="DI87" s="162">
        <f>COUNTIF(DE81:DE84,M87)</f>
        <v>0</v>
      </c>
      <c r="DJ87" s="162">
        <f>COUNTIF(DE81:DE84,N87)</f>
        <v>1</v>
      </c>
      <c r="DK87" s="162">
        <f t="shared" si="89"/>
        <v>1</v>
      </c>
      <c r="DM87" s="162" t="str">
        <f t="shared" si="75"/>
        <v/>
      </c>
      <c r="DN87" s="162" t="str">
        <f t="shared" si="76"/>
        <v/>
      </c>
      <c r="DO87" s="162" t="str">
        <f t="shared" si="77"/>
        <v/>
      </c>
      <c r="DP87" s="162" t="str">
        <f t="shared" si="78"/>
        <v/>
      </c>
      <c r="DR87" s="162" t="str">
        <f t="shared" si="90"/>
        <v/>
      </c>
      <c r="DS87" s="162" t="str">
        <f t="shared" si="91"/>
        <v/>
      </c>
      <c r="DT87" s="162" t="str">
        <f t="shared" si="92"/>
        <v/>
      </c>
      <c r="DU87" s="162" t="str">
        <f t="shared" si="93"/>
        <v/>
      </c>
      <c r="DW87" s="162">
        <v>1</v>
      </c>
      <c r="DX87" s="163" t="str">
        <f>VLOOKUP(DW87,DW81:DX84,2,FALSE)</f>
        <v>Nederland</v>
      </c>
      <c r="DZ87" s="162">
        <f>COUNTIFS(DR81:DR116,DX87,DU81:DU116,DX88)</f>
        <v>0</v>
      </c>
      <c r="EA87" s="163">
        <f>_xlfn.RANK.EQ(DZ87,DZ87:DZ90,0)</f>
        <v>1</v>
      </c>
    </row>
    <row r="88" spans="2:142">
      <c r="B88" s="162" t="str">
        <f>Utfylles!$E$17</f>
        <v>Skottland</v>
      </c>
      <c r="C88" s="162" t="s">
        <v>2</v>
      </c>
      <c r="D88" s="162" t="str">
        <f>Utfylles!$G$17</f>
        <v>Tsjekkia</v>
      </c>
      <c r="E88" s="162">
        <f>Utfylles!$H$17</f>
        <v>1</v>
      </c>
      <c r="F88" s="162" t="s">
        <v>2</v>
      </c>
      <c r="G88" s="162">
        <f>Utfylles!$J$17</f>
        <v>1</v>
      </c>
      <c r="H88" s="162"/>
      <c r="I88" s="162" t="str">
        <f>Utfylles!$K$17</f>
        <v>U</v>
      </c>
      <c r="K88" s="162" t="str">
        <f t="shared" si="63"/>
        <v/>
      </c>
      <c r="L88" s="162" t="str">
        <f t="shared" si="64"/>
        <v>Skottland</v>
      </c>
      <c r="M88" s="162" t="str">
        <f t="shared" si="65"/>
        <v>Tsjekkia</v>
      </c>
      <c r="N88" s="162" t="str">
        <f t="shared" si="66"/>
        <v/>
      </c>
      <c r="AA88" s="162">
        <f>AA81/AA86</f>
        <v>3</v>
      </c>
      <c r="AB88" s="162">
        <f>AB81/AB86</f>
        <v>0</v>
      </c>
      <c r="AC88" s="162">
        <f>AC81/AC86</f>
        <v>0</v>
      </c>
      <c r="AD88" s="162">
        <f>AD81/AD86</f>
        <v>0</v>
      </c>
      <c r="AE88" s="162"/>
      <c r="AF88" s="162">
        <f>AF81/AF86</f>
        <v>0</v>
      </c>
      <c r="AG88" s="162">
        <f>AG81/AG86</f>
        <v>3.0000000000000001E-5</v>
      </c>
      <c r="AH88" s="162">
        <f>AH81/AH86</f>
        <v>3.0000000000000001E-6</v>
      </c>
      <c r="AI88" s="162">
        <f>AI81/AI86</f>
        <v>2.9999999999999999E-7</v>
      </c>
      <c r="AJ88" s="162">
        <f>AJ81/AJ86</f>
        <v>2.9999999999999997E-8</v>
      </c>
      <c r="AK88" s="163">
        <f>SUM(AA88:AJ88)</f>
        <v>3.0000333299999999</v>
      </c>
      <c r="AO88" s="162">
        <f>COUNTIF(AM81:AM84,K88)</f>
        <v>0</v>
      </c>
      <c r="AP88" s="162">
        <f>COUNTIF(AM81:AM84,L88)</f>
        <v>0</v>
      </c>
      <c r="AQ88" s="162">
        <f>COUNTIF(AM81:AM84,M88)</f>
        <v>0</v>
      </c>
      <c r="AR88" s="162">
        <f>COUNTIF(AM81:AM84,N88)</f>
        <v>0</v>
      </c>
      <c r="AS88" s="162">
        <f t="shared" si="79"/>
        <v>0</v>
      </c>
      <c r="AU88" s="162" t="str">
        <f t="shared" si="67"/>
        <v/>
      </c>
      <c r="AV88" s="162" t="str">
        <f t="shared" si="68"/>
        <v/>
      </c>
      <c r="AW88" s="162" t="str">
        <f t="shared" si="69"/>
        <v/>
      </c>
      <c r="AX88" s="162" t="str">
        <f t="shared" si="70"/>
        <v/>
      </c>
      <c r="AZ88" s="162" t="str">
        <f t="shared" si="94"/>
        <v/>
      </c>
      <c r="BA88" s="162" t="str">
        <f t="shared" si="81"/>
        <v/>
      </c>
      <c r="BB88" s="162" t="str">
        <f t="shared" si="82"/>
        <v/>
      </c>
      <c r="BC88" s="162" t="str">
        <f t="shared" si="83"/>
        <v/>
      </c>
      <c r="BE88" s="162">
        <v>2</v>
      </c>
      <c r="BF88" s="163" t="str">
        <f>VLOOKUP(BE88,BE81:BF84,2,FALSE)</f>
        <v>Nord-Makedonia</v>
      </c>
      <c r="BH88" s="162">
        <f>COUNTIFS(AZ81:AZ116,BF88,BC81:BC116,BF87)</f>
        <v>0</v>
      </c>
      <c r="BI88" s="163">
        <f>_xlfn.RANK.EQ(BH88,BH87:BH90,0)</f>
        <v>1</v>
      </c>
      <c r="BX88" s="162">
        <f>COUNTIF(BV81:BV84,K88)</f>
        <v>0</v>
      </c>
      <c r="BY88" s="162">
        <f>COUNTIF(BV81:BV84,L88)</f>
        <v>0</v>
      </c>
      <c r="BZ88" s="162">
        <f>COUNTIF(BV81:BV84,M88)</f>
        <v>0</v>
      </c>
      <c r="CA88" s="162">
        <f>COUNTIF(BV81:BV84,N88)</f>
        <v>0</v>
      </c>
      <c r="CB88" s="162">
        <f t="shared" si="84"/>
        <v>0</v>
      </c>
      <c r="CD88" s="162" t="str">
        <f t="shared" si="71"/>
        <v/>
      </c>
      <c r="CE88" s="162" t="str">
        <f t="shared" si="72"/>
        <v/>
      </c>
      <c r="CF88" s="162" t="str">
        <f t="shared" si="73"/>
        <v/>
      </c>
      <c r="CG88" s="162" t="str">
        <f t="shared" si="74"/>
        <v/>
      </c>
      <c r="CI88" s="162" t="str">
        <f t="shared" si="85"/>
        <v/>
      </c>
      <c r="CJ88" s="162" t="str">
        <f t="shared" si="86"/>
        <v/>
      </c>
      <c r="CK88" s="162" t="str">
        <f t="shared" si="87"/>
        <v/>
      </c>
      <c r="CL88" s="162" t="str">
        <f t="shared" si="88"/>
        <v/>
      </c>
      <c r="CN88" s="162">
        <v>2</v>
      </c>
      <c r="CO88" s="163" t="str">
        <f>VLOOKUP(CN88,CN81:CO84,2,FALSE)</f>
        <v>Nord-Makedonia</v>
      </c>
      <c r="CQ88" s="162">
        <f>COUNTIFS(CI81:CI116,CO88,CL81:CL116,CO87)</f>
        <v>0</v>
      </c>
      <c r="CR88" s="163">
        <f>_xlfn.RANK.EQ(CQ88,CQ87:CQ90,0)</f>
        <v>1</v>
      </c>
      <c r="DG88" s="162">
        <f>COUNTIF(DE81:DE84,K88)</f>
        <v>0</v>
      </c>
      <c r="DH88" s="162">
        <f>COUNTIF(DE81:DE84,L88)</f>
        <v>0</v>
      </c>
      <c r="DI88" s="162">
        <f>COUNTIF(DE81:DE84,M88)</f>
        <v>0</v>
      </c>
      <c r="DJ88" s="162">
        <f>COUNTIF(DE81:DE84,N88)</f>
        <v>0</v>
      </c>
      <c r="DK88" s="162">
        <f t="shared" si="89"/>
        <v>0</v>
      </c>
      <c r="DM88" s="162" t="str">
        <f t="shared" si="75"/>
        <v/>
      </c>
      <c r="DN88" s="162" t="str">
        <f t="shared" si="76"/>
        <v/>
      </c>
      <c r="DO88" s="162" t="str">
        <f t="shared" si="77"/>
        <v/>
      </c>
      <c r="DP88" s="162" t="str">
        <f t="shared" si="78"/>
        <v/>
      </c>
      <c r="DR88" s="162" t="str">
        <f t="shared" si="90"/>
        <v/>
      </c>
      <c r="DS88" s="162" t="str">
        <f t="shared" si="91"/>
        <v/>
      </c>
      <c r="DT88" s="162" t="str">
        <f t="shared" si="92"/>
        <v/>
      </c>
      <c r="DU88" s="162" t="str">
        <f t="shared" si="93"/>
        <v/>
      </c>
      <c r="DW88" s="162">
        <v>2</v>
      </c>
      <c r="DX88" s="163" t="str">
        <f>VLOOKUP(DW88,DW81:DX84,2,FALSE)</f>
        <v>Nord-Makedonia</v>
      </c>
      <c r="DZ88" s="162">
        <f>COUNTIFS(DR81:DR116,DX88,DU81:DU116,DX87)</f>
        <v>0</v>
      </c>
      <c r="EA88" s="163">
        <f>_xlfn.RANK.EQ(DZ88,DZ87:DZ90,0)</f>
        <v>1</v>
      </c>
    </row>
    <row r="89" spans="2:142">
      <c r="B89" s="162" t="str">
        <f>Utfylles!$E$18</f>
        <v>Polen</v>
      </c>
      <c r="C89" s="162" t="s">
        <v>2</v>
      </c>
      <c r="D89" s="162" t="str">
        <f>Utfylles!$G$18</f>
        <v>Slovakia</v>
      </c>
      <c r="E89" s="162">
        <f>Utfylles!$H$18</f>
        <v>2</v>
      </c>
      <c r="F89" s="162" t="s">
        <v>2</v>
      </c>
      <c r="G89" s="162">
        <f>Utfylles!$J$18</f>
        <v>1</v>
      </c>
      <c r="H89" s="162"/>
      <c r="I89" s="162" t="str">
        <f>Utfylles!$K$18</f>
        <v>H</v>
      </c>
      <c r="K89" s="162" t="str">
        <f t="shared" si="63"/>
        <v>Polen</v>
      </c>
      <c r="L89" s="162" t="str">
        <f t="shared" si="64"/>
        <v/>
      </c>
      <c r="M89" s="162" t="str">
        <f t="shared" si="65"/>
        <v/>
      </c>
      <c r="N89" s="162" t="str">
        <f t="shared" si="66"/>
        <v>Slovakia</v>
      </c>
      <c r="P89" s="163">
        <v>1</v>
      </c>
      <c r="Q89" s="166" t="str">
        <f>VLOOKUP(P89,P81:Y84,Q87,FALSE)</f>
        <v>Nederland</v>
      </c>
      <c r="R89" s="164">
        <f>VLOOKUP(P89,P81:Y84,R87,FALSE)</f>
        <v>3</v>
      </c>
      <c r="S89" s="164">
        <f>VLOOKUP(P89,P81:Y84,S87,FALSE)</f>
        <v>3</v>
      </c>
      <c r="T89" s="164">
        <f>VLOOKUP(P89,P81:Y84,T87,FALSE)</f>
        <v>0</v>
      </c>
      <c r="U89" s="164">
        <f>VLOOKUP(P89,P81:Y84,U87,FALSE)</f>
        <v>0</v>
      </c>
      <c r="V89" s="164">
        <f>VLOOKUP(P89,P81:Y84,V87,FALSE)</f>
        <v>6</v>
      </c>
      <c r="W89" s="164">
        <f>VLOOKUP(P89,P81:Y84,W87,FALSE)</f>
        <v>1</v>
      </c>
      <c r="X89" s="164">
        <f>VLOOKUP(P89,P81:Y84,X87,FALSE)</f>
        <v>5</v>
      </c>
      <c r="Y89" s="162">
        <f>VLOOKUP(P89,P81:Y84,Y87,FALSE)</f>
        <v>9</v>
      </c>
      <c r="AA89" s="162">
        <f>AA82/AA86</f>
        <v>1</v>
      </c>
      <c r="AB89" s="162">
        <f>AB82/AB86</f>
        <v>0</v>
      </c>
      <c r="AC89" s="162">
        <f>AC82/AC86</f>
        <v>0</v>
      </c>
      <c r="AD89" s="162">
        <f>AD82/AD86</f>
        <v>0</v>
      </c>
      <c r="AE89" s="162"/>
      <c r="AF89" s="162">
        <f>AF82/AF86</f>
        <v>0</v>
      </c>
      <c r="AG89" s="162">
        <f>AG82/AG86</f>
        <v>1.0000000000000001E-5</v>
      </c>
      <c r="AH89" s="162">
        <f>AH82/AH86</f>
        <v>9.9999999999999995E-7</v>
      </c>
      <c r="AI89" s="162">
        <f>AI82/AI86</f>
        <v>9.9999999999999995E-8</v>
      </c>
      <c r="AJ89" s="162">
        <f>AJ82/AJ86</f>
        <v>1E-8</v>
      </c>
      <c r="AK89" s="163">
        <f>SUM(AA89:AJ89)</f>
        <v>1.00001111</v>
      </c>
      <c r="AO89" s="162">
        <f>COUNTIF(AM81:AM84,K89)</f>
        <v>0</v>
      </c>
      <c r="AP89" s="162">
        <f>COUNTIF(AM81:AM84,L89)</f>
        <v>0</v>
      </c>
      <c r="AQ89" s="162">
        <f>COUNTIF(AM81:AM84,M89)</f>
        <v>0</v>
      </c>
      <c r="AR89" s="162">
        <f>COUNTIF(AM81:AM84,N89)</f>
        <v>0</v>
      </c>
      <c r="AS89" s="162">
        <f t="shared" si="79"/>
        <v>0</v>
      </c>
      <c r="AU89" s="162" t="str">
        <f t="shared" si="67"/>
        <v/>
      </c>
      <c r="AV89" s="162" t="str">
        <f t="shared" si="68"/>
        <v/>
      </c>
      <c r="AW89" s="162" t="str">
        <f t="shared" si="69"/>
        <v/>
      </c>
      <c r="AX89" s="162" t="str">
        <f t="shared" si="70"/>
        <v/>
      </c>
      <c r="AZ89" s="162" t="str">
        <f t="shared" si="94"/>
        <v/>
      </c>
      <c r="BA89" s="162" t="str">
        <f t="shared" si="81"/>
        <v/>
      </c>
      <c r="BB89" s="162" t="str">
        <f t="shared" si="82"/>
        <v/>
      </c>
      <c r="BC89" s="162" t="str">
        <f t="shared" si="83"/>
        <v/>
      </c>
      <c r="BE89" s="162">
        <v>3</v>
      </c>
      <c r="BF89" s="163" t="str">
        <f>VLOOKUP(BE89,BE81:BF84,2,FALSE)</f>
        <v>Ukraina</v>
      </c>
      <c r="BH89" s="162">
        <f>COUNTIFS(AZ81:AZ116,BF89,BC81:BC116,BF88)</f>
        <v>0</v>
      </c>
      <c r="BI89" s="163">
        <f>_xlfn.RANK.EQ(BH89,BH87:BH90,0)</f>
        <v>1</v>
      </c>
      <c r="BX89" s="162">
        <f>COUNTIF(BV81:BV84,K89)</f>
        <v>0</v>
      </c>
      <c r="BY89" s="162">
        <f>COUNTIF(BV81:BV84,L89)</f>
        <v>0</v>
      </c>
      <c r="BZ89" s="162">
        <f>COUNTIF(BV81:BV84,M89)</f>
        <v>0</v>
      </c>
      <c r="CA89" s="162">
        <f>COUNTIF(BV81:BV84,N89)</f>
        <v>0</v>
      </c>
      <c r="CB89" s="162">
        <f t="shared" si="84"/>
        <v>0</v>
      </c>
      <c r="CD89" s="162" t="str">
        <f t="shared" si="71"/>
        <v/>
      </c>
      <c r="CE89" s="162" t="str">
        <f t="shared" si="72"/>
        <v/>
      </c>
      <c r="CF89" s="162" t="str">
        <f t="shared" si="73"/>
        <v/>
      </c>
      <c r="CG89" s="162" t="str">
        <f t="shared" si="74"/>
        <v/>
      </c>
      <c r="CI89" s="162" t="str">
        <f t="shared" si="85"/>
        <v/>
      </c>
      <c r="CJ89" s="162" t="str">
        <f t="shared" si="86"/>
        <v/>
      </c>
      <c r="CK89" s="162" t="str">
        <f t="shared" si="87"/>
        <v/>
      </c>
      <c r="CL89" s="162" t="str">
        <f t="shared" si="88"/>
        <v/>
      </c>
      <c r="CN89" s="162">
        <v>3</v>
      </c>
      <c r="CO89" s="163" t="str">
        <f>VLOOKUP(CN89,CN81:CO84,2,FALSE)</f>
        <v>Ukraina</v>
      </c>
      <c r="CQ89" s="162">
        <f>COUNTIFS(CI81:CI116,CO89,CL81:CL116,CO88)</f>
        <v>0</v>
      </c>
      <c r="CR89" s="163">
        <f>_xlfn.RANK.EQ(CQ89,CQ87:CQ90,0)</f>
        <v>1</v>
      </c>
      <c r="DG89" s="162">
        <f>COUNTIF(DE81:DE84,K89)</f>
        <v>0</v>
      </c>
      <c r="DH89" s="162">
        <f>COUNTIF(DE81:DE84,L89)</f>
        <v>0</v>
      </c>
      <c r="DI89" s="162">
        <f>COUNTIF(DE81:DE84,M89)</f>
        <v>0</v>
      </c>
      <c r="DJ89" s="162">
        <f>COUNTIF(DE81:DE84,N89)</f>
        <v>0</v>
      </c>
      <c r="DK89" s="162">
        <f t="shared" si="89"/>
        <v>0</v>
      </c>
      <c r="DM89" s="162" t="str">
        <f t="shared" si="75"/>
        <v/>
      </c>
      <c r="DN89" s="162" t="str">
        <f t="shared" si="76"/>
        <v/>
      </c>
      <c r="DO89" s="162" t="str">
        <f t="shared" si="77"/>
        <v/>
      </c>
      <c r="DP89" s="162" t="str">
        <f t="shared" si="78"/>
        <v/>
      </c>
      <c r="DR89" s="162" t="str">
        <f t="shared" si="90"/>
        <v/>
      </c>
      <c r="DS89" s="162" t="str">
        <f t="shared" si="91"/>
        <v/>
      </c>
      <c r="DT89" s="162" t="str">
        <f t="shared" si="92"/>
        <v/>
      </c>
      <c r="DU89" s="162" t="str">
        <f t="shared" si="93"/>
        <v/>
      </c>
      <c r="DW89" s="162">
        <v>3</v>
      </c>
      <c r="DX89" s="163" t="str">
        <f>VLOOKUP(DW89,DW81:DX84,2,FALSE)</f>
        <v>Ukraina</v>
      </c>
      <c r="DZ89" s="162">
        <f>COUNTIFS(DR81:DR116,DX89,DU81:DU116,DX88)</f>
        <v>0</v>
      </c>
      <c r="EA89" s="163">
        <f>_xlfn.RANK.EQ(DZ89,DZ87:DZ90,0)</f>
        <v>1</v>
      </c>
    </row>
    <row r="90" spans="2:142">
      <c r="B90" s="162" t="str">
        <f>Utfylles!$E$19</f>
        <v>Spania</v>
      </c>
      <c r="C90" s="162" t="s">
        <v>2</v>
      </c>
      <c r="D90" s="162" t="str">
        <f>Utfylles!$G$19</f>
        <v>Sverige</v>
      </c>
      <c r="E90" s="162">
        <f>Utfylles!$H$19</f>
        <v>4</v>
      </c>
      <c r="F90" s="162" t="s">
        <v>2</v>
      </c>
      <c r="G90" s="162">
        <f>Utfylles!$J$19</f>
        <v>1</v>
      </c>
      <c r="H90" s="162"/>
      <c r="I90" s="162" t="str">
        <f>Utfylles!$K$19</f>
        <v>H</v>
      </c>
      <c r="K90" s="162" t="str">
        <f t="shared" si="63"/>
        <v>Spania</v>
      </c>
      <c r="L90" s="162" t="str">
        <f t="shared" si="64"/>
        <v/>
      </c>
      <c r="M90" s="162" t="str">
        <f t="shared" si="65"/>
        <v/>
      </c>
      <c r="N90" s="162" t="str">
        <f t="shared" si="66"/>
        <v>Sverige</v>
      </c>
      <c r="P90" s="163">
        <v>2</v>
      </c>
      <c r="Q90" s="166" t="str">
        <f>VLOOKUP(P90,P81:Y84,Q87,FALSE)</f>
        <v>Østerrike</v>
      </c>
      <c r="R90" s="164">
        <f>VLOOKUP(P90,P81:Y84,R87,FALSE)</f>
        <v>3</v>
      </c>
      <c r="S90" s="164">
        <f>VLOOKUP(P90,P81:Y84,S87,FALSE)</f>
        <v>1</v>
      </c>
      <c r="T90" s="164">
        <f>VLOOKUP(P90,P81:Y84,T87,FALSE)</f>
        <v>1</v>
      </c>
      <c r="U90" s="164">
        <f>VLOOKUP(P90,P81:Y84,U87,FALSE)</f>
        <v>1</v>
      </c>
      <c r="V90" s="164">
        <f>VLOOKUP(P90,P81:Y84,V87,FALSE)</f>
        <v>3</v>
      </c>
      <c r="W90" s="164">
        <f>VLOOKUP(P90,P81:Y84,W87,FALSE)</f>
        <v>3</v>
      </c>
      <c r="X90" s="164">
        <f>VLOOKUP(P90,P81:Y84,X87,FALSE)</f>
        <v>0</v>
      </c>
      <c r="Y90" s="162">
        <f>VLOOKUP(P90,P81:Y84,Y87,FALSE)</f>
        <v>4</v>
      </c>
      <c r="AA90" s="162">
        <f>AA83/AA86</f>
        <v>4</v>
      </c>
      <c r="AB90" s="162">
        <f>AB83/AB86</f>
        <v>0</v>
      </c>
      <c r="AC90" s="162">
        <f>AC83/AC86</f>
        <v>0</v>
      </c>
      <c r="AD90" s="162">
        <f>AD83/AD86</f>
        <v>0</v>
      </c>
      <c r="AE90" s="162"/>
      <c r="AF90" s="162">
        <f>AF83/AF86</f>
        <v>0</v>
      </c>
      <c r="AG90" s="162">
        <f>AG83/AG86</f>
        <v>4.0000000000000003E-5</v>
      </c>
      <c r="AH90" s="162">
        <f>AH83/AH86</f>
        <v>3.9999999999999998E-6</v>
      </c>
      <c r="AI90" s="162">
        <f>AI83/AI86</f>
        <v>2.9999999999999999E-7</v>
      </c>
      <c r="AJ90" s="162">
        <f>AJ83/AJ86</f>
        <v>2E-8</v>
      </c>
      <c r="AK90" s="163">
        <f>SUM(AA90:AJ90)</f>
        <v>4.0000443199999998</v>
      </c>
      <c r="AO90" s="162">
        <f>COUNTIF(AM81:AM84,K90)</f>
        <v>0</v>
      </c>
      <c r="AP90" s="162">
        <f>COUNTIF(AM81:AM84,L90)</f>
        <v>0</v>
      </c>
      <c r="AQ90" s="162">
        <f>COUNTIF(AM81:AM84,M90)</f>
        <v>0</v>
      </c>
      <c r="AR90" s="162">
        <f>COUNTIF(AM81:AM84,N90)</f>
        <v>0</v>
      </c>
      <c r="AS90" s="162">
        <f t="shared" si="79"/>
        <v>0</v>
      </c>
      <c r="AU90" s="162" t="str">
        <f t="shared" si="67"/>
        <v/>
      </c>
      <c r="AV90" s="162" t="str">
        <f t="shared" si="68"/>
        <v/>
      </c>
      <c r="AW90" s="162" t="str">
        <f t="shared" si="69"/>
        <v/>
      </c>
      <c r="AX90" s="162" t="str">
        <f t="shared" si="70"/>
        <v/>
      </c>
      <c r="AZ90" s="162" t="str">
        <f t="shared" si="94"/>
        <v/>
      </c>
      <c r="BA90" s="162" t="str">
        <f t="shared" si="81"/>
        <v/>
      </c>
      <c r="BB90" s="162" t="str">
        <f t="shared" si="82"/>
        <v/>
      </c>
      <c r="BC90" s="162" t="str">
        <f t="shared" si="83"/>
        <v/>
      </c>
      <c r="BE90" s="162">
        <v>4</v>
      </c>
      <c r="BF90" s="163" t="str">
        <f>VLOOKUP(BE90,BE81:BF84,2,FALSE)</f>
        <v>Østerrike</v>
      </c>
      <c r="BH90" s="162">
        <f>COUNTIFS(AZ81:AZ116,BF90,BC81:BC116,BF89)</f>
        <v>0</v>
      </c>
      <c r="BI90" s="163">
        <f>_xlfn.RANK.EQ(BH90,BH87:BH90,0)</f>
        <v>1</v>
      </c>
      <c r="BX90" s="162">
        <f>COUNTIF(BV81:BV84,K90)</f>
        <v>0</v>
      </c>
      <c r="BY90" s="162">
        <f>COUNTIF(BV81:BV84,L90)</f>
        <v>0</v>
      </c>
      <c r="BZ90" s="162">
        <f>COUNTIF(BV81:BV84,M90)</f>
        <v>0</v>
      </c>
      <c r="CA90" s="162">
        <f>COUNTIF(BV81:BV84,N90)</f>
        <v>0</v>
      </c>
      <c r="CB90" s="162">
        <f t="shared" si="84"/>
        <v>0</v>
      </c>
      <c r="CD90" s="162" t="str">
        <f t="shared" si="71"/>
        <v/>
      </c>
      <c r="CE90" s="162" t="str">
        <f t="shared" si="72"/>
        <v/>
      </c>
      <c r="CF90" s="162" t="str">
        <f t="shared" si="73"/>
        <v/>
      </c>
      <c r="CG90" s="162" t="str">
        <f t="shared" si="74"/>
        <v/>
      </c>
      <c r="CI90" s="162" t="str">
        <f t="shared" si="85"/>
        <v/>
      </c>
      <c r="CJ90" s="162" t="str">
        <f t="shared" si="86"/>
        <v/>
      </c>
      <c r="CK90" s="162" t="str">
        <f t="shared" si="87"/>
        <v/>
      </c>
      <c r="CL90" s="162" t="str">
        <f t="shared" si="88"/>
        <v/>
      </c>
      <c r="CN90" s="162">
        <v>4</v>
      </c>
      <c r="CO90" s="163" t="str">
        <f>VLOOKUP(CN90,CN81:CO84,2,FALSE)</f>
        <v>Østerrike</v>
      </c>
      <c r="CQ90" s="162">
        <f>COUNTIFS(CI81:CI116,CO90,CL81:CL116,CO89)</f>
        <v>0</v>
      </c>
      <c r="CR90" s="163">
        <f>_xlfn.RANK.EQ(CQ90,CQ87:CQ90,0)</f>
        <v>1</v>
      </c>
      <c r="DG90" s="162">
        <f>COUNTIF(DE81:DE84,K90)</f>
        <v>0</v>
      </c>
      <c r="DH90" s="162">
        <f>COUNTIF(DE81:DE84,L90)</f>
        <v>0</v>
      </c>
      <c r="DI90" s="162">
        <f>COUNTIF(DE81:DE84,M90)</f>
        <v>0</v>
      </c>
      <c r="DJ90" s="162">
        <f>COUNTIF(DE81:DE84,N90)</f>
        <v>0</v>
      </c>
      <c r="DK90" s="162">
        <f t="shared" si="89"/>
        <v>0</v>
      </c>
      <c r="DM90" s="162" t="str">
        <f t="shared" si="75"/>
        <v/>
      </c>
      <c r="DN90" s="162" t="str">
        <f t="shared" si="76"/>
        <v/>
      </c>
      <c r="DO90" s="162" t="str">
        <f t="shared" si="77"/>
        <v/>
      </c>
      <c r="DP90" s="162" t="str">
        <f t="shared" si="78"/>
        <v/>
      </c>
      <c r="DR90" s="162" t="str">
        <f t="shared" si="90"/>
        <v/>
      </c>
      <c r="DS90" s="162" t="str">
        <f t="shared" si="91"/>
        <v/>
      </c>
      <c r="DT90" s="162" t="str">
        <f t="shared" si="92"/>
        <v/>
      </c>
      <c r="DU90" s="162" t="str">
        <f t="shared" si="93"/>
        <v/>
      </c>
      <c r="DW90" s="162">
        <v>4</v>
      </c>
      <c r="DX90" s="163" t="str">
        <f>VLOOKUP(DW90,DW81:DX84,2,FALSE)</f>
        <v>Østerrike</v>
      </c>
      <c r="DZ90" s="162">
        <f>COUNTIFS(DR81:DR116,DX90,DU81:DU116,DX89)</f>
        <v>0</v>
      </c>
      <c r="EA90" s="163">
        <f>_xlfn.RANK.EQ(DZ90,DZ87:DZ90,0)</f>
        <v>1</v>
      </c>
    </row>
    <row r="91" spans="2:142">
      <c r="B91" s="162" t="str">
        <f>Utfylles!$E$20</f>
        <v>Ungarn</v>
      </c>
      <c r="C91" s="162" t="s">
        <v>2</v>
      </c>
      <c r="D91" s="162" t="str">
        <f>Utfylles!$G$20</f>
        <v>Portugal</v>
      </c>
      <c r="E91" s="162">
        <f>Utfylles!$H$20</f>
        <v>0</v>
      </c>
      <c r="F91" s="162" t="s">
        <v>2</v>
      </c>
      <c r="G91" s="162">
        <f>Utfylles!$J$20</f>
        <v>2</v>
      </c>
      <c r="H91" s="162"/>
      <c r="I91" s="162" t="str">
        <f>Utfylles!$K$20</f>
        <v>B</v>
      </c>
      <c r="K91" s="162" t="str">
        <f t="shared" si="63"/>
        <v>Portugal</v>
      </c>
      <c r="L91" s="162" t="str">
        <f t="shared" si="64"/>
        <v/>
      </c>
      <c r="M91" s="162" t="str">
        <f t="shared" si="65"/>
        <v/>
      </c>
      <c r="N91" s="162" t="str">
        <f t="shared" si="66"/>
        <v>Ungarn</v>
      </c>
      <c r="P91" s="163">
        <v>3</v>
      </c>
      <c r="Q91" s="166" t="str">
        <f>VLOOKUP(P91,P81:Y84,Q87,FALSE)</f>
        <v>Ukraina</v>
      </c>
      <c r="R91" s="164">
        <f>VLOOKUP(P91,P81:Y84,R87,FALSE)</f>
        <v>3</v>
      </c>
      <c r="S91" s="164">
        <f>VLOOKUP(P91,P81:Y84,S87,FALSE)</f>
        <v>0</v>
      </c>
      <c r="T91" s="164">
        <f>VLOOKUP(P91,P81:Y84,T87,FALSE)</f>
        <v>2</v>
      </c>
      <c r="U91" s="164">
        <f>VLOOKUP(P91,P81:Y84,U87,FALSE)</f>
        <v>1</v>
      </c>
      <c r="V91" s="164">
        <f>VLOOKUP(P91,P81:Y84,V87,FALSE)</f>
        <v>1</v>
      </c>
      <c r="W91" s="164">
        <f>VLOOKUP(P91,P81:Y84,W87,FALSE)</f>
        <v>3</v>
      </c>
      <c r="X91" s="164">
        <f>VLOOKUP(P91,P81:Y84,X87,FALSE)</f>
        <v>-2</v>
      </c>
      <c r="Y91" s="162">
        <f>VLOOKUP(P91,P81:Y84,Y87,FALSE)</f>
        <v>2</v>
      </c>
      <c r="AA91" s="162">
        <f>AA84/AA86</f>
        <v>2</v>
      </c>
      <c r="AB91" s="162">
        <f>AB84/AB86</f>
        <v>0</v>
      </c>
      <c r="AC91" s="162">
        <f>AC84/AC86</f>
        <v>0</v>
      </c>
      <c r="AD91" s="162">
        <f>AD84/AD86</f>
        <v>0</v>
      </c>
      <c r="AE91" s="162"/>
      <c r="AF91" s="162">
        <f>AF84/AF86</f>
        <v>0</v>
      </c>
      <c r="AG91" s="162">
        <f>AG84/AG86</f>
        <v>2.0000000000000002E-5</v>
      </c>
      <c r="AH91" s="162">
        <f>AH84/AH86</f>
        <v>1.9999999999999999E-6</v>
      </c>
      <c r="AI91" s="162">
        <f>AI84/AI86</f>
        <v>1.9999999999999999E-7</v>
      </c>
      <c r="AJ91" s="162">
        <f>AJ84/AJ86</f>
        <v>4.0000000000000001E-8</v>
      </c>
      <c r="AK91" s="163">
        <f>SUM(AA91:AJ91)</f>
        <v>2.0000222400000003</v>
      </c>
      <c r="AO91" s="162">
        <f>COUNTIF(AM81:AM84,K91)</f>
        <v>0</v>
      </c>
      <c r="AP91" s="162">
        <f>COUNTIF(AM81:AM84,L91)</f>
        <v>0</v>
      </c>
      <c r="AQ91" s="162">
        <f>COUNTIF(AM81:AM84,M91)</f>
        <v>0</v>
      </c>
      <c r="AR91" s="162">
        <f>COUNTIF(AM81:AM84,N91)</f>
        <v>0</v>
      </c>
      <c r="AS91" s="162">
        <f t="shared" si="79"/>
        <v>0</v>
      </c>
      <c r="AU91" s="162" t="str">
        <f t="shared" si="67"/>
        <v/>
      </c>
      <c r="AV91" s="162" t="str">
        <f t="shared" si="68"/>
        <v/>
      </c>
      <c r="AW91" s="162" t="str">
        <f t="shared" si="69"/>
        <v/>
      </c>
      <c r="AX91" s="162" t="str">
        <f t="shared" si="70"/>
        <v/>
      </c>
      <c r="AZ91" s="162" t="str">
        <f t="shared" si="94"/>
        <v/>
      </c>
      <c r="BA91" s="162" t="str">
        <f t="shared" si="81"/>
        <v/>
      </c>
      <c r="BB91" s="162" t="str">
        <f t="shared" si="82"/>
        <v/>
      </c>
      <c r="BC91" s="162" t="str">
        <f t="shared" si="83"/>
        <v/>
      </c>
      <c r="BX91" s="162">
        <f>COUNTIF(BV81:BV84,K91)</f>
        <v>0</v>
      </c>
      <c r="BY91" s="162">
        <f>COUNTIF(BV81:BV84,L91)</f>
        <v>0</v>
      </c>
      <c r="BZ91" s="162">
        <f>COUNTIF(BV81:BV84,M91)</f>
        <v>0</v>
      </c>
      <c r="CA91" s="162">
        <f>COUNTIF(BV81:BV84,N91)</f>
        <v>0</v>
      </c>
      <c r="CB91" s="162">
        <f t="shared" si="84"/>
        <v>0</v>
      </c>
      <c r="CD91" s="162" t="str">
        <f t="shared" si="71"/>
        <v/>
      </c>
      <c r="CE91" s="162" t="str">
        <f t="shared" si="72"/>
        <v/>
      </c>
      <c r="CF91" s="162" t="str">
        <f t="shared" si="73"/>
        <v/>
      </c>
      <c r="CG91" s="162" t="str">
        <f t="shared" si="74"/>
        <v/>
      </c>
      <c r="CI91" s="162" t="str">
        <f t="shared" si="85"/>
        <v/>
      </c>
      <c r="CJ91" s="162" t="str">
        <f t="shared" si="86"/>
        <v/>
      </c>
      <c r="CK91" s="162" t="str">
        <f t="shared" si="87"/>
        <v/>
      </c>
      <c r="CL91" s="162" t="str">
        <f t="shared" si="88"/>
        <v/>
      </c>
      <c r="DG91" s="162">
        <f>COUNTIF(DE81:DE84,K91)</f>
        <v>0</v>
      </c>
      <c r="DH91" s="162">
        <f>COUNTIF(DE81:DE84,L91)</f>
        <v>0</v>
      </c>
      <c r="DI91" s="162">
        <f>COUNTIF(DE81:DE84,M91)</f>
        <v>0</v>
      </c>
      <c r="DJ91" s="162">
        <f>COUNTIF(DE81:DE84,N91)</f>
        <v>0</v>
      </c>
      <c r="DK91" s="162">
        <f t="shared" si="89"/>
        <v>0</v>
      </c>
      <c r="DM91" s="162" t="str">
        <f t="shared" si="75"/>
        <v/>
      </c>
      <c r="DN91" s="162" t="str">
        <f t="shared" si="76"/>
        <v/>
      </c>
      <c r="DO91" s="162" t="str">
        <f t="shared" si="77"/>
        <v/>
      </c>
      <c r="DP91" s="162" t="str">
        <f t="shared" si="78"/>
        <v/>
      </c>
      <c r="DR91" s="162" t="str">
        <f t="shared" si="90"/>
        <v/>
      </c>
      <c r="DS91" s="162" t="str">
        <f t="shared" si="91"/>
        <v/>
      </c>
      <c r="DT91" s="162" t="str">
        <f t="shared" si="92"/>
        <v/>
      </c>
      <c r="DU91" s="162" t="str">
        <f t="shared" si="93"/>
        <v/>
      </c>
    </row>
    <row r="92" spans="2:142">
      <c r="B92" s="162" t="str">
        <f>Utfylles!$E$21</f>
        <v>Frankrike</v>
      </c>
      <c r="C92" s="162" t="s">
        <v>2</v>
      </c>
      <c r="D92" s="162" t="str">
        <f>Utfylles!$G$21</f>
        <v>Tyskland</v>
      </c>
      <c r="E92" s="162">
        <f>Utfylles!$H$21</f>
        <v>1</v>
      </c>
      <c r="F92" s="162" t="s">
        <v>2</v>
      </c>
      <c r="G92" s="162">
        <f>Utfylles!$J$21</f>
        <v>2</v>
      </c>
      <c r="H92" s="162"/>
      <c r="I92" s="162" t="str">
        <f>Utfylles!$K$21</f>
        <v>B</v>
      </c>
      <c r="K92" s="162" t="str">
        <f t="shared" si="63"/>
        <v>Tyskland</v>
      </c>
      <c r="L92" s="162" t="str">
        <f t="shared" si="64"/>
        <v/>
      </c>
      <c r="M92" s="162" t="str">
        <f t="shared" si="65"/>
        <v/>
      </c>
      <c r="N92" s="162" t="str">
        <f t="shared" si="66"/>
        <v>Frankrike</v>
      </c>
      <c r="P92" s="163">
        <v>4</v>
      </c>
      <c r="Q92" s="166" t="str">
        <f>VLOOKUP(P92,P81:Y84,Q87,FALSE)</f>
        <v>Nord-Makedonia</v>
      </c>
      <c r="R92" s="164">
        <f>VLOOKUP(P92,P81:Y84,R87,FALSE)</f>
        <v>3</v>
      </c>
      <c r="S92" s="164">
        <f>VLOOKUP(P92,P81:Y84,S87,FALSE)</f>
        <v>0</v>
      </c>
      <c r="T92" s="164">
        <f>VLOOKUP(P92,P81:Y84,T87,FALSE)</f>
        <v>1</v>
      </c>
      <c r="U92" s="164">
        <f>VLOOKUP(P92,P81:Y84,U87,FALSE)</f>
        <v>2</v>
      </c>
      <c r="V92" s="164">
        <f>VLOOKUP(P92,P81:Y84,V87,FALSE)</f>
        <v>0</v>
      </c>
      <c r="W92" s="164">
        <f>VLOOKUP(P92,P81:Y84,W87,FALSE)</f>
        <v>3</v>
      </c>
      <c r="X92" s="164">
        <f>VLOOKUP(P92,P81:Y84,X87,FALSE)</f>
        <v>-3</v>
      </c>
      <c r="Y92" s="162">
        <f>VLOOKUP(P92,P81:Y84,Y87,FALSE)</f>
        <v>1</v>
      </c>
      <c r="AO92" s="162">
        <f>COUNTIF(AM81:AM84,K92)</f>
        <v>0</v>
      </c>
      <c r="AP92" s="162">
        <f>COUNTIF(AM81:AM84,L92)</f>
        <v>0</v>
      </c>
      <c r="AQ92" s="162">
        <f>COUNTIF(AM81:AM84,M92)</f>
        <v>0</v>
      </c>
      <c r="AR92" s="162">
        <f>COUNTIF(AM81:AM84,N92)</f>
        <v>0</v>
      </c>
      <c r="AS92" s="162">
        <f t="shared" si="79"/>
        <v>0</v>
      </c>
      <c r="AU92" s="162" t="str">
        <f t="shared" si="67"/>
        <v/>
      </c>
      <c r="AV92" s="162" t="str">
        <f t="shared" si="68"/>
        <v/>
      </c>
      <c r="AW92" s="162" t="str">
        <f t="shared" si="69"/>
        <v/>
      </c>
      <c r="AX92" s="162" t="str">
        <f t="shared" si="70"/>
        <v/>
      </c>
      <c r="AZ92" s="162" t="str">
        <f t="shared" si="94"/>
        <v/>
      </c>
      <c r="BA92" s="162" t="str">
        <f t="shared" si="81"/>
        <v/>
      </c>
      <c r="BB92" s="162" t="str">
        <f t="shared" si="82"/>
        <v/>
      </c>
      <c r="BC92" s="162" t="str">
        <f t="shared" si="83"/>
        <v/>
      </c>
      <c r="BX92" s="162">
        <f>COUNTIF(BV81:BV84,K92)</f>
        <v>0</v>
      </c>
      <c r="BY92" s="162">
        <f>COUNTIF(BV81:BV84,L92)</f>
        <v>0</v>
      </c>
      <c r="BZ92" s="162">
        <f>COUNTIF(BV81:BV84,M92)</f>
        <v>0</v>
      </c>
      <c r="CA92" s="162">
        <f>COUNTIF(BV81:BV84,N92)</f>
        <v>0</v>
      </c>
      <c r="CB92" s="162">
        <f t="shared" si="84"/>
        <v>0</v>
      </c>
      <c r="CD92" s="162" t="str">
        <f t="shared" si="71"/>
        <v/>
      </c>
      <c r="CE92" s="162" t="str">
        <f t="shared" si="72"/>
        <v/>
      </c>
      <c r="CF92" s="162" t="str">
        <f t="shared" si="73"/>
        <v/>
      </c>
      <c r="CG92" s="162" t="str">
        <f t="shared" si="74"/>
        <v/>
      </c>
      <c r="CI92" s="162" t="str">
        <f t="shared" si="85"/>
        <v/>
      </c>
      <c r="CJ92" s="162" t="str">
        <f t="shared" si="86"/>
        <v/>
      </c>
      <c r="CK92" s="162" t="str">
        <f t="shared" si="87"/>
        <v/>
      </c>
      <c r="CL92" s="162" t="str">
        <f t="shared" si="88"/>
        <v/>
      </c>
      <c r="DG92" s="162">
        <f>COUNTIF(DE81:DE84,K92)</f>
        <v>0</v>
      </c>
      <c r="DH92" s="162">
        <f>COUNTIF(DE81:DE84,L92)</f>
        <v>0</v>
      </c>
      <c r="DI92" s="162">
        <f>COUNTIF(DE81:DE84,M92)</f>
        <v>0</v>
      </c>
      <c r="DJ92" s="162">
        <f>COUNTIF(DE81:DE84,N92)</f>
        <v>0</v>
      </c>
      <c r="DK92" s="162">
        <f t="shared" si="89"/>
        <v>0</v>
      </c>
      <c r="DM92" s="162" t="str">
        <f t="shared" si="75"/>
        <v/>
      </c>
      <c r="DN92" s="162" t="str">
        <f t="shared" si="76"/>
        <v/>
      </c>
      <c r="DO92" s="162" t="str">
        <f t="shared" si="77"/>
        <v/>
      </c>
      <c r="DP92" s="162" t="str">
        <f t="shared" si="78"/>
        <v/>
      </c>
      <c r="DR92" s="162" t="str">
        <f t="shared" si="90"/>
        <v/>
      </c>
      <c r="DS92" s="162" t="str">
        <f t="shared" si="91"/>
        <v/>
      </c>
      <c r="DT92" s="162" t="str">
        <f t="shared" si="92"/>
        <v/>
      </c>
      <c r="DU92" s="162" t="str">
        <f t="shared" si="93"/>
        <v/>
      </c>
    </row>
    <row r="93" spans="2:142">
      <c r="B93" s="162" t="str">
        <f>Utfylles!$E$22</f>
        <v>Finland</v>
      </c>
      <c r="C93" s="162" t="s">
        <v>2</v>
      </c>
      <c r="D93" s="162" t="str">
        <f>Utfylles!$G$22</f>
        <v>Russland</v>
      </c>
      <c r="E93" s="162">
        <f>Utfylles!$H$22</f>
        <v>0</v>
      </c>
      <c r="F93" s="162" t="s">
        <v>2</v>
      </c>
      <c r="G93" s="162">
        <f>Utfylles!$J$22</f>
        <v>0</v>
      </c>
      <c r="H93" s="162"/>
      <c r="I93" s="162" t="str">
        <f>Utfylles!$K$22</f>
        <v>U</v>
      </c>
      <c r="K93" s="162" t="str">
        <f t="shared" si="63"/>
        <v/>
      </c>
      <c r="L93" s="162" t="str">
        <f t="shared" si="64"/>
        <v>Finland</v>
      </c>
      <c r="M93" s="162" t="str">
        <f t="shared" si="65"/>
        <v>Russland</v>
      </c>
      <c r="N93" s="162" t="str">
        <f t="shared" si="66"/>
        <v/>
      </c>
      <c r="AO93" s="162">
        <f>COUNTIF(AM81:AM84,K93)</f>
        <v>0</v>
      </c>
      <c r="AP93" s="162">
        <f>COUNTIF(AM81:AM84,L93)</f>
        <v>0</v>
      </c>
      <c r="AQ93" s="162">
        <f>COUNTIF(AM81:AM84,M93)</f>
        <v>0</v>
      </c>
      <c r="AR93" s="162">
        <f>COUNTIF(AM81:AM84,N93)</f>
        <v>0</v>
      </c>
      <c r="AS93" s="162">
        <f t="shared" si="79"/>
        <v>0</v>
      </c>
      <c r="AU93" s="162" t="str">
        <f t="shared" si="67"/>
        <v/>
      </c>
      <c r="AV93" s="162" t="str">
        <f t="shared" si="68"/>
        <v/>
      </c>
      <c r="AW93" s="162" t="str">
        <f t="shared" si="69"/>
        <v/>
      </c>
      <c r="AX93" s="162" t="str">
        <f t="shared" si="70"/>
        <v/>
      </c>
      <c r="AZ93" s="162" t="str">
        <f t="shared" si="94"/>
        <v/>
      </c>
      <c r="BA93" s="162" t="str">
        <f t="shared" si="81"/>
        <v/>
      </c>
      <c r="BB93" s="162" t="str">
        <f t="shared" si="82"/>
        <v/>
      </c>
      <c r="BC93" s="162" t="str">
        <f t="shared" si="83"/>
        <v/>
      </c>
      <c r="BX93" s="162">
        <f>COUNTIF(BV81:BV84,K93)</f>
        <v>0</v>
      </c>
      <c r="BY93" s="162">
        <f>COUNTIF(BV81:BV84,L93)</f>
        <v>0</v>
      </c>
      <c r="BZ93" s="162">
        <f>COUNTIF(BV81:BV84,M93)</f>
        <v>0</v>
      </c>
      <c r="CA93" s="162">
        <f>COUNTIF(BV81:BV84,N93)</f>
        <v>0</v>
      </c>
      <c r="CB93" s="162">
        <f t="shared" si="84"/>
        <v>0</v>
      </c>
      <c r="CD93" s="162" t="str">
        <f t="shared" si="71"/>
        <v/>
      </c>
      <c r="CE93" s="162" t="str">
        <f t="shared" si="72"/>
        <v/>
      </c>
      <c r="CF93" s="162" t="str">
        <f t="shared" si="73"/>
        <v/>
      </c>
      <c r="CG93" s="162" t="str">
        <f t="shared" si="74"/>
        <v/>
      </c>
      <c r="CI93" s="162" t="str">
        <f t="shared" si="85"/>
        <v/>
      </c>
      <c r="CJ93" s="162" t="str">
        <f t="shared" si="86"/>
        <v/>
      </c>
      <c r="CK93" s="162" t="str">
        <f t="shared" si="87"/>
        <v/>
      </c>
      <c r="CL93" s="162" t="str">
        <f t="shared" si="88"/>
        <v/>
      </c>
      <c r="DG93" s="162">
        <f>COUNTIF(DE81:DE84,K93)</f>
        <v>0</v>
      </c>
      <c r="DH93" s="162">
        <f>COUNTIF(DE81:DE84,L93)</f>
        <v>0</v>
      </c>
      <c r="DI93" s="162">
        <f>COUNTIF(DE81:DE84,M93)</f>
        <v>0</v>
      </c>
      <c r="DJ93" s="162">
        <f>COUNTIF(DE81:DE84,N93)</f>
        <v>0</v>
      </c>
      <c r="DK93" s="162">
        <f t="shared" si="89"/>
        <v>0</v>
      </c>
      <c r="DM93" s="162" t="str">
        <f t="shared" si="75"/>
        <v/>
      </c>
      <c r="DN93" s="162" t="str">
        <f t="shared" si="76"/>
        <v/>
      </c>
      <c r="DO93" s="162" t="str">
        <f t="shared" si="77"/>
        <v/>
      </c>
      <c r="DP93" s="162" t="str">
        <f t="shared" si="78"/>
        <v/>
      </c>
      <c r="DR93" s="162" t="str">
        <f t="shared" si="90"/>
        <v/>
      </c>
      <c r="DS93" s="162" t="str">
        <f t="shared" si="91"/>
        <v/>
      </c>
      <c r="DT93" s="162" t="str">
        <f t="shared" si="92"/>
        <v/>
      </c>
      <c r="DU93" s="162" t="str">
        <f t="shared" si="93"/>
        <v/>
      </c>
    </row>
    <row r="94" spans="2:142">
      <c r="B94" s="162" t="str">
        <f>Utfylles!$E$23</f>
        <v>Tyrkia</v>
      </c>
      <c r="C94" s="162" t="s">
        <v>2</v>
      </c>
      <c r="D94" s="162" t="str">
        <f>Utfylles!$G$23</f>
        <v>Wales</v>
      </c>
      <c r="E94" s="162">
        <f>Utfylles!$H$23</f>
        <v>1</v>
      </c>
      <c r="F94" s="162" t="s">
        <v>2</v>
      </c>
      <c r="G94" s="162">
        <f>Utfylles!$J$23</f>
        <v>1</v>
      </c>
      <c r="H94" s="162"/>
      <c r="I94" s="162" t="str">
        <f>Utfylles!$K$23</f>
        <v>U</v>
      </c>
      <c r="K94" s="162" t="str">
        <f t="shared" si="63"/>
        <v/>
      </c>
      <c r="L94" s="162" t="str">
        <f t="shared" si="64"/>
        <v>Tyrkia</v>
      </c>
      <c r="M94" s="162" t="str">
        <f t="shared" si="65"/>
        <v>Wales</v>
      </c>
      <c r="N94" s="162" t="str">
        <f t="shared" si="66"/>
        <v/>
      </c>
      <c r="AO94" s="162">
        <f>COUNTIF(AM81:AM84,K94)</f>
        <v>0</v>
      </c>
      <c r="AP94" s="162">
        <f>COUNTIF(AM81:AM84,L94)</f>
        <v>0</v>
      </c>
      <c r="AQ94" s="162">
        <f>COUNTIF(AM81:AM84,M94)</f>
        <v>0</v>
      </c>
      <c r="AR94" s="162">
        <f>COUNTIF(AM81:AM84,N94)</f>
        <v>0</v>
      </c>
      <c r="AS94" s="162">
        <f t="shared" si="79"/>
        <v>0</v>
      </c>
      <c r="AU94" s="162" t="str">
        <f t="shared" si="67"/>
        <v/>
      </c>
      <c r="AV94" s="162" t="str">
        <f t="shared" si="68"/>
        <v/>
      </c>
      <c r="AW94" s="162" t="str">
        <f t="shared" si="69"/>
        <v/>
      </c>
      <c r="AX94" s="162" t="str">
        <f t="shared" si="70"/>
        <v/>
      </c>
      <c r="AZ94" s="162" t="str">
        <f t="shared" si="94"/>
        <v/>
      </c>
      <c r="BA94" s="162" t="str">
        <f t="shared" si="81"/>
        <v/>
      </c>
      <c r="BB94" s="162" t="str">
        <f t="shared" si="82"/>
        <v/>
      </c>
      <c r="BC94" s="162" t="str">
        <f t="shared" si="83"/>
        <v/>
      </c>
      <c r="BX94" s="162">
        <f>COUNTIF(BV81:BV84,K94)</f>
        <v>0</v>
      </c>
      <c r="BY94" s="162">
        <f>COUNTIF(BV81:BV84,L94)</f>
        <v>0</v>
      </c>
      <c r="BZ94" s="162">
        <f>COUNTIF(BV81:BV84,M94)</f>
        <v>0</v>
      </c>
      <c r="CA94" s="162">
        <f>COUNTIF(BV81:BV84,N94)</f>
        <v>0</v>
      </c>
      <c r="CB94" s="162">
        <f t="shared" si="84"/>
        <v>0</v>
      </c>
      <c r="CD94" s="162" t="str">
        <f t="shared" si="71"/>
        <v/>
      </c>
      <c r="CE94" s="162" t="str">
        <f t="shared" si="72"/>
        <v/>
      </c>
      <c r="CF94" s="162" t="str">
        <f t="shared" si="73"/>
        <v/>
      </c>
      <c r="CG94" s="162" t="str">
        <f t="shared" si="74"/>
        <v/>
      </c>
      <c r="CI94" s="162" t="str">
        <f t="shared" si="85"/>
        <v/>
      </c>
      <c r="CJ94" s="162" t="str">
        <f t="shared" si="86"/>
        <v/>
      </c>
      <c r="CK94" s="162" t="str">
        <f t="shared" si="87"/>
        <v/>
      </c>
      <c r="CL94" s="162" t="str">
        <f t="shared" si="88"/>
        <v/>
      </c>
      <c r="DG94" s="162">
        <f>COUNTIF(DE81:DE84,K94)</f>
        <v>0</v>
      </c>
      <c r="DH94" s="162">
        <f>COUNTIF(DE81:DE84,L94)</f>
        <v>0</v>
      </c>
      <c r="DI94" s="162">
        <f>COUNTIF(DE81:DE84,M94)</f>
        <v>0</v>
      </c>
      <c r="DJ94" s="162">
        <f>COUNTIF(DE81:DE84,N94)</f>
        <v>0</v>
      </c>
      <c r="DK94" s="162">
        <f t="shared" si="89"/>
        <v>0</v>
      </c>
      <c r="DM94" s="162" t="str">
        <f t="shared" si="75"/>
        <v/>
      </c>
      <c r="DN94" s="162" t="str">
        <f t="shared" si="76"/>
        <v/>
      </c>
      <c r="DO94" s="162" t="str">
        <f t="shared" si="77"/>
        <v/>
      </c>
      <c r="DP94" s="162" t="str">
        <f t="shared" si="78"/>
        <v/>
      </c>
      <c r="DR94" s="162" t="str">
        <f t="shared" si="90"/>
        <v/>
      </c>
      <c r="DS94" s="162" t="str">
        <f t="shared" si="91"/>
        <v/>
      </c>
      <c r="DT94" s="162" t="str">
        <f t="shared" si="92"/>
        <v/>
      </c>
      <c r="DU94" s="162" t="str">
        <f t="shared" si="93"/>
        <v/>
      </c>
    </row>
    <row r="95" spans="2:142">
      <c r="B95" s="162" t="str">
        <f>Utfylles!$E$24</f>
        <v>Italia</v>
      </c>
      <c r="C95" s="162" t="s">
        <v>2</v>
      </c>
      <c r="D95" s="162" t="str">
        <f>Utfylles!$G$24</f>
        <v>Sveits</v>
      </c>
      <c r="E95" s="162">
        <f>Utfylles!$H$24</f>
        <v>1</v>
      </c>
      <c r="F95" s="162" t="s">
        <v>2</v>
      </c>
      <c r="G95" s="162">
        <f>Utfylles!$J$24</f>
        <v>0</v>
      </c>
      <c r="H95" s="162"/>
      <c r="I95" s="162" t="str">
        <f>Utfylles!$K$24</f>
        <v>H</v>
      </c>
      <c r="K95" s="162" t="str">
        <f t="shared" si="63"/>
        <v>Italia</v>
      </c>
      <c r="L95" s="162" t="str">
        <f t="shared" si="64"/>
        <v/>
      </c>
      <c r="M95" s="162" t="str">
        <f t="shared" si="65"/>
        <v/>
      </c>
      <c r="N95" s="162" t="str">
        <f t="shared" si="66"/>
        <v>Sveits</v>
      </c>
      <c r="AO95" s="162">
        <f>COUNTIF(AM81:AM84,K95)</f>
        <v>0</v>
      </c>
      <c r="AP95" s="162">
        <f>COUNTIF(AM81:AM84,L95)</f>
        <v>0</v>
      </c>
      <c r="AQ95" s="162">
        <f>COUNTIF(AM81:AM84,M95)</f>
        <v>0</v>
      </c>
      <c r="AR95" s="162">
        <f>COUNTIF(AM81:AM84,N95)</f>
        <v>0</v>
      </c>
      <c r="AS95" s="162">
        <f t="shared" si="79"/>
        <v>0</v>
      </c>
      <c r="AU95" s="162" t="str">
        <f t="shared" si="67"/>
        <v/>
      </c>
      <c r="AV95" s="162" t="str">
        <f t="shared" si="68"/>
        <v/>
      </c>
      <c r="AW95" s="162" t="str">
        <f t="shared" si="69"/>
        <v/>
      </c>
      <c r="AX95" s="162" t="str">
        <f t="shared" si="70"/>
        <v/>
      </c>
      <c r="AZ95" s="162" t="str">
        <f t="shared" si="94"/>
        <v/>
      </c>
      <c r="BA95" s="162" t="str">
        <f t="shared" si="81"/>
        <v/>
      </c>
      <c r="BB95" s="162" t="str">
        <f t="shared" si="82"/>
        <v/>
      </c>
      <c r="BC95" s="162" t="str">
        <f t="shared" si="83"/>
        <v/>
      </c>
      <c r="BX95" s="162">
        <f>COUNTIF(BV81:BV84,K95)</f>
        <v>0</v>
      </c>
      <c r="BY95" s="162">
        <f>COUNTIF(BV81:BV84,L95)</f>
        <v>0</v>
      </c>
      <c r="BZ95" s="162">
        <f>COUNTIF(BV81:BV84,M95)</f>
        <v>0</v>
      </c>
      <c r="CA95" s="162">
        <f>COUNTIF(BV81:BV84,N95)</f>
        <v>0</v>
      </c>
      <c r="CB95" s="162">
        <f t="shared" si="84"/>
        <v>0</v>
      </c>
      <c r="CD95" s="162" t="str">
        <f t="shared" si="71"/>
        <v/>
      </c>
      <c r="CE95" s="162" t="str">
        <f t="shared" si="72"/>
        <v/>
      </c>
      <c r="CF95" s="162" t="str">
        <f t="shared" si="73"/>
        <v/>
      </c>
      <c r="CG95" s="162" t="str">
        <f t="shared" si="74"/>
        <v/>
      </c>
      <c r="CI95" s="162" t="str">
        <f t="shared" si="85"/>
        <v/>
      </c>
      <c r="CJ95" s="162" t="str">
        <f t="shared" si="86"/>
        <v/>
      </c>
      <c r="CK95" s="162" t="str">
        <f t="shared" si="87"/>
        <v/>
      </c>
      <c r="CL95" s="162" t="str">
        <f t="shared" si="88"/>
        <v/>
      </c>
      <c r="DG95" s="162">
        <f>COUNTIF(DE81:DE84,K95)</f>
        <v>0</v>
      </c>
      <c r="DH95" s="162">
        <f>COUNTIF(DE81:DE84,L95)</f>
        <v>0</v>
      </c>
      <c r="DI95" s="162">
        <f>COUNTIF(DE81:DE84,M95)</f>
        <v>0</v>
      </c>
      <c r="DJ95" s="162">
        <f>COUNTIF(DE81:DE84,N95)</f>
        <v>0</v>
      </c>
      <c r="DK95" s="162">
        <f t="shared" si="89"/>
        <v>0</v>
      </c>
      <c r="DM95" s="162" t="str">
        <f t="shared" si="75"/>
        <v/>
      </c>
      <c r="DN95" s="162" t="str">
        <f t="shared" si="76"/>
        <v/>
      </c>
      <c r="DO95" s="162" t="str">
        <f t="shared" si="77"/>
        <v/>
      </c>
      <c r="DP95" s="162" t="str">
        <f t="shared" si="78"/>
        <v/>
      </c>
      <c r="DR95" s="162" t="str">
        <f t="shared" si="90"/>
        <v/>
      </c>
      <c r="DS95" s="162" t="str">
        <f t="shared" si="91"/>
        <v/>
      </c>
      <c r="DT95" s="162" t="str">
        <f t="shared" si="92"/>
        <v/>
      </c>
      <c r="DU95" s="162" t="str">
        <f t="shared" si="93"/>
        <v/>
      </c>
    </row>
    <row r="96" spans="2:142">
      <c r="B96" s="162" t="str">
        <f>Utfylles!$E$25</f>
        <v>Ukraina</v>
      </c>
      <c r="C96" s="162" t="s">
        <v>2</v>
      </c>
      <c r="D96" s="162" t="str">
        <f>Utfylles!$G$25</f>
        <v>Nord-Makedonia</v>
      </c>
      <c r="E96" s="162">
        <f>Utfylles!$H$25</f>
        <v>0</v>
      </c>
      <c r="F96" s="162" t="s">
        <v>2</v>
      </c>
      <c r="G96" s="162">
        <f>Utfylles!$J$25</f>
        <v>0</v>
      </c>
      <c r="H96" s="162"/>
      <c r="I96" s="162" t="str">
        <f>Utfylles!$K$25</f>
        <v>U</v>
      </c>
      <c r="K96" s="162" t="str">
        <f t="shared" si="63"/>
        <v/>
      </c>
      <c r="L96" s="162" t="str">
        <f t="shared" si="64"/>
        <v>Ukraina</v>
      </c>
      <c r="M96" s="162" t="str">
        <f t="shared" si="65"/>
        <v>Nord-Makedonia</v>
      </c>
      <c r="N96" s="162" t="str">
        <f t="shared" si="66"/>
        <v/>
      </c>
      <c r="AO96" s="162">
        <f>COUNTIF(AM81:AM84,K96)</f>
        <v>0</v>
      </c>
      <c r="AP96" s="162">
        <f>COUNTIF(AM81:AM84,L96)</f>
        <v>0</v>
      </c>
      <c r="AQ96" s="162">
        <f>COUNTIF(AM81:AM84,M96)</f>
        <v>0</v>
      </c>
      <c r="AR96" s="162">
        <f>COUNTIF(AM81:AM84,N96)</f>
        <v>0</v>
      </c>
      <c r="AS96" s="162">
        <f t="shared" si="79"/>
        <v>0</v>
      </c>
      <c r="AU96" s="162" t="str">
        <f t="shared" si="67"/>
        <v/>
      </c>
      <c r="AV96" s="162" t="str">
        <f t="shared" si="68"/>
        <v/>
      </c>
      <c r="AW96" s="162" t="str">
        <f t="shared" si="69"/>
        <v/>
      </c>
      <c r="AX96" s="162" t="str">
        <f t="shared" si="70"/>
        <v/>
      </c>
      <c r="AZ96" s="162" t="str">
        <f t="shared" si="94"/>
        <v/>
      </c>
      <c r="BA96" s="162" t="str">
        <f t="shared" si="81"/>
        <v/>
      </c>
      <c r="BB96" s="162" t="str">
        <f t="shared" si="82"/>
        <v/>
      </c>
      <c r="BC96" s="162" t="str">
        <f t="shared" si="83"/>
        <v/>
      </c>
      <c r="BX96" s="162">
        <f>COUNTIF(BV81:BV84,K96)</f>
        <v>0</v>
      </c>
      <c r="BY96" s="162">
        <f>COUNTIF(BV81:BV84,L96)</f>
        <v>0</v>
      </c>
      <c r="BZ96" s="162">
        <f>COUNTIF(BV81:BV84,M96)</f>
        <v>0</v>
      </c>
      <c r="CA96" s="162">
        <f>COUNTIF(BV81:BV84,N96)</f>
        <v>0</v>
      </c>
      <c r="CB96" s="162">
        <f t="shared" si="84"/>
        <v>0</v>
      </c>
      <c r="CD96" s="162" t="str">
        <f t="shared" si="71"/>
        <v/>
      </c>
      <c r="CE96" s="162" t="str">
        <f t="shared" si="72"/>
        <v/>
      </c>
      <c r="CF96" s="162" t="str">
        <f t="shared" si="73"/>
        <v/>
      </c>
      <c r="CG96" s="162" t="str">
        <f t="shared" si="74"/>
        <v/>
      </c>
      <c r="CI96" s="162" t="str">
        <f t="shared" si="85"/>
        <v/>
      </c>
      <c r="CJ96" s="162" t="str">
        <f t="shared" si="86"/>
        <v/>
      </c>
      <c r="CK96" s="162" t="str">
        <f t="shared" si="87"/>
        <v/>
      </c>
      <c r="CL96" s="162" t="str">
        <f t="shared" si="88"/>
        <v/>
      </c>
      <c r="DG96" s="162">
        <f>COUNTIF(DE81:DE84,K96)</f>
        <v>0</v>
      </c>
      <c r="DH96" s="162">
        <f>COUNTIF(DE81:DE84,L96)</f>
        <v>1</v>
      </c>
      <c r="DI96" s="162">
        <f>COUNTIF(DE81:DE84,M96)</f>
        <v>0</v>
      </c>
      <c r="DJ96" s="162">
        <f>COUNTIF(DE81:DE84,N96)</f>
        <v>0</v>
      </c>
      <c r="DK96" s="162">
        <f t="shared" si="89"/>
        <v>1</v>
      </c>
      <c r="DM96" s="162" t="str">
        <f t="shared" si="75"/>
        <v/>
      </c>
      <c r="DN96" s="162" t="str">
        <f t="shared" si="76"/>
        <v/>
      </c>
      <c r="DO96" s="162" t="str">
        <f t="shared" si="77"/>
        <v/>
      </c>
      <c r="DP96" s="162" t="str">
        <f t="shared" si="78"/>
        <v/>
      </c>
      <c r="DR96" s="162" t="str">
        <f t="shared" si="90"/>
        <v/>
      </c>
      <c r="DS96" s="162" t="str">
        <f t="shared" si="91"/>
        <v/>
      </c>
      <c r="DT96" s="162" t="str">
        <f t="shared" si="92"/>
        <v/>
      </c>
      <c r="DU96" s="162" t="str">
        <f t="shared" si="93"/>
        <v/>
      </c>
    </row>
    <row r="97" spans="2:125">
      <c r="B97" s="162" t="str">
        <f>Utfylles!$E$26</f>
        <v>Danmark</v>
      </c>
      <c r="C97" s="162" t="s">
        <v>2</v>
      </c>
      <c r="D97" s="162" t="str">
        <f>Utfylles!$G$26</f>
        <v>Belgia</v>
      </c>
      <c r="E97" s="162">
        <f>Utfylles!$H$26</f>
        <v>0</v>
      </c>
      <c r="F97" s="162" t="s">
        <v>2</v>
      </c>
      <c r="G97" s="162">
        <f>Utfylles!$J$26</f>
        <v>2</v>
      </c>
      <c r="H97" s="162"/>
      <c r="I97" s="162" t="str">
        <f>Utfylles!$K$26</f>
        <v>B</v>
      </c>
      <c r="K97" s="162" t="str">
        <f t="shared" si="63"/>
        <v>Belgia</v>
      </c>
      <c r="L97" s="162" t="str">
        <f t="shared" si="64"/>
        <v/>
      </c>
      <c r="M97" s="162" t="str">
        <f t="shared" si="65"/>
        <v/>
      </c>
      <c r="N97" s="162" t="str">
        <f t="shared" si="66"/>
        <v>Danmark</v>
      </c>
      <c r="AO97" s="162">
        <f>COUNTIF(AM81:AM84,K97)</f>
        <v>0</v>
      </c>
      <c r="AP97" s="162">
        <f>COUNTIF(AM81:AM84,L97)</f>
        <v>0</v>
      </c>
      <c r="AQ97" s="162">
        <f>COUNTIF(AM81:AM84,M97)</f>
        <v>0</v>
      </c>
      <c r="AR97" s="162">
        <f>COUNTIF(AM81:AM84,N97)</f>
        <v>0</v>
      </c>
      <c r="AS97" s="162">
        <f t="shared" si="79"/>
        <v>0</v>
      </c>
      <c r="AU97" s="162" t="str">
        <f t="shared" si="67"/>
        <v/>
      </c>
      <c r="AV97" s="162" t="str">
        <f t="shared" si="68"/>
        <v/>
      </c>
      <c r="AW97" s="162" t="str">
        <f t="shared" si="69"/>
        <v/>
      </c>
      <c r="AX97" s="162" t="str">
        <f t="shared" si="70"/>
        <v/>
      </c>
      <c r="AZ97" s="162" t="str">
        <f t="shared" si="94"/>
        <v/>
      </c>
      <c r="BA97" s="162" t="str">
        <f t="shared" si="81"/>
        <v/>
      </c>
      <c r="BB97" s="162" t="str">
        <f t="shared" si="82"/>
        <v/>
      </c>
      <c r="BC97" s="162" t="str">
        <f t="shared" si="83"/>
        <v/>
      </c>
      <c r="BX97" s="162">
        <f>COUNTIF(BV81:BV84,K97)</f>
        <v>0</v>
      </c>
      <c r="BY97" s="162">
        <f>COUNTIF(BV81:BV84,L97)</f>
        <v>0</v>
      </c>
      <c r="BZ97" s="162">
        <f>COUNTIF(BV81:BV84,M97)</f>
        <v>0</v>
      </c>
      <c r="CA97" s="162">
        <f>COUNTIF(BV81:BV84,N97)</f>
        <v>0</v>
      </c>
      <c r="CB97" s="162">
        <f t="shared" si="84"/>
        <v>0</v>
      </c>
      <c r="CD97" s="162" t="str">
        <f t="shared" si="71"/>
        <v/>
      </c>
      <c r="CE97" s="162" t="str">
        <f t="shared" si="72"/>
        <v/>
      </c>
      <c r="CF97" s="162" t="str">
        <f t="shared" si="73"/>
        <v/>
      </c>
      <c r="CG97" s="162" t="str">
        <f t="shared" si="74"/>
        <v/>
      </c>
      <c r="CI97" s="162" t="str">
        <f t="shared" si="85"/>
        <v/>
      </c>
      <c r="CJ97" s="162" t="str">
        <f t="shared" si="86"/>
        <v/>
      </c>
      <c r="CK97" s="162" t="str">
        <f t="shared" si="87"/>
        <v/>
      </c>
      <c r="CL97" s="162" t="str">
        <f t="shared" si="88"/>
        <v/>
      </c>
      <c r="DG97" s="162">
        <f>COUNTIF(DE81:DE84,K97)</f>
        <v>0</v>
      </c>
      <c r="DH97" s="162">
        <f>COUNTIF(DE81:DE84,L97)</f>
        <v>0</v>
      </c>
      <c r="DI97" s="162">
        <f>COUNTIF(DE81:DE84,M97)</f>
        <v>0</v>
      </c>
      <c r="DJ97" s="162">
        <f>COUNTIF(DE81:DE84,N97)</f>
        <v>0</v>
      </c>
      <c r="DK97" s="162">
        <f t="shared" si="89"/>
        <v>0</v>
      </c>
      <c r="DM97" s="162" t="str">
        <f t="shared" si="75"/>
        <v/>
      </c>
      <c r="DN97" s="162" t="str">
        <f t="shared" si="76"/>
        <v/>
      </c>
      <c r="DO97" s="162" t="str">
        <f t="shared" si="77"/>
        <v/>
      </c>
      <c r="DP97" s="162" t="str">
        <f t="shared" si="78"/>
        <v/>
      </c>
      <c r="DR97" s="162" t="str">
        <f t="shared" si="90"/>
        <v/>
      </c>
      <c r="DS97" s="162" t="str">
        <f t="shared" si="91"/>
        <v/>
      </c>
      <c r="DT97" s="162" t="str">
        <f t="shared" si="92"/>
        <v/>
      </c>
      <c r="DU97" s="162" t="str">
        <f t="shared" si="93"/>
        <v/>
      </c>
    </row>
    <row r="98" spans="2:125">
      <c r="B98" s="162" t="str">
        <f>Utfylles!$E$27</f>
        <v>Nederland</v>
      </c>
      <c r="C98" s="162" t="s">
        <v>2</v>
      </c>
      <c r="D98" s="162" t="str">
        <f>Utfylles!$G$27</f>
        <v>Østerrike</v>
      </c>
      <c r="E98" s="162">
        <f>Utfylles!$H$27</f>
        <v>2</v>
      </c>
      <c r="F98" s="162" t="s">
        <v>2</v>
      </c>
      <c r="G98" s="162">
        <f>Utfylles!$J$27</f>
        <v>1</v>
      </c>
      <c r="H98" s="162"/>
      <c r="I98" s="162" t="str">
        <f>Utfylles!$K$27</f>
        <v>H</v>
      </c>
      <c r="K98" s="162" t="str">
        <f t="shared" si="63"/>
        <v>Nederland</v>
      </c>
      <c r="L98" s="162" t="str">
        <f t="shared" si="64"/>
        <v/>
      </c>
      <c r="M98" s="162" t="str">
        <f t="shared" si="65"/>
        <v/>
      </c>
      <c r="N98" s="162" t="str">
        <f t="shared" si="66"/>
        <v>Østerrike</v>
      </c>
      <c r="AO98" s="162">
        <f>COUNTIF(AM81:AM84,K98)</f>
        <v>1</v>
      </c>
      <c r="AP98" s="162">
        <f>COUNTIF(AM81:AM84,L98)</f>
        <v>0</v>
      </c>
      <c r="AQ98" s="162">
        <f>COUNTIF(AM81:AM84,M98)</f>
        <v>0</v>
      </c>
      <c r="AR98" s="162">
        <f>COUNTIF(AM81:AM84,N98)</f>
        <v>0</v>
      </c>
      <c r="AS98" s="162">
        <f t="shared" si="79"/>
        <v>1</v>
      </c>
      <c r="AU98" s="162" t="str">
        <f t="shared" si="67"/>
        <v/>
      </c>
      <c r="AV98" s="162" t="str">
        <f t="shared" si="68"/>
        <v/>
      </c>
      <c r="AW98" s="162" t="str">
        <f t="shared" si="69"/>
        <v/>
      </c>
      <c r="AX98" s="162" t="str">
        <f t="shared" si="70"/>
        <v/>
      </c>
      <c r="AZ98" s="162" t="str">
        <f t="shared" si="94"/>
        <v/>
      </c>
      <c r="BA98" s="162" t="str">
        <f t="shared" si="81"/>
        <v/>
      </c>
      <c r="BB98" s="162" t="str">
        <f t="shared" si="82"/>
        <v/>
      </c>
      <c r="BC98" s="162" t="str">
        <f t="shared" si="83"/>
        <v/>
      </c>
      <c r="BX98" s="162">
        <f>COUNTIF(BV81:BV84,K98)</f>
        <v>0</v>
      </c>
      <c r="BY98" s="162">
        <f>COUNTIF(BV81:BV84,L98)</f>
        <v>0</v>
      </c>
      <c r="BZ98" s="162">
        <f>COUNTIF(BV81:BV84,M98)</f>
        <v>0</v>
      </c>
      <c r="CA98" s="162">
        <f>COUNTIF(BV81:BV84,N98)</f>
        <v>1</v>
      </c>
      <c r="CB98" s="162">
        <f t="shared" si="84"/>
        <v>1</v>
      </c>
      <c r="CD98" s="162" t="str">
        <f t="shared" si="71"/>
        <v/>
      </c>
      <c r="CE98" s="162" t="str">
        <f t="shared" si="72"/>
        <v/>
      </c>
      <c r="CF98" s="162" t="str">
        <f t="shared" si="73"/>
        <v/>
      </c>
      <c r="CG98" s="162" t="str">
        <f t="shared" si="74"/>
        <v/>
      </c>
      <c r="CI98" s="162" t="str">
        <f t="shared" si="85"/>
        <v/>
      </c>
      <c r="CJ98" s="162" t="str">
        <f t="shared" si="86"/>
        <v/>
      </c>
      <c r="CK98" s="162" t="str">
        <f t="shared" si="87"/>
        <v/>
      </c>
      <c r="CL98" s="162" t="str">
        <f t="shared" si="88"/>
        <v/>
      </c>
      <c r="DG98" s="162">
        <f>COUNTIF(DE81:DE84,K98)</f>
        <v>0</v>
      </c>
      <c r="DH98" s="162">
        <f>COUNTIF(DE81:DE84,L98)</f>
        <v>0</v>
      </c>
      <c r="DI98" s="162">
        <f>COUNTIF(DE81:DE84,M98)</f>
        <v>0</v>
      </c>
      <c r="DJ98" s="162">
        <f>COUNTIF(DE81:DE84,N98)</f>
        <v>0</v>
      </c>
      <c r="DK98" s="162">
        <f t="shared" si="89"/>
        <v>0</v>
      </c>
      <c r="DM98" s="162" t="str">
        <f t="shared" si="75"/>
        <v/>
      </c>
      <c r="DN98" s="162" t="str">
        <f t="shared" si="76"/>
        <v/>
      </c>
      <c r="DO98" s="162" t="str">
        <f t="shared" si="77"/>
        <v/>
      </c>
      <c r="DP98" s="162" t="str">
        <f t="shared" si="78"/>
        <v/>
      </c>
      <c r="DR98" s="162" t="str">
        <f t="shared" si="90"/>
        <v/>
      </c>
      <c r="DS98" s="162" t="str">
        <f t="shared" si="91"/>
        <v/>
      </c>
      <c r="DT98" s="162" t="str">
        <f t="shared" si="92"/>
        <v/>
      </c>
      <c r="DU98" s="162" t="str">
        <f t="shared" si="93"/>
        <v/>
      </c>
    </row>
    <row r="99" spans="2:125">
      <c r="B99" s="162" t="str">
        <f>Utfylles!$E$28</f>
        <v>Sverige</v>
      </c>
      <c r="C99" s="162" t="s">
        <v>2</v>
      </c>
      <c r="D99" s="162" t="str">
        <f>Utfylles!$G$28</f>
        <v>Slovakia</v>
      </c>
      <c r="E99" s="162">
        <f>Utfylles!$H$28</f>
        <v>1</v>
      </c>
      <c r="F99" s="162" t="s">
        <v>2</v>
      </c>
      <c r="G99" s="162">
        <f>Utfylles!$J$28</f>
        <v>0</v>
      </c>
      <c r="H99" s="162"/>
      <c r="I99" s="162" t="str">
        <f>Utfylles!$K$28</f>
        <v>H</v>
      </c>
      <c r="K99" s="162" t="str">
        <f t="shared" si="63"/>
        <v>Sverige</v>
      </c>
      <c r="L99" s="162" t="str">
        <f t="shared" si="64"/>
        <v/>
      </c>
      <c r="M99" s="162" t="str">
        <f t="shared" si="65"/>
        <v/>
      </c>
      <c r="N99" s="162" t="str">
        <f t="shared" si="66"/>
        <v>Slovakia</v>
      </c>
      <c r="AO99" s="162">
        <f>COUNTIF(AM81:AM84,K99)</f>
        <v>0</v>
      </c>
      <c r="AP99" s="162">
        <f>COUNTIF(AM81:AM84,L99)</f>
        <v>0</v>
      </c>
      <c r="AQ99" s="162">
        <f>COUNTIF(AM81:AM84,M99)</f>
        <v>0</v>
      </c>
      <c r="AR99" s="162">
        <f>COUNTIF(AM81:AM84,N99)</f>
        <v>0</v>
      </c>
      <c r="AS99" s="162">
        <f t="shared" si="79"/>
        <v>0</v>
      </c>
      <c r="AU99" s="162" t="str">
        <f t="shared" si="67"/>
        <v/>
      </c>
      <c r="AV99" s="162" t="str">
        <f t="shared" si="68"/>
        <v/>
      </c>
      <c r="AW99" s="162" t="str">
        <f t="shared" si="69"/>
        <v/>
      </c>
      <c r="AX99" s="162" t="str">
        <f t="shared" si="70"/>
        <v/>
      </c>
      <c r="AZ99" s="162" t="str">
        <f t="shared" si="94"/>
        <v/>
      </c>
      <c r="BA99" s="162" t="str">
        <f t="shared" si="81"/>
        <v/>
      </c>
      <c r="BB99" s="162" t="str">
        <f t="shared" si="82"/>
        <v/>
      </c>
      <c r="BC99" s="162" t="str">
        <f t="shared" si="83"/>
        <v/>
      </c>
      <c r="BX99" s="162">
        <f>COUNTIF(BV81:BV84,K99)</f>
        <v>0</v>
      </c>
      <c r="BY99" s="162">
        <f>COUNTIF(BV81:BV84,L99)</f>
        <v>0</v>
      </c>
      <c r="BZ99" s="162">
        <f>COUNTIF(BV81:BV84,M99)</f>
        <v>0</v>
      </c>
      <c r="CA99" s="162">
        <f>COUNTIF(BV81:BV84,N99)</f>
        <v>0</v>
      </c>
      <c r="CB99" s="162">
        <f t="shared" si="84"/>
        <v>0</v>
      </c>
      <c r="CD99" s="162" t="str">
        <f t="shared" si="71"/>
        <v/>
      </c>
      <c r="CE99" s="162" t="str">
        <f t="shared" si="72"/>
        <v/>
      </c>
      <c r="CF99" s="162" t="str">
        <f t="shared" si="73"/>
        <v/>
      </c>
      <c r="CG99" s="162" t="str">
        <f t="shared" si="74"/>
        <v/>
      </c>
      <c r="CI99" s="162" t="str">
        <f t="shared" si="85"/>
        <v/>
      </c>
      <c r="CJ99" s="162" t="str">
        <f t="shared" si="86"/>
        <v/>
      </c>
      <c r="CK99" s="162" t="str">
        <f t="shared" si="87"/>
        <v/>
      </c>
      <c r="CL99" s="162" t="str">
        <f t="shared" si="88"/>
        <v/>
      </c>
      <c r="DG99" s="162">
        <f>COUNTIF(DE81:DE84,K99)</f>
        <v>0</v>
      </c>
      <c r="DH99" s="162">
        <f>COUNTIF(DE81:DE84,L99)</f>
        <v>0</v>
      </c>
      <c r="DI99" s="162">
        <f>COUNTIF(DE81:DE84,M99)</f>
        <v>0</v>
      </c>
      <c r="DJ99" s="162">
        <f>COUNTIF(DE81:DE84,N99)</f>
        <v>0</v>
      </c>
      <c r="DK99" s="162">
        <f t="shared" si="89"/>
        <v>0</v>
      </c>
      <c r="DM99" s="162" t="str">
        <f t="shared" si="75"/>
        <v/>
      </c>
      <c r="DN99" s="162" t="str">
        <f t="shared" si="76"/>
        <v/>
      </c>
      <c r="DO99" s="162" t="str">
        <f t="shared" si="77"/>
        <v/>
      </c>
      <c r="DP99" s="162" t="str">
        <f t="shared" si="78"/>
        <v/>
      </c>
      <c r="DR99" s="162" t="str">
        <f t="shared" si="90"/>
        <v/>
      </c>
      <c r="DS99" s="162" t="str">
        <f t="shared" si="91"/>
        <v/>
      </c>
      <c r="DT99" s="162" t="str">
        <f t="shared" si="92"/>
        <v/>
      </c>
      <c r="DU99" s="162" t="str">
        <f t="shared" si="93"/>
        <v/>
      </c>
    </row>
    <row r="100" spans="2:125">
      <c r="B100" s="162" t="str">
        <f>Utfylles!$E$29</f>
        <v>Kroatia</v>
      </c>
      <c r="C100" s="162" t="s">
        <v>2</v>
      </c>
      <c r="D100" s="162" t="str">
        <f>Utfylles!$G$29</f>
        <v>Tsjekkia</v>
      </c>
      <c r="E100" s="162">
        <f>Utfylles!$H$29</f>
        <v>1</v>
      </c>
      <c r="F100" s="162" t="s">
        <v>2</v>
      </c>
      <c r="G100" s="162">
        <f>Utfylles!$J$29</f>
        <v>1</v>
      </c>
      <c r="H100" s="162"/>
      <c r="I100" s="162" t="str">
        <f>Utfylles!$K$29</f>
        <v>U</v>
      </c>
      <c r="K100" s="162" t="str">
        <f t="shared" si="63"/>
        <v/>
      </c>
      <c r="L100" s="162" t="str">
        <f t="shared" si="64"/>
        <v>Kroatia</v>
      </c>
      <c r="M100" s="162" t="str">
        <f t="shared" si="65"/>
        <v>Tsjekkia</v>
      </c>
      <c r="N100" s="162" t="str">
        <f t="shared" si="66"/>
        <v/>
      </c>
      <c r="AO100" s="162">
        <f>COUNTIF(AM81:AM84,K100)</f>
        <v>0</v>
      </c>
      <c r="AP100" s="162">
        <f>COUNTIF(AM81:AM84,L100)</f>
        <v>0</v>
      </c>
      <c r="AQ100" s="162">
        <f>COUNTIF(AM81:AM84,M100)</f>
        <v>0</v>
      </c>
      <c r="AR100" s="162">
        <f>COUNTIF(AM81:AM84,N100)</f>
        <v>0</v>
      </c>
      <c r="AS100" s="162">
        <f t="shared" si="79"/>
        <v>0</v>
      </c>
      <c r="AU100" s="162" t="str">
        <f t="shared" si="67"/>
        <v/>
      </c>
      <c r="AV100" s="162" t="str">
        <f t="shared" si="68"/>
        <v/>
      </c>
      <c r="AW100" s="162" t="str">
        <f t="shared" si="69"/>
        <v/>
      </c>
      <c r="AX100" s="162" t="str">
        <f t="shared" si="70"/>
        <v/>
      </c>
      <c r="AZ100" s="162" t="str">
        <f t="shared" si="94"/>
        <v/>
      </c>
      <c r="BA100" s="162" t="str">
        <f t="shared" si="81"/>
        <v/>
      </c>
      <c r="BB100" s="162" t="str">
        <f t="shared" si="82"/>
        <v/>
      </c>
      <c r="BC100" s="162" t="str">
        <f t="shared" si="83"/>
        <v/>
      </c>
      <c r="BX100" s="162">
        <f>COUNTIF(BV81:BV84,K100)</f>
        <v>0</v>
      </c>
      <c r="BY100" s="162">
        <f>COUNTIF(BV81:BV84,L100)</f>
        <v>0</v>
      </c>
      <c r="BZ100" s="162">
        <f>COUNTIF(BV81:BV84,M100)</f>
        <v>0</v>
      </c>
      <c r="CA100" s="162">
        <f>COUNTIF(BV81:BV84,N100)</f>
        <v>0</v>
      </c>
      <c r="CB100" s="162">
        <f t="shared" si="84"/>
        <v>0</v>
      </c>
      <c r="CD100" s="162" t="str">
        <f t="shared" si="71"/>
        <v/>
      </c>
      <c r="CE100" s="162" t="str">
        <f t="shared" si="72"/>
        <v/>
      </c>
      <c r="CF100" s="162" t="str">
        <f t="shared" si="73"/>
        <v/>
      </c>
      <c r="CG100" s="162" t="str">
        <f t="shared" si="74"/>
        <v/>
      </c>
      <c r="CI100" s="162" t="str">
        <f t="shared" si="85"/>
        <v/>
      </c>
      <c r="CJ100" s="162" t="str">
        <f t="shared" si="86"/>
        <v/>
      </c>
      <c r="CK100" s="162" t="str">
        <f t="shared" si="87"/>
        <v/>
      </c>
      <c r="CL100" s="162" t="str">
        <f t="shared" si="88"/>
        <v/>
      </c>
      <c r="DG100" s="162">
        <f>COUNTIF(DE81:DE84,K100)</f>
        <v>0</v>
      </c>
      <c r="DH100" s="162">
        <f>COUNTIF(DE81:DE84,L100)</f>
        <v>0</v>
      </c>
      <c r="DI100" s="162">
        <f>COUNTIF(DE81:DE84,M100)</f>
        <v>0</v>
      </c>
      <c r="DJ100" s="162">
        <f>COUNTIF(DE81:DE84,N100)</f>
        <v>0</v>
      </c>
      <c r="DK100" s="162">
        <f t="shared" si="89"/>
        <v>0</v>
      </c>
      <c r="DM100" s="162" t="str">
        <f t="shared" si="75"/>
        <v/>
      </c>
      <c r="DN100" s="162" t="str">
        <f t="shared" si="76"/>
        <v/>
      </c>
      <c r="DO100" s="162" t="str">
        <f t="shared" si="77"/>
        <v/>
      </c>
      <c r="DP100" s="162" t="str">
        <f t="shared" si="78"/>
        <v/>
      </c>
      <c r="DR100" s="162" t="str">
        <f t="shared" si="90"/>
        <v/>
      </c>
      <c r="DS100" s="162" t="str">
        <f t="shared" si="91"/>
        <v/>
      </c>
      <c r="DT100" s="162" t="str">
        <f t="shared" si="92"/>
        <v/>
      </c>
      <c r="DU100" s="162" t="str">
        <f t="shared" si="93"/>
        <v/>
      </c>
    </row>
    <row r="101" spans="2:125">
      <c r="B101" s="162" t="str">
        <f>Utfylles!$E$30</f>
        <v>England</v>
      </c>
      <c r="C101" s="162" t="s">
        <v>2</v>
      </c>
      <c r="D101" s="162" t="str">
        <f>Utfylles!$G$30</f>
        <v>Skottland</v>
      </c>
      <c r="E101" s="162">
        <f>Utfylles!$H$30</f>
        <v>2</v>
      </c>
      <c r="F101" s="162" t="s">
        <v>2</v>
      </c>
      <c r="G101" s="162">
        <f>Utfylles!$J$30</f>
        <v>1</v>
      </c>
      <c r="H101" s="162"/>
      <c r="I101" s="162" t="str">
        <f>Utfylles!$K$30</f>
        <v>H</v>
      </c>
      <c r="K101" s="162" t="str">
        <f t="shared" si="63"/>
        <v>England</v>
      </c>
      <c r="L101" s="162" t="str">
        <f t="shared" si="64"/>
        <v/>
      </c>
      <c r="M101" s="162" t="str">
        <f t="shared" si="65"/>
        <v/>
      </c>
      <c r="N101" s="162" t="str">
        <f t="shared" si="66"/>
        <v>Skottland</v>
      </c>
      <c r="AO101" s="162">
        <f>COUNTIF(AM81:AM84,K101)</f>
        <v>0</v>
      </c>
      <c r="AP101" s="162">
        <f>COUNTIF(AM81:AM84,L101)</f>
        <v>0</v>
      </c>
      <c r="AQ101" s="162">
        <f>COUNTIF(AM81:AM84,M101)</f>
        <v>0</v>
      </c>
      <c r="AR101" s="162">
        <f>COUNTIF(AM81:AM84,N101)</f>
        <v>0</v>
      </c>
      <c r="AS101" s="162">
        <f t="shared" si="79"/>
        <v>0</v>
      </c>
      <c r="AU101" s="162" t="str">
        <f t="shared" si="67"/>
        <v/>
      </c>
      <c r="AV101" s="162" t="str">
        <f t="shared" si="68"/>
        <v/>
      </c>
      <c r="AW101" s="162" t="str">
        <f t="shared" si="69"/>
        <v/>
      </c>
      <c r="AX101" s="162" t="str">
        <f t="shared" si="70"/>
        <v/>
      </c>
      <c r="AZ101" s="162" t="str">
        <f t="shared" si="94"/>
        <v/>
      </c>
      <c r="BA101" s="162" t="str">
        <f t="shared" si="81"/>
        <v/>
      </c>
      <c r="BB101" s="162" t="str">
        <f t="shared" si="82"/>
        <v/>
      </c>
      <c r="BC101" s="162" t="str">
        <f t="shared" si="83"/>
        <v/>
      </c>
      <c r="BX101" s="162">
        <f>COUNTIF(BV81:BV84,K101)</f>
        <v>0</v>
      </c>
      <c r="BY101" s="162">
        <f>COUNTIF(BV81:BV84,L101)</f>
        <v>0</v>
      </c>
      <c r="BZ101" s="162">
        <f>COUNTIF(BV81:BV84,M101)</f>
        <v>0</v>
      </c>
      <c r="CA101" s="162">
        <f>COUNTIF(BV81:BV84,N101)</f>
        <v>0</v>
      </c>
      <c r="CB101" s="162">
        <f t="shared" si="84"/>
        <v>0</v>
      </c>
      <c r="CD101" s="162" t="str">
        <f t="shared" si="71"/>
        <v/>
      </c>
      <c r="CE101" s="162" t="str">
        <f t="shared" si="72"/>
        <v/>
      </c>
      <c r="CF101" s="162" t="str">
        <f t="shared" si="73"/>
        <v/>
      </c>
      <c r="CG101" s="162" t="str">
        <f t="shared" si="74"/>
        <v/>
      </c>
      <c r="CI101" s="162" t="str">
        <f t="shared" si="85"/>
        <v/>
      </c>
      <c r="CJ101" s="162" t="str">
        <f t="shared" si="86"/>
        <v/>
      </c>
      <c r="CK101" s="162" t="str">
        <f t="shared" si="87"/>
        <v/>
      </c>
      <c r="CL101" s="162" t="str">
        <f t="shared" si="88"/>
        <v/>
      </c>
      <c r="DG101" s="162">
        <f>COUNTIF(DE81:DE84,K101)</f>
        <v>0</v>
      </c>
      <c r="DH101" s="162">
        <f>COUNTIF(DE81:DE84,L101)</f>
        <v>0</v>
      </c>
      <c r="DI101" s="162">
        <f>COUNTIF(DE81:DE84,M101)</f>
        <v>0</v>
      </c>
      <c r="DJ101" s="162">
        <f>COUNTIF(DE81:DE84,N101)</f>
        <v>0</v>
      </c>
      <c r="DK101" s="162">
        <f t="shared" si="89"/>
        <v>0</v>
      </c>
      <c r="DM101" s="162" t="str">
        <f t="shared" si="75"/>
        <v/>
      </c>
      <c r="DN101" s="162" t="str">
        <f t="shared" si="76"/>
        <v/>
      </c>
      <c r="DO101" s="162" t="str">
        <f t="shared" si="77"/>
        <v/>
      </c>
      <c r="DP101" s="162" t="str">
        <f t="shared" si="78"/>
        <v/>
      </c>
      <c r="DR101" s="162" t="str">
        <f t="shared" si="90"/>
        <v/>
      </c>
      <c r="DS101" s="162" t="str">
        <f t="shared" si="91"/>
        <v/>
      </c>
      <c r="DT101" s="162" t="str">
        <f t="shared" si="92"/>
        <v/>
      </c>
      <c r="DU101" s="162" t="str">
        <f t="shared" si="93"/>
        <v/>
      </c>
    </row>
    <row r="102" spans="2:125">
      <c r="B102" s="162" t="str">
        <f>Utfylles!$E$31</f>
        <v>Ungarn</v>
      </c>
      <c r="C102" s="162" t="s">
        <v>2</v>
      </c>
      <c r="D102" s="162" t="str">
        <f>Utfylles!$G$31</f>
        <v>Frankrike</v>
      </c>
      <c r="E102" s="162">
        <f>Utfylles!$H$31</f>
        <v>0</v>
      </c>
      <c r="F102" s="162" t="s">
        <v>2</v>
      </c>
      <c r="G102" s="162">
        <f>Utfylles!$J$31</f>
        <v>3</v>
      </c>
      <c r="H102" s="162"/>
      <c r="I102" s="162" t="str">
        <f>Utfylles!$K$31</f>
        <v>B</v>
      </c>
      <c r="K102" s="162" t="str">
        <f t="shared" si="63"/>
        <v>Frankrike</v>
      </c>
      <c r="L102" s="162" t="str">
        <f t="shared" si="64"/>
        <v/>
      </c>
      <c r="M102" s="162" t="str">
        <f t="shared" si="65"/>
        <v/>
      </c>
      <c r="N102" s="162" t="str">
        <f t="shared" si="66"/>
        <v>Ungarn</v>
      </c>
      <c r="AO102" s="162">
        <f>COUNTIF(AM81:AM84,K102)</f>
        <v>0</v>
      </c>
      <c r="AP102" s="162">
        <f>COUNTIF(AM81:AM84,L102)</f>
        <v>0</v>
      </c>
      <c r="AQ102" s="162">
        <f>COUNTIF(AM81:AM84,M102)</f>
        <v>0</v>
      </c>
      <c r="AR102" s="162">
        <f>COUNTIF(AM81:AM84,N102)</f>
        <v>0</v>
      </c>
      <c r="AS102" s="162">
        <f t="shared" si="79"/>
        <v>0</v>
      </c>
      <c r="AU102" s="162" t="str">
        <f t="shared" si="67"/>
        <v/>
      </c>
      <c r="AV102" s="162" t="str">
        <f t="shared" si="68"/>
        <v/>
      </c>
      <c r="AW102" s="162" t="str">
        <f t="shared" si="69"/>
        <v/>
      </c>
      <c r="AX102" s="162" t="str">
        <f t="shared" si="70"/>
        <v/>
      </c>
      <c r="AZ102" s="162" t="str">
        <f t="shared" si="94"/>
        <v/>
      </c>
      <c r="BA102" s="162" t="str">
        <f t="shared" si="81"/>
        <v/>
      </c>
      <c r="BB102" s="162" t="str">
        <f t="shared" si="82"/>
        <v/>
      </c>
      <c r="BC102" s="162" t="str">
        <f t="shared" si="83"/>
        <v/>
      </c>
      <c r="BX102" s="162">
        <f>COUNTIF(BV81:BV84,K102)</f>
        <v>0</v>
      </c>
      <c r="BY102" s="162">
        <f>COUNTIF(BV81:BV84,L102)</f>
        <v>0</v>
      </c>
      <c r="BZ102" s="162">
        <f>COUNTIF(BV81:BV84,M102)</f>
        <v>0</v>
      </c>
      <c r="CA102" s="162">
        <f>COUNTIF(BV81:BV84,N102)</f>
        <v>0</v>
      </c>
      <c r="CB102" s="162">
        <f t="shared" si="84"/>
        <v>0</v>
      </c>
      <c r="CD102" s="162" t="str">
        <f t="shared" si="71"/>
        <v/>
      </c>
      <c r="CE102" s="162" t="str">
        <f t="shared" si="72"/>
        <v/>
      </c>
      <c r="CF102" s="162" t="str">
        <f t="shared" si="73"/>
        <v/>
      </c>
      <c r="CG102" s="162" t="str">
        <f t="shared" si="74"/>
        <v/>
      </c>
      <c r="CI102" s="162" t="str">
        <f t="shared" si="85"/>
        <v/>
      </c>
      <c r="CJ102" s="162" t="str">
        <f t="shared" si="86"/>
        <v/>
      </c>
      <c r="CK102" s="162" t="str">
        <f t="shared" si="87"/>
        <v/>
      </c>
      <c r="CL102" s="162" t="str">
        <f t="shared" si="88"/>
        <v/>
      </c>
      <c r="DG102" s="162">
        <f>COUNTIF(DE81:DE84,K102)</f>
        <v>0</v>
      </c>
      <c r="DH102" s="162">
        <f>COUNTIF(DE81:DE84,L102)</f>
        <v>0</v>
      </c>
      <c r="DI102" s="162">
        <f>COUNTIF(DE81:DE84,M102)</f>
        <v>0</v>
      </c>
      <c r="DJ102" s="162">
        <f>COUNTIF(DE81:DE84,N102)</f>
        <v>0</v>
      </c>
      <c r="DK102" s="162">
        <f t="shared" si="89"/>
        <v>0</v>
      </c>
      <c r="DM102" s="162" t="str">
        <f t="shared" si="75"/>
        <v/>
      </c>
      <c r="DN102" s="162" t="str">
        <f t="shared" si="76"/>
        <v/>
      </c>
      <c r="DO102" s="162" t="str">
        <f t="shared" si="77"/>
        <v/>
      </c>
      <c r="DP102" s="162" t="str">
        <f t="shared" si="78"/>
        <v/>
      </c>
      <c r="DR102" s="162" t="str">
        <f t="shared" si="90"/>
        <v/>
      </c>
      <c r="DS102" s="162" t="str">
        <f t="shared" si="91"/>
        <v/>
      </c>
      <c r="DT102" s="162" t="str">
        <f t="shared" si="92"/>
        <v/>
      </c>
      <c r="DU102" s="162" t="str">
        <f t="shared" si="93"/>
        <v/>
      </c>
    </row>
    <row r="103" spans="2:125">
      <c r="B103" s="162" t="str">
        <f>Utfylles!$E$32</f>
        <v>Portugal</v>
      </c>
      <c r="C103" s="162" t="s">
        <v>2</v>
      </c>
      <c r="D103" s="162" t="str">
        <f>Utfylles!$G$32</f>
        <v>Tyskland</v>
      </c>
      <c r="E103" s="162">
        <f>Utfylles!$H$32</f>
        <v>1</v>
      </c>
      <c r="F103" s="162" t="s">
        <v>2</v>
      </c>
      <c r="G103" s="162">
        <f>Utfylles!$J$32</f>
        <v>3</v>
      </c>
      <c r="H103" s="162"/>
      <c r="I103" s="162" t="str">
        <f>Utfylles!$K$32</f>
        <v>B</v>
      </c>
      <c r="K103" s="162" t="str">
        <f t="shared" si="63"/>
        <v>Tyskland</v>
      </c>
      <c r="L103" s="162" t="str">
        <f t="shared" si="64"/>
        <v/>
      </c>
      <c r="M103" s="162" t="str">
        <f t="shared" si="65"/>
        <v/>
      </c>
      <c r="N103" s="162" t="str">
        <f t="shared" si="66"/>
        <v>Portugal</v>
      </c>
      <c r="AO103" s="162">
        <f>COUNTIF(AM81:AM84,K103)</f>
        <v>0</v>
      </c>
      <c r="AP103" s="162">
        <f>COUNTIF(AM81:AM84,L103)</f>
        <v>0</v>
      </c>
      <c r="AQ103" s="162">
        <f>COUNTIF(AM81:AM84,M103)</f>
        <v>0</v>
      </c>
      <c r="AR103" s="162">
        <f>COUNTIF(AM81:AM84,N103)</f>
        <v>0</v>
      </c>
      <c r="AS103" s="162">
        <f t="shared" si="79"/>
        <v>0</v>
      </c>
      <c r="AU103" s="162" t="str">
        <f t="shared" si="67"/>
        <v/>
      </c>
      <c r="AV103" s="162" t="str">
        <f t="shared" si="68"/>
        <v/>
      </c>
      <c r="AW103" s="162" t="str">
        <f t="shared" si="69"/>
        <v/>
      </c>
      <c r="AX103" s="162" t="str">
        <f t="shared" si="70"/>
        <v/>
      </c>
      <c r="AZ103" s="162" t="str">
        <f t="shared" si="94"/>
        <v/>
      </c>
      <c r="BA103" s="162" t="str">
        <f t="shared" si="81"/>
        <v/>
      </c>
      <c r="BB103" s="162" t="str">
        <f t="shared" si="82"/>
        <v/>
      </c>
      <c r="BC103" s="162" t="str">
        <f t="shared" si="83"/>
        <v/>
      </c>
      <c r="BX103" s="162">
        <f>COUNTIF(BV81:BV84,K103)</f>
        <v>0</v>
      </c>
      <c r="BY103" s="162">
        <f>COUNTIF(BV81:BV84,L103)</f>
        <v>0</v>
      </c>
      <c r="BZ103" s="162">
        <f>COUNTIF(BV81:BV84,M103)</f>
        <v>0</v>
      </c>
      <c r="CA103" s="162">
        <f>COUNTIF(BV81:BV84,N103)</f>
        <v>0</v>
      </c>
      <c r="CB103" s="162">
        <f t="shared" si="84"/>
        <v>0</v>
      </c>
      <c r="CD103" s="162" t="str">
        <f t="shared" si="71"/>
        <v/>
      </c>
      <c r="CE103" s="162" t="str">
        <f t="shared" si="72"/>
        <v/>
      </c>
      <c r="CF103" s="162" t="str">
        <f t="shared" si="73"/>
        <v/>
      </c>
      <c r="CG103" s="162" t="str">
        <f t="shared" si="74"/>
        <v/>
      </c>
      <c r="CI103" s="162" t="str">
        <f t="shared" si="85"/>
        <v/>
      </c>
      <c r="CJ103" s="162" t="str">
        <f t="shared" si="86"/>
        <v/>
      </c>
      <c r="CK103" s="162" t="str">
        <f t="shared" si="87"/>
        <v/>
      </c>
      <c r="CL103" s="162" t="str">
        <f t="shared" si="88"/>
        <v/>
      </c>
      <c r="DG103" s="162">
        <f>COUNTIF(DE81:DE84,K103)</f>
        <v>0</v>
      </c>
      <c r="DH103" s="162">
        <f>COUNTIF(DE81:DE84,L103)</f>
        <v>0</v>
      </c>
      <c r="DI103" s="162">
        <f>COUNTIF(DE81:DE84,M103)</f>
        <v>0</v>
      </c>
      <c r="DJ103" s="162">
        <f>COUNTIF(DE81:DE84,N103)</f>
        <v>0</v>
      </c>
      <c r="DK103" s="162">
        <f t="shared" si="89"/>
        <v>0</v>
      </c>
      <c r="DM103" s="162" t="str">
        <f t="shared" si="75"/>
        <v/>
      </c>
      <c r="DN103" s="162" t="str">
        <f t="shared" si="76"/>
        <v/>
      </c>
      <c r="DO103" s="162" t="str">
        <f t="shared" si="77"/>
        <v/>
      </c>
      <c r="DP103" s="162" t="str">
        <f t="shared" si="78"/>
        <v/>
      </c>
      <c r="DR103" s="162" t="str">
        <f t="shared" si="90"/>
        <v/>
      </c>
      <c r="DS103" s="162" t="str">
        <f t="shared" si="91"/>
        <v/>
      </c>
      <c r="DT103" s="162" t="str">
        <f t="shared" si="92"/>
        <v/>
      </c>
      <c r="DU103" s="162" t="str">
        <f t="shared" si="93"/>
        <v/>
      </c>
    </row>
    <row r="104" spans="2:125">
      <c r="B104" s="162" t="str">
        <f>Utfylles!$E$33</f>
        <v>Spania</v>
      </c>
      <c r="C104" s="162" t="s">
        <v>2</v>
      </c>
      <c r="D104" s="162" t="str">
        <f>Utfylles!$G$33</f>
        <v>Polen</v>
      </c>
      <c r="E104" s="162">
        <f>Utfylles!$H$33</f>
        <v>2</v>
      </c>
      <c r="F104" s="162" t="s">
        <v>2</v>
      </c>
      <c r="G104" s="162">
        <f>Utfylles!$J$33</f>
        <v>1</v>
      </c>
      <c r="H104" s="162"/>
      <c r="I104" s="162" t="str">
        <f>Utfylles!$K$33</f>
        <v>H</v>
      </c>
      <c r="K104" s="162" t="str">
        <f t="shared" si="63"/>
        <v>Spania</v>
      </c>
      <c r="L104" s="162" t="str">
        <f t="shared" si="64"/>
        <v/>
      </c>
      <c r="M104" s="162" t="str">
        <f t="shared" si="65"/>
        <v/>
      </c>
      <c r="N104" s="162" t="str">
        <f t="shared" si="66"/>
        <v>Polen</v>
      </c>
      <c r="AO104" s="162">
        <f>COUNTIF(AM81:AM84,K104)</f>
        <v>0</v>
      </c>
      <c r="AP104" s="162">
        <f>COUNTIF(AM81:AM84,L104)</f>
        <v>0</v>
      </c>
      <c r="AQ104" s="162">
        <f>COUNTIF(AM81:AM84,M104)</f>
        <v>0</v>
      </c>
      <c r="AR104" s="162">
        <f>COUNTIF(AM81:AM84,N104)</f>
        <v>0</v>
      </c>
      <c r="AS104" s="162">
        <f t="shared" si="79"/>
        <v>0</v>
      </c>
      <c r="AU104" s="162" t="str">
        <f t="shared" si="67"/>
        <v/>
      </c>
      <c r="AV104" s="162" t="str">
        <f t="shared" si="68"/>
        <v/>
      </c>
      <c r="AW104" s="162" t="str">
        <f t="shared" si="69"/>
        <v/>
      </c>
      <c r="AX104" s="162" t="str">
        <f t="shared" si="70"/>
        <v/>
      </c>
      <c r="AZ104" s="162" t="str">
        <f t="shared" si="94"/>
        <v/>
      </c>
      <c r="BA104" s="162" t="str">
        <f t="shared" si="81"/>
        <v/>
      </c>
      <c r="BB104" s="162" t="str">
        <f t="shared" si="82"/>
        <v/>
      </c>
      <c r="BC104" s="162" t="str">
        <f t="shared" si="83"/>
        <v/>
      </c>
      <c r="BX104" s="162">
        <f>COUNTIF(BV81:BV84,K104)</f>
        <v>0</v>
      </c>
      <c r="BY104" s="162">
        <f>COUNTIF(BV81:BV84,L104)</f>
        <v>0</v>
      </c>
      <c r="BZ104" s="162">
        <f>COUNTIF(BV81:BV84,M104)</f>
        <v>0</v>
      </c>
      <c r="CA104" s="162">
        <f>COUNTIF(BV81:BV84,N104)</f>
        <v>0</v>
      </c>
      <c r="CB104" s="162">
        <f t="shared" si="84"/>
        <v>0</v>
      </c>
      <c r="CD104" s="162" t="str">
        <f t="shared" si="71"/>
        <v/>
      </c>
      <c r="CE104" s="162" t="str">
        <f t="shared" si="72"/>
        <v/>
      </c>
      <c r="CF104" s="162" t="str">
        <f t="shared" si="73"/>
        <v/>
      </c>
      <c r="CG104" s="162" t="str">
        <f t="shared" si="74"/>
        <v/>
      </c>
      <c r="CI104" s="162" t="str">
        <f t="shared" si="85"/>
        <v/>
      </c>
      <c r="CJ104" s="162" t="str">
        <f t="shared" si="86"/>
        <v/>
      </c>
      <c r="CK104" s="162" t="str">
        <f t="shared" si="87"/>
        <v/>
      </c>
      <c r="CL104" s="162" t="str">
        <f t="shared" si="88"/>
        <v/>
      </c>
      <c r="DG104" s="162">
        <f>COUNTIF(DE81:DE84,K104)</f>
        <v>0</v>
      </c>
      <c r="DH104" s="162">
        <f>COUNTIF(DE81:DE84,L104)</f>
        <v>0</v>
      </c>
      <c r="DI104" s="162">
        <f>COUNTIF(DE81:DE84,M104)</f>
        <v>0</v>
      </c>
      <c r="DJ104" s="162">
        <f>COUNTIF(DE81:DE84,N104)</f>
        <v>0</v>
      </c>
      <c r="DK104" s="162">
        <f t="shared" si="89"/>
        <v>0</v>
      </c>
      <c r="DM104" s="162" t="str">
        <f t="shared" si="75"/>
        <v/>
      </c>
      <c r="DN104" s="162" t="str">
        <f t="shared" si="76"/>
        <v/>
      </c>
      <c r="DO104" s="162" t="str">
        <f t="shared" si="77"/>
        <v/>
      </c>
      <c r="DP104" s="162" t="str">
        <f t="shared" si="78"/>
        <v/>
      </c>
      <c r="DR104" s="162" t="str">
        <f t="shared" si="90"/>
        <v/>
      </c>
      <c r="DS104" s="162" t="str">
        <f t="shared" si="91"/>
        <v/>
      </c>
      <c r="DT104" s="162" t="str">
        <f t="shared" si="92"/>
        <v/>
      </c>
      <c r="DU104" s="162" t="str">
        <f t="shared" si="93"/>
        <v/>
      </c>
    </row>
    <row r="105" spans="2:125">
      <c r="B105" s="162" t="str">
        <f>Utfylles!$E$34</f>
        <v>Sveits</v>
      </c>
      <c r="C105" s="162" t="s">
        <v>2</v>
      </c>
      <c r="D105" s="162" t="str">
        <f>Utfylles!$G$34</f>
        <v>Tyrkia</v>
      </c>
      <c r="E105" s="162">
        <f>Utfylles!$H$34</f>
        <v>1</v>
      </c>
      <c r="F105" s="162" t="s">
        <v>2</v>
      </c>
      <c r="G105" s="162">
        <f>Utfylles!$J$34</f>
        <v>1</v>
      </c>
      <c r="H105" s="162"/>
      <c r="I105" s="162" t="str">
        <f>Utfylles!$K$34</f>
        <v>U</v>
      </c>
      <c r="K105" s="162" t="str">
        <f t="shared" si="63"/>
        <v/>
      </c>
      <c r="L105" s="162" t="str">
        <f t="shared" si="64"/>
        <v>Sveits</v>
      </c>
      <c r="M105" s="162" t="str">
        <f t="shared" si="65"/>
        <v>Tyrkia</v>
      </c>
      <c r="N105" s="162" t="str">
        <f t="shared" si="66"/>
        <v/>
      </c>
      <c r="AO105" s="162">
        <f>COUNTIF(AM81:AM84,K105)</f>
        <v>0</v>
      </c>
      <c r="AP105" s="162">
        <f>COUNTIF(AM81:AM84,L105)</f>
        <v>0</v>
      </c>
      <c r="AQ105" s="162">
        <f>COUNTIF(AM81:AM84,M105)</f>
        <v>0</v>
      </c>
      <c r="AR105" s="162">
        <f>COUNTIF(AM81:AM84,N105)</f>
        <v>0</v>
      </c>
      <c r="AS105" s="162">
        <f t="shared" si="79"/>
        <v>0</v>
      </c>
      <c r="AU105" s="162" t="str">
        <f t="shared" si="67"/>
        <v/>
      </c>
      <c r="AV105" s="162" t="str">
        <f t="shared" si="68"/>
        <v/>
      </c>
      <c r="AW105" s="162" t="str">
        <f t="shared" si="69"/>
        <v/>
      </c>
      <c r="AX105" s="162" t="str">
        <f t="shared" si="70"/>
        <v/>
      </c>
      <c r="AZ105" s="162" t="str">
        <f t="shared" si="94"/>
        <v/>
      </c>
      <c r="BA105" s="162" t="str">
        <f t="shared" si="81"/>
        <v/>
      </c>
      <c r="BB105" s="162" t="str">
        <f t="shared" si="82"/>
        <v/>
      </c>
      <c r="BC105" s="162" t="str">
        <f t="shared" si="83"/>
        <v/>
      </c>
      <c r="BX105" s="162">
        <f>COUNTIF(BV81:BV84,K105)</f>
        <v>0</v>
      </c>
      <c r="BY105" s="162">
        <f>COUNTIF(BV81:BV84,L105)</f>
        <v>0</v>
      </c>
      <c r="BZ105" s="162">
        <f>COUNTIF(BV81:BV84,M105)</f>
        <v>0</v>
      </c>
      <c r="CA105" s="162">
        <f>COUNTIF(BV81:BV84,N105)</f>
        <v>0</v>
      </c>
      <c r="CB105" s="162">
        <f t="shared" si="84"/>
        <v>0</v>
      </c>
      <c r="CD105" s="162" t="str">
        <f t="shared" si="71"/>
        <v/>
      </c>
      <c r="CE105" s="162" t="str">
        <f t="shared" si="72"/>
        <v/>
      </c>
      <c r="CF105" s="162" t="str">
        <f t="shared" si="73"/>
        <v/>
      </c>
      <c r="CG105" s="162" t="str">
        <f t="shared" si="74"/>
        <v/>
      </c>
      <c r="CI105" s="162" t="str">
        <f t="shared" si="85"/>
        <v/>
      </c>
      <c r="CJ105" s="162" t="str">
        <f t="shared" si="86"/>
        <v/>
      </c>
      <c r="CK105" s="162" t="str">
        <f t="shared" si="87"/>
        <v/>
      </c>
      <c r="CL105" s="162" t="str">
        <f t="shared" si="88"/>
        <v/>
      </c>
      <c r="DG105" s="162">
        <f>COUNTIF(DE81:DE84,K105)</f>
        <v>0</v>
      </c>
      <c r="DH105" s="162">
        <f>COUNTIF(DE81:DE84,L105)</f>
        <v>0</v>
      </c>
      <c r="DI105" s="162">
        <f>COUNTIF(DE81:DE84,M105)</f>
        <v>0</v>
      </c>
      <c r="DJ105" s="162">
        <f>COUNTIF(DE81:DE84,N105)</f>
        <v>0</v>
      </c>
      <c r="DK105" s="162">
        <f t="shared" si="89"/>
        <v>0</v>
      </c>
      <c r="DM105" s="162" t="str">
        <f t="shared" si="75"/>
        <v/>
      </c>
      <c r="DN105" s="162" t="str">
        <f t="shared" si="76"/>
        <v/>
      </c>
      <c r="DO105" s="162" t="str">
        <f t="shared" si="77"/>
        <v/>
      </c>
      <c r="DP105" s="162" t="str">
        <f t="shared" si="78"/>
        <v/>
      </c>
      <c r="DR105" s="162" t="str">
        <f t="shared" si="90"/>
        <v/>
      </c>
      <c r="DS105" s="162" t="str">
        <f t="shared" si="91"/>
        <v/>
      </c>
      <c r="DT105" s="162" t="str">
        <f t="shared" si="92"/>
        <v/>
      </c>
      <c r="DU105" s="162" t="str">
        <f t="shared" si="93"/>
        <v/>
      </c>
    </row>
    <row r="106" spans="2:125">
      <c r="B106" s="162" t="str">
        <f>Utfylles!$E$35</f>
        <v>Italia</v>
      </c>
      <c r="C106" s="162" t="s">
        <v>2</v>
      </c>
      <c r="D106" s="162" t="str">
        <f>Utfylles!$G$35</f>
        <v>Wales</v>
      </c>
      <c r="E106" s="162">
        <f>Utfylles!$H$35</f>
        <v>2</v>
      </c>
      <c r="F106" s="162" t="s">
        <v>2</v>
      </c>
      <c r="G106" s="162">
        <f>Utfylles!$J$35</f>
        <v>0</v>
      </c>
      <c r="H106" s="162"/>
      <c r="I106" s="162" t="str">
        <f>Utfylles!$K$35</f>
        <v>H</v>
      </c>
      <c r="K106" s="162" t="str">
        <f t="shared" si="63"/>
        <v>Italia</v>
      </c>
      <c r="L106" s="162" t="str">
        <f t="shared" si="64"/>
        <v/>
      </c>
      <c r="M106" s="162" t="str">
        <f t="shared" si="65"/>
        <v/>
      </c>
      <c r="N106" s="162" t="str">
        <f t="shared" si="66"/>
        <v>Wales</v>
      </c>
      <c r="AO106" s="162">
        <f>COUNTIF(AM81:AM84,K106)</f>
        <v>0</v>
      </c>
      <c r="AP106" s="162">
        <f>COUNTIF(AM81:AM84,L106)</f>
        <v>0</v>
      </c>
      <c r="AQ106" s="162">
        <f>COUNTIF(AM81:AM84,M106)</f>
        <v>0</v>
      </c>
      <c r="AR106" s="162">
        <f>COUNTIF(AM81:AM84,N106)</f>
        <v>0</v>
      </c>
      <c r="AS106" s="162">
        <f t="shared" si="79"/>
        <v>0</v>
      </c>
      <c r="AU106" s="162" t="str">
        <f t="shared" si="67"/>
        <v/>
      </c>
      <c r="AV106" s="162" t="str">
        <f t="shared" si="68"/>
        <v/>
      </c>
      <c r="AW106" s="162" t="str">
        <f t="shared" si="69"/>
        <v/>
      </c>
      <c r="AX106" s="162" t="str">
        <f t="shared" si="70"/>
        <v/>
      </c>
      <c r="AZ106" s="162" t="str">
        <f t="shared" si="94"/>
        <v/>
      </c>
      <c r="BA106" s="162" t="str">
        <f t="shared" si="81"/>
        <v/>
      </c>
      <c r="BB106" s="162" t="str">
        <f t="shared" si="82"/>
        <v/>
      </c>
      <c r="BC106" s="162" t="str">
        <f t="shared" si="83"/>
        <v/>
      </c>
      <c r="BX106" s="162">
        <f>COUNTIF(BV81:BV84,K106)</f>
        <v>0</v>
      </c>
      <c r="BY106" s="162">
        <f>COUNTIF(BV81:BV84,L106)</f>
        <v>0</v>
      </c>
      <c r="BZ106" s="162">
        <f>COUNTIF(BV81:BV84,M106)</f>
        <v>0</v>
      </c>
      <c r="CA106" s="162">
        <f>COUNTIF(BV81:BV84,N106)</f>
        <v>0</v>
      </c>
      <c r="CB106" s="162">
        <f t="shared" si="84"/>
        <v>0</v>
      </c>
      <c r="CD106" s="162" t="str">
        <f t="shared" si="71"/>
        <v/>
      </c>
      <c r="CE106" s="162" t="str">
        <f t="shared" si="72"/>
        <v/>
      </c>
      <c r="CF106" s="162" t="str">
        <f t="shared" si="73"/>
        <v/>
      </c>
      <c r="CG106" s="162" t="str">
        <f t="shared" si="74"/>
        <v/>
      </c>
      <c r="CI106" s="162" t="str">
        <f t="shared" si="85"/>
        <v/>
      </c>
      <c r="CJ106" s="162" t="str">
        <f t="shared" si="86"/>
        <v/>
      </c>
      <c r="CK106" s="162" t="str">
        <f t="shared" si="87"/>
        <v/>
      </c>
      <c r="CL106" s="162" t="str">
        <f t="shared" si="88"/>
        <v/>
      </c>
      <c r="DG106" s="162">
        <f>COUNTIF(DE81:DE84,K106)</f>
        <v>0</v>
      </c>
      <c r="DH106" s="162">
        <f>COUNTIF(DE81:DE84,L106)</f>
        <v>0</v>
      </c>
      <c r="DI106" s="162">
        <f>COUNTIF(DE81:DE84,M106)</f>
        <v>0</v>
      </c>
      <c r="DJ106" s="162">
        <f>COUNTIF(DE81:DE84,N106)</f>
        <v>0</v>
      </c>
      <c r="DK106" s="162">
        <f t="shared" si="89"/>
        <v>0</v>
      </c>
      <c r="DM106" s="162" t="str">
        <f t="shared" si="75"/>
        <v/>
      </c>
      <c r="DN106" s="162" t="str">
        <f t="shared" si="76"/>
        <v/>
      </c>
      <c r="DO106" s="162" t="str">
        <f t="shared" si="77"/>
        <v/>
      </c>
      <c r="DP106" s="162" t="str">
        <f t="shared" si="78"/>
        <v/>
      </c>
      <c r="DR106" s="162" t="str">
        <f t="shared" si="90"/>
        <v/>
      </c>
      <c r="DS106" s="162" t="str">
        <f t="shared" si="91"/>
        <v/>
      </c>
      <c r="DT106" s="162" t="str">
        <f t="shared" si="92"/>
        <v/>
      </c>
      <c r="DU106" s="162" t="str">
        <f t="shared" si="93"/>
        <v/>
      </c>
    </row>
    <row r="107" spans="2:125">
      <c r="B107" s="162" t="str">
        <f>Utfylles!$E$36</f>
        <v>Nord-Makedonia</v>
      </c>
      <c r="C107" s="162" t="s">
        <v>2</v>
      </c>
      <c r="D107" s="162" t="str">
        <f>Utfylles!$G$36</f>
        <v>Nederland</v>
      </c>
      <c r="E107" s="162">
        <f>Utfylles!$H$36</f>
        <v>0</v>
      </c>
      <c r="F107" s="162" t="s">
        <v>2</v>
      </c>
      <c r="G107" s="162">
        <f>Utfylles!$J$36</f>
        <v>2</v>
      </c>
      <c r="H107" s="162"/>
      <c r="I107" s="162" t="str">
        <f>Utfylles!$K$36</f>
        <v>B</v>
      </c>
      <c r="K107" s="162" t="str">
        <f t="shared" si="63"/>
        <v>Nederland</v>
      </c>
      <c r="L107" s="162" t="str">
        <f t="shared" si="64"/>
        <v/>
      </c>
      <c r="M107" s="162" t="str">
        <f t="shared" si="65"/>
        <v/>
      </c>
      <c r="N107" s="162" t="str">
        <f t="shared" si="66"/>
        <v>Nord-Makedonia</v>
      </c>
      <c r="AO107" s="162">
        <f>COUNTIF(AM81:AM84,K107)</f>
        <v>1</v>
      </c>
      <c r="AP107" s="162">
        <f>COUNTIF(AM81:AM84,L107)</f>
        <v>0</v>
      </c>
      <c r="AQ107" s="162">
        <f>COUNTIF(AM81:AM84,M107)</f>
        <v>0</v>
      </c>
      <c r="AR107" s="162">
        <f>COUNTIF(AM81:AM84,N107)</f>
        <v>0</v>
      </c>
      <c r="AS107" s="162">
        <f t="shared" si="79"/>
        <v>1</v>
      </c>
      <c r="AU107" s="162" t="str">
        <f t="shared" si="67"/>
        <v/>
      </c>
      <c r="AV107" s="162" t="str">
        <f t="shared" si="68"/>
        <v/>
      </c>
      <c r="AW107" s="162" t="str">
        <f t="shared" si="69"/>
        <v/>
      </c>
      <c r="AX107" s="162" t="str">
        <f t="shared" si="70"/>
        <v/>
      </c>
      <c r="AZ107" s="162" t="str">
        <f t="shared" si="94"/>
        <v/>
      </c>
      <c r="BA107" s="162" t="str">
        <f t="shared" si="81"/>
        <v/>
      </c>
      <c r="BB107" s="162" t="str">
        <f t="shared" si="82"/>
        <v/>
      </c>
      <c r="BC107" s="162" t="str">
        <f t="shared" si="83"/>
        <v/>
      </c>
      <c r="BX107" s="162">
        <f>COUNTIF(BV81:BV84,K107)</f>
        <v>0</v>
      </c>
      <c r="BY107" s="162">
        <f>COUNTIF(BV81:BV84,L107)</f>
        <v>0</v>
      </c>
      <c r="BZ107" s="162">
        <f>COUNTIF(BV81:BV84,M107)</f>
        <v>0</v>
      </c>
      <c r="CA107" s="162">
        <f>COUNTIF(BV81:BV84,N107)</f>
        <v>0</v>
      </c>
      <c r="CB107" s="162">
        <f t="shared" si="84"/>
        <v>0</v>
      </c>
      <c r="CD107" s="162" t="str">
        <f t="shared" si="71"/>
        <v/>
      </c>
      <c r="CE107" s="162" t="str">
        <f t="shared" si="72"/>
        <v/>
      </c>
      <c r="CF107" s="162" t="str">
        <f t="shared" si="73"/>
        <v/>
      </c>
      <c r="CG107" s="162" t="str">
        <f t="shared" si="74"/>
        <v/>
      </c>
      <c r="CI107" s="162" t="str">
        <f t="shared" si="85"/>
        <v/>
      </c>
      <c r="CJ107" s="162" t="str">
        <f t="shared" si="86"/>
        <v/>
      </c>
      <c r="CK107" s="162" t="str">
        <f t="shared" si="87"/>
        <v/>
      </c>
      <c r="CL107" s="162" t="str">
        <f t="shared" si="88"/>
        <v/>
      </c>
      <c r="DG107" s="162">
        <f>COUNTIF(DE81:DE84,K107)</f>
        <v>0</v>
      </c>
      <c r="DH107" s="162">
        <f>COUNTIF(DE81:DE84,L107)</f>
        <v>0</v>
      </c>
      <c r="DI107" s="162">
        <f>COUNTIF(DE81:DE84,M107)</f>
        <v>0</v>
      </c>
      <c r="DJ107" s="162">
        <f>COUNTIF(DE81:DE84,N107)</f>
        <v>0</v>
      </c>
      <c r="DK107" s="162">
        <f t="shared" si="89"/>
        <v>0</v>
      </c>
      <c r="DM107" s="162" t="str">
        <f t="shared" si="75"/>
        <v/>
      </c>
      <c r="DN107" s="162" t="str">
        <f t="shared" si="76"/>
        <v/>
      </c>
      <c r="DO107" s="162" t="str">
        <f t="shared" si="77"/>
        <v/>
      </c>
      <c r="DP107" s="162" t="str">
        <f t="shared" si="78"/>
        <v/>
      </c>
      <c r="DR107" s="162" t="str">
        <f t="shared" si="90"/>
        <v/>
      </c>
      <c r="DS107" s="162" t="str">
        <f t="shared" si="91"/>
        <v/>
      </c>
      <c r="DT107" s="162" t="str">
        <f t="shared" si="92"/>
        <v/>
      </c>
      <c r="DU107" s="162" t="str">
        <f t="shared" si="93"/>
        <v/>
      </c>
    </row>
    <row r="108" spans="2:125">
      <c r="B108" s="162" t="str">
        <f>Utfylles!$E$37</f>
        <v>Ukraina</v>
      </c>
      <c r="C108" s="162" t="s">
        <v>2</v>
      </c>
      <c r="D108" s="162" t="str">
        <f>Utfylles!$G$37</f>
        <v>Østerrike</v>
      </c>
      <c r="E108" s="162">
        <f>Utfylles!$H$37</f>
        <v>1</v>
      </c>
      <c r="F108" s="162" t="s">
        <v>2</v>
      </c>
      <c r="G108" s="162">
        <f>Utfylles!$J$37</f>
        <v>1</v>
      </c>
      <c r="H108" s="162"/>
      <c r="I108" s="162" t="str">
        <f>Utfylles!$K$37</f>
        <v>U</v>
      </c>
      <c r="K108" s="162" t="str">
        <f t="shared" si="63"/>
        <v/>
      </c>
      <c r="L108" s="162" t="str">
        <f t="shared" si="64"/>
        <v>Ukraina</v>
      </c>
      <c r="M108" s="162" t="str">
        <f t="shared" si="65"/>
        <v>Østerrike</v>
      </c>
      <c r="N108" s="162" t="str">
        <f t="shared" si="66"/>
        <v/>
      </c>
      <c r="AO108" s="162">
        <f>COUNTIF(AM81:AM84,K108)</f>
        <v>0</v>
      </c>
      <c r="AP108" s="162">
        <f>COUNTIF(AM81:AM84,L108)</f>
        <v>0</v>
      </c>
      <c r="AQ108" s="162">
        <f>COUNTIF(AM81:AM84,M108)</f>
        <v>0</v>
      </c>
      <c r="AR108" s="162">
        <f>COUNTIF(AM81:AM84,N108)</f>
        <v>0</v>
      </c>
      <c r="AS108" s="162">
        <f t="shared" si="79"/>
        <v>0</v>
      </c>
      <c r="AU108" s="162" t="str">
        <f t="shared" si="67"/>
        <v/>
      </c>
      <c r="AV108" s="162" t="str">
        <f t="shared" si="68"/>
        <v/>
      </c>
      <c r="AW108" s="162" t="str">
        <f t="shared" si="69"/>
        <v/>
      </c>
      <c r="AX108" s="162" t="str">
        <f t="shared" si="70"/>
        <v/>
      </c>
      <c r="AZ108" s="162" t="str">
        <f t="shared" si="94"/>
        <v/>
      </c>
      <c r="BA108" s="162" t="str">
        <f t="shared" si="81"/>
        <v/>
      </c>
      <c r="BB108" s="162" t="str">
        <f t="shared" si="82"/>
        <v/>
      </c>
      <c r="BC108" s="162" t="str">
        <f t="shared" si="83"/>
        <v/>
      </c>
      <c r="BX108" s="162">
        <f>COUNTIF(BV81:BV84,K108)</f>
        <v>0</v>
      </c>
      <c r="BY108" s="162">
        <f>COUNTIF(BV81:BV84,L108)</f>
        <v>0</v>
      </c>
      <c r="BZ108" s="162">
        <f>COUNTIF(BV81:BV84,M108)</f>
        <v>1</v>
      </c>
      <c r="CA108" s="162">
        <f>COUNTIF(BV81:BV84,N108)</f>
        <v>0</v>
      </c>
      <c r="CB108" s="162">
        <f t="shared" si="84"/>
        <v>1</v>
      </c>
      <c r="CD108" s="162" t="str">
        <f t="shared" si="71"/>
        <v/>
      </c>
      <c r="CE108" s="162" t="str">
        <f t="shared" si="72"/>
        <v/>
      </c>
      <c r="CF108" s="162" t="str">
        <f t="shared" si="73"/>
        <v/>
      </c>
      <c r="CG108" s="162" t="str">
        <f t="shared" si="74"/>
        <v/>
      </c>
      <c r="CI108" s="162" t="str">
        <f t="shared" si="85"/>
        <v/>
      </c>
      <c r="CJ108" s="162" t="str">
        <f t="shared" si="86"/>
        <v/>
      </c>
      <c r="CK108" s="162" t="str">
        <f t="shared" si="87"/>
        <v/>
      </c>
      <c r="CL108" s="162" t="str">
        <f t="shared" si="88"/>
        <v/>
      </c>
      <c r="DG108" s="162">
        <f>COUNTIF(DE81:DE84,K108)</f>
        <v>0</v>
      </c>
      <c r="DH108" s="162">
        <f>COUNTIF(DE81:DE84,L108)</f>
        <v>1</v>
      </c>
      <c r="DI108" s="162">
        <f>COUNTIF(DE81:DE84,M108)</f>
        <v>0</v>
      </c>
      <c r="DJ108" s="162">
        <f>COUNTIF(DE81:DE84,N108)</f>
        <v>0</v>
      </c>
      <c r="DK108" s="162">
        <f t="shared" si="89"/>
        <v>1</v>
      </c>
      <c r="DM108" s="162" t="str">
        <f t="shared" si="75"/>
        <v/>
      </c>
      <c r="DN108" s="162" t="str">
        <f t="shared" si="76"/>
        <v/>
      </c>
      <c r="DO108" s="162" t="str">
        <f t="shared" si="77"/>
        <v/>
      </c>
      <c r="DP108" s="162" t="str">
        <f t="shared" si="78"/>
        <v/>
      </c>
      <c r="DR108" s="162" t="str">
        <f t="shared" si="90"/>
        <v/>
      </c>
      <c r="DS108" s="162" t="str">
        <f t="shared" si="91"/>
        <v/>
      </c>
      <c r="DT108" s="162" t="str">
        <f t="shared" si="92"/>
        <v/>
      </c>
      <c r="DU108" s="162" t="str">
        <f t="shared" si="93"/>
        <v/>
      </c>
    </row>
    <row r="109" spans="2:125">
      <c r="B109" s="162" t="str">
        <f>Utfylles!$E$38</f>
        <v>Russland</v>
      </c>
      <c r="C109" s="162" t="s">
        <v>2</v>
      </c>
      <c r="D109" s="162" t="str">
        <f>Utfylles!$G$38</f>
        <v>Danmark</v>
      </c>
      <c r="E109" s="162">
        <f>Utfylles!$H$38</f>
        <v>1</v>
      </c>
      <c r="F109" s="162" t="s">
        <v>2</v>
      </c>
      <c r="G109" s="162">
        <f>Utfylles!$J$38</f>
        <v>2</v>
      </c>
      <c r="H109" s="162"/>
      <c r="I109" s="162" t="str">
        <f>Utfylles!$K$38</f>
        <v>B</v>
      </c>
      <c r="K109" s="162" t="str">
        <f t="shared" si="63"/>
        <v>Danmark</v>
      </c>
      <c r="L109" s="162" t="str">
        <f t="shared" si="64"/>
        <v/>
      </c>
      <c r="M109" s="162" t="str">
        <f t="shared" si="65"/>
        <v/>
      </c>
      <c r="N109" s="162" t="str">
        <f t="shared" si="66"/>
        <v>Russland</v>
      </c>
      <c r="AO109" s="162">
        <f>COUNTIF(AM81:AM84,K109)</f>
        <v>0</v>
      </c>
      <c r="AP109" s="162">
        <f>COUNTIF(AM81:AM84,L109)</f>
        <v>0</v>
      </c>
      <c r="AQ109" s="162">
        <f>COUNTIF(AM81:AM84,M109)</f>
        <v>0</v>
      </c>
      <c r="AR109" s="162">
        <f>COUNTIF(AM81:AM84,N109)</f>
        <v>0</v>
      </c>
      <c r="AS109" s="162">
        <f t="shared" si="79"/>
        <v>0</v>
      </c>
      <c r="AU109" s="162" t="str">
        <f t="shared" si="67"/>
        <v/>
      </c>
      <c r="AV109" s="162" t="str">
        <f t="shared" si="68"/>
        <v/>
      </c>
      <c r="AW109" s="162" t="str">
        <f t="shared" si="69"/>
        <v/>
      </c>
      <c r="AX109" s="162" t="str">
        <f t="shared" si="70"/>
        <v/>
      </c>
      <c r="AZ109" s="162" t="str">
        <f t="shared" si="94"/>
        <v/>
      </c>
      <c r="BA109" s="162" t="str">
        <f t="shared" si="81"/>
        <v/>
      </c>
      <c r="BB109" s="162" t="str">
        <f t="shared" si="82"/>
        <v/>
      </c>
      <c r="BC109" s="162" t="str">
        <f t="shared" si="83"/>
        <v/>
      </c>
      <c r="BX109" s="162">
        <f>COUNTIF(BV81:BV84,K109)</f>
        <v>0</v>
      </c>
      <c r="BY109" s="162">
        <f>COUNTIF(BV81:BV84,L109)</f>
        <v>0</v>
      </c>
      <c r="BZ109" s="162">
        <f>COUNTIF(BV81:BV84,M109)</f>
        <v>0</v>
      </c>
      <c r="CA109" s="162">
        <f>COUNTIF(BV81:BV84,N109)</f>
        <v>0</v>
      </c>
      <c r="CB109" s="162">
        <f t="shared" si="84"/>
        <v>0</v>
      </c>
      <c r="CD109" s="162" t="str">
        <f t="shared" si="71"/>
        <v/>
      </c>
      <c r="CE109" s="162" t="str">
        <f t="shared" si="72"/>
        <v/>
      </c>
      <c r="CF109" s="162" t="str">
        <f t="shared" si="73"/>
        <v/>
      </c>
      <c r="CG109" s="162" t="str">
        <f t="shared" si="74"/>
        <v/>
      </c>
      <c r="CI109" s="162" t="str">
        <f t="shared" si="85"/>
        <v/>
      </c>
      <c r="CJ109" s="162" t="str">
        <f t="shared" si="86"/>
        <v/>
      </c>
      <c r="CK109" s="162" t="str">
        <f t="shared" si="87"/>
        <v/>
      </c>
      <c r="CL109" s="162" t="str">
        <f t="shared" si="88"/>
        <v/>
      </c>
      <c r="DG109" s="162">
        <f>COUNTIF(DE81:DE84,K109)</f>
        <v>0</v>
      </c>
      <c r="DH109" s="162">
        <f>COUNTIF(DE81:DE84,L109)</f>
        <v>0</v>
      </c>
      <c r="DI109" s="162">
        <f>COUNTIF(DE81:DE84,M109)</f>
        <v>0</v>
      </c>
      <c r="DJ109" s="162">
        <f>COUNTIF(DE81:DE84,N109)</f>
        <v>0</v>
      </c>
      <c r="DK109" s="162">
        <f t="shared" si="89"/>
        <v>0</v>
      </c>
      <c r="DM109" s="162" t="str">
        <f t="shared" si="75"/>
        <v/>
      </c>
      <c r="DN109" s="162" t="str">
        <f t="shared" si="76"/>
        <v/>
      </c>
      <c r="DO109" s="162" t="str">
        <f t="shared" si="77"/>
        <v/>
      </c>
      <c r="DP109" s="162" t="str">
        <f t="shared" si="78"/>
        <v/>
      </c>
      <c r="DR109" s="162" t="str">
        <f t="shared" si="90"/>
        <v/>
      </c>
      <c r="DS109" s="162" t="str">
        <f t="shared" si="91"/>
        <v/>
      </c>
      <c r="DT109" s="162" t="str">
        <f t="shared" si="92"/>
        <v/>
      </c>
      <c r="DU109" s="162" t="str">
        <f t="shared" si="93"/>
        <v/>
      </c>
    </row>
    <row r="110" spans="2:125">
      <c r="B110" s="162" t="str">
        <f>Utfylles!$E$39</f>
        <v>Finland</v>
      </c>
      <c r="C110" s="162" t="s">
        <v>2</v>
      </c>
      <c r="D110" s="162" t="str">
        <f>Utfylles!$G$39</f>
        <v>Belgia</v>
      </c>
      <c r="E110" s="162">
        <f>Utfylles!$H$39</f>
        <v>0</v>
      </c>
      <c r="F110" s="162" t="s">
        <v>2</v>
      </c>
      <c r="G110" s="162">
        <f>Utfylles!$J$39</f>
        <v>2</v>
      </c>
      <c r="H110" s="162"/>
      <c r="I110" s="162" t="str">
        <f>Utfylles!$K$39</f>
        <v>B</v>
      </c>
      <c r="K110" s="162" t="str">
        <f t="shared" si="63"/>
        <v>Belgia</v>
      </c>
      <c r="L110" s="162" t="str">
        <f t="shared" si="64"/>
        <v/>
      </c>
      <c r="M110" s="162" t="str">
        <f t="shared" si="65"/>
        <v/>
      </c>
      <c r="N110" s="162" t="str">
        <f t="shared" si="66"/>
        <v>Finland</v>
      </c>
      <c r="AO110" s="162">
        <f>COUNTIF(AM81:AM84,K110)</f>
        <v>0</v>
      </c>
      <c r="AP110" s="162">
        <f>COUNTIF(AM81:AM84,L110)</f>
        <v>0</v>
      </c>
      <c r="AQ110" s="162">
        <f>COUNTIF(AM81:AM84,M110)</f>
        <v>0</v>
      </c>
      <c r="AR110" s="162">
        <f>COUNTIF(AM81:AM84,N110)</f>
        <v>0</v>
      </c>
      <c r="AS110" s="162">
        <f t="shared" si="79"/>
        <v>0</v>
      </c>
      <c r="AU110" s="162" t="str">
        <f t="shared" si="67"/>
        <v/>
      </c>
      <c r="AV110" s="162" t="str">
        <f t="shared" si="68"/>
        <v/>
      </c>
      <c r="AW110" s="162" t="str">
        <f t="shared" si="69"/>
        <v/>
      </c>
      <c r="AX110" s="162" t="str">
        <f t="shared" si="70"/>
        <v/>
      </c>
      <c r="AZ110" s="162" t="str">
        <f t="shared" si="94"/>
        <v/>
      </c>
      <c r="BA110" s="162" t="str">
        <f t="shared" si="81"/>
        <v/>
      </c>
      <c r="BB110" s="162" t="str">
        <f t="shared" si="82"/>
        <v/>
      </c>
      <c r="BC110" s="162" t="str">
        <f t="shared" si="83"/>
        <v/>
      </c>
      <c r="BX110" s="162">
        <f>COUNTIF(BV81:BV84,K110)</f>
        <v>0</v>
      </c>
      <c r="BY110" s="162">
        <f>COUNTIF(BV81:BV84,L110)</f>
        <v>0</v>
      </c>
      <c r="BZ110" s="162">
        <f>COUNTIF(BV81:BV84,M110)</f>
        <v>0</v>
      </c>
      <c r="CA110" s="162">
        <f>COUNTIF(BV81:BV84,N110)</f>
        <v>0</v>
      </c>
      <c r="CB110" s="162">
        <f t="shared" si="84"/>
        <v>0</v>
      </c>
      <c r="CD110" s="162" t="str">
        <f t="shared" si="71"/>
        <v/>
      </c>
      <c r="CE110" s="162" t="str">
        <f t="shared" si="72"/>
        <v/>
      </c>
      <c r="CF110" s="162" t="str">
        <f t="shared" si="73"/>
        <v/>
      </c>
      <c r="CG110" s="162" t="str">
        <f t="shared" si="74"/>
        <v/>
      </c>
      <c r="CI110" s="162" t="str">
        <f t="shared" si="85"/>
        <v/>
      </c>
      <c r="CJ110" s="162" t="str">
        <f t="shared" si="86"/>
        <v/>
      </c>
      <c r="CK110" s="162" t="str">
        <f t="shared" si="87"/>
        <v/>
      </c>
      <c r="CL110" s="162" t="str">
        <f t="shared" si="88"/>
        <v/>
      </c>
      <c r="DG110" s="162">
        <f>COUNTIF(DE81:DE84,K110)</f>
        <v>0</v>
      </c>
      <c r="DH110" s="162">
        <f>COUNTIF(DE81:DE84,L110)</f>
        <v>0</v>
      </c>
      <c r="DI110" s="162">
        <f>COUNTIF(DE81:DE84,M110)</f>
        <v>0</v>
      </c>
      <c r="DJ110" s="162">
        <f>COUNTIF(DE81:DE84,N110)</f>
        <v>0</v>
      </c>
      <c r="DK110" s="162">
        <f t="shared" si="89"/>
        <v>0</v>
      </c>
      <c r="DM110" s="162" t="str">
        <f t="shared" si="75"/>
        <v/>
      </c>
      <c r="DN110" s="162" t="str">
        <f t="shared" si="76"/>
        <v/>
      </c>
      <c r="DO110" s="162" t="str">
        <f t="shared" si="77"/>
        <v/>
      </c>
      <c r="DP110" s="162" t="str">
        <f t="shared" si="78"/>
        <v/>
      </c>
      <c r="DR110" s="162" t="str">
        <f t="shared" si="90"/>
        <v/>
      </c>
      <c r="DS110" s="162" t="str">
        <f t="shared" si="91"/>
        <v/>
      </c>
      <c r="DT110" s="162" t="str">
        <f t="shared" si="92"/>
        <v/>
      </c>
      <c r="DU110" s="162" t="str">
        <f t="shared" si="93"/>
        <v/>
      </c>
    </row>
    <row r="111" spans="2:125">
      <c r="B111" s="162" t="str">
        <f>Utfylles!$E$40</f>
        <v>Kroatia</v>
      </c>
      <c r="C111" s="162" t="s">
        <v>2</v>
      </c>
      <c r="D111" s="162" t="str">
        <f>Utfylles!$G$40</f>
        <v>Skottland</v>
      </c>
      <c r="E111" s="162">
        <f>Utfylles!$H$40</f>
        <v>1</v>
      </c>
      <c r="F111" s="162" t="s">
        <v>2</v>
      </c>
      <c r="G111" s="162">
        <f>Utfylles!$J$40</f>
        <v>0</v>
      </c>
      <c r="H111" s="162"/>
      <c r="I111" s="162" t="str">
        <f>Utfylles!$K$40</f>
        <v>H</v>
      </c>
      <c r="K111" s="162" t="str">
        <f t="shared" si="63"/>
        <v>Kroatia</v>
      </c>
      <c r="L111" s="162" t="str">
        <f t="shared" si="64"/>
        <v/>
      </c>
      <c r="M111" s="162" t="str">
        <f t="shared" si="65"/>
        <v/>
      </c>
      <c r="N111" s="162" t="str">
        <f t="shared" si="66"/>
        <v>Skottland</v>
      </c>
      <c r="AO111" s="162">
        <f>COUNTIF(AM81:AM84,K111)</f>
        <v>0</v>
      </c>
      <c r="AP111" s="162">
        <f>COUNTIF(AM81:AM84,L111)</f>
        <v>0</v>
      </c>
      <c r="AQ111" s="162">
        <f>COUNTIF(AM81:AM84,M111)</f>
        <v>0</v>
      </c>
      <c r="AR111" s="162">
        <f>COUNTIF(AM81:AM84,N111)</f>
        <v>0</v>
      </c>
      <c r="AS111" s="162">
        <f t="shared" si="79"/>
        <v>0</v>
      </c>
      <c r="AU111" s="162" t="str">
        <f t="shared" si="67"/>
        <v/>
      </c>
      <c r="AV111" s="162" t="str">
        <f t="shared" si="68"/>
        <v/>
      </c>
      <c r="AW111" s="162" t="str">
        <f t="shared" si="69"/>
        <v/>
      </c>
      <c r="AX111" s="162" t="str">
        <f t="shared" si="70"/>
        <v/>
      </c>
      <c r="AZ111" s="162" t="str">
        <f t="shared" si="94"/>
        <v/>
      </c>
      <c r="BA111" s="162" t="str">
        <f t="shared" si="81"/>
        <v/>
      </c>
      <c r="BB111" s="162" t="str">
        <f t="shared" si="82"/>
        <v/>
      </c>
      <c r="BC111" s="162" t="str">
        <f t="shared" si="83"/>
        <v/>
      </c>
      <c r="BX111" s="162">
        <f>COUNTIF(BV81:BV84,K111)</f>
        <v>0</v>
      </c>
      <c r="BY111" s="162">
        <f>COUNTIF(BV81:BV84,L111)</f>
        <v>0</v>
      </c>
      <c r="BZ111" s="162">
        <f>COUNTIF(BV81:BV84,M111)</f>
        <v>0</v>
      </c>
      <c r="CA111" s="162">
        <f>COUNTIF(BV81:BV84,N111)</f>
        <v>0</v>
      </c>
      <c r="CB111" s="162">
        <f t="shared" si="84"/>
        <v>0</v>
      </c>
      <c r="CD111" s="162" t="str">
        <f t="shared" si="71"/>
        <v/>
      </c>
      <c r="CE111" s="162" t="str">
        <f t="shared" si="72"/>
        <v/>
      </c>
      <c r="CF111" s="162" t="str">
        <f t="shared" si="73"/>
        <v/>
      </c>
      <c r="CG111" s="162" t="str">
        <f t="shared" si="74"/>
        <v/>
      </c>
      <c r="CI111" s="162" t="str">
        <f t="shared" si="85"/>
        <v/>
      </c>
      <c r="CJ111" s="162" t="str">
        <f t="shared" si="86"/>
        <v/>
      </c>
      <c r="CK111" s="162" t="str">
        <f t="shared" si="87"/>
        <v/>
      </c>
      <c r="CL111" s="162" t="str">
        <f t="shared" si="88"/>
        <v/>
      </c>
      <c r="DG111" s="162">
        <f>COUNTIF(DE81:DE84,K111)</f>
        <v>0</v>
      </c>
      <c r="DH111" s="162">
        <f>COUNTIF(DE81:DE84,L111)</f>
        <v>0</v>
      </c>
      <c r="DI111" s="162">
        <f>COUNTIF(DE81:DE84,M111)</f>
        <v>0</v>
      </c>
      <c r="DJ111" s="162">
        <f>COUNTIF(DE81:DE84,N111)</f>
        <v>0</v>
      </c>
      <c r="DK111" s="162">
        <f t="shared" si="89"/>
        <v>0</v>
      </c>
      <c r="DM111" s="162" t="str">
        <f t="shared" si="75"/>
        <v/>
      </c>
      <c r="DN111" s="162" t="str">
        <f t="shared" si="76"/>
        <v/>
      </c>
      <c r="DO111" s="162" t="str">
        <f t="shared" si="77"/>
        <v/>
      </c>
      <c r="DP111" s="162" t="str">
        <f t="shared" si="78"/>
        <v/>
      </c>
      <c r="DR111" s="162" t="str">
        <f t="shared" si="90"/>
        <v/>
      </c>
      <c r="DS111" s="162" t="str">
        <f t="shared" si="91"/>
        <v/>
      </c>
      <c r="DT111" s="162" t="str">
        <f t="shared" si="92"/>
        <v/>
      </c>
      <c r="DU111" s="162" t="str">
        <f t="shared" si="93"/>
        <v/>
      </c>
    </row>
    <row r="112" spans="2:125">
      <c r="B112" s="162" t="str">
        <f>Utfylles!$E$41</f>
        <v>Tsjekkia</v>
      </c>
      <c r="C112" s="162" t="s">
        <v>2</v>
      </c>
      <c r="D112" s="162" t="str">
        <f>Utfylles!$G$41</f>
        <v>England</v>
      </c>
      <c r="E112" s="162">
        <f>Utfylles!$H$41</f>
        <v>2</v>
      </c>
      <c r="F112" s="162" t="s">
        <v>2</v>
      </c>
      <c r="G112" s="162">
        <f>Utfylles!$J$41</f>
        <v>0</v>
      </c>
      <c r="H112" s="162"/>
      <c r="I112" s="162" t="str">
        <f>Utfylles!$K$41</f>
        <v>H</v>
      </c>
      <c r="K112" s="162" t="str">
        <f t="shared" si="63"/>
        <v>Tsjekkia</v>
      </c>
      <c r="L112" s="162" t="str">
        <f t="shared" si="64"/>
        <v/>
      </c>
      <c r="M112" s="162" t="str">
        <f t="shared" si="65"/>
        <v/>
      </c>
      <c r="N112" s="162" t="str">
        <f t="shared" si="66"/>
        <v>England</v>
      </c>
      <c r="AO112" s="162">
        <f>COUNTIF(AM81:AM84,K112)</f>
        <v>0</v>
      </c>
      <c r="AP112" s="162">
        <f>COUNTIF(AM81:AM84,L112)</f>
        <v>0</v>
      </c>
      <c r="AQ112" s="162">
        <f>COUNTIF(AM81:AM84,M112)</f>
        <v>0</v>
      </c>
      <c r="AR112" s="162">
        <f>COUNTIF(AM81:AM84,N112)</f>
        <v>0</v>
      </c>
      <c r="AS112" s="162">
        <f t="shared" si="79"/>
        <v>0</v>
      </c>
      <c r="AU112" s="162" t="str">
        <f t="shared" si="67"/>
        <v/>
      </c>
      <c r="AV112" s="162" t="str">
        <f t="shared" si="68"/>
        <v/>
      </c>
      <c r="AW112" s="162" t="str">
        <f t="shared" si="69"/>
        <v/>
      </c>
      <c r="AX112" s="162" t="str">
        <f t="shared" si="70"/>
        <v/>
      </c>
      <c r="AZ112" s="162" t="str">
        <f t="shared" si="94"/>
        <v/>
      </c>
      <c r="BA112" s="162" t="str">
        <f t="shared" si="81"/>
        <v/>
      </c>
      <c r="BB112" s="162" t="str">
        <f t="shared" si="82"/>
        <v/>
      </c>
      <c r="BC112" s="162" t="str">
        <f t="shared" si="83"/>
        <v/>
      </c>
      <c r="BX112" s="162">
        <f>COUNTIF(BV81:BV84,K112)</f>
        <v>0</v>
      </c>
      <c r="BY112" s="162">
        <f>COUNTIF(BV81:BV84,L112)</f>
        <v>0</v>
      </c>
      <c r="BZ112" s="162">
        <f>COUNTIF(BV81:BV84,M112)</f>
        <v>0</v>
      </c>
      <c r="CA112" s="162">
        <f>COUNTIF(BV81:BV84,N112)</f>
        <v>0</v>
      </c>
      <c r="CB112" s="162">
        <f t="shared" si="84"/>
        <v>0</v>
      </c>
      <c r="CD112" s="162" t="str">
        <f t="shared" si="71"/>
        <v/>
      </c>
      <c r="CE112" s="162" t="str">
        <f t="shared" si="72"/>
        <v/>
      </c>
      <c r="CF112" s="162" t="str">
        <f t="shared" si="73"/>
        <v/>
      </c>
      <c r="CG112" s="162" t="str">
        <f t="shared" si="74"/>
        <v/>
      </c>
      <c r="CI112" s="162" t="str">
        <f t="shared" si="85"/>
        <v/>
      </c>
      <c r="CJ112" s="162" t="str">
        <f t="shared" si="86"/>
        <v/>
      </c>
      <c r="CK112" s="162" t="str">
        <f t="shared" si="87"/>
        <v/>
      </c>
      <c r="CL112" s="162" t="str">
        <f t="shared" si="88"/>
        <v/>
      </c>
      <c r="DG112" s="162">
        <f>COUNTIF(DE81:DE84,K112)</f>
        <v>0</v>
      </c>
      <c r="DH112" s="162">
        <f>COUNTIF(DE81:DE84,L112)</f>
        <v>0</v>
      </c>
      <c r="DI112" s="162">
        <f>COUNTIF(DE81:DE84,M112)</f>
        <v>0</v>
      </c>
      <c r="DJ112" s="162">
        <f>COUNTIF(DE81:DE84,N112)</f>
        <v>0</v>
      </c>
      <c r="DK112" s="162">
        <f t="shared" si="89"/>
        <v>0</v>
      </c>
      <c r="DM112" s="162" t="str">
        <f t="shared" si="75"/>
        <v/>
      </c>
      <c r="DN112" s="162" t="str">
        <f t="shared" si="76"/>
        <v/>
      </c>
      <c r="DO112" s="162" t="str">
        <f t="shared" si="77"/>
        <v/>
      </c>
      <c r="DP112" s="162" t="str">
        <f t="shared" si="78"/>
        <v/>
      </c>
      <c r="DR112" s="162" t="str">
        <f t="shared" si="90"/>
        <v/>
      </c>
      <c r="DS112" s="162" t="str">
        <f t="shared" si="91"/>
        <v/>
      </c>
      <c r="DT112" s="162" t="str">
        <f t="shared" si="92"/>
        <v/>
      </c>
      <c r="DU112" s="162" t="str">
        <f t="shared" si="93"/>
        <v/>
      </c>
    </row>
    <row r="113" spans="2:142">
      <c r="B113" s="162" t="str">
        <f>Utfylles!$E$42</f>
        <v>Sverige</v>
      </c>
      <c r="C113" s="162" t="s">
        <v>2</v>
      </c>
      <c r="D113" s="162" t="str">
        <f>Utfylles!$G$42</f>
        <v>Polen</v>
      </c>
      <c r="E113" s="162">
        <f>Utfylles!$H$42</f>
        <v>1</v>
      </c>
      <c r="F113" s="162" t="s">
        <v>2</v>
      </c>
      <c r="G113" s="162">
        <f>Utfylles!$J$42</f>
        <v>2</v>
      </c>
      <c r="H113" s="162"/>
      <c r="I113" s="162" t="str">
        <f>Utfylles!$K$42</f>
        <v>B</v>
      </c>
      <c r="K113" s="162" t="str">
        <f t="shared" si="63"/>
        <v>Polen</v>
      </c>
      <c r="L113" s="162" t="str">
        <f t="shared" si="64"/>
        <v/>
      </c>
      <c r="M113" s="162" t="str">
        <f t="shared" si="65"/>
        <v/>
      </c>
      <c r="N113" s="162" t="str">
        <f t="shared" si="66"/>
        <v>Sverige</v>
      </c>
      <c r="AO113" s="162">
        <f>COUNTIF(AM81:AM84,K113)</f>
        <v>0</v>
      </c>
      <c r="AP113" s="162">
        <f>COUNTIF(AM81:AM84,L113)</f>
        <v>0</v>
      </c>
      <c r="AQ113" s="162">
        <f>COUNTIF(AM81:AM84,M113)</f>
        <v>0</v>
      </c>
      <c r="AR113" s="162">
        <f>COUNTIF(AM81:AM84,N113)</f>
        <v>0</v>
      </c>
      <c r="AS113" s="162">
        <f t="shared" si="79"/>
        <v>0</v>
      </c>
      <c r="AU113" s="162" t="str">
        <f t="shared" si="67"/>
        <v/>
      </c>
      <c r="AV113" s="162" t="str">
        <f t="shared" si="68"/>
        <v/>
      </c>
      <c r="AW113" s="162" t="str">
        <f t="shared" si="69"/>
        <v/>
      </c>
      <c r="AX113" s="162" t="str">
        <f t="shared" si="70"/>
        <v/>
      </c>
      <c r="AZ113" s="162" t="str">
        <f t="shared" si="94"/>
        <v/>
      </c>
      <c r="BA113" s="162" t="str">
        <f t="shared" si="81"/>
        <v/>
      </c>
      <c r="BB113" s="162" t="str">
        <f t="shared" si="82"/>
        <v/>
      </c>
      <c r="BC113" s="162" t="str">
        <f t="shared" si="83"/>
        <v/>
      </c>
      <c r="BX113" s="162">
        <f>COUNTIF(BV81:BV84,K113)</f>
        <v>0</v>
      </c>
      <c r="BY113" s="162">
        <f>COUNTIF(BV81:BV84,L113)</f>
        <v>0</v>
      </c>
      <c r="BZ113" s="162">
        <f>COUNTIF(BV81:BV84,M113)</f>
        <v>0</v>
      </c>
      <c r="CA113" s="162">
        <f>COUNTIF(BV81:BV84,N113)</f>
        <v>0</v>
      </c>
      <c r="CB113" s="162">
        <f t="shared" si="84"/>
        <v>0</v>
      </c>
      <c r="CD113" s="162" t="str">
        <f t="shared" si="71"/>
        <v/>
      </c>
      <c r="CE113" s="162" t="str">
        <f t="shared" si="72"/>
        <v/>
      </c>
      <c r="CF113" s="162" t="str">
        <f t="shared" si="73"/>
        <v/>
      </c>
      <c r="CG113" s="162" t="str">
        <f t="shared" si="74"/>
        <v/>
      </c>
      <c r="CI113" s="162" t="str">
        <f t="shared" si="85"/>
        <v/>
      </c>
      <c r="CJ113" s="162" t="str">
        <f t="shared" si="86"/>
        <v/>
      </c>
      <c r="CK113" s="162" t="str">
        <f t="shared" si="87"/>
        <v/>
      </c>
      <c r="CL113" s="162" t="str">
        <f t="shared" si="88"/>
        <v/>
      </c>
      <c r="DG113" s="162">
        <f>COUNTIF(DE81:DE84,K113)</f>
        <v>0</v>
      </c>
      <c r="DH113" s="162">
        <f>COUNTIF(DE81:DE84,L113)</f>
        <v>0</v>
      </c>
      <c r="DI113" s="162">
        <f>COUNTIF(DE81:DE84,M113)</f>
        <v>0</v>
      </c>
      <c r="DJ113" s="162">
        <f>COUNTIF(DE81:DE84,N113)</f>
        <v>0</v>
      </c>
      <c r="DK113" s="162">
        <f t="shared" si="89"/>
        <v>0</v>
      </c>
      <c r="DM113" s="162" t="str">
        <f t="shared" si="75"/>
        <v/>
      </c>
      <c r="DN113" s="162" t="str">
        <f t="shared" si="76"/>
        <v/>
      </c>
      <c r="DO113" s="162" t="str">
        <f t="shared" si="77"/>
        <v/>
      </c>
      <c r="DP113" s="162" t="str">
        <f t="shared" si="78"/>
        <v/>
      </c>
      <c r="DR113" s="162" t="str">
        <f t="shared" si="90"/>
        <v/>
      </c>
      <c r="DS113" s="162" t="str">
        <f t="shared" si="91"/>
        <v/>
      </c>
      <c r="DT113" s="162" t="str">
        <f t="shared" si="92"/>
        <v/>
      </c>
      <c r="DU113" s="162" t="str">
        <f t="shared" si="93"/>
        <v/>
      </c>
    </row>
    <row r="114" spans="2:142">
      <c r="B114" s="162" t="str">
        <f>Utfylles!$E$43</f>
        <v>Slovakia</v>
      </c>
      <c r="C114" s="162" t="s">
        <v>2</v>
      </c>
      <c r="D114" s="162" t="str">
        <f>Utfylles!$G$43</f>
        <v>Spania</v>
      </c>
      <c r="E114" s="162">
        <f>Utfylles!$H$43</f>
        <v>0</v>
      </c>
      <c r="F114" s="162" t="s">
        <v>2</v>
      </c>
      <c r="G114" s="162">
        <f>Utfylles!$J$43</f>
        <v>1</v>
      </c>
      <c r="H114" s="162"/>
      <c r="I114" s="162" t="str">
        <f>Utfylles!$K$43</f>
        <v>B</v>
      </c>
      <c r="K114" s="162" t="str">
        <f t="shared" si="63"/>
        <v>Spania</v>
      </c>
      <c r="L114" s="162" t="str">
        <f t="shared" si="64"/>
        <v/>
      </c>
      <c r="M114" s="162" t="str">
        <f t="shared" si="65"/>
        <v/>
      </c>
      <c r="N114" s="162" t="str">
        <f t="shared" si="66"/>
        <v>Slovakia</v>
      </c>
      <c r="AO114" s="162">
        <f>COUNTIF(AM81:AM84,K114)</f>
        <v>0</v>
      </c>
      <c r="AP114" s="162">
        <f>COUNTIF(AM81:AM84,L114)</f>
        <v>0</v>
      </c>
      <c r="AQ114" s="162">
        <f>COUNTIF(AM81:AM84,M114)</f>
        <v>0</v>
      </c>
      <c r="AR114" s="162">
        <f>COUNTIF(AM81:AM84,N114)</f>
        <v>0</v>
      </c>
      <c r="AS114" s="162">
        <f t="shared" si="79"/>
        <v>0</v>
      </c>
      <c r="AU114" s="162" t="str">
        <f t="shared" si="67"/>
        <v/>
      </c>
      <c r="AV114" s="162" t="str">
        <f t="shared" si="68"/>
        <v/>
      </c>
      <c r="AW114" s="162" t="str">
        <f t="shared" si="69"/>
        <v/>
      </c>
      <c r="AX114" s="162" t="str">
        <f t="shared" si="70"/>
        <v/>
      </c>
      <c r="AZ114" s="162" t="str">
        <f t="shared" si="94"/>
        <v/>
      </c>
      <c r="BA114" s="162" t="str">
        <f t="shared" si="81"/>
        <v/>
      </c>
      <c r="BB114" s="162" t="str">
        <f t="shared" si="82"/>
        <v/>
      </c>
      <c r="BC114" s="162" t="str">
        <f t="shared" si="83"/>
        <v/>
      </c>
      <c r="BX114" s="162">
        <f>COUNTIF(BV81:BV84,K114)</f>
        <v>0</v>
      </c>
      <c r="BY114" s="162">
        <f>COUNTIF(BV81:BV84,L114)</f>
        <v>0</v>
      </c>
      <c r="BZ114" s="162">
        <f>COUNTIF(BV81:BV84,M114)</f>
        <v>0</v>
      </c>
      <c r="CA114" s="162">
        <f>COUNTIF(BV81:BV84,N114)</f>
        <v>0</v>
      </c>
      <c r="CB114" s="162">
        <f t="shared" si="84"/>
        <v>0</v>
      </c>
      <c r="CD114" s="162" t="str">
        <f t="shared" si="71"/>
        <v/>
      </c>
      <c r="CE114" s="162" t="str">
        <f t="shared" si="72"/>
        <v/>
      </c>
      <c r="CF114" s="162" t="str">
        <f t="shared" si="73"/>
        <v/>
      </c>
      <c r="CG114" s="162" t="str">
        <f t="shared" si="74"/>
        <v/>
      </c>
      <c r="CI114" s="162" t="str">
        <f t="shared" si="85"/>
        <v/>
      </c>
      <c r="CJ114" s="162" t="str">
        <f t="shared" si="86"/>
        <v/>
      </c>
      <c r="CK114" s="162" t="str">
        <f t="shared" si="87"/>
        <v/>
      </c>
      <c r="CL114" s="162" t="str">
        <f t="shared" si="88"/>
        <v/>
      </c>
      <c r="DG114" s="162">
        <f>COUNTIF(DE81:DE84,K114)</f>
        <v>0</v>
      </c>
      <c r="DH114" s="162">
        <f>COUNTIF(DE81:DE84,L114)</f>
        <v>0</v>
      </c>
      <c r="DI114" s="162">
        <f>COUNTIF(DE81:DE84,M114)</f>
        <v>0</v>
      </c>
      <c r="DJ114" s="162">
        <f>COUNTIF(DE81:DE84,N114)</f>
        <v>0</v>
      </c>
      <c r="DK114" s="162">
        <f t="shared" si="89"/>
        <v>0</v>
      </c>
      <c r="DM114" s="162" t="str">
        <f t="shared" si="75"/>
        <v/>
      </c>
      <c r="DN114" s="162" t="str">
        <f t="shared" si="76"/>
        <v/>
      </c>
      <c r="DO114" s="162" t="str">
        <f t="shared" si="77"/>
        <v/>
      </c>
      <c r="DP114" s="162" t="str">
        <f t="shared" si="78"/>
        <v/>
      </c>
      <c r="DR114" s="162" t="str">
        <f t="shared" si="90"/>
        <v/>
      </c>
      <c r="DS114" s="162" t="str">
        <f t="shared" si="91"/>
        <v/>
      </c>
      <c r="DT114" s="162" t="str">
        <f t="shared" si="92"/>
        <v/>
      </c>
      <c r="DU114" s="162" t="str">
        <f t="shared" si="93"/>
        <v/>
      </c>
    </row>
    <row r="115" spans="2:142">
      <c r="B115" s="162" t="str">
        <f>Utfylles!$E$44</f>
        <v>Portugal</v>
      </c>
      <c r="C115" s="162" t="s">
        <v>2</v>
      </c>
      <c r="D115" s="162" t="str">
        <f>Utfylles!$G$44</f>
        <v>Frankrike</v>
      </c>
      <c r="E115" s="162">
        <f>Utfylles!$H$44</f>
        <v>1</v>
      </c>
      <c r="F115" s="162" t="s">
        <v>2</v>
      </c>
      <c r="G115" s="162">
        <f>Utfylles!$J$44</f>
        <v>2</v>
      </c>
      <c r="H115" s="162"/>
      <c r="I115" s="162" t="str">
        <f>Utfylles!$K$44</f>
        <v>B</v>
      </c>
      <c r="K115" s="162" t="str">
        <f t="shared" si="63"/>
        <v>Frankrike</v>
      </c>
      <c r="L115" s="162" t="str">
        <f t="shared" si="64"/>
        <v/>
      </c>
      <c r="M115" s="162" t="str">
        <f t="shared" si="65"/>
        <v/>
      </c>
      <c r="N115" s="162" t="str">
        <f t="shared" si="66"/>
        <v>Portugal</v>
      </c>
      <c r="AO115" s="162">
        <f>COUNTIF(AM81:AM84,K115)</f>
        <v>0</v>
      </c>
      <c r="AP115" s="162">
        <f>COUNTIF(AM81:AM84,L115)</f>
        <v>0</v>
      </c>
      <c r="AQ115" s="162">
        <f>COUNTIF(AM81:AM84,M115)</f>
        <v>0</v>
      </c>
      <c r="AR115" s="162">
        <f>COUNTIF(AM81:AM84,N115)</f>
        <v>0</v>
      </c>
      <c r="AS115" s="162">
        <f t="shared" si="79"/>
        <v>0</v>
      </c>
      <c r="AU115" s="162" t="str">
        <f t="shared" si="67"/>
        <v/>
      </c>
      <c r="AV115" s="162" t="str">
        <f t="shared" si="68"/>
        <v/>
      </c>
      <c r="AW115" s="162" t="str">
        <f t="shared" si="69"/>
        <v/>
      </c>
      <c r="AX115" s="162" t="str">
        <f t="shared" si="70"/>
        <v/>
      </c>
      <c r="AZ115" s="162" t="str">
        <f t="shared" si="94"/>
        <v/>
      </c>
      <c r="BA115" s="162" t="str">
        <f t="shared" si="81"/>
        <v/>
      </c>
      <c r="BB115" s="162" t="str">
        <f t="shared" si="82"/>
        <v/>
      </c>
      <c r="BC115" s="162" t="str">
        <f t="shared" si="83"/>
        <v/>
      </c>
      <c r="BX115" s="162">
        <f>COUNTIF(BV81:BV84,K115)</f>
        <v>0</v>
      </c>
      <c r="BY115" s="162">
        <f>COUNTIF(BV81:BV84,L115)</f>
        <v>0</v>
      </c>
      <c r="BZ115" s="162">
        <f>COUNTIF(BV81:BV84,M115)</f>
        <v>0</v>
      </c>
      <c r="CA115" s="162">
        <f>COUNTIF(BV81:BV84,N115)</f>
        <v>0</v>
      </c>
      <c r="CB115" s="162">
        <f t="shared" si="84"/>
        <v>0</v>
      </c>
      <c r="CD115" s="162" t="str">
        <f t="shared" si="71"/>
        <v/>
      </c>
      <c r="CE115" s="162" t="str">
        <f t="shared" si="72"/>
        <v/>
      </c>
      <c r="CF115" s="162" t="str">
        <f t="shared" si="73"/>
        <v/>
      </c>
      <c r="CG115" s="162" t="str">
        <f t="shared" si="74"/>
        <v/>
      </c>
      <c r="CI115" s="162" t="str">
        <f t="shared" si="85"/>
        <v/>
      </c>
      <c r="CJ115" s="162" t="str">
        <f t="shared" si="86"/>
        <v/>
      </c>
      <c r="CK115" s="162" t="str">
        <f t="shared" si="87"/>
        <v/>
      </c>
      <c r="CL115" s="162" t="str">
        <f t="shared" si="88"/>
        <v/>
      </c>
      <c r="DG115" s="162">
        <f>COUNTIF(DE81:DE84,K115)</f>
        <v>0</v>
      </c>
      <c r="DH115" s="162">
        <f>COUNTIF(DE81:DE84,L115)</f>
        <v>0</v>
      </c>
      <c r="DI115" s="162">
        <f>COUNTIF(DE81:DE84,M115)</f>
        <v>0</v>
      </c>
      <c r="DJ115" s="162">
        <f>COUNTIF(DE81:DE84,N115)</f>
        <v>0</v>
      </c>
      <c r="DK115" s="162">
        <f t="shared" si="89"/>
        <v>0</v>
      </c>
      <c r="DM115" s="162" t="str">
        <f t="shared" si="75"/>
        <v/>
      </c>
      <c r="DN115" s="162" t="str">
        <f t="shared" si="76"/>
        <v/>
      </c>
      <c r="DO115" s="162" t="str">
        <f t="shared" si="77"/>
        <v/>
      </c>
      <c r="DP115" s="162" t="str">
        <f t="shared" si="78"/>
        <v/>
      </c>
      <c r="DR115" s="162" t="str">
        <f t="shared" si="90"/>
        <v/>
      </c>
      <c r="DS115" s="162" t="str">
        <f t="shared" si="91"/>
        <v/>
      </c>
      <c r="DT115" s="162" t="str">
        <f t="shared" si="92"/>
        <v/>
      </c>
      <c r="DU115" s="162" t="str">
        <f t="shared" si="93"/>
        <v/>
      </c>
    </row>
    <row r="116" spans="2:142">
      <c r="B116" s="162" t="str">
        <f>Utfylles!$E$45</f>
        <v>Tyskland</v>
      </c>
      <c r="C116" s="162" t="s">
        <v>2</v>
      </c>
      <c r="D116" s="162" t="str">
        <f>Utfylles!$G$45</f>
        <v>Ungarn</v>
      </c>
      <c r="E116" s="162">
        <f>Utfylles!$H$45</f>
        <v>3</v>
      </c>
      <c r="F116" s="162" t="s">
        <v>2</v>
      </c>
      <c r="G116" s="162">
        <f>Utfylles!$J$45</f>
        <v>0</v>
      </c>
      <c r="H116" s="162"/>
      <c r="I116" s="162" t="str">
        <f>Utfylles!$K$45</f>
        <v>H</v>
      </c>
      <c r="K116" s="162" t="str">
        <f t="shared" si="63"/>
        <v>Tyskland</v>
      </c>
      <c r="L116" s="162" t="str">
        <f t="shared" si="64"/>
        <v/>
      </c>
      <c r="M116" s="162" t="str">
        <f t="shared" si="65"/>
        <v/>
      </c>
      <c r="N116" s="162" t="str">
        <f t="shared" si="66"/>
        <v>Ungarn</v>
      </c>
      <c r="AO116" s="162">
        <f>COUNTIF(AM81:AM84,K116)</f>
        <v>0</v>
      </c>
      <c r="AP116" s="162">
        <f>COUNTIF(AM81:AM84,L116)</f>
        <v>0</v>
      </c>
      <c r="AQ116" s="162">
        <f>COUNTIF(AM81:AM84,M116)</f>
        <v>0</v>
      </c>
      <c r="AR116" s="162">
        <f>COUNTIF(AM81:AM84,N116)</f>
        <v>0</v>
      </c>
      <c r="AS116" s="162">
        <f t="shared" si="79"/>
        <v>0</v>
      </c>
      <c r="AU116" s="162" t="str">
        <f t="shared" si="67"/>
        <v/>
      </c>
      <c r="AV116" s="162" t="str">
        <f t="shared" si="68"/>
        <v/>
      </c>
      <c r="AW116" s="162" t="str">
        <f t="shared" si="69"/>
        <v/>
      </c>
      <c r="AX116" s="162" t="str">
        <f t="shared" si="70"/>
        <v/>
      </c>
      <c r="AZ116" s="162" t="str">
        <f t="shared" si="94"/>
        <v/>
      </c>
      <c r="BA116" s="162" t="str">
        <f t="shared" si="81"/>
        <v/>
      </c>
      <c r="BB116" s="162" t="str">
        <f t="shared" si="82"/>
        <v/>
      </c>
      <c r="BC116" s="162" t="str">
        <f t="shared" si="83"/>
        <v/>
      </c>
      <c r="BX116" s="162">
        <f>COUNTIF(BV81:BV84,K116)</f>
        <v>0</v>
      </c>
      <c r="BY116" s="162">
        <f>COUNTIF(BV81:BV84,L116)</f>
        <v>0</v>
      </c>
      <c r="BZ116" s="162">
        <f>COUNTIF(BV81:BV84,M116)</f>
        <v>0</v>
      </c>
      <c r="CA116" s="162">
        <f>COUNTIF(BV81:BV84,N116)</f>
        <v>0</v>
      </c>
      <c r="CB116" s="162">
        <f t="shared" si="84"/>
        <v>0</v>
      </c>
      <c r="CD116" s="162" t="str">
        <f t="shared" si="71"/>
        <v/>
      </c>
      <c r="CE116" s="162" t="str">
        <f t="shared" si="72"/>
        <v/>
      </c>
      <c r="CF116" s="162" t="str">
        <f t="shared" si="73"/>
        <v/>
      </c>
      <c r="CG116" s="162" t="str">
        <f t="shared" si="74"/>
        <v/>
      </c>
      <c r="CI116" s="162" t="str">
        <f t="shared" si="85"/>
        <v/>
      </c>
      <c r="CJ116" s="162" t="str">
        <f t="shared" si="86"/>
        <v/>
      </c>
      <c r="CK116" s="162" t="str">
        <f t="shared" si="87"/>
        <v/>
      </c>
      <c r="CL116" s="162" t="str">
        <f t="shared" si="88"/>
        <v/>
      </c>
      <c r="DG116" s="162">
        <f>COUNTIF(DE81:DE84,K116)</f>
        <v>0</v>
      </c>
      <c r="DH116" s="162">
        <f>COUNTIF(DE81:DE84,L116)</f>
        <v>0</v>
      </c>
      <c r="DI116" s="162">
        <f>COUNTIF(DE81:DE84,M116)</f>
        <v>0</v>
      </c>
      <c r="DJ116" s="162">
        <f>COUNTIF(DE81:DE84,N116)</f>
        <v>0</v>
      </c>
      <c r="DK116" s="162">
        <f t="shared" si="89"/>
        <v>0</v>
      </c>
      <c r="DM116" s="162" t="str">
        <f t="shared" si="75"/>
        <v/>
      </c>
      <c r="DN116" s="162" t="str">
        <f t="shared" si="76"/>
        <v/>
      </c>
      <c r="DO116" s="162" t="str">
        <f t="shared" si="77"/>
        <v/>
      </c>
      <c r="DP116" s="162" t="str">
        <f t="shared" si="78"/>
        <v/>
      </c>
      <c r="DR116" s="162" t="str">
        <f t="shared" si="90"/>
        <v/>
      </c>
      <c r="DS116" s="162" t="str">
        <f t="shared" si="91"/>
        <v/>
      </c>
      <c r="DT116" s="162" t="str">
        <f t="shared" si="92"/>
        <v/>
      </c>
      <c r="DU116" s="162" t="str">
        <f t="shared" si="93"/>
        <v/>
      </c>
    </row>
    <row r="119" spans="2:142">
      <c r="K119" s="162" t="s">
        <v>51</v>
      </c>
      <c r="L119" s="162" t="s">
        <v>52</v>
      </c>
      <c r="M119" s="162" t="s">
        <v>52</v>
      </c>
      <c r="N119" s="162" t="s">
        <v>53</v>
      </c>
      <c r="R119" s="162" t="s">
        <v>71</v>
      </c>
      <c r="S119" s="162" t="s">
        <v>57</v>
      </c>
      <c r="T119" s="162" t="s">
        <v>58</v>
      </c>
      <c r="U119" s="162" t="s">
        <v>59</v>
      </c>
      <c r="V119" s="162"/>
      <c r="W119" s="162"/>
      <c r="X119" s="162"/>
      <c r="Y119" s="162"/>
      <c r="Z119" s="162"/>
      <c r="AA119" s="162" t="s">
        <v>77</v>
      </c>
      <c r="AB119" s="162" t="s">
        <v>78</v>
      </c>
      <c r="AC119" s="162" t="s">
        <v>79</v>
      </c>
      <c r="AD119" s="162" t="s">
        <v>80</v>
      </c>
      <c r="AE119" s="164" t="s">
        <v>81</v>
      </c>
      <c r="AF119" s="162" t="s">
        <v>82</v>
      </c>
      <c r="AG119" s="162" t="s">
        <v>83</v>
      </c>
      <c r="AH119" s="162" t="s">
        <v>84</v>
      </c>
      <c r="AI119" s="162" t="s">
        <v>85</v>
      </c>
      <c r="AJ119" s="164" t="s">
        <v>86</v>
      </c>
      <c r="AK119" s="162"/>
      <c r="AM119" s="166">
        <v>1</v>
      </c>
      <c r="AN119" s="166"/>
      <c r="AO119" s="162" t="s">
        <v>51</v>
      </c>
      <c r="AP119" s="162" t="s">
        <v>52</v>
      </c>
      <c r="AQ119" s="162" t="s">
        <v>52</v>
      </c>
      <c r="AR119" s="162" t="s">
        <v>53</v>
      </c>
      <c r="AU119" s="162" t="s">
        <v>87</v>
      </c>
      <c r="AV119" s="162" t="s">
        <v>20</v>
      </c>
      <c r="AW119" s="162" t="s">
        <v>88</v>
      </c>
      <c r="AX119" s="162" t="s">
        <v>89</v>
      </c>
      <c r="AY119" s="166"/>
      <c r="AZ119" s="162" t="s">
        <v>51</v>
      </c>
      <c r="BA119" s="162" t="s">
        <v>52</v>
      </c>
      <c r="BB119" s="162" t="s">
        <v>52</v>
      </c>
      <c r="BC119" s="162" t="s">
        <v>53</v>
      </c>
      <c r="BG119" s="162" t="s">
        <v>71</v>
      </c>
      <c r="BH119" s="162" t="s">
        <v>57</v>
      </c>
      <c r="BI119" s="162" t="s">
        <v>58</v>
      </c>
      <c r="BJ119" s="162" t="s">
        <v>59</v>
      </c>
      <c r="BK119" s="162" t="s">
        <v>61</v>
      </c>
      <c r="BL119" s="162" t="s">
        <v>90</v>
      </c>
      <c r="BM119" s="162" t="s">
        <v>91</v>
      </c>
      <c r="BN119" s="162" t="s">
        <v>62</v>
      </c>
      <c r="BO119" s="162" t="s">
        <v>54</v>
      </c>
      <c r="BP119" s="162" t="s">
        <v>55</v>
      </c>
      <c r="BQ119" s="162" t="s">
        <v>56</v>
      </c>
      <c r="BR119" s="162" t="s">
        <v>81</v>
      </c>
      <c r="BS119" s="166"/>
      <c r="BU119" s="166"/>
      <c r="BV119" s="166">
        <v>2</v>
      </c>
      <c r="BX119" s="162" t="s">
        <v>51</v>
      </c>
      <c r="BY119" s="162" t="s">
        <v>52</v>
      </c>
      <c r="BZ119" s="162" t="s">
        <v>52</v>
      </c>
      <c r="CA119" s="162" t="s">
        <v>53</v>
      </c>
      <c r="CD119" s="162" t="s">
        <v>87</v>
      </c>
      <c r="CE119" s="162" t="s">
        <v>20</v>
      </c>
      <c r="CF119" s="162" t="s">
        <v>88</v>
      </c>
      <c r="CG119" s="162" t="s">
        <v>89</v>
      </c>
      <c r="CI119" s="162" t="s">
        <v>51</v>
      </c>
      <c r="CJ119" s="162" t="s">
        <v>52</v>
      </c>
      <c r="CK119" s="162" t="s">
        <v>52</v>
      </c>
      <c r="CL119" s="162" t="s">
        <v>53</v>
      </c>
      <c r="CP119" s="162" t="s">
        <v>71</v>
      </c>
      <c r="CQ119" s="162" t="s">
        <v>57</v>
      </c>
      <c r="CR119" s="162" t="s">
        <v>58</v>
      </c>
      <c r="CS119" s="162" t="s">
        <v>59</v>
      </c>
      <c r="CT119" s="162" t="s">
        <v>61</v>
      </c>
      <c r="CU119" s="162" t="s">
        <v>90</v>
      </c>
      <c r="CV119" s="162" t="s">
        <v>91</v>
      </c>
      <c r="CW119" s="162" t="s">
        <v>62</v>
      </c>
      <c r="CX119" s="162" t="s">
        <v>54</v>
      </c>
      <c r="CY119" s="162" t="s">
        <v>55</v>
      </c>
      <c r="CZ119" s="162" t="s">
        <v>56</v>
      </c>
      <c r="DA119" s="162" t="s">
        <v>81</v>
      </c>
      <c r="DB119" s="166"/>
      <c r="DE119" s="166">
        <v>3</v>
      </c>
      <c r="DF119" s="166"/>
      <c r="DG119" s="162" t="s">
        <v>51</v>
      </c>
      <c r="DH119" s="162" t="s">
        <v>52</v>
      </c>
      <c r="DI119" s="162" t="s">
        <v>52</v>
      </c>
      <c r="DJ119" s="162" t="s">
        <v>53</v>
      </c>
      <c r="DM119" s="162" t="s">
        <v>87</v>
      </c>
      <c r="DN119" s="162" t="s">
        <v>20</v>
      </c>
      <c r="DO119" s="162" t="s">
        <v>88</v>
      </c>
      <c r="DP119" s="162" t="s">
        <v>89</v>
      </c>
      <c r="DQ119" s="166"/>
      <c r="DR119" s="162" t="s">
        <v>51</v>
      </c>
      <c r="DS119" s="162" t="s">
        <v>52</v>
      </c>
      <c r="DT119" s="162" t="s">
        <v>52</v>
      </c>
      <c r="DU119" s="162" t="s">
        <v>53</v>
      </c>
      <c r="DV119" s="166"/>
      <c r="DY119" s="162" t="s">
        <v>71</v>
      </c>
      <c r="DZ119" s="162" t="s">
        <v>57</v>
      </c>
      <c r="EA119" s="162" t="s">
        <v>58</v>
      </c>
      <c r="EB119" s="162" t="s">
        <v>59</v>
      </c>
      <c r="EC119" s="162" t="s">
        <v>61</v>
      </c>
      <c r="ED119" s="162" t="s">
        <v>90</v>
      </c>
      <c r="EE119" s="162" t="s">
        <v>91</v>
      </c>
      <c r="EF119" s="162" t="s">
        <v>62</v>
      </c>
      <c r="EG119" s="162" t="s">
        <v>54</v>
      </c>
      <c r="EH119" s="162" t="s">
        <v>55</v>
      </c>
      <c r="EI119" s="162" t="s">
        <v>56</v>
      </c>
      <c r="EJ119" s="162" t="s">
        <v>81</v>
      </c>
      <c r="EK119" s="166"/>
    </row>
    <row r="120" spans="2:142">
      <c r="B120" s="162" t="str">
        <f>Utfylles!$E$10</f>
        <v>Tyrkia</v>
      </c>
      <c r="C120" s="162" t="s">
        <v>2</v>
      </c>
      <c r="D120" s="162" t="str">
        <f>Utfylles!$G$10</f>
        <v>Italia</v>
      </c>
      <c r="E120" s="162">
        <f>Utfylles!$H$10</f>
        <v>1</v>
      </c>
      <c r="F120" s="162" t="s">
        <v>2</v>
      </c>
      <c r="G120" s="162">
        <f>Utfylles!$J$10</f>
        <v>2</v>
      </c>
      <c r="H120" s="162"/>
      <c r="I120" s="162" t="str">
        <f>Utfylles!$K$10</f>
        <v>B</v>
      </c>
      <c r="K120" s="162" t="str">
        <f t="shared" ref="K120:K155" si="95">IF(I120="H",B120,IF(I120="B",D120,""))</f>
        <v>Italia</v>
      </c>
      <c r="L120" s="162" t="str">
        <f t="shared" ref="L120:L155" si="96">IF(I120="U",B120,"")</f>
        <v/>
      </c>
      <c r="M120" s="162" t="str">
        <f t="shared" ref="M120:M155" si="97">IF(I120="U",D120,"")</f>
        <v/>
      </c>
      <c r="N120" s="162" t="str">
        <f t="shared" ref="N120:N155" si="98">IF(I120="B",B120,IF(I120="H",D120,""))</f>
        <v>Tyrkia</v>
      </c>
      <c r="P120" s="163">
        <f>_xlfn.RANK.EQ(AK127,AK127:AK130,1)</f>
        <v>3</v>
      </c>
      <c r="Q120" s="166" t="str">
        <f>'Ark2'!B20</f>
        <v>Kroatia</v>
      </c>
      <c r="R120" s="164">
        <f>COUNTIF(K120:N155,Q120)</f>
        <v>3</v>
      </c>
      <c r="S120" s="164">
        <f>COUNTIF(K120:K155,Q120)</f>
        <v>1</v>
      </c>
      <c r="T120" s="164">
        <f>COUNTIF(L120:M155,Q120)</f>
        <v>1</v>
      </c>
      <c r="U120" s="164">
        <f>COUNTIF(N120:N155,Q120)</f>
        <v>1</v>
      </c>
      <c r="V120" s="164">
        <f>SUMIFS(E120:E155,B120:B155,Q120)+SUMIFS(G120:G155,D120:D155,Q120)</f>
        <v>3</v>
      </c>
      <c r="W120" s="164">
        <f>SUMIFS(G120:G155,B120:B155,Q120)+SUMIFS(E120:E155,D120:D155,Q120)</f>
        <v>4</v>
      </c>
      <c r="X120" s="164">
        <f>V120-W120</f>
        <v>-1</v>
      </c>
      <c r="Y120" s="162">
        <f>S120*3+T120*1</f>
        <v>4</v>
      </c>
      <c r="Z120" s="162"/>
      <c r="AA120" s="162">
        <f>_xlfn.RANK.EQ(Y120,Y120:Y123,0)</f>
        <v>3</v>
      </c>
      <c r="AB120" s="162">
        <f>IF(COUNTIF(AA120:AA123,AA120)=1,0,IF(AA120=1,_xlfn.RANK.EQ(BN120,BN120:BN123,0),IF(AA120=2,_xlfn.RANK.EQ(CW120,CW120:CW123,0),IF(AA120=3,_xlfn.RANK.EQ(EF120,EF120:EF123,0)))))</f>
        <v>0</v>
      </c>
      <c r="AC120" s="162">
        <f>IF(COUNTIF(AA120:AA123,AA120)=1,0,IF(AA120=1,_xlfn.RANK.EQ(BM120,BM120:BM123,0),IF(AA120=2,_xlfn.RANK.EQ(CV120,CV120:CV123,0),IF(AA120=3,_xlfn.RANK.EQ(EE120,EE120:EE123,0)))))</f>
        <v>0</v>
      </c>
      <c r="AD120" s="162">
        <f>IF(COUNTIF(AA120:AA123,AA120)=1,0,IF(AA120=1,_xlfn.RANK.EQ(BK120,BK120:BK123,0),IF(AA120=2,_xlfn.RANK.EQ(CT120,CT120:CT123,0),IF(AA120=3,_xlfn.RANK.EQ(EC120,EC120:EC123,0)))))</f>
        <v>0</v>
      </c>
      <c r="AE120" s="164">
        <f>SUM(AA127:AD127)</f>
        <v>3</v>
      </c>
      <c r="AF120" s="162">
        <f>IF(COUNTIF(AE120:AE123,AE120)=3,1,IF(COUNTIF(AA120:AA123,AA120)=1,0,IF(COUNTIF(AE120:AE123,AE120)=1,0,IF(AA120=1,VLOOKUP(Q120,BF126:BI129,4,FALSE),IF(AA120=2,VLOOKUP(Q120,CO126:CR129,4,FALSE),IF(AA120=3,VLOOKUP(Q120,DX126:EA129,4,FALSE)))))))</f>
        <v>0</v>
      </c>
      <c r="AG120" s="162">
        <f>_xlfn.RANK.EQ(X120,X120:X123,)</f>
        <v>3</v>
      </c>
      <c r="AH120" s="162">
        <f>_xlfn.RANK.EQ(V120,V120:V123,0)</f>
        <v>3</v>
      </c>
      <c r="AI120" s="162">
        <f>_xlfn.RANK.EQ(S120,S120:S123,0)</f>
        <v>2</v>
      </c>
      <c r="AJ120" s="163">
        <f>(COUNTIF(Q120:Q123,"&lt;"&amp;Q120)+1)</f>
        <v>2</v>
      </c>
      <c r="AK120" s="162"/>
      <c r="AM120" s="163" t="b">
        <f>IF(AA120=AM119,Q120)</f>
        <v>0</v>
      </c>
      <c r="AO120" s="162">
        <f>COUNTIF(AM120:AM123,K120)</f>
        <v>0</v>
      </c>
      <c r="AP120" s="162">
        <f>COUNTIF(AM120:AM123,L120)</f>
        <v>0</v>
      </c>
      <c r="AQ120" s="162">
        <f>COUNTIF(AM120:AM123,M120)</f>
        <v>0</v>
      </c>
      <c r="AR120" s="162">
        <f>COUNTIF(AM120:AM123,N120)</f>
        <v>0</v>
      </c>
      <c r="AS120" s="162">
        <f>SUM(AO120:AR120)</f>
        <v>0</v>
      </c>
      <c r="AU120" s="162" t="str">
        <f t="shared" ref="AU120:AU155" si="99">IF(AS120=2,B120,"")</f>
        <v/>
      </c>
      <c r="AV120" s="162" t="str">
        <f t="shared" ref="AV120:AV155" si="100">IF(AS120=2,D120,"")</f>
        <v/>
      </c>
      <c r="AW120" s="162" t="str">
        <f t="shared" ref="AW120:AW155" si="101">IF(AS120=2,E120,"")</f>
        <v/>
      </c>
      <c r="AX120" s="162" t="str">
        <f t="shared" ref="AX120:AX155" si="102">IF(AS120=2,G120,"")</f>
        <v/>
      </c>
      <c r="AZ120" s="162" t="str">
        <f>IF(AS120=2,IF(AW120&gt;AX120,AU120,IF(AX120&gt;AW120,AV120,"")),"")</f>
        <v/>
      </c>
      <c r="BA120" s="162" t="str">
        <f>IF(AS120=2,IF(AW120=AX120,AU120,""),"")</f>
        <v/>
      </c>
      <c r="BB120" s="162" t="str">
        <f>IF(AS120=2,IF(AW120=AX120,AV120,""),"")</f>
        <v/>
      </c>
      <c r="BC120" s="162" t="str">
        <f>IF(AS120=2,IF(AW120&gt;AX120,AV120,IF(AX120&gt;AW120,AU120,"")),"")</f>
        <v/>
      </c>
      <c r="BE120" s="162">
        <f>_xlfn.RANK.EQ(BT120,BT120:BT123,1)</f>
        <v>2</v>
      </c>
      <c r="BF120" s="166" t="str">
        <f>Q120</f>
        <v>Kroatia</v>
      </c>
      <c r="BG120" s="164">
        <f>COUNTIF(AZ120:BC155,BF120)</f>
        <v>0</v>
      </c>
      <c r="BH120" s="164">
        <f>COUNTIF(AZ120:AZ155,BF120)</f>
        <v>0</v>
      </c>
      <c r="BI120" s="164">
        <f>COUNTIF(BA120:BB155,BF120)</f>
        <v>0</v>
      </c>
      <c r="BJ120" s="164">
        <f>COUNTIF(BC120:BC155,BF120)</f>
        <v>0</v>
      </c>
      <c r="BK120" s="164">
        <f>SUMIFS(AW120:AW155,AU120:AU155,BF120)+SUMIFS(AX120:AX155,AV120:AV155,BF120)</f>
        <v>0</v>
      </c>
      <c r="BL120" s="164">
        <f>SUMIFS(AX120:AX155,AU120:AU155,BF120)+SUMIFS(AW120:AW155,AV120:AV155,BF120)</f>
        <v>0</v>
      </c>
      <c r="BM120" s="164">
        <f>BK120-BL120</f>
        <v>0</v>
      </c>
      <c r="BN120" s="162">
        <f>BH120*3+BI120*1</f>
        <v>0</v>
      </c>
      <c r="BO120" s="162" t="str">
        <f>IF(BG120=0,"-",_xlfn.RANK.EQ(BN120,BN120:BN123))</f>
        <v>-</v>
      </c>
      <c r="BP120" s="162" t="str">
        <f>IF(BG120=0,"-",_xlfn.RANK.EQ(BM120,BM120:BM123))</f>
        <v>-</v>
      </c>
      <c r="BQ120" s="162" t="str">
        <f>IF(BG120=0,"-",_xlfn.RANK.EQ(BK120,BK120:BK123))</f>
        <v>-</v>
      </c>
      <c r="BR120" s="162" t="str">
        <f>IF(BG120=0,"-",SUM(BO120:BQ120))</f>
        <v>-</v>
      </c>
      <c r="BS120" s="163">
        <f>(COUNTIF(BF120:BF123,"&lt;"&amp;BF120)+1)/1000</f>
        <v>2E-3</v>
      </c>
      <c r="BT120" s="163">
        <f>IF(BG120=0,1000+BS120,IF(COUNTIF(BR120:BR123,BR120)&gt;1,BR120+BS120,100))</f>
        <v>1000.002</v>
      </c>
      <c r="BV120" s="163" t="b">
        <f>IF(AA120=BV119,Q120)</f>
        <v>0</v>
      </c>
      <c r="BX120" s="162">
        <f>COUNTIF(BV120:BV123,K120)</f>
        <v>0</v>
      </c>
      <c r="BY120" s="162">
        <f>COUNTIF(BV120:BV123,L120)</f>
        <v>0</v>
      </c>
      <c r="BZ120" s="162">
        <f>COUNTIF(BV120:BV123,M120)</f>
        <v>0</v>
      </c>
      <c r="CA120" s="162">
        <f>COUNTIF(BV120:BV123,N120)</f>
        <v>0</v>
      </c>
      <c r="CB120" s="162">
        <f>SUM(BX120:CA120)</f>
        <v>0</v>
      </c>
      <c r="CD120" s="162" t="str">
        <f t="shared" ref="CD120:CD155" si="103">IF(CB120=2,B120,"")</f>
        <v/>
      </c>
      <c r="CE120" s="162" t="str">
        <f t="shared" ref="CE120:CE155" si="104">IF(CB120=2,D120,"")</f>
        <v/>
      </c>
      <c r="CF120" s="162" t="str">
        <f t="shared" ref="CF120:CF155" si="105">IF(CB120=2,E120,"")</f>
        <v/>
      </c>
      <c r="CG120" s="162" t="str">
        <f t="shared" ref="CG120:CG155" si="106">IF(CB120=2,G120,"")</f>
        <v/>
      </c>
      <c r="CI120" s="162" t="str">
        <f>IF(CB120=2,IF(CF120&gt;CG120,CD120,IF(CG120&gt;CF120,CE120,"")),"")</f>
        <v/>
      </c>
      <c r="CJ120" s="162" t="str">
        <f>IF(CB120=2,IF(CF120=CG120,CD120,""),"")</f>
        <v/>
      </c>
      <c r="CK120" s="162" t="str">
        <f>IF(CB120=2,IF(CF120=CG120,CE120,""),"")</f>
        <v/>
      </c>
      <c r="CL120" s="162" t="str">
        <f>IF(CB120=2,IF(CF120&gt;CG120,CE120,IF(CG120&gt;CF120,CD120,"")),"")</f>
        <v/>
      </c>
      <c r="CN120" s="162">
        <f>_xlfn.RANK.EQ(DC120,DC120:DC123,1)</f>
        <v>2</v>
      </c>
      <c r="CO120" s="166" t="str">
        <f>Q120</f>
        <v>Kroatia</v>
      </c>
      <c r="CP120" s="164">
        <f>COUNTIF(CI120:CL155,CO120)</f>
        <v>0</v>
      </c>
      <c r="CQ120" s="164">
        <f>COUNTIF(CI120:CI155,CO120)</f>
        <v>0</v>
      </c>
      <c r="CR120" s="164">
        <f>COUNTIF(CJ120:CK155,CO120)</f>
        <v>0</v>
      </c>
      <c r="CS120" s="164">
        <f>COUNTIF(CL120:CL155,CO120)</f>
        <v>0</v>
      </c>
      <c r="CT120" s="164">
        <f>SUMIFS(CF120:CF155,CD120:CD155,CO120)+SUMIFS(CG120:CG155,CE120:CE155,CO120)</f>
        <v>0</v>
      </c>
      <c r="CU120" s="164">
        <f>SUMIFS(CG120:CG155,CD120:CD155,CO120)+SUMIFS(CF120:CF155,CE120:CE155,CO120)</f>
        <v>0</v>
      </c>
      <c r="CV120" s="164">
        <f>CT120-CU120</f>
        <v>0</v>
      </c>
      <c r="CW120" s="162">
        <f>CQ120*3+CR120*1</f>
        <v>0</v>
      </c>
      <c r="CX120" s="162" t="str">
        <f>IF(CP120=0,"-",_xlfn.RANK.EQ(CW120,CW120:CW123))</f>
        <v>-</v>
      </c>
      <c r="CY120" s="162" t="str">
        <f>IF(CP120=0,"-",_xlfn.RANK.EQ(CV120,CV120:CV123))</f>
        <v>-</v>
      </c>
      <c r="CZ120" s="162" t="str">
        <f>IF(CP120=0,"-",_xlfn.RANK.EQ(CT120,CT120:CT123))</f>
        <v>-</v>
      </c>
      <c r="DA120" s="162" t="str">
        <f>IF(CP120=0,"-",SUM(CX120:CZ120))</f>
        <v>-</v>
      </c>
      <c r="DB120" s="163">
        <f>(COUNTIF(CO120:CO123,"&lt;"&amp;CO120)+1)/1000</f>
        <v>2E-3</v>
      </c>
      <c r="DC120" s="163">
        <f>IF(CP120=0,1000+DB120,IF(COUNTIF(DA120:DA123,DA120)&gt;1,DA120+DB120,100))</f>
        <v>1000.002</v>
      </c>
      <c r="DE120" s="163" t="str">
        <f>IF(AA120=DE119,Q120)</f>
        <v>Kroatia</v>
      </c>
      <c r="DG120" s="162">
        <f>COUNTIF(DE120:DE123,K120)</f>
        <v>0</v>
      </c>
      <c r="DH120" s="162">
        <f>COUNTIF(DE120:DE123,L120)</f>
        <v>0</v>
      </c>
      <c r="DI120" s="162">
        <f>COUNTIF(DE120:DE123,M120)</f>
        <v>0</v>
      </c>
      <c r="DJ120" s="162">
        <f>COUNTIF(DE120:DE123,N120)</f>
        <v>0</v>
      </c>
      <c r="DK120" s="162">
        <f>SUM(DG120:DJ120)</f>
        <v>0</v>
      </c>
      <c r="DM120" s="162" t="str">
        <f t="shared" ref="DM120:DM155" si="107">IF(DK120=2,B120,"")</f>
        <v/>
      </c>
      <c r="DN120" s="162" t="str">
        <f t="shared" ref="DN120:DN155" si="108">IF(DK120=2,D120,"")</f>
        <v/>
      </c>
      <c r="DO120" s="162" t="str">
        <f t="shared" ref="DO120:DO155" si="109">IF(DK120=2,E120,"")</f>
        <v/>
      </c>
      <c r="DP120" s="162" t="str">
        <f t="shared" ref="DP120:DP155" si="110">IF(DK120=2,G120,"")</f>
        <v/>
      </c>
      <c r="DR120" s="162" t="str">
        <f>IF(DK120=2,IF(DO120&gt;DP120,DM120,IF(DP120&gt;DO120,DN120,"")),"")</f>
        <v/>
      </c>
      <c r="DS120" s="162" t="str">
        <f>IF(DK120=2,IF(DO120=DP120,DM120,""),"")</f>
        <v/>
      </c>
      <c r="DT120" s="162" t="str">
        <f>IF(DK120=2,IF(DO120=DP120,DN120,""),"")</f>
        <v/>
      </c>
      <c r="DU120" s="162" t="str">
        <f>IF(DK120=2,IF(DO120&gt;DP120,DN120,IF(DP120&gt;DO120,DM120,"")),"")</f>
        <v/>
      </c>
      <c r="DW120" s="162">
        <f>_xlfn.RANK.EQ(EL120,EL120:EL123,1)</f>
        <v>2</v>
      </c>
      <c r="DX120" s="166" t="str">
        <f>Q120</f>
        <v>Kroatia</v>
      </c>
      <c r="DY120" s="164">
        <f>COUNTIF(DR120:DU155,DX120)</f>
        <v>0</v>
      </c>
      <c r="DZ120" s="164">
        <f>COUNTIF(DR120:DR155,DX120)</f>
        <v>0</v>
      </c>
      <c r="EA120" s="164">
        <f>COUNTIF(DS120:DT155,DX120)</f>
        <v>0</v>
      </c>
      <c r="EB120" s="164">
        <f>COUNTIF(DU120:DU155,DX120)</f>
        <v>0</v>
      </c>
      <c r="EC120" s="164">
        <f>SUMIFS(DO120:DO155,DM120:DM155,DX120)+SUMIFS(DP120:DP155,DN120:DN155,DX120)</f>
        <v>0</v>
      </c>
      <c r="ED120" s="164">
        <f>SUMIFS(DP120:DP155,DM120:DM155,DX120)+SUMIFS(DO120:DO155,DN120:DN155,DX120)</f>
        <v>0</v>
      </c>
      <c r="EE120" s="164">
        <f>EC120-ED120</f>
        <v>0</v>
      </c>
      <c r="EF120" s="162">
        <f>DZ120*3+EA120*1</f>
        <v>0</v>
      </c>
      <c r="EG120" s="162" t="str">
        <f>IF(DY120=0,"-",_xlfn.RANK.EQ(EF120,EF120:EF123))</f>
        <v>-</v>
      </c>
      <c r="EH120" s="162" t="str">
        <f>IF(DY120=0,"-",_xlfn.RANK.EQ(EE120,EE120:EE123))</f>
        <v>-</v>
      </c>
      <c r="EI120" s="162" t="str">
        <f>IF(DY120=0,"-",_xlfn.RANK.EQ(EC120,EC120:EC123))</f>
        <v>-</v>
      </c>
      <c r="EJ120" s="162" t="str">
        <f>IF(DY120=0,"-",SUM(EG120:EI120))</f>
        <v>-</v>
      </c>
      <c r="EK120" s="163">
        <f>(COUNTIF(DX120:DX123,"&lt;"&amp;DX120)+1)/1000</f>
        <v>2E-3</v>
      </c>
      <c r="EL120" s="163">
        <f>IF(DY120=0,1000+EK120,IF(COUNTIF(EJ120:EJ123,EJ120)&gt;1,EJ120+EK120,100))</f>
        <v>1000.002</v>
      </c>
    </row>
    <row r="121" spans="2:142">
      <c r="B121" s="162" t="str">
        <f>Utfylles!$E$11</f>
        <v>Wales</v>
      </c>
      <c r="C121" s="162" t="s">
        <v>2</v>
      </c>
      <c r="D121" s="162" t="str">
        <f>Utfylles!$G$11</f>
        <v>Sveits</v>
      </c>
      <c r="E121" s="162">
        <f>Utfylles!$H$11</f>
        <v>1</v>
      </c>
      <c r="F121" s="162" t="s">
        <v>2</v>
      </c>
      <c r="G121" s="162">
        <f>Utfylles!$J$11</f>
        <v>1</v>
      </c>
      <c r="H121" s="162"/>
      <c r="I121" s="162" t="str">
        <f>Utfylles!$K$11</f>
        <v>U</v>
      </c>
      <c r="K121" s="162" t="str">
        <f t="shared" si="95"/>
        <v/>
      </c>
      <c r="L121" s="162" t="str">
        <f t="shared" si="96"/>
        <v>Wales</v>
      </c>
      <c r="M121" s="162" t="str">
        <f t="shared" si="97"/>
        <v>Sveits</v>
      </c>
      <c r="N121" s="162" t="str">
        <f t="shared" si="98"/>
        <v/>
      </c>
      <c r="P121" s="163">
        <f>_xlfn.RANK.EQ(AK128,AK127:AK130,1)</f>
        <v>1</v>
      </c>
      <c r="Q121" s="166" t="str">
        <f>'Ark2'!B21</f>
        <v>England</v>
      </c>
      <c r="R121" s="164">
        <f>COUNTIF(K120:N155,Q121)</f>
        <v>3</v>
      </c>
      <c r="S121" s="164">
        <f>COUNTIF(K120:K155,Q121)</f>
        <v>2</v>
      </c>
      <c r="T121" s="164">
        <f>COUNTIF(L120:M155,Q121)</f>
        <v>0</v>
      </c>
      <c r="U121" s="164">
        <f>COUNTIF(N120:N155,Q121)</f>
        <v>1</v>
      </c>
      <c r="V121" s="164">
        <f>SUMIFS(E120:E155,B120:B155,Q121)+SUMIFS(G120:G155,D120:D155,Q121)</f>
        <v>5</v>
      </c>
      <c r="W121" s="164">
        <f>SUMIFS(G120:G155,B120:B155,Q121)+SUMIFS(E120:E155,D120:D155,Q121)</f>
        <v>4</v>
      </c>
      <c r="X121" s="164">
        <f>V121-W121</f>
        <v>1</v>
      </c>
      <c r="Y121" s="162">
        <f>S121*3+T121*1</f>
        <v>6</v>
      </c>
      <c r="Z121" s="162"/>
      <c r="AA121" s="162">
        <f>_xlfn.RANK.EQ(Y121,Y120:Y123,0)</f>
        <v>1</v>
      </c>
      <c r="AB121" s="162">
        <f>IF(COUNTIF(AA120:AA123,AA121)=1,0,IF(AA121=1,_xlfn.RANK.EQ(BN121,BN120:BN123,0),IF(AA121=2,_xlfn.RANK.EQ(CW121,CW120:CW123,0),IF(AA121=3,_xlfn.RANK.EQ(EF121,EF120:EF123,0)))))</f>
        <v>0</v>
      </c>
      <c r="AC121" s="162">
        <f>IF(COUNTIF(AA120:AA123,AA121)=1,0,IF(AA121=1,_xlfn.RANK.EQ(BM121,BM120:BM123,0),IF(AA121=2,_xlfn.RANK.EQ(CV121,CV120:CV123,0),IF(AA121=3,_xlfn.RANK.EQ(EE121,EE120:EE123,0)))))</f>
        <v>0</v>
      </c>
      <c r="AD121" s="162">
        <f>IF(COUNTIF(AA120:AA123,AA121)=1,0,IF(AA121=1,_xlfn.RANK.EQ(BK121,BK120:BK123,0),IF(AA121=2,_xlfn.RANK.EQ(CT121,CT120:CT123,0),IF(AA121=3,_xlfn.RANK.EQ(EC121,EC120:EC123,0)))))</f>
        <v>0</v>
      </c>
      <c r="AE121" s="164">
        <f>SUM(AA128:AD128)</f>
        <v>1</v>
      </c>
      <c r="AF121" s="162">
        <f>IF(COUNTIF(AE120:AE123,AE121)=3,1,IF(COUNTIF(AA120:AA123,AA121)=1,0,IF(COUNTIF(AE120:AE123,AE121)=1,0,IF(AA121=1,VLOOKUP(Q121,BF126:BI129,4,FALSE),IF(AA121=2,VLOOKUP(Q121,CO126:CR129,4,FALSE),IF(AA121=3,VLOOKUP(Q121,DX126:EA129,4,FALSE)))))))</f>
        <v>0</v>
      </c>
      <c r="AG121" s="162">
        <f>_xlfn.RANK.EQ(X121,X120:X123,)</f>
        <v>2</v>
      </c>
      <c r="AH121" s="162">
        <f>_xlfn.RANK.EQ(V121,V120:V123,0)</f>
        <v>1</v>
      </c>
      <c r="AI121" s="162">
        <f>_xlfn.RANK.EQ(S121,S120:S123,0)</f>
        <v>1</v>
      </c>
      <c r="AJ121" s="163">
        <f>(COUNTIF(Q120:Q123,"&lt;"&amp;Q121)+1)</f>
        <v>1</v>
      </c>
      <c r="AK121" s="162"/>
      <c r="AM121" s="163" t="str">
        <f>IF(AA121=AM119,Q121)</f>
        <v>England</v>
      </c>
      <c r="AO121" s="162">
        <f>COUNTIF(AM120:AM123,K121)</f>
        <v>0</v>
      </c>
      <c r="AP121" s="162">
        <f>COUNTIF(AM120:AM123,L121)</f>
        <v>0</v>
      </c>
      <c r="AQ121" s="162">
        <f>COUNTIF(AM120:AM123,M121)</f>
        <v>0</v>
      </c>
      <c r="AR121" s="162">
        <f>COUNTIF(AM120:AM123,N121)</f>
        <v>0</v>
      </c>
      <c r="AS121" s="162">
        <f t="shared" ref="AS121:AS155" si="111">SUM(AO121:AR121)</f>
        <v>0</v>
      </c>
      <c r="AU121" s="162" t="str">
        <f t="shared" si="99"/>
        <v/>
      </c>
      <c r="AV121" s="162" t="str">
        <f t="shared" si="100"/>
        <v/>
      </c>
      <c r="AW121" s="162" t="str">
        <f t="shared" si="101"/>
        <v/>
      </c>
      <c r="AX121" s="162" t="str">
        <f t="shared" si="102"/>
        <v/>
      </c>
      <c r="AZ121" s="162" t="str">
        <f t="shared" ref="AZ121:AZ122" si="112">IF(AS121=2,IF(AW121&gt;AX121,AU121,IF(AX121&gt;AW121,AV121,"")),"")</f>
        <v/>
      </c>
      <c r="BA121" s="162" t="str">
        <f t="shared" ref="BA121:BA155" si="113">IF(AS121=2,IF(AW121=AX121,AU121,""),"")</f>
        <v/>
      </c>
      <c r="BB121" s="162" t="str">
        <f t="shared" ref="BB121:BB155" si="114">IF(AS121=2,IF(AW121=AX121,AV121,""),"")</f>
        <v/>
      </c>
      <c r="BC121" s="162" t="str">
        <f t="shared" ref="BC121:BC155" si="115">IF(AS121=2,IF(AW121&gt;AX121,AV121,IF(AX121&gt;AW121,AU121,"")),"")</f>
        <v/>
      </c>
      <c r="BE121" s="162">
        <f>_xlfn.RANK.EQ(BT121,BT120:BT123,1)</f>
        <v>1</v>
      </c>
      <c r="BF121" s="166" t="str">
        <f>Q121</f>
        <v>England</v>
      </c>
      <c r="BG121" s="164">
        <f>COUNTIF(AZ120:BC155,BF121)</f>
        <v>0</v>
      </c>
      <c r="BH121" s="164">
        <f>COUNTIF(AZ120:AZ155,BF121)</f>
        <v>0</v>
      </c>
      <c r="BI121" s="164">
        <f>COUNTIF(BA120:BB155,BF121)</f>
        <v>0</v>
      </c>
      <c r="BJ121" s="164">
        <f>COUNTIF(BC120:BC155,BF121)</f>
        <v>0</v>
      </c>
      <c r="BK121" s="164">
        <f>SUMIFS(AW120:AW155,AU120:AU155,BF121)+SUMIFS(AX120:AX155,AV120:AV155,BF121)</f>
        <v>0</v>
      </c>
      <c r="BL121" s="164">
        <f>SUMIFS(AX120:AX155,AU120:AU155,BF121)+SUMIFS(AW120:AW155,AV120:AV155,BF121)</f>
        <v>0</v>
      </c>
      <c r="BM121" s="164">
        <f>BK121-BL121</f>
        <v>0</v>
      </c>
      <c r="BN121" s="162">
        <f>BH121*3+BI121*1</f>
        <v>0</v>
      </c>
      <c r="BO121" s="162" t="str">
        <f>IF(BG121=0,"-",_xlfn.RANK.EQ(BN121,BN120:BN123))</f>
        <v>-</v>
      </c>
      <c r="BP121" s="162" t="str">
        <f>IF(BG121=0,"-",_xlfn.RANK.EQ(BM121,BM120:BM123))</f>
        <v>-</v>
      </c>
      <c r="BQ121" s="162" t="str">
        <f>IF(BG121=0,"-",_xlfn.RANK.EQ(BK121,BK120:BK123))</f>
        <v>-</v>
      </c>
      <c r="BR121" s="162" t="str">
        <f>IF(BG121=0,"-",SUM(BO121:BQ121))</f>
        <v>-</v>
      </c>
      <c r="BS121" s="163">
        <f>(COUNTIF(BF120:BF123,"&lt;"&amp;BF121)+1)/1000</f>
        <v>1E-3</v>
      </c>
      <c r="BT121" s="163">
        <f>IF(BG121=0,1000+BS121,IF(COUNTIF(BR120:BR123,BR121)&gt;1,BR121+BS121,100))</f>
        <v>1000.001</v>
      </c>
      <c r="BV121" s="163" t="b">
        <f>IF(AA121=BV119,Q121)</f>
        <v>0</v>
      </c>
      <c r="BX121" s="162">
        <f>COUNTIF(BV120:BV123,K121)</f>
        <v>0</v>
      </c>
      <c r="BY121" s="162">
        <f>COUNTIF(BV120:BV123,L121)</f>
        <v>0</v>
      </c>
      <c r="BZ121" s="162">
        <f>COUNTIF(BV120:BV123,M121)</f>
        <v>0</v>
      </c>
      <c r="CA121" s="162">
        <f>COUNTIF(BV120:BV123,N121)</f>
        <v>0</v>
      </c>
      <c r="CB121" s="162">
        <f t="shared" ref="CB121:CB155" si="116">SUM(BX121:CA121)</f>
        <v>0</v>
      </c>
      <c r="CD121" s="162" t="str">
        <f t="shared" si="103"/>
        <v/>
      </c>
      <c r="CE121" s="162" t="str">
        <f t="shared" si="104"/>
        <v/>
      </c>
      <c r="CF121" s="162" t="str">
        <f t="shared" si="105"/>
        <v/>
      </c>
      <c r="CG121" s="162" t="str">
        <f t="shared" si="106"/>
        <v/>
      </c>
      <c r="CI121" s="162" t="str">
        <f t="shared" ref="CI121:CI155" si="117">IF(CB121=2,IF(CF121&gt;CG121,CD121,IF(CG121&gt;CF121,CE121,"")),"")</f>
        <v/>
      </c>
      <c r="CJ121" s="162" t="str">
        <f t="shared" ref="CJ121:CJ155" si="118">IF(CB121=2,IF(CF121=CG121,CD121,""),"")</f>
        <v/>
      </c>
      <c r="CK121" s="162" t="str">
        <f t="shared" ref="CK121:CK155" si="119">IF(CB121=2,IF(CF121=CG121,CE121,""),"")</f>
        <v/>
      </c>
      <c r="CL121" s="162" t="str">
        <f t="shared" ref="CL121:CL155" si="120">IF(CB121=2,IF(CF121&gt;CG121,CE121,IF(CG121&gt;CF121,CD121,"")),"")</f>
        <v/>
      </c>
      <c r="CN121" s="162">
        <f>_xlfn.RANK.EQ(DC121,DC120:DC123,1)</f>
        <v>1</v>
      </c>
      <c r="CO121" s="166" t="str">
        <f>Q121</f>
        <v>England</v>
      </c>
      <c r="CP121" s="164">
        <f>COUNTIF(CI120:CL155,CO121)</f>
        <v>0</v>
      </c>
      <c r="CQ121" s="164">
        <f>COUNTIF(CI120:CI155,CO121)</f>
        <v>0</v>
      </c>
      <c r="CR121" s="164">
        <f>COUNTIF(CJ120:CK155,CO121)</f>
        <v>0</v>
      </c>
      <c r="CS121" s="164">
        <f>COUNTIF(CL120:CL155,CO121)</f>
        <v>0</v>
      </c>
      <c r="CT121" s="164">
        <f>SUMIFS(CF120:CF155,CD120:CD155,CO121)+SUMIFS(CG120:CG155,CE120:CE155,CO121)</f>
        <v>0</v>
      </c>
      <c r="CU121" s="164">
        <f>SUMIFS(CG120:CG155,CD120:CD155,CO121)+SUMIFS(CF120:CF155,CE120:CE155,CO121)</f>
        <v>0</v>
      </c>
      <c r="CV121" s="164">
        <f>CT121-CU121</f>
        <v>0</v>
      </c>
      <c r="CW121" s="162">
        <f>CQ121*3+CR121*1</f>
        <v>0</v>
      </c>
      <c r="CX121" s="162" t="str">
        <f>IF(CP121=0,"-",_xlfn.RANK.EQ(CW121,CW120:CW123))</f>
        <v>-</v>
      </c>
      <c r="CY121" s="162" t="str">
        <f>IF(CP121=0,"-",_xlfn.RANK.EQ(CV121,CV120:CV123))</f>
        <v>-</v>
      </c>
      <c r="CZ121" s="162" t="str">
        <f>IF(CP121=0,"-",_xlfn.RANK.EQ(CT121,CT120:CT123))</f>
        <v>-</v>
      </c>
      <c r="DA121" s="162" t="str">
        <f>IF(CP121=0,"-",SUM(CX121:CZ121))</f>
        <v>-</v>
      </c>
      <c r="DB121" s="163">
        <f>(COUNTIF(CO120:CO123,"&lt;"&amp;CO121)+1)/1000</f>
        <v>1E-3</v>
      </c>
      <c r="DC121" s="163">
        <f>IF(CP121=0,1000+DB121,IF(COUNTIF(DA120:DA123,DA121)&gt;1,DA121+DB121,100))</f>
        <v>1000.001</v>
      </c>
      <c r="DE121" s="163" t="b">
        <f>IF(AA121=DE119,Q121)</f>
        <v>0</v>
      </c>
      <c r="DG121" s="162">
        <f>COUNTIF(DE120:DE123,K121)</f>
        <v>0</v>
      </c>
      <c r="DH121" s="162">
        <f>COUNTIF(DE120:DE123,L121)</f>
        <v>0</v>
      </c>
      <c r="DI121" s="162">
        <f>COUNTIF(DE120:DE123,M121)</f>
        <v>0</v>
      </c>
      <c r="DJ121" s="162">
        <f>COUNTIF(DE120:DE123,N121)</f>
        <v>0</v>
      </c>
      <c r="DK121" s="162">
        <f t="shared" ref="DK121:DK155" si="121">SUM(DG121:DJ121)</f>
        <v>0</v>
      </c>
      <c r="DM121" s="162" t="str">
        <f t="shared" si="107"/>
        <v/>
      </c>
      <c r="DN121" s="162" t="str">
        <f t="shared" si="108"/>
        <v/>
      </c>
      <c r="DO121" s="162" t="str">
        <f t="shared" si="109"/>
        <v/>
      </c>
      <c r="DP121" s="162" t="str">
        <f t="shared" si="110"/>
        <v/>
      </c>
      <c r="DR121" s="162" t="str">
        <f t="shared" ref="DR121:DR155" si="122">IF(DK121=2,IF(DO121&gt;DP121,DM121,IF(DP121&gt;DO121,DN121,"")),"")</f>
        <v/>
      </c>
      <c r="DS121" s="162" t="str">
        <f t="shared" ref="DS121:DS155" si="123">IF(DK121=2,IF(DO121=DP121,DM121,""),"")</f>
        <v/>
      </c>
      <c r="DT121" s="162" t="str">
        <f t="shared" ref="DT121:DT155" si="124">IF(DK121=2,IF(DO121=DP121,DN121,""),"")</f>
        <v/>
      </c>
      <c r="DU121" s="162" t="str">
        <f t="shared" ref="DU121:DU155" si="125">IF(DK121=2,IF(DO121&gt;DP121,DN121,IF(DP121&gt;DO121,DM121,"")),"")</f>
        <v/>
      </c>
      <c r="DW121" s="162">
        <f>_xlfn.RANK.EQ(EL121,EL120:EL123,1)</f>
        <v>1</v>
      </c>
      <c r="DX121" s="166" t="str">
        <f>Q121</f>
        <v>England</v>
      </c>
      <c r="DY121" s="164">
        <f>COUNTIF(DR120:DU155,DX121)</f>
        <v>0</v>
      </c>
      <c r="DZ121" s="164">
        <f>COUNTIF(DR120:DR155,DX121)</f>
        <v>0</v>
      </c>
      <c r="EA121" s="164">
        <f>COUNTIF(DS120:DT155,DX121)</f>
        <v>0</v>
      </c>
      <c r="EB121" s="164">
        <f>COUNTIF(DU120:DU155,DX121)</f>
        <v>0</v>
      </c>
      <c r="EC121" s="164">
        <f>SUMIFS(DO120:DO155,DM120:DM155,DX121)+SUMIFS(DP120:DP155,DN120:DN155,DX121)</f>
        <v>0</v>
      </c>
      <c r="ED121" s="164">
        <f>SUMIFS(DP120:DP155,DM120:DM155,DX121)+SUMIFS(DO120:DO155,DN120:DN155,DX121)</f>
        <v>0</v>
      </c>
      <c r="EE121" s="164">
        <f>EC121-ED121</f>
        <v>0</v>
      </c>
      <c r="EF121" s="162">
        <f>DZ121*3+EA121*1</f>
        <v>0</v>
      </c>
      <c r="EG121" s="162" t="str">
        <f>IF(DY121=0,"-",_xlfn.RANK.EQ(EF121,EF120:EF123))</f>
        <v>-</v>
      </c>
      <c r="EH121" s="162" t="str">
        <f>IF(DY121=0,"-",_xlfn.RANK.EQ(EE121,EE120:EE123))</f>
        <v>-</v>
      </c>
      <c r="EI121" s="162" t="str">
        <f>IF(DY121=0,"-",_xlfn.RANK.EQ(EC121,EC120:EC123))</f>
        <v>-</v>
      </c>
      <c r="EJ121" s="162" t="str">
        <f>IF(DY121=0,"-",SUM(EG121:EI121))</f>
        <v>-</v>
      </c>
      <c r="EK121" s="163">
        <f>(COUNTIF(DX120:DX123,"&lt;"&amp;DX121)+1)/1000</f>
        <v>1E-3</v>
      </c>
      <c r="EL121" s="163">
        <f>IF(DY121=0,1000+EK121,IF(COUNTIF(EJ120:EJ123,EJ121)&gt;1,EJ121+EK121,100))</f>
        <v>1000.001</v>
      </c>
    </row>
    <row r="122" spans="2:142">
      <c r="B122" s="162" t="str">
        <f>Utfylles!$E$12</f>
        <v>Danmark</v>
      </c>
      <c r="C122" s="162" t="s">
        <v>2</v>
      </c>
      <c r="D122" s="162" t="str">
        <f>Utfylles!$G$12</f>
        <v>Finland</v>
      </c>
      <c r="E122" s="162">
        <f>Utfylles!$H$12</f>
        <v>1</v>
      </c>
      <c r="F122" s="162" t="s">
        <v>2</v>
      </c>
      <c r="G122" s="162">
        <f>Utfylles!$J$12</f>
        <v>0</v>
      </c>
      <c r="H122" s="162"/>
      <c r="I122" s="162" t="str">
        <f>Utfylles!$K$12</f>
        <v>H</v>
      </c>
      <c r="K122" s="162" t="str">
        <f t="shared" si="95"/>
        <v>Danmark</v>
      </c>
      <c r="L122" s="162" t="str">
        <f t="shared" si="96"/>
        <v/>
      </c>
      <c r="M122" s="162" t="str">
        <f t="shared" si="97"/>
        <v/>
      </c>
      <c r="N122" s="162" t="str">
        <f t="shared" si="98"/>
        <v>Finland</v>
      </c>
      <c r="P122" s="163">
        <f>_xlfn.RANK.EQ(AK129,AK127:AK130,1)</f>
        <v>2</v>
      </c>
      <c r="Q122" s="166" t="str">
        <f>'Ark2'!B22</f>
        <v>Tsjekkia</v>
      </c>
      <c r="R122" s="164">
        <f>COUNTIF(K120:N155,Q122)</f>
        <v>3</v>
      </c>
      <c r="S122" s="164">
        <f>COUNTIF(K120:K155,Q122)</f>
        <v>1</v>
      </c>
      <c r="T122" s="164">
        <f>COUNTIF(L120:M155,Q122)</f>
        <v>2</v>
      </c>
      <c r="U122" s="164">
        <f>COUNTIF(N120:N155,Q122)</f>
        <v>0</v>
      </c>
      <c r="V122" s="164">
        <f>SUMIFS(E120:E155,B120:B155,Q122)+SUMIFS(G120:G155,D120:D155,Q122)</f>
        <v>4</v>
      </c>
      <c r="W122" s="164">
        <f>SUMIFS(G120:G155,B120:B155,Q122)+SUMIFS(E120:E155,D120:D155,Q122)</f>
        <v>2</v>
      </c>
      <c r="X122" s="164">
        <f>V122-W122</f>
        <v>2</v>
      </c>
      <c r="Y122" s="162">
        <f>S122*3+T122*1</f>
        <v>5</v>
      </c>
      <c r="Z122" s="162"/>
      <c r="AA122" s="162">
        <f>_xlfn.RANK.EQ(Y122,Y120:Y123,0)</f>
        <v>2</v>
      </c>
      <c r="AB122" s="162">
        <f>IF(COUNTIF(AA120:AA123,AA122)=1,0,IF(AA122=1,_xlfn.RANK.EQ(BN122,BN120:BN123,0),IF(AA122=2,_xlfn.RANK.EQ(CW122,CW120:CW123,0),IF(AA122=3,_xlfn.RANK.EQ(EF122,EF120:EF123,0)))))</f>
        <v>0</v>
      </c>
      <c r="AC122" s="162">
        <f>IF(COUNTIF(AA120:AA123,AA122)=1,0,IF(AA122=1,_xlfn.RANK.EQ(BM122,BM120:BM123,0),IF(AA122=2,_xlfn.RANK.EQ(CV122,CV120:CV123,0),IF(AA122=3,_xlfn.RANK.EQ(EE122,EE120:EE123,0)))))</f>
        <v>0</v>
      </c>
      <c r="AD122" s="162">
        <f>IF(COUNTIF(AA120:AA123,AA122)=1,0,IF(AA122=1,_xlfn.RANK.EQ(BK122,BK120:BK123,0),IF(AA122=2,_xlfn.RANK.EQ(CT122,CT120:CT123,0),IF(AA122=3,_xlfn.RANK.EQ(EC122,EC120:EC123,0)))))</f>
        <v>0</v>
      </c>
      <c r="AE122" s="164">
        <f>SUM(AA129:AD129)</f>
        <v>2</v>
      </c>
      <c r="AF122" s="162">
        <f>IF(COUNTIF(AE120:AE123,AE122)=3,1,IF(COUNTIF(AA120:AA123,AA122)=1,0,IF(COUNTIF(AE120:AE123,AE122)=1,0,IF(AA122=1,VLOOKUP(Q122,BF126:BI129,4,FALSE),IF(AA122=2,VLOOKUP(Q122,CO126:CR129,4,FALSE),IF(AA122=3,VLOOKUP(Q122,DX126:EA129,4,FALSE)))))))</f>
        <v>0</v>
      </c>
      <c r="AG122" s="162">
        <f>_xlfn.RANK.EQ(X122,X120:X123,)</f>
        <v>1</v>
      </c>
      <c r="AH122" s="162">
        <f>_xlfn.RANK.EQ(V122,V120:V123,0)</f>
        <v>2</v>
      </c>
      <c r="AI122" s="162">
        <f>_xlfn.RANK.EQ(S122,S120:S123,0)</f>
        <v>2</v>
      </c>
      <c r="AJ122" s="163">
        <f>(COUNTIF(Q120:Q123,"&lt;"&amp;Q122)+1)</f>
        <v>4</v>
      </c>
      <c r="AK122" s="162"/>
      <c r="AM122" s="163" t="b">
        <f>IF(AA122=AM119,Q122)</f>
        <v>0</v>
      </c>
      <c r="AO122" s="162">
        <f>COUNTIF(AM120:AM123,K122)</f>
        <v>0</v>
      </c>
      <c r="AP122" s="162">
        <f>COUNTIF(AM120:AM123,L122)</f>
        <v>0</v>
      </c>
      <c r="AQ122" s="162">
        <f>COUNTIF(AM120:AM123,M122)</f>
        <v>0</v>
      </c>
      <c r="AR122" s="162">
        <f>COUNTIF(AM120:AM123,N122)</f>
        <v>0</v>
      </c>
      <c r="AS122" s="162">
        <f t="shared" si="111"/>
        <v>0</v>
      </c>
      <c r="AU122" s="162" t="str">
        <f t="shared" si="99"/>
        <v/>
      </c>
      <c r="AV122" s="162" t="str">
        <f t="shared" si="100"/>
        <v/>
      </c>
      <c r="AW122" s="162" t="str">
        <f t="shared" si="101"/>
        <v/>
      </c>
      <c r="AX122" s="162" t="str">
        <f t="shared" si="102"/>
        <v/>
      </c>
      <c r="AZ122" s="162" t="str">
        <f t="shared" si="112"/>
        <v/>
      </c>
      <c r="BA122" s="162" t="str">
        <f t="shared" si="113"/>
        <v/>
      </c>
      <c r="BB122" s="162" t="str">
        <f t="shared" si="114"/>
        <v/>
      </c>
      <c r="BC122" s="162" t="str">
        <f t="shared" si="115"/>
        <v/>
      </c>
      <c r="BE122" s="162">
        <f>_xlfn.RANK.EQ(BT122,BT120:BT123,1)</f>
        <v>4</v>
      </c>
      <c r="BF122" s="166" t="str">
        <f>Q122</f>
        <v>Tsjekkia</v>
      </c>
      <c r="BG122" s="164">
        <f>COUNTIF(AZ120:BC155,BF122)</f>
        <v>0</v>
      </c>
      <c r="BH122" s="164">
        <f>COUNTIF(AZ120:AZ155,BF122)</f>
        <v>0</v>
      </c>
      <c r="BI122" s="164">
        <f>COUNTIF(BA120:BB155,BF122)</f>
        <v>0</v>
      </c>
      <c r="BJ122" s="164">
        <f>COUNTIF(BC120:BC155,BF122)</f>
        <v>0</v>
      </c>
      <c r="BK122" s="164">
        <f>SUMIFS(AW120:AW155,AU120:AU155,BF122)+SUMIFS(AX120:AX155,AV120:AV155,BF122)</f>
        <v>0</v>
      </c>
      <c r="BL122" s="164">
        <f>SUMIFS(AX120:AX155,AU120:AU155,BF122)+SUMIFS(AW120:AW155,AV120:AV155,BF122)</f>
        <v>0</v>
      </c>
      <c r="BM122" s="164">
        <f>BK122-BL122</f>
        <v>0</v>
      </c>
      <c r="BN122" s="162">
        <f>BH122*3+BI122*1</f>
        <v>0</v>
      </c>
      <c r="BO122" s="162" t="str">
        <f>IF(BG122=0,"-",_xlfn.RANK.EQ(BN122,BN120:BN123))</f>
        <v>-</v>
      </c>
      <c r="BP122" s="162" t="str">
        <f>IF(BG122=0,"-",_xlfn.RANK.EQ(BM122,BM120:BM123))</f>
        <v>-</v>
      </c>
      <c r="BQ122" s="162" t="str">
        <f>IF(BG122=0,"-",_xlfn.RANK.EQ(BK122,BK120:BK123))</f>
        <v>-</v>
      </c>
      <c r="BR122" s="162" t="str">
        <f>IF(BG122=0,"-",SUM(BO122:BQ122))</f>
        <v>-</v>
      </c>
      <c r="BS122" s="163">
        <f>(COUNTIF(BF120:BF123,"&lt;"&amp;BF122)+1)/1000</f>
        <v>4.0000000000000001E-3</v>
      </c>
      <c r="BT122" s="163">
        <f>IF(BG122=0,1000+BS122,IF(COUNTIF(BR120:BR123,BR122)&gt;1,BR122+BS122,100))</f>
        <v>1000.004</v>
      </c>
      <c r="BV122" s="163" t="str">
        <f>IF(AA122=BV119,Q122)</f>
        <v>Tsjekkia</v>
      </c>
      <c r="BX122" s="162">
        <f>COUNTIF(BV120:BV123,K122)</f>
        <v>0</v>
      </c>
      <c r="BY122" s="162">
        <f>COUNTIF(BV120:BV123,L122)</f>
        <v>0</v>
      </c>
      <c r="BZ122" s="162">
        <f>COUNTIF(BV120:BV123,M122)</f>
        <v>0</v>
      </c>
      <c r="CA122" s="162">
        <f>COUNTIF(BV120:BV123,N122)</f>
        <v>0</v>
      </c>
      <c r="CB122" s="162">
        <f t="shared" si="116"/>
        <v>0</v>
      </c>
      <c r="CD122" s="162" t="str">
        <f t="shared" si="103"/>
        <v/>
      </c>
      <c r="CE122" s="162" t="str">
        <f t="shared" si="104"/>
        <v/>
      </c>
      <c r="CF122" s="162" t="str">
        <f t="shared" si="105"/>
        <v/>
      </c>
      <c r="CG122" s="162" t="str">
        <f t="shared" si="106"/>
        <v/>
      </c>
      <c r="CI122" s="162" t="str">
        <f t="shared" si="117"/>
        <v/>
      </c>
      <c r="CJ122" s="162" t="str">
        <f t="shared" si="118"/>
        <v/>
      </c>
      <c r="CK122" s="162" t="str">
        <f t="shared" si="119"/>
        <v/>
      </c>
      <c r="CL122" s="162" t="str">
        <f t="shared" si="120"/>
        <v/>
      </c>
      <c r="CN122" s="162">
        <f>_xlfn.RANK.EQ(DC122,DC120:DC123,1)</f>
        <v>4</v>
      </c>
      <c r="CO122" s="166" t="str">
        <f>Q122</f>
        <v>Tsjekkia</v>
      </c>
      <c r="CP122" s="164">
        <f>COUNTIF(CI120:CL155,CO122)</f>
        <v>0</v>
      </c>
      <c r="CQ122" s="164">
        <f>COUNTIF(CI120:CI155,CO122)</f>
        <v>0</v>
      </c>
      <c r="CR122" s="164">
        <f>COUNTIF(CJ120:CK155,CO122)</f>
        <v>0</v>
      </c>
      <c r="CS122" s="164">
        <f>COUNTIF(CL120:CL155,CO122)</f>
        <v>0</v>
      </c>
      <c r="CT122" s="164">
        <f>SUMIFS(CF120:CF155,CD120:CD155,CO122)+SUMIFS(CG120:CG155,CE120:CE155,CO122)</f>
        <v>0</v>
      </c>
      <c r="CU122" s="164">
        <f>SUMIFS(CG120:CG155,CD120:CD155,CO122)+SUMIFS(CF120:CF155,CE120:CE155,CO122)</f>
        <v>0</v>
      </c>
      <c r="CV122" s="164">
        <f>CT122-CU122</f>
        <v>0</v>
      </c>
      <c r="CW122" s="162">
        <f>CQ122*3+CR122*1</f>
        <v>0</v>
      </c>
      <c r="CX122" s="162" t="str">
        <f>IF(CP122=0,"-",_xlfn.RANK.EQ(CW122,CW120:CW123))</f>
        <v>-</v>
      </c>
      <c r="CY122" s="162" t="str">
        <f>IF(CP122=0,"-",_xlfn.RANK.EQ(CV122,CV120:CV123))</f>
        <v>-</v>
      </c>
      <c r="CZ122" s="162" t="str">
        <f>IF(CP122=0,"-",_xlfn.RANK.EQ(CT122,CT120:CT123))</f>
        <v>-</v>
      </c>
      <c r="DA122" s="162" t="str">
        <f>IF(CP122=0,"-",SUM(CX122:CZ122))</f>
        <v>-</v>
      </c>
      <c r="DB122" s="163">
        <f>(COUNTIF(CO120:CO123,"&lt;"&amp;CO122)+1)/1000</f>
        <v>4.0000000000000001E-3</v>
      </c>
      <c r="DC122" s="163">
        <f>IF(CP122=0,1000+DB122,IF(COUNTIF(DA120:DA123,DA122)&gt;1,DA122+DB122,100))</f>
        <v>1000.004</v>
      </c>
      <c r="DE122" s="163" t="b">
        <f>IF(AA122=DE119,Q122)</f>
        <v>0</v>
      </c>
      <c r="DG122" s="162">
        <f>COUNTIF(DE120:DE123,K122)</f>
        <v>0</v>
      </c>
      <c r="DH122" s="162">
        <f>COUNTIF(DE120:DE123,L122)</f>
        <v>0</v>
      </c>
      <c r="DI122" s="162">
        <f>COUNTIF(DE120:DE123,M122)</f>
        <v>0</v>
      </c>
      <c r="DJ122" s="162">
        <f>COUNTIF(DE120:DE123,N122)</f>
        <v>0</v>
      </c>
      <c r="DK122" s="162">
        <f t="shared" si="121"/>
        <v>0</v>
      </c>
      <c r="DM122" s="162" t="str">
        <f t="shared" si="107"/>
        <v/>
      </c>
      <c r="DN122" s="162" t="str">
        <f t="shared" si="108"/>
        <v/>
      </c>
      <c r="DO122" s="162" t="str">
        <f t="shared" si="109"/>
        <v/>
      </c>
      <c r="DP122" s="162" t="str">
        <f t="shared" si="110"/>
        <v/>
      </c>
      <c r="DR122" s="162" t="str">
        <f t="shared" si="122"/>
        <v/>
      </c>
      <c r="DS122" s="162" t="str">
        <f t="shared" si="123"/>
        <v/>
      </c>
      <c r="DT122" s="162" t="str">
        <f t="shared" si="124"/>
        <v/>
      </c>
      <c r="DU122" s="162" t="str">
        <f t="shared" si="125"/>
        <v/>
      </c>
      <c r="DW122" s="162">
        <f>_xlfn.RANK.EQ(EL122,EL120:EL123,1)</f>
        <v>4</v>
      </c>
      <c r="DX122" s="166" t="str">
        <f>Q122</f>
        <v>Tsjekkia</v>
      </c>
      <c r="DY122" s="164">
        <f>COUNTIF(DR120:DU155,DX122)</f>
        <v>0</v>
      </c>
      <c r="DZ122" s="164">
        <f>COUNTIF(DR120:DR155,DX122)</f>
        <v>0</v>
      </c>
      <c r="EA122" s="164">
        <f>COUNTIF(DS120:DT155,DX122)</f>
        <v>0</v>
      </c>
      <c r="EB122" s="164">
        <f>COUNTIF(DU120:DU155,DX122)</f>
        <v>0</v>
      </c>
      <c r="EC122" s="164">
        <f>SUMIFS(DO120:DO155,DM120:DM155,DX122)+SUMIFS(DP120:DP155,DN120:DN155,DX122)</f>
        <v>0</v>
      </c>
      <c r="ED122" s="164">
        <f>SUMIFS(DP120:DP155,DM120:DM155,DX122)+SUMIFS(DO120:DO155,DN120:DN155,DX122)</f>
        <v>0</v>
      </c>
      <c r="EE122" s="164">
        <f>EC122-ED122</f>
        <v>0</v>
      </c>
      <c r="EF122" s="162">
        <f>DZ122*3+EA122*1</f>
        <v>0</v>
      </c>
      <c r="EG122" s="162" t="str">
        <f>IF(DY122=0,"-",_xlfn.RANK.EQ(EF122,EF120:EF123))</f>
        <v>-</v>
      </c>
      <c r="EH122" s="162" t="str">
        <f>IF(DY122=0,"-",_xlfn.RANK.EQ(EE122,EE120:EE123))</f>
        <v>-</v>
      </c>
      <c r="EI122" s="162" t="str">
        <f>IF(DY122=0,"-",_xlfn.RANK.EQ(EC122,EC120:EC123))</f>
        <v>-</v>
      </c>
      <c r="EJ122" s="162" t="str">
        <f>IF(DY122=0,"-",SUM(EG122:EI122))</f>
        <v>-</v>
      </c>
      <c r="EK122" s="163">
        <f>(COUNTIF(DX120:DX123,"&lt;"&amp;DX122)+1)/1000</f>
        <v>4.0000000000000001E-3</v>
      </c>
      <c r="EL122" s="163">
        <f>IF(DY122=0,1000+EK122,IF(COUNTIF(EJ120:EJ123,EJ122)&gt;1,EJ122+EK122,100))</f>
        <v>1000.004</v>
      </c>
    </row>
    <row r="123" spans="2:142">
      <c r="B123" s="162" t="str">
        <f>Utfylles!$E$13</f>
        <v>Belgia</v>
      </c>
      <c r="C123" s="162" t="s">
        <v>2</v>
      </c>
      <c r="D123" s="162" t="str">
        <f>Utfylles!$G$13</f>
        <v>Russland</v>
      </c>
      <c r="E123" s="162">
        <f>Utfylles!$H$13</f>
        <v>2</v>
      </c>
      <c r="F123" s="162" t="s">
        <v>2</v>
      </c>
      <c r="G123" s="162">
        <f>Utfylles!$J$13</f>
        <v>0</v>
      </c>
      <c r="H123" s="162"/>
      <c r="I123" s="162" t="str">
        <f>Utfylles!$K$13</f>
        <v>H</v>
      </c>
      <c r="K123" s="162" t="str">
        <f t="shared" si="95"/>
        <v>Belgia</v>
      </c>
      <c r="L123" s="162" t="str">
        <f t="shared" si="96"/>
        <v/>
      </c>
      <c r="M123" s="162" t="str">
        <f t="shared" si="97"/>
        <v/>
      </c>
      <c r="N123" s="162" t="str">
        <f t="shared" si="98"/>
        <v>Russland</v>
      </c>
      <c r="P123" s="163">
        <f>_xlfn.RANK.EQ(AK130,AK127:AK130,1)</f>
        <v>4</v>
      </c>
      <c r="Q123" s="166" t="str">
        <f>'Ark2'!B23</f>
        <v>Skottland</v>
      </c>
      <c r="R123" s="164">
        <f>COUNTIF(K120:N155,Q123)</f>
        <v>3</v>
      </c>
      <c r="S123" s="164">
        <f>COUNTIF(K120:K155,Q123)</f>
        <v>0</v>
      </c>
      <c r="T123" s="164">
        <f>COUNTIF(L120:M155,Q123)</f>
        <v>1</v>
      </c>
      <c r="U123" s="164">
        <f>COUNTIF(N120:N155,Q123)</f>
        <v>2</v>
      </c>
      <c r="V123" s="164">
        <f>SUMIFS(E120:E155,B120:B155,Q123)+SUMIFS(G120:G155,D120:D155,Q123)</f>
        <v>2</v>
      </c>
      <c r="W123" s="164">
        <f>SUMIFS(G120:G155,B120:B155,Q123)+SUMIFS(E120:E155,D120:D155,Q123)</f>
        <v>4</v>
      </c>
      <c r="X123" s="164">
        <f>V123-W123</f>
        <v>-2</v>
      </c>
      <c r="Y123" s="162">
        <f>S123*3+T123*1</f>
        <v>1</v>
      </c>
      <c r="Z123" s="162"/>
      <c r="AA123" s="162">
        <f>_xlfn.RANK.EQ(Y123,Y120:Y123,0)</f>
        <v>4</v>
      </c>
      <c r="AB123" s="162">
        <f>IF(COUNTIF(AA120:AA123,AA123)=1,0,IF(AA123=1,_xlfn.RANK.EQ(BN123,BN120:BN123,0),IF(AA123=2,_xlfn.RANK.EQ(CW123,CW120:CW123,0),IF(AA123=3,_xlfn.RANK.EQ(EF123,EF120:EF123,0)))))</f>
        <v>0</v>
      </c>
      <c r="AC123" s="162">
        <f>IF(COUNTIF(AA120:AA123,AA123)=1,0,IF(AA123=1,_xlfn.RANK.EQ(BM123,BM120:BM123,0),IF(AA123=2,_xlfn.RANK.EQ(CV123,CV120:CV123,0),IF(AA123=3,_xlfn.RANK.EQ(EE123,EE120:EE123,0)))))</f>
        <v>0</v>
      </c>
      <c r="AD123" s="162">
        <f>IF(COUNTIF(AA120:AA123,AA123)=1,0,IF(AA123=1,_xlfn.RANK.EQ(BK123,BK120:BK123,0),IF(AA123=2,_xlfn.RANK.EQ(CT123,CT120:CT123,0),IF(AA123=3,_xlfn.RANK.EQ(EC123,EC120:EC123,0)))))</f>
        <v>0</v>
      </c>
      <c r="AE123" s="164">
        <f>SUM(AA130:AD130)</f>
        <v>4</v>
      </c>
      <c r="AF123" s="162">
        <f>IF(COUNTIF(AE120:AE123,AE123)=3,1,IF(COUNTIF(AA120:AA123,AA123)=1,0,IF(COUNTIF(AE120:AE123,AE123)=1,0,IF(AA123=1,VLOOKUP(Q123,BF126:BI129,4,FALSE),IF(AA123=2,VLOOKUP(Q123,CO126:CR129,4,FALSE),IF(AA123=3,VLOOKUP(Q123,DX126:EA129,4,FALSE)))))))</f>
        <v>0</v>
      </c>
      <c r="AG123" s="162">
        <f>_xlfn.RANK.EQ(X123,X120:X123,)</f>
        <v>4</v>
      </c>
      <c r="AH123" s="162">
        <f>_xlfn.RANK.EQ(V123,V120:V123,0)</f>
        <v>4</v>
      </c>
      <c r="AI123" s="162">
        <f>_xlfn.RANK.EQ(S123,S120:S123,0)</f>
        <v>4</v>
      </c>
      <c r="AJ123" s="163">
        <f>(COUNTIF(Q120:Q123,"&lt;"&amp;Q123)+1)</f>
        <v>3</v>
      </c>
      <c r="AK123" s="162"/>
      <c r="AM123" s="163" t="b">
        <f>IF(AA123=AM119,Q123)</f>
        <v>0</v>
      </c>
      <c r="AO123" s="162">
        <f>COUNTIF(AM120:AM123,K123)</f>
        <v>0</v>
      </c>
      <c r="AP123" s="162">
        <f>COUNTIF(AM120:AM123,L123)</f>
        <v>0</v>
      </c>
      <c r="AQ123" s="162">
        <f>COUNTIF(AM120:AM123,M123)</f>
        <v>0</v>
      </c>
      <c r="AR123" s="162">
        <f>COUNTIF(AM120:AM123,N123)</f>
        <v>0</v>
      </c>
      <c r="AS123" s="162">
        <f t="shared" si="111"/>
        <v>0</v>
      </c>
      <c r="AU123" s="162" t="str">
        <f t="shared" si="99"/>
        <v/>
      </c>
      <c r="AV123" s="162" t="str">
        <f t="shared" si="100"/>
        <v/>
      </c>
      <c r="AW123" s="162" t="str">
        <f t="shared" si="101"/>
        <v/>
      </c>
      <c r="AX123" s="162" t="str">
        <f t="shared" si="102"/>
        <v/>
      </c>
      <c r="AZ123" s="162" t="str">
        <f>IF(AS123=2,IF(AW123&gt;AX123,AU123,IF(AX123&gt;AW123,AV123,"")),"")</f>
        <v/>
      </c>
      <c r="BA123" s="162" t="str">
        <f t="shared" si="113"/>
        <v/>
      </c>
      <c r="BB123" s="162" t="str">
        <f t="shared" si="114"/>
        <v/>
      </c>
      <c r="BC123" s="162" t="str">
        <f t="shared" si="115"/>
        <v/>
      </c>
      <c r="BE123" s="162">
        <f>_xlfn.RANK.EQ(BT123,BT120:BT123,1)</f>
        <v>3</v>
      </c>
      <c r="BF123" s="166" t="str">
        <f>Q123</f>
        <v>Skottland</v>
      </c>
      <c r="BG123" s="164">
        <f>COUNTIF(AZ120:BC155,BF123)</f>
        <v>0</v>
      </c>
      <c r="BH123" s="164">
        <f>COUNTIF(AZ120:AZ155,BF123)</f>
        <v>0</v>
      </c>
      <c r="BI123" s="164">
        <f>COUNTIF(BA120:BB155,BF123)</f>
        <v>0</v>
      </c>
      <c r="BJ123" s="164">
        <f>COUNTIF(BC120:BC155,BF123)</f>
        <v>0</v>
      </c>
      <c r="BK123" s="164">
        <f>SUMIFS(AW120:AW155,AU120:AU155,BF123)+SUMIFS(AX120:AX155,AV120:AV155,BF123)</f>
        <v>0</v>
      </c>
      <c r="BL123" s="164">
        <f>SUMIFS(AX120:AX155,AU120:AU155,BF123)+SUMIFS(AW120:AW155,AV120:AV155,BF123)</f>
        <v>0</v>
      </c>
      <c r="BM123" s="164">
        <f>BK123-BL123</f>
        <v>0</v>
      </c>
      <c r="BN123" s="162">
        <f>BH123*3+BI123*1</f>
        <v>0</v>
      </c>
      <c r="BO123" s="162" t="str">
        <f>IF(BG123=0,"-",_xlfn.RANK.EQ(BN123,BN120:BN123))</f>
        <v>-</v>
      </c>
      <c r="BP123" s="162" t="str">
        <f>IF(BG123=0,"-",_xlfn.RANK.EQ(BM123,BM120:BM123))</f>
        <v>-</v>
      </c>
      <c r="BQ123" s="162" t="str">
        <f>IF(BG123=0,"-",_xlfn.RANK.EQ(BK123,BK120:BK123))</f>
        <v>-</v>
      </c>
      <c r="BR123" s="162" t="str">
        <f>IF(BG123=0,"-",SUM(BO123:BQ123))</f>
        <v>-</v>
      </c>
      <c r="BS123" s="163">
        <f>(COUNTIF(BF120:BF123,"&lt;"&amp;BF123)+1)/1000</f>
        <v>3.0000000000000001E-3</v>
      </c>
      <c r="BT123" s="163">
        <f>IF(BG123=0,1000+BS123,IF(COUNTIF(BR120:BR123,BR123)&gt;1,BR123+BS123,100))</f>
        <v>1000.003</v>
      </c>
      <c r="BV123" s="163" t="b">
        <f>IF(AA123=BV119,Q123)</f>
        <v>0</v>
      </c>
      <c r="BX123" s="162">
        <f>COUNTIF(BV120:BV123,K123)</f>
        <v>0</v>
      </c>
      <c r="BY123" s="162">
        <f>COUNTIF(BV120:BV123,L123)</f>
        <v>0</v>
      </c>
      <c r="BZ123" s="162">
        <f>COUNTIF(BV120:BV123,M123)</f>
        <v>0</v>
      </c>
      <c r="CA123" s="162">
        <f>COUNTIF(BV120:BV123,N123)</f>
        <v>0</v>
      </c>
      <c r="CB123" s="162">
        <f t="shared" si="116"/>
        <v>0</v>
      </c>
      <c r="CD123" s="162" t="str">
        <f t="shared" si="103"/>
        <v/>
      </c>
      <c r="CE123" s="162" t="str">
        <f t="shared" si="104"/>
        <v/>
      </c>
      <c r="CF123" s="162" t="str">
        <f t="shared" si="105"/>
        <v/>
      </c>
      <c r="CG123" s="162" t="str">
        <f t="shared" si="106"/>
        <v/>
      </c>
      <c r="CI123" s="162" t="str">
        <f t="shared" si="117"/>
        <v/>
      </c>
      <c r="CJ123" s="162" t="str">
        <f t="shared" si="118"/>
        <v/>
      </c>
      <c r="CK123" s="162" t="str">
        <f t="shared" si="119"/>
        <v/>
      </c>
      <c r="CL123" s="162" t="str">
        <f t="shared" si="120"/>
        <v/>
      </c>
      <c r="CN123" s="162">
        <f>_xlfn.RANK.EQ(DC123,DC120:DC123,1)</f>
        <v>3</v>
      </c>
      <c r="CO123" s="166" t="str">
        <f>Q123</f>
        <v>Skottland</v>
      </c>
      <c r="CP123" s="164">
        <f>COUNTIF(CI120:CL155,CO123)</f>
        <v>0</v>
      </c>
      <c r="CQ123" s="164">
        <f>COUNTIF(CI120:CI155,CO123)</f>
        <v>0</v>
      </c>
      <c r="CR123" s="164">
        <f>COUNTIF(CJ120:CK155,CO123)</f>
        <v>0</v>
      </c>
      <c r="CS123" s="164">
        <f>COUNTIF(CL120:CL155,CO123)</f>
        <v>0</v>
      </c>
      <c r="CT123" s="164">
        <f>SUMIFS(CF120:CF155,CD120:CD155,CO123)+SUMIFS(CG120:CG155,CE120:CE155,CO123)</f>
        <v>0</v>
      </c>
      <c r="CU123" s="164">
        <f>SUMIFS(CG120:CG155,CD120:CD155,CO123)+SUMIFS(CF120:CF155,CE120:CE155,CO123)</f>
        <v>0</v>
      </c>
      <c r="CV123" s="164">
        <f>CT123-CU123</f>
        <v>0</v>
      </c>
      <c r="CW123" s="162">
        <f>CQ123*3+CR123*1</f>
        <v>0</v>
      </c>
      <c r="CX123" s="162" t="str">
        <f>IF(CP123=0,"-",_xlfn.RANK.EQ(CW123,CW120:CW123))</f>
        <v>-</v>
      </c>
      <c r="CY123" s="162" t="str">
        <f>IF(CP123=0,"-",_xlfn.RANK.EQ(CV123,CV120:CV123))</f>
        <v>-</v>
      </c>
      <c r="CZ123" s="162" t="str">
        <f>IF(CP123=0,"-",_xlfn.RANK.EQ(CT123,CT120:CT123))</f>
        <v>-</v>
      </c>
      <c r="DA123" s="162" t="str">
        <f>IF(CP123=0,"-",SUM(CX123:CZ123))</f>
        <v>-</v>
      </c>
      <c r="DB123" s="163">
        <f>(COUNTIF(CO120:CO123,"&lt;"&amp;CO123)+1)/1000</f>
        <v>3.0000000000000001E-3</v>
      </c>
      <c r="DC123" s="163">
        <f>IF(CP123=0,1000+DB123,IF(COUNTIF(DA120:DA123,DA123)&gt;1,DA123+DB123,100))</f>
        <v>1000.003</v>
      </c>
      <c r="DE123" s="163" t="b">
        <f>IF(AA123=DE119,Q123)</f>
        <v>0</v>
      </c>
      <c r="DG123" s="162">
        <f>COUNTIF(DE120:DE123,K123)</f>
        <v>0</v>
      </c>
      <c r="DH123" s="162">
        <f>COUNTIF(DE120:DE123,L123)</f>
        <v>0</v>
      </c>
      <c r="DI123" s="162">
        <f>COUNTIF(DE120:DE123,M123)</f>
        <v>0</v>
      </c>
      <c r="DJ123" s="162">
        <f>COUNTIF(DE120:DE123,N123)</f>
        <v>0</v>
      </c>
      <c r="DK123" s="162">
        <f t="shared" si="121"/>
        <v>0</v>
      </c>
      <c r="DM123" s="162" t="str">
        <f t="shared" si="107"/>
        <v/>
      </c>
      <c r="DN123" s="162" t="str">
        <f t="shared" si="108"/>
        <v/>
      </c>
      <c r="DO123" s="162" t="str">
        <f t="shared" si="109"/>
        <v/>
      </c>
      <c r="DP123" s="162" t="str">
        <f t="shared" si="110"/>
        <v/>
      </c>
      <c r="DR123" s="162" t="str">
        <f t="shared" si="122"/>
        <v/>
      </c>
      <c r="DS123" s="162" t="str">
        <f t="shared" si="123"/>
        <v/>
      </c>
      <c r="DT123" s="162" t="str">
        <f t="shared" si="124"/>
        <v/>
      </c>
      <c r="DU123" s="162" t="str">
        <f t="shared" si="125"/>
        <v/>
      </c>
      <c r="DW123" s="162">
        <f>_xlfn.RANK.EQ(EL123,EL120:EL123,1)</f>
        <v>3</v>
      </c>
      <c r="DX123" s="166" t="str">
        <f>Q123</f>
        <v>Skottland</v>
      </c>
      <c r="DY123" s="164">
        <f>COUNTIF(DR120:DU155,DX123)</f>
        <v>0</v>
      </c>
      <c r="DZ123" s="164">
        <f>COUNTIF(DR120:DR155,DX123)</f>
        <v>0</v>
      </c>
      <c r="EA123" s="164">
        <f>COUNTIF(DS120:DT155,DX123)</f>
        <v>0</v>
      </c>
      <c r="EB123" s="164">
        <f>COUNTIF(DU120:DU155,DX123)</f>
        <v>0</v>
      </c>
      <c r="EC123" s="164">
        <f>SUMIFS(DO120:DO155,DM120:DM155,DX123)+SUMIFS(DP120:DP155,DN120:DN155,DX123)</f>
        <v>0</v>
      </c>
      <c r="ED123" s="164">
        <f>SUMIFS(DP120:DP155,DM120:DM155,DX123)+SUMIFS(DO120:DO155,DN120:DN155,DX123)</f>
        <v>0</v>
      </c>
      <c r="EE123" s="164">
        <f>EC123-ED123</f>
        <v>0</v>
      </c>
      <c r="EF123" s="162">
        <f>DZ123*3+EA123*1</f>
        <v>0</v>
      </c>
      <c r="EG123" s="162" t="str">
        <f>IF(DY123=0,"-",_xlfn.RANK.EQ(EF123,EF120:EF123))</f>
        <v>-</v>
      </c>
      <c r="EH123" s="162" t="str">
        <f>IF(DY123=0,"-",_xlfn.RANK.EQ(EE123,EE120:EE123))</f>
        <v>-</v>
      </c>
      <c r="EI123" s="162" t="str">
        <f>IF(DY123=0,"-",_xlfn.RANK.EQ(EC123,EC120:EC123))</f>
        <v>-</v>
      </c>
      <c r="EJ123" s="162" t="str">
        <f>IF(DY123=0,"-",SUM(EG123:EI123))</f>
        <v>-</v>
      </c>
      <c r="EK123" s="163">
        <f>(COUNTIF(DX120:DX123,"&lt;"&amp;DX123)+1)/1000</f>
        <v>3.0000000000000001E-3</v>
      </c>
      <c r="EL123" s="163">
        <f>IF(DY123=0,1000+EK123,IF(COUNTIF(EJ120:EJ123,EJ123)&gt;1,EJ123+EK123,100))</f>
        <v>1000.003</v>
      </c>
    </row>
    <row r="124" spans="2:142">
      <c r="B124" s="162" t="str">
        <f>Utfylles!$E$14</f>
        <v>England</v>
      </c>
      <c r="C124" s="162" t="s">
        <v>2</v>
      </c>
      <c r="D124" s="162" t="str">
        <f>Utfylles!$G$14</f>
        <v>Kroatia</v>
      </c>
      <c r="E124" s="162">
        <f>Utfylles!$H$14</f>
        <v>3</v>
      </c>
      <c r="F124" s="162" t="s">
        <v>2</v>
      </c>
      <c r="G124" s="162">
        <f>Utfylles!$J$14</f>
        <v>1</v>
      </c>
      <c r="H124" s="162"/>
      <c r="I124" s="162" t="str">
        <f>Utfylles!$K$14</f>
        <v>H</v>
      </c>
      <c r="K124" s="162" t="str">
        <f t="shared" si="95"/>
        <v>England</v>
      </c>
      <c r="L124" s="162" t="str">
        <f t="shared" si="96"/>
        <v/>
      </c>
      <c r="M124" s="162" t="str">
        <f t="shared" si="97"/>
        <v/>
      </c>
      <c r="N124" s="162" t="str">
        <f t="shared" si="98"/>
        <v>Kroatia</v>
      </c>
      <c r="AO124" s="162">
        <f>COUNTIF(AM120:AM123,K124)</f>
        <v>1</v>
      </c>
      <c r="AP124" s="162">
        <f>COUNTIF(AM120:AM123,L124)</f>
        <v>0</v>
      </c>
      <c r="AQ124" s="162">
        <f>COUNTIF(AM120:AM123,M124)</f>
        <v>0</v>
      </c>
      <c r="AR124" s="162">
        <f>COUNTIF(AM120:AM123,N124)</f>
        <v>0</v>
      </c>
      <c r="AS124" s="162">
        <f t="shared" si="111"/>
        <v>1</v>
      </c>
      <c r="AU124" s="162" t="str">
        <f t="shared" si="99"/>
        <v/>
      </c>
      <c r="AV124" s="162" t="str">
        <f t="shared" si="100"/>
        <v/>
      </c>
      <c r="AW124" s="162" t="str">
        <f t="shared" si="101"/>
        <v/>
      </c>
      <c r="AX124" s="162" t="str">
        <f t="shared" si="102"/>
        <v/>
      </c>
      <c r="AZ124" s="162" t="str">
        <f t="shared" ref="AZ124:AZ155" si="126">IF(AS124=2,IF(AW124&gt;AX124,AU124,IF(AX124&gt;AW124,AV124,"")),"")</f>
        <v/>
      </c>
      <c r="BA124" s="162" t="str">
        <f t="shared" si="113"/>
        <v/>
      </c>
      <c r="BB124" s="162" t="str">
        <f t="shared" si="114"/>
        <v/>
      </c>
      <c r="BC124" s="162" t="str">
        <f t="shared" si="115"/>
        <v/>
      </c>
      <c r="BE124" s="162"/>
      <c r="BX124" s="162">
        <f>COUNTIF(BV120:BV123,K124)</f>
        <v>0</v>
      </c>
      <c r="BY124" s="162">
        <f>COUNTIF(BV120:BV123,L124)</f>
        <v>0</v>
      </c>
      <c r="BZ124" s="162">
        <f>COUNTIF(BV120:BV123,M124)</f>
        <v>0</v>
      </c>
      <c r="CA124" s="162">
        <f>COUNTIF(BV120:BV123,N124)</f>
        <v>0</v>
      </c>
      <c r="CB124" s="162">
        <f t="shared" si="116"/>
        <v>0</v>
      </c>
      <c r="CD124" s="162" t="str">
        <f t="shared" si="103"/>
        <v/>
      </c>
      <c r="CE124" s="162" t="str">
        <f t="shared" si="104"/>
        <v/>
      </c>
      <c r="CF124" s="162" t="str">
        <f t="shared" si="105"/>
        <v/>
      </c>
      <c r="CG124" s="162" t="str">
        <f t="shared" si="106"/>
        <v/>
      </c>
      <c r="CI124" s="162" t="str">
        <f t="shared" si="117"/>
        <v/>
      </c>
      <c r="CJ124" s="162" t="str">
        <f t="shared" si="118"/>
        <v/>
      </c>
      <c r="CK124" s="162" t="str">
        <f t="shared" si="119"/>
        <v/>
      </c>
      <c r="CL124" s="162" t="str">
        <f t="shared" si="120"/>
        <v/>
      </c>
      <c r="CN124" s="162"/>
      <c r="DG124" s="162">
        <f>COUNTIF(DE120:DE123,K124)</f>
        <v>0</v>
      </c>
      <c r="DH124" s="162">
        <f>COUNTIF(DE120:DE123,L124)</f>
        <v>0</v>
      </c>
      <c r="DI124" s="162">
        <f>COUNTIF(DE120:DE123,M124)</f>
        <v>0</v>
      </c>
      <c r="DJ124" s="162">
        <f>COUNTIF(DE120:DE123,N124)</f>
        <v>1</v>
      </c>
      <c r="DK124" s="162">
        <f t="shared" si="121"/>
        <v>1</v>
      </c>
      <c r="DM124" s="162" t="str">
        <f t="shared" si="107"/>
        <v/>
      </c>
      <c r="DN124" s="162" t="str">
        <f t="shared" si="108"/>
        <v/>
      </c>
      <c r="DO124" s="162" t="str">
        <f t="shared" si="109"/>
        <v/>
      </c>
      <c r="DP124" s="162" t="str">
        <f t="shared" si="110"/>
        <v/>
      </c>
      <c r="DR124" s="162" t="str">
        <f t="shared" si="122"/>
        <v/>
      </c>
      <c r="DS124" s="162" t="str">
        <f t="shared" si="123"/>
        <v/>
      </c>
      <c r="DT124" s="162" t="str">
        <f t="shared" si="124"/>
        <v/>
      </c>
      <c r="DU124" s="162" t="str">
        <f t="shared" si="125"/>
        <v/>
      </c>
      <c r="DW124" s="162"/>
    </row>
    <row r="125" spans="2:142">
      <c r="B125" s="162" t="str">
        <f>Utfylles!$E$15</f>
        <v>Østerrike</v>
      </c>
      <c r="C125" s="162" t="s">
        <v>2</v>
      </c>
      <c r="D125" s="162" t="str">
        <f>Utfylles!$G$15</f>
        <v>Nord-Makedonia</v>
      </c>
      <c r="E125" s="162">
        <f>Utfylles!$H$15</f>
        <v>1</v>
      </c>
      <c r="F125" s="162" t="s">
        <v>2</v>
      </c>
      <c r="G125" s="162">
        <f>Utfylles!$J$15</f>
        <v>0</v>
      </c>
      <c r="H125" s="162"/>
      <c r="I125" s="162" t="str">
        <f>Utfylles!$K$15</f>
        <v>H</v>
      </c>
      <c r="K125" s="162" t="str">
        <f t="shared" si="95"/>
        <v>Østerrike</v>
      </c>
      <c r="L125" s="162" t="str">
        <f t="shared" si="96"/>
        <v/>
      </c>
      <c r="M125" s="162" t="str">
        <f t="shared" si="97"/>
        <v/>
      </c>
      <c r="N125" s="162" t="str">
        <f t="shared" si="98"/>
        <v>Nord-Makedonia</v>
      </c>
      <c r="AA125" s="163">
        <v>1</v>
      </c>
      <c r="AB125" s="165">
        <v>10</v>
      </c>
      <c r="AC125" s="165">
        <f>AB125*10</f>
        <v>100</v>
      </c>
      <c r="AD125" s="165">
        <f>AC125*10</f>
        <v>1000</v>
      </c>
      <c r="AE125" s="165"/>
      <c r="AF125" s="165">
        <f>AD125*10</f>
        <v>10000</v>
      </c>
      <c r="AG125" s="165">
        <f>AF125*10</f>
        <v>100000</v>
      </c>
      <c r="AH125" s="165">
        <f>AG125*10</f>
        <v>1000000</v>
      </c>
      <c r="AI125" s="165">
        <f>AH125*10</f>
        <v>10000000</v>
      </c>
      <c r="AJ125" s="165">
        <f>AI125*10</f>
        <v>100000000</v>
      </c>
      <c r="AK125" s="165"/>
      <c r="AO125" s="162">
        <f>COUNTIF(AM120:AM123,K125)</f>
        <v>0</v>
      </c>
      <c r="AP125" s="162">
        <f>COUNTIF(AM120:AM123,L125)</f>
        <v>0</v>
      </c>
      <c r="AQ125" s="162">
        <f>COUNTIF(AM120:AM123,M125)</f>
        <v>0</v>
      </c>
      <c r="AR125" s="162">
        <f>COUNTIF(AM120:AM123,N125)</f>
        <v>0</v>
      </c>
      <c r="AS125" s="162">
        <f t="shared" si="111"/>
        <v>0</v>
      </c>
      <c r="AU125" s="162" t="str">
        <f t="shared" si="99"/>
        <v/>
      </c>
      <c r="AV125" s="162" t="str">
        <f t="shared" si="100"/>
        <v/>
      </c>
      <c r="AW125" s="162" t="str">
        <f t="shared" si="101"/>
        <v/>
      </c>
      <c r="AX125" s="162" t="str">
        <f t="shared" si="102"/>
        <v/>
      </c>
      <c r="AZ125" s="162" t="str">
        <f t="shared" si="126"/>
        <v/>
      </c>
      <c r="BA125" s="162" t="str">
        <f t="shared" si="113"/>
        <v/>
      </c>
      <c r="BB125" s="162" t="str">
        <f t="shared" si="114"/>
        <v/>
      </c>
      <c r="BC125" s="162" t="str">
        <f t="shared" si="115"/>
        <v/>
      </c>
      <c r="BE125" s="162"/>
      <c r="BH125" s="162" t="s">
        <v>57</v>
      </c>
      <c r="BI125" s="162" t="s">
        <v>92</v>
      </c>
      <c r="BX125" s="162">
        <f>COUNTIF(BV120:BV123,K125)</f>
        <v>0</v>
      </c>
      <c r="BY125" s="162">
        <f>COUNTIF(BV120:BV123,L125)</f>
        <v>0</v>
      </c>
      <c r="BZ125" s="162">
        <f>COUNTIF(BV120:BV123,M125)</f>
        <v>0</v>
      </c>
      <c r="CA125" s="162">
        <f>COUNTIF(BV120:BV123,N125)</f>
        <v>0</v>
      </c>
      <c r="CB125" s="162">
        <f t="shared" si="116"/>
        <v>0</v>
      </c>
      <c r="CD125" s="162" t="str">
        <f t="shared" si="103"/>
        <v/>
      </c>
      <c r="CE125" s="162" t="str">
        <f t="shared" si="104"/>
        <v/>
      </c>
      <c r="CF125" s="162" t="str">
        <f t="shared" si="105"/>
        <v/>
      </c>
      <c r="CG125" s="162" t="str">
        <f t="shared" si="106"/>
        <v/>
      </c>
      <c r="CI125" s="162" t="str">
        <f t="shared" si="117"/>
        <v/>
      </c>
      <c r="CJ125" s="162" t="str">
        <f t="shared" si="118"/>
        <v/>
      </c>
      <c r="CK125" s="162" t="str">
        <f t="shared" si="119"/>
        <v/>
      </c>
      <c r="CL125" s="162" t="str">
        <f t="shared" si="120"/>
        <v/>
      </c>
      <c r="CN125" s="162"/>
      <c r="CQ125" s="162" t="s">
        <v>57</v>
      </c>
      <c r="CR125" s="162" t="s">
        <v>92</v>
      </c>
      <c r="DG125" s="162">
        <f>COUNTIF(DE120:DE123,K125)</f>
        <v>0</v>
      </c>
      <c r="DH125" s="162">
        <f>COUNTIF(DE120:DE123,L125)</f>
        <v>0</v>
      </c>
      <c r="DI125" s="162">
        <f>COUNTIF(DE120:DE123,M125)</f>
        <v>0</v>
      </c>
      <c r="DJ125" s="162">
        <f>COUNTIF(DE120:DE123,N125)</f>
        <v>0</v>
      </c>
      <c r="DK125" s="162">
        <f t="shared" si="121"/>
        <v>0</v>
      </c>
      <c r="DM125" s="162" t="str">
        <f t="shared" si="107"/>
        <v/>
      </c>
      <c r="DN125" s="162" t="str">
        <f t="shared" si="108"/>
        <v/>
      </c>
      <c r="DO125" s="162" t="str">
        <f t="shared" si="109"/>
        <v/>
      </c>
      <c r="DP125" s="162" t="str">
        <f t="shared" si="110"/>
        <v/>
      </c>
      <c r="DR125" s="162" t="str">
        <f t="shared" si="122"/>
        <v/>
      </c>
      <c r="DS125" s="162" t="str">
        <f t="shared" si="123"/>
        <v/>
      </c>
      <c r="DT125" s="162" t="str">
        <f t="shared" si="124"/>
        <v/>
      </c>
      <c r="DU125" s="162" t="str">
        <f t="shared" si="125"/>
        <v/>
      </c>
      <c r="DW125" s="162"/>
      <c r="DZ125" s="162" t="s">
        <v>57</v>
      </c>
      <c r="EA125" s="162" t="s">
        <v>92</v>
      </c>
    </row>
    <row r="126" spans="2:142">
      <c r="B126" s="162" t="str">
        <f>Utfylles!$E$16</f>
        <v>Nederland</v>
      </c>
      <c r="C126" s="162" t="s">
        <v>2</v>
      </c>
      <c r="D126" s="162" t="str">
        <f>Utfylles!$G$16</f>
        <v>Ukraina</v>
      </c>
      <c r="E126" s="162">
        <f>Utfylles!$H$16</f>
        <v>2</v>
      </c>
      <c r="F126" s="162" t="s">
        <v>2</v>
      </c>
      <c r="G126" s="162">
        <f>Utfylles!$J$16</f>
        <v>0</v>
      </c>
      <c r="H126" s="162"/>
      <c r="I126" s="162" t="str">
        <f>Utfylles!$K$16</f>
        <v>H</v>
      </c>
      <c r="K126" s="162" t="str">
        <f t="shared" si="95"/>
        <v>Nederland</v>
      </c>
      <c r="L126" s="162" t="str">
        <f t="shared" si="96"/>
        <v/>
      </c>
      <c r="M126" s="162" t="str">
        <f t="shared" si="97"/>
        <v/>
      </c>
      <c r="N126" s="162" t="str">
        <f t="shared" si="98"/>
        <v>Ukraina</v>
      </c>
      <c r="Q126" s="163">
        <v>2</v>
      </c>
      <c r="R126" s="163">
        <v>3</v>
      </c>
      <c r="S126" s="163">
        <v>4</v>
      </c>
      <c r="T126" s="163">
        <v>5</v>
      </c>
      <c r="U126" s="163">
        <v>6</v>
      </c>
      <c r="V126" s="163">
        <v>7</v>
      </c>
      <c r="W126" s="163">
        <v>8</v>
      </c>
      <c r="X126" s="163">
        <v>9</v>
      </c>
      <c r="Y126" s="163">
        <v>10</v>
      </c>
      <c r="AO126" s="162">
        <f>COUNTIF(AM120:AM123,K126)</f>
        <v>0</v>
      </c>
      <c r="AP126" s="162">
        <f>COUNTIF(AM120:AM123,L126)</f>
        <v>0</v>
      </c>
      <c r="AQ126" s="162">
        <f>COUNTIF(AM120:AM123,M126)</f>
        <v>0</v>
      </c>
      <c r="AR126" s="162">
        <f>COUNTIF(AM120:AM123,N126)</f>
        <v>0</v>
      </c>
      <c r="AS126" s="162">
        <f t="shared" si="111"/>
        <v>0</v>
      </c>
      <c r="AU126" s="162" t="str">
        <f t="shared" si="99"/>
        <v/>
      </c>
      <c r="AV126" s="162" t="str">
        <f t="shared" si="100"/>
        <v/>
      </c>
      <c r="AW126" s="162" t="str">
        <f t="shared" si="101"/>
        <v/>
      </c>
      <c r="AX126" s="162" t="str">
        <f t="shared" si="102"/>
        <v/>
      </c>
      <c r="AZ126" s="162" t="str">
        <f t="shared" si="126"/>
        <v/>
      </c>
      <c r="BA126" s="162" t="str">
        <f t="shared" si="113"/>
        <v/>
      </c>
      <c r="BB126" s="162" t="str">
        <f t="shared" si="114"/>
        <v/>
      </c>
      <c r="BC126" s="162" t="str">
        <f t="shared" si="115"/>
        <v/>
      </c>
      <c r="BE126" s="162">
        <v>1</v>
      </c>
      <c r="BF126" s="163" t="str">
        <f>VLOOKUP(BE126,BE120:BF123,2,FALSE)</f>
        <v>England</v>
      </c>
      <c r="BH126" s="162">
        <f>COUNTIFS(AZ120:AZ155,BF126,BC120:BC155,BF127)</f>
        <v>0</v>
      </c>
      <c r="BI126" s="163">
        <f>_xlfn.RANK.EQ(BH126,BH126:BH129,0)</f>
        <v>1</v>
      </c>
      <c r="BX126" s="162">
        <f>COUNTIF(BV120:BV123,K126)</f>
        <v>0</v>
      </c>
      <c r="BY126" s="162">
        <f>COUNTIF(BV120:BV123,L126)</f>
        <v>0</v>
      </c>
      <c r="BZ126" s="162">
        <f>COUNTIF(BV120:BV123,M126)</f>
        <v>0</v>
      </c>
      <c r="CA126" s="162">
        <f>COUNTIF(BV120:BV123,N126)</f>
        <v>0</v>
      </c>
      <c r="CB126" s="162">
        <f t="shared" si="116"/>
        <v>0</v>
      </c>
      <c r="CD126" s="162" t="str">
        <f t="shared" si="103"/>
        <v/>
      </c>
      <c r="CE126" s="162" t="str">
        <f t="shared" si="104"/>
        <v/>
      </c>
      <c r="CF126" s="162" t="str">
        <f t="shared" si="105"/>
        <v/>
      </c>
      <c r="CG126" s="162" t="str">
        <f t="shared" si="106"/>
        <v/>
      </c>
      <c r="CI126" s="162" t="str">
        <f t="shared" si="117"/>
        <v/>
      </c>
      <c r="CJ126" s="162" t="str">
        <f t="shared" si="118"/>
        <v/>
      </c>
      <c r="CK126" s="162" t="str">
        <f t="shared" si="119"/>
        <v/>
      </c>
      <c r="CL126" s="162" t="str">
        <f t="shared" si="120"/>
        <v/>
      </c>
      <c r="CN126" s="162">
        <v>1</v>
      </c>
      <c r="CO126" s="163" t="str">
        <f>VLOOKUP(CN126,CN120:CO123,2,FALSE)</f>
        <v>England</v>
      </c>
      <c r="CQ126" s="162">
        <f>COUNTIFS(CI120:CI155,CO126,CL120:CL155,CO127)</f>
        <v>0</v>
      </c>
      <c r="CR126" s="163">
        <f>_xlfn.RANK.EQ(CQ126,CQ126:CQ129,0)</f>
        <v>1</v>
      </c>
      <c r="DG126" s="162">
        <f>COUNTIF(DE120:DE123,K126)</f>
        <v>0</v>
      </c>
      <c r="DH126" s="162">
        <f>COUNTIF(DE120:DE123,L126)</f>
        <v>0</v>
      </c>
      <c r="DI126" s="162">
        <f>COUNTIF(DE120:DE123,M126)</f>
        <v>0</v>
      </c>
      <c r="DJ126" s="162">
        <f>COUNTIF(DE120:DE123,N126)</f>
        <v>0</v>
      </c>
      <c r="DK126" s="162">
        <f t="shared" si="121"/>
        <v>0</v>
      </c>
      <c r="DM126" s="162" t="str">
        <f t="shared" si="107"/>
        <v/>
      </c>
      <c r="DN126" s="162" t="str">
        <f t="shared" si="108"/>
        <v/>
      </c>
      <c r="DO126" s="162" t="str">
        <f t="shared" si="109"/>
        <v/>
      </c>
      <c r="DP126" s="162" t="str">
        <f t="shared" si="110"/>
        <v/>
      </c>
      <c r="DR126" s="162" t="str">
        <f t="shared" si="122"/>
        <v/>
      </c>
      <c r="DS126" s="162" t="str">
        <f t="shared" si="123"/>
        <v/>
      </c>
      <c r="DT126" s="162" t="str">
        <f t="shared" si="124"/>
        <v/>
      </c>
      <c r="DU126" s="162" t="str">
        <f t="shared" si="125"/>
        <v/>
      </c>
      <c r="DW126" s="162">
        <v>1</v>
      </c>
      <c r="DX126" s="163" t="str">
        <f>VLOOKUP(DW126,DW120:DX123,2,FALSE)</f>
        <v>England</v>
      </c>
      <c r="DZ126" s="162">
        <f>COUNTIFS(DR120:DR155,DX126,DU120:DU155,DX127)</f>
        <v>0</v>
      </c>
      <c r="EA126" s="163">
        <f>_xlfn.RANK.EQ(DZ126,DZ126:DZ129,0)</f>
        <v>1</v>
      </c>
    </row>
    <row r="127" spans="2:142">
      <c r="B127" s="162" t="str">
        <f>Utfylles!$E$17</f>
        <v>Skottland</v>
      </c>
      <c r="C127" s="162" t="s">
        <v>2</v>
      </c>
      <c r="D127" s="162" t="str">
        <f>Utfylles!$G$17</f>
        <v>Tsjekkia</v>
      </c>
      <c r="E127" s="162">
        <f>Utfylles!$H$17</f>
        <v>1</v>
      </c>
      <c r="F127" s="162" t="s">
        <v>2</v>
      </c>
      <c r="G127" s="162">
        <f>Utfylles!$J$17</f>
        <v>1</v>
      </c>
      <c r="H127" s="162"/>
      <c r="I127" s="162" t="str">
        <f>Utfylles!$K$17</f>
        <v>U</v>
      </c>
      <c r="K127" s="162" t="str">
        <f t="shared" si="95"/>
        <v/>
      </c>
      <c r="L127" s="162" t="str">
        <f t="shared" si="96"/>
        <v>Skottland</v>
      </c>
      <c r="M127" s="162" t="str">
        <f t="shared" si="97"/>
        <v>Tsjekkia</v>
      </c>
      <c r="N127" s="162" t="str">
        <f t="shared" si="98"/>
        <v/>
      </c>
      <c r="AA127" s="162">
        <f>AA120/AA125</f>
        <v>3</v>
      </c>
      <c r="AB127" s="162">
        <f>AB120/AB125</f>
        <v>0</v>
      </c>
      <c r="AC127" s="162">
        <f>AC120/AC125</f>
        <v>0</v>
      </c>
      <c r="AD127" s="162">
        <f>AD120/AD125</f>
        <v>0</v>
      </c>
      <c r="AE127" s="162"/>
      <c r="AF127" s="162">
        <f>AF120/AF125</f>
        <v>0</v>
      </c>
      <c r="AG127" s="162">
        <f>AG120/AG125</f>
        <v>3.0000000000000001E-5</v>
      </c>
      <c r="AH127" s="162">
        <f>AH120/AH125</f>
        <v>3.0000000000000001E-6</v>
      </c>
      <c r="AI127" s="162">
        <f>AI120/AI125</f>
        <v>1.9999999999999999E-7</v>
      </c>
      <c r="AJ127" s="162">
        <f>AJ120/AJ125</f>
        <v>2E-8</v>
      </c>
      <c r="AK127" s="163">
        <f>SUM(AA127:AJ127)</f>
        <v>3.0000332200000002</v>
      </c>
      <c r="AO127" s="162">
        <f>COUNTIF(AM120:AM123,K127)</f>
        <v>0</v>
      </c>
      <c r="AP127" s="162">
        <f>COUNTIF(AM120:AM123,L127)</f>
        <v>0</v>
      </c>
      <c r="AQ127" s="162">
        <f>COUNTIF(AM120:AM123,M127)</f>
        <v>0</v>
      </c>
      <c r="AR127" s="162">
        <f>COUNTIF(AM120:AM123,N127)</f>
        <v>0</v>
      </c>
      <c r="AS127" s="162">
        <f t="shared" si="111"/>
        <v>0</v>
      </c>
      <c r="AU127" s="162" t="str">
        <f t="shared" si="99"/>
        <v/>
      </c>
      <c r="AV127" s="162" t="str">
        <f t="shared" si="100"/>
        <v/>
      </c>
      <c r="AW127" s="162" t="str">
        <f t="shared" si="101"/>
        <v/>
      </c>
      <c r="AX127" s="162" t="str">
        <f t="shared" si="102"/>
        <v/>
      </c>
      <c r="AZ127" s="162" t="str">
        <f t="shared" si="126"/>
        <v/>
      </c>
      <c r="BA127" s="162" t="str">
        <f t="shared" si="113"/>
        <v/>
      </c>
      <c r="BB127" s="162" t="str">
        <f t="shared" si="114"/>
        <v/>
      </c>
      <c r="BC127" s="162" t="str">
        <f t="shared" si="115"/>
        <v/>
      </c>
      <c r="BE127" s="162">
        <v>2</v>
      </c>
      <c r="BF127" s="163" t="str">
        <f>VLOOKUP(BE127,BE120:BF123,2,FALSE)</f>
        <v>Kroatia</v>
      </c>
      <c r="BH127" s="162">
        <f>COUNTIFS(AZ120:AZ155,BF127,BC120:BC155,BF126)</f>
        <v>0</v>
      </c>
      <c r="BI127" s="163">
        <f>_xlfn.RANK.EQ(BH127,BH126:BH129,0)</f>
        <v>1</v>
      </c>
      <c r="BX127" s="162">
        <f>COUNTIF(BV120:BV123,K127)</f>
        <v>0</v>
      </c>
      <c r="BY127" s="162">
        <f>COUNTIF(BV120:BV123,L127)</f>
        <v>0</v>
      </c>
      <c r="BZ127" s="162">
        <f>COUNTIF(BV120:BV123,M127)</f>
        <v>1</v>
      </c>
      <c r="CA127" s="162">
        <f>COUNTIF(BV120:BV123,N127)</f>
        <v>0</v>
      </c>
      <c r="CB127" s="162">
        <f t="shared" si="116"/>
        <v>1</v>
      </c>
      <c r="CD127" s="162" t="str">
        <f t="shared" si="103"/>
        <v/>
      </c>
      <c r="CE127" s="162" t="str">
        <f t="shared" si="104"/>
        <v/>
      </c>
      <c r="CF127" s="162" t="str">
        <f t="shared" si="105"/>
        <v/>
      </c>
      <c r="CG127" s="162" t="str">
        <f t="shared" si="106"/>
        <v/>
      </c>
      <c r="CI127" s="162" t="str">
        <f t="shared" si="117"/>
        <v/>
      </c>
      <c r="CJ127" s="162" t="str">
        <f t="shared" si="118"/>
        <v/>
      </c>
      <c r="CK127" s="162" t="str">
        <f t="shared" si="119"/>
        <v/>
      </c>
      <c r="CL127" s="162" t="str">
        <f t="shared" si="120"/>
        <v/>
      </c>
      <c r="CN127" s="162">
        <v>2</v>
      </c>
      <c r="CO127" s="163" t="str">
        <f>VLOOKUP(CN127,CN120:CO123,2,FALSE)</f>
        <v>Kroatia</v>
      </c>
      <c r="CQ127" s="162">
        <f>COUNTIFS(CI120:CI155,CO127,CL120:CL155,CO126)</f>
        <v>0</v>
      </c>
      <c r="CR127" s="163">
        <f>_xlfn.RANK.EQ(CQ127,CQ126:CQ129,0)</f>
        <v>1</v>
      </c>
      <c r="DG127" s="162">
        <f>COUNTIF(DE120:DE123,K127)</f>
        <v>0</v>
      </c>
      <c r="DH127" s="162">
        <f>COUNTIF(DE120:DE123,L127)</f>
        <v>0</v>
      </c>
      <c r="DI127" s="162">
        <f>COUNTIF(DE120:DE123,M127)</f>
        <v>0</v>
      </c>
      <c r="DJ127" s="162">
        <f>COUNTIF(DE120:DE123,N127)</f>
        <v>0</v>
      </c>
      <c r="DK127" s="162">
        <f t="shared" si="121"/>
        <v>0</v>
      </c>
      <c r="DM127" s="162" t="str">
        <f t="shared" si="107"/>
        <v/>
      </c>
      <c r="DN127" s="162" t="str">
        <f t="shared" si="108"/>
        <v/>
      </c>
      <c r="DO127" s="162" t="str">
        <f t="shared" si="109"/>
        <v/>
      </c>
      <c r="DP127" s="162" t="str">
        <f t="shared" si="110"/>
        <v/>
      </c>
      <c r="DR127" s="162" t="str">
        <f t="shared" si="122"/>
        <v/>
      </c>
      <c r="DS127" s="162" t="str">
        <f t="shared" si="123"/>
        <v/>
      </c>
      <c r="DT127" s="162" t="str">
        <f t="shared" si="124"/>
        <v/>
      </c>
      <c r="DU127" s="162" t="str">
        <f t="shared" si="125"/>
        <v/>
      </c>
      <c r="DW127" s="162">
        <v>2</v>
      </c>
      <c r="DX127" s="163" t="str">
        <f>VLOOKUP(DW127,DW120:DX123,2,FALSE)</f>
        <v>Kroatia</v>
      </c>
      <c r="DZ127" s="162">
        <f>COUNTIFS(DR120:DR155,DX127,DU120:DU155,DX126)</f>
        <v>0</v>
      </c>
      <c r="EA127" s="163">
        <f>_xlfn.RANK.EQ(DZ127,DZ126:DZ129,0)</f>
        <v>1</v>
      </c>
    </row>
    <row r="128" spans="2:142">
      <c r="B128" s="162" t="str">
        <f>Utfylles!$E$18</f>
        <v>Polen</v>
      </c>
      <c r="C128" s="162" t="s">
        <v>2</v>
      </c>
      <c r="D128" s="162" t="str">
        <f>Utfylles!$G$18</f>
        <v>Slovakia</v>
      </c>
      <c r="E128" s="162">
        <f>Utfylles!$H$18</f>
        <v>2</v>
      </c>
      <c r="F128" s="162" t="s">
        <v>2</v>
      </c>
      <c r="G128" s="162">
        <f>Utfylles!$J$18</f>
        <v>1</v>
      </c>
      <c r="H128" s="162"/>
      <c r="I128" s="162" t="str">
        <f>Utfylles!$K$18</f>
        <v>H</v>
      </c>
      <c r="K128" s="162" t="str">
        <f t="shared" si="95"/>
        <v>Polen</v>
      </c>
      <c r="L128" s="162" t="str">
        <f t="shared" si="96"/>
        <v/>
      </c>
      <c r="M128" s="162" t="str">
        <f t="shared" si="97"/>
        <v/>
      </c>
      <c r="N128" s="162" t="str">
        <f t="shared" si="98"/>
        <v>Slovakia</v>
      </c>
      <c r="P128" s="163">
        <v>1</v>
      </c>
      <c r="Q128" s="166" t="str">
        <f>VLOOKUP(P128,P120:Y123,Q126,FALSE)</f>
        <v>England</v>
      </c>
      <c r="R128" s="164">
        <f>VLOOKUP(P128,P120:Y123,R126,FALSE)</f>
        <v>3</v>
      </c>
      <c r="S128" s="164">
        <f>VLOOKUP(P128,P120:Y123,S126,FALSE)</f>
        <v>2</v>
      </c>
      <c r="T128" s="164">
        <f>VLOOKUP(P128,P120:Y123,T126,FALSE)</f>
        <v>0</v>
      </c>
      <c r="U128" s="164">
        <f>VLOOKUP(P128,P120:Y123,U126,FALSE)</f>
        <v>1</v>
      </c>
      <c r="V128" s="164">
        <f>VLOOKUP(P128,P120:Y123,V126,FALSE)</f>
        <v>5</v>
      </c>
      <c r="W128" s="164">
        <f>VLOOKUP(P128,P120:Y123,W126,FALSE)</f>
        <v>4</v>
      </c>
      <c r="X128" s="164">
        <f>VLOOKUP(P128,P120:Y123,X126,FALSE)</f>
        <v>1</v>
      </c>
      <c r="Y128" s="162">
        <f>VLOOKUP(P128,P120:Y123,Y126,FALSE)</f>
        <v>6</v>
      </c>
      <c r="AA128" s="162">
        <f>AA121/AA125</f>
        <v>1</v>
      </c>
      <c r="AB128" s="162">
        <f>AB121/AB125</f>
        <v>0</v>
      </c>
      <c r="AC128" s="162">
        <f>AC121/AC125</f>
        <v>0</v>
      </c>
      <c r="AD128" s="162">
        <f>AD121/AD125</f>
        <v>0</v>
      </c>
      <c r="AE128" s="162"/>
      <c r="AF128" s="162">
        <f>AF121/AF125</f>
        <v>0</v>
      </c>
      <c r="AG128" s="162">
        <f>AG121/AG125</f>
        <v>2.0000000000000002E-5</v>
      </c>
      <c r="AH128" s="162">
        <f>AH121/AH125</f>
        <v>9.9999999999999995E-7</v>
      </c>
      <c r="AI128" s="162">
        <f>AI121/AI125</f>
        <v>9.9999999999999995E-8</v>
      </c>
      <c r="AJ128" s="162">
        <f>AJ121/AJ125</f>
        <v>1E-8</v>
      </c>
      <c r="AK128" s="163">
        <f>SUM(AA128:AJ128)</f>
        <v>1.0000211099999998</v>
      </c>
      <c r="AO128" s="162">
        <f>COUNTIF(AM120:AM123,K128)</f>
        <v>0</v>
      </c>
      <c r="AP128" s="162">
        <f>COUNTIF(AM120:AM123,L128)</f>
        <v>0</v>
      </c>
      <c r="AQ128" s="162">
        <f>COUNTIF(AM120:AM123,M128)</f>
        <v>0</v>
      </c>
      <c r="AR128" s="162">
        <f>COUNTIF(AM120:AM123,N128)</f>
        <v>0</v>
      </c>
      <c r="AS128" s="162">
        <f t="shared" si="111"/>
        <v>0</v>
      </c>
      <c r="AU128" s="162" t="str">
        <f t="shared" si="99"/>
        <v/>
      </c>
      <c r="AV128" s="162" t="str">
        <f t="shared" si="100"/>
        <v/>
      </c>
      <c r="AW128" s="162" t="str">
        <f t="shared" si="101"/>
        <v/>
      </c>
      <c r="AX128" s="162" t="str">
        <f t="shared" si="102"/>
        <v/>
      </c>
      <c r="AZ128" s="162" t="str">
        <f t="shared" si="126"/>
        <v/>
      </c>
      <c r="BA128" s="162" t="str">
        <f t="shared" si="113"/>
        <v/>
      </c>
      <c r="BB128" s="162" t="str">
        <f t="shared" si="114"/>
        <v/>
      </c>
      <c r="BC128" s="162" t="str">
        <f t="shared" si="115"/>
        <v/>
      </c>
      <c r="BE128" s="162">
        <v>3</v>
      </c>
      <c r="BF128" s="163" t="str">
        <f>VLOOKUP(BE128,BE120:BF123,2,FALSE)</f>
        <v>Skottland</v>
      </c>
      <c r="BH128" s="162">
        <f>COUNTIFS(AZ120:AZ155,BF128,BC120:BC155,BF127)</f>
        <v>0</v>
      </c>
      <c r="BI128" s="163">
        <f>_xlfn.RANK.EQ(BH128,BH126:BH129,0)</f>
        <v>1</v>
      </c>
      <c r="BX128" s="162">
        <f>COUNTIF(BV120:BV123,K128)</f>
        <v>0</v>
      </c>
      <c r="BY128" s="162">
        <f>COUNTIF(BV120:BV123,L128)</f>
        <v>0</v>
      </c>
      <c r="BZ128" s="162">
        <f>COUNTIF(BV120:BV123,M128)</f>
        <v>0</v>
      </c>
      <c r="CA128" s="162">
        <f>COUNTIF(BV120:BV123,N128)</f>
        <v>0</v>
      </c>
      <c r="CB128" s="162">
        <f t="shared" si="116"/>
        <v>0</v>
      </c>
      <c r="CD128" s="162" t="str">
        <f t="shared" si="103"/>
        <v/>
      </c>
      <c r="CE128" s="162" t="str">
        <f t="shared" si="104"/>
        <v/>
      </c>
      <c r="CF128" s="162" t="str">
        <f t="shared" si="105"/>
        <v/>
      </c>
      <c r="CG128" s="162" t="str">
        <f t="shared" si="106"/>
        <v/>
      </c>
      <c r="CI128" s="162" t="str">
        <f t="shared" si="117"/>
        <v/>
      </c>
      <c r="CJ128" s="162" t="str">
        <f t="shared" si="118"/>
        <v/>
      </c>
      <c r="CK128" s="162" t="str">
        <f t="shared" si="119"/>
        <v/>
      </c>
      <c r="CL128" s="162" t="str">
        <f t="shared" si="120"/>
        <v/>
      </c>
      <c r="CN128" s="162">
        <v>3</v>
      </c>
      <c r="CO128" s="163" t="str">
        <f>VLOOKUP(CN128,CN120:CO123,2,FALSE)</f>
        <v>Skottland</v>
      </c>
      <c r="CQ128" s="162">
        <f>COUNTIFS(CI120:CI155,CO128,CL120:CL155,CO127)</f>
        <v>0</v>
      </c>
      <c r="CR128" s="163">
        <f>_xlfn.RANK.EQ(CQ128,CQ126:CQ129,0)</f>
        <v>1</v>
      </c>
      <c r="DG128" s="162">
        <f>COUNTIF(DE120:DE123,K128)</f>
        <v>0</v>
      </c>
      <c r="DH128" s="162">
        <f>COUNTIF(DE120:DE123,L128)</f>
        <v>0</v>
      </c>
      <c r="DI128" s="162">
        <f>COUNTIF(DE120:DE123,M128)</f>
        <v>0</v>
      </c>
      <c r="DJ128" s="162">
        <f>COUNTIF(DE120:DE123,N128)</f>
        <v>0</v>
      </c>
      <c r="DK128" s="162">
        <f t="shared" si="121"/>
        <v>0</v>
      </c>
      <c r="DM128" s="162" t="str">
        <f t="shared" si="107"/>
        <v/>
      </c>
      <c r="DN128" s="162" t="str">
        <f t="shared" si="108"/>
        <v/>
      </c>
      <c r="DO128" s="162" t="str">
        <f t="shared" si="109"/>
        <v/>
      </c>
      <c r="DP128" s="162" t="str">
        <f t="shared" si="110"/>
        <v/>
      </c>
      <c r="DR128" s="162" t="str">
        <f t="shared" si="122"/>
        <v/>
      </c>
      <c r="DS128" s="162" t="str">
        <f t="shared" si="123"/>
        <v/>
      </c>
      <c r="DT128" s="162" t="str">
        <f t="shared" si="124"/>
        <v/>
      </c>
      <c r="DU128" s="162" t="str">
        <f t="shared" si="125"/>
        <v/>
      </c>
      <c r="DW128" s="162">
        <v>3</v>
      </c>
      <c r="DX128" s="163" t="str">
        <f>VLOOKUP(DW128,DW120:DX123,2,FALSE)</f>
        <v>Skottland</v>
      </c>
      <c r="DZ128" s="162">
        <f>COUNTIFS(DR120:DR155,DX128,DU120:DU155,DX127)</f>
        <v>0</v>
      </c>
      <c r="EA128" s="163">
        <f>_xlfn.RANK.EQ(DZ128,DZ126:DZ129,0)</f>
        <v>1</v>
      </c>
    </row>
    <row r="129" spans="2:131">
      <c r="B129" s="162" t="str">
        <f>Utfylles!$E$19</f>
        <v>Spania</v>
      </c>
      <c r="C129" s="162" t="s">
        <v>2</v>
      </c>
      <c r="D129" s="162" t="str">
        <f>Utfylles!$G$19</f>
        <v>Sverige</v>
      </c>
      <c r="E129" s="162">
        <f>Utfylles!$H$19</f>
        <v>4</v>
      </c>
      <c r="F129" s="162" t="s">
        <v>2</v>
      </c>
      <c r="G129" s="162">
        <f>Utfylles!$J$19</f>
        <v>1</v>
      </c>
      <c r="H129" s="162"/>
      <c r="I129" s="162" t="str">
        <f>Utfylles!$K$19</f>
        <v>H</v>
      </c>
      <c r="K129" s="162" t="str">
        <f t="shared" si="95"/>
        <v>Spania</v>
      </c>
      <c r="L129" s="162" t="str">
        <f t="shared" si="96"/>
        <v/>
      </c>
      <c r="M129" s="162" t="str">
        <f t="shared" si="97"/>
        <v/>
      </c>
      <c r="N129" s="162" t="str">
        <f t="shared" si="98"/>
        <v>Sverige</v>
      </c>
      <c r="P129" s="163">
        <v>2</v>
      </c>
      <c r="Q129" s="166" t="str">
        <f>VLOOKUP(P129,P120:Y123,Q126,FALSE)</f>
        <v>Tsjekkia</v>
      </c>
      <c r="R129" s="164">
        <f>VLOOKUP(P129,P120:Y123,R126,FALSE)</f>
        <v>3</v>
      </c>
      <c r="S129" s="164">
        <f>VLOOKUP(P129,P120:Y123,S126,FALSE)</f>
        <v>1</v>
      </c>
      <c r="T129" s="164">
        <f>VLOOKUP(P129,P120:Y123,T126,FALSE)</f>
        <v>2</v>
      </c>
      <c r="U129" s="164">
        <f>VLOOKUP(P129,P120:Y123,U126,FALSE)</f>
        <v>0</v>
      </c>
      <c r="V129" s="164">
        <f>VLOOKUP(P129,P120:Y123,V126,FALSE)</f>
        <v>4</v>
      </c>
      <c r="W129" s="164">
        <f>VLOOKUP(P129,P120:Y123,W126,FALSE)</f>
        <v>2</v>
      </c>
      <c r="X129" s="164">
        <f>VLOOKUP(P129,P120:Y123,X126,FALSE)</f>
        <v>2</v>
      </c>
      <c r="Y129" s="162">
        <f>VLOOKUP(P129,P120:Y123,Y126,FALSE)</f>
        <v>5</v>
      </c>
      <c r="AA129" s="162">
        <f>AA122/AA125</f>
        <v>2</v>
      </c>
      <c r="AB129" s="162">
        <f>AB122/AB125</f>
        <v>0</v>
      </c>
      <c r="AC129" s="162">
        <f>AC122/AC125</f>
        <v>0</v>
      </c>
      <c r="AD129" s="162">
        <f>AD122/AD125</f>
        <v>0</v>
      </c>
      <c r="AE129" s="162"/>
      <c r="AF129" s="162">
        <f>AF122/AF125</f>
        <v>0</v>
      </c>
      <c r="AG129" s="162">
        <f>AG122/AG125</f>
        <v>1.0000000000000001E-5</v>
      </c>
      <c r="AH129" s="162">
        <f>AH122/AH125</f>
        <v>1.9999999999999999E-6</v>
      </c>
      <c r="AI129" s="162">
        <f>AI122/AI125</f>
        <v>1.9999999999999999E-7</v>
      </c>
      <c r="AJ129" s="162">
        <f>AJ122/AJ125</f>
        <v>4.0000000000000001E-8</v>
      </c>
      <c r="AK129" s="163">
        <f>SUM(AA129:AJ129)</f>
        <v>2.0000122400000002</v>
      </c>
      <c r="AO129" s="162">
        <f>COUNTIF(AM120:AM123,K129)</f>
        <v>0</v>
      </c>
      <c r="AP129" s="162">
        <f>COUNTIF(AM120:AM123,L129)</f>
        <v>0</v>
      </c>
      <c r="AQ129" s="162">
        <f>COUNTIF(AM120:AM123,M129)</f>
        <v>0</v>
      </c>
      <c r="AR129" s="162">
        <f>COUNTIF(AM120:AM123,N129)</f>
        <v>0</v>
      </c>
      <c r="AS129" s="162">
        <f t="shared" si="111"/>
        <v>0</v>
      </c>
      <c r="AU129" s="162" t="str">
        <f t="shared" si="99"/>
        <v/>
      </c>
      <c r="AV129" s="162" t="str">
        <f t="shared" si="100"/>
        <v/>
      </c>
      <c r="AW129" s="162" t="str">
        <f t="shared" si="101"/>
        <v/>
      </c>
      <c r="AX129" s="162" t="str">
        <f t="shared" si="102"/>
        <v/>
      </c>
      <c r="AZ129" s="162" t="str">
        <f t="shared" si="126"/>
        <v/>
      </c>
      <c r="BA129" s="162" t="str">
        <f t="shared" si="113"/>
        <v/>
      </c>
      <c r="BB129" s="162" t="str">
        <f t="shared" si="114"/>
        <v/>
      </c>
      <c r="BC129" s="162" t="str">
        <f t="shared" si="115"/>
        <v/>
      </c>
      <c r="BE129" s="162">
        <v>4</v>
      </c>
      <c r="BF129" s="163" t="str">
        <f>VLOOKUP(BE129,BE120:BF123,2,FALSE)</f>
        <v>Tsjekkia</v>
      </c>
      <c r="BH129" s="162">
        <f>COUNTIFS(AZ120:AZ155,BF129,BC120:BC155,BF128)</f>
        <v>0</v>
      </c>
      <c r="BI129" s="163">
        <f>_xlfn.RANK.EQ(BH129,BH126:BH129,0)</f>
        <v>1</v>
      </c>
      <c r="BX129" s="162">
        <f>COUNTIF(BV120:BV123,K129)</f>
        <v>0</v>
      </c>
      <c r="BY129" s="162">
        <f>COUNTIF(BV120:BV123,L129)</f>
        <v>0</v>
      </c>
      <c r="BZ129" s="162">
        <f>COUNTIF(BV120:BV123,M129)</f>
        <v>0</v>
      </c>
      <c r="CA129" s="162">
        <f>COUNTIF(BV120:BV123,N129)</f>
        <v>0</v>
      </c>
      <c r="CB129" s="162">
        <f t="shared" si="116"/>
        <v>0</v>
      </c>
      <c r="CD129" s="162" t="str">
        <f t="shared" si="103"/>
        <v/>
      </c>
      <c r="CE129" s="162" t="str">
        <f t="shared" si="104"/>
        <v/>
      </c>
      <c r="CF129" s="162" t="str">
        <f t="shared" si="105"/>
        <v/>
      </c>
      <c r="CG129" s="162" t="str">
        <f t="shared" si="106"/>
        <v/>
      </c>
      <c r="CI129" s="162" t="str">
        <f t="shared" si="117"/>
        <v/>
      </c>
      <c r="CJ129" s="162" t="str">
        <f t="shared" si="118"/>
        <v/>
      </c>
      <c r="CK129" s="162" t="str">
        <f t="shared" si="119"/>
        <v/>
      </c>
      <c r="CL129" s="162" t="str">
        <f t="shared" si="120"/>
        <v/>
      </c>
      <c r="CN129" s="162">
        <v>4</v>
      </c>
      <c r="CO129" s="163" t="str">
        <f>VLOOKUP(CN129,CN120:CO123,2,FALSE)</f>
        <v>Tsjekkia</v>
      </c>
      <c r="CQ129" s="162">
        <f>COUNTIFS(CI120:CI155,CO129,CL120:CL155,CO128)</f>
        <v>0</v>
      </c>
      <c r="CR129" s="163">
        <f>_xlfn.RANK.EQ(CQ129,CQ126:CQ129,0)</f>
        <v>1</v>
      </c>
      <c r="DG129" s="162">
        <f>COUNTIF(DE120:DE123,K129)</f>
        <v>0</v>
      </c>
      <c r="DH129" s="162">
        <f>COUNTIF(DE120:DE123,L129)</f>
        <v>0</v>
      </c>
      <c r="DI129" s="162">
        <f>COUNTIF(DE120:DE123,M129)</f>
        <v>0</v>
      </c>
      <c r="DJ129" s="162">
        <f>COUNTIF(DE120:DE123,N129)</f>
        <v>0</v>
      </c>
      <c r="DK129" s="162">
        <f t="shared" si="121"/>
        <v>0</v>
      </c>
      <c r="DM129" s="162" t="str">
        <f t="shared" si="107"/>
        <v/>
      </c>
      <c r="DN129" s="162" t="str">
        <f t="shared" si="108"/>
        <v/>
      </c>
      <c r="DO129" s="162" t="str">
        <f t="shared" si="109"/>
        <v/>
      </c>
      <c r="DP129" s="162" t="str">
        <f t="shared" si="110"/>
        <v/>
      </c>
      <c r="DR129" s="162" t="str">
        <f t="shared" si="122"/>
        <v/>
      </c>
      <c r="DS129" s="162" t="str">
        <f t="shared" si="123"/>
        <v/>
      </c>
      <c r="DT129" s="162" t="str">
        <f t="shared" si="124"/>
        <v/>
      </c>
      <c r="DU129" s="162" t="str">
        <f t="shared" si="125"/>
        <v/>
      </c>
      <c r="DW129" s="162">
        <v>4</v>
      </c>
      <c r="DX129" s="163" t="str">
        <f>VLOOKUP(DW129,DW120:DX123,2,FALSE)</f>
        <v>Tsjekkia</v>
      </c>
      <c r="DZ129" s="162">
        <f>COUNTIFS(DR120:DR155,DX129,DU120:DU155,DX128)</f>
        <v>0</v>
      </c>
      <c r="EA129" s="163">
        <f>_xlfn.RANK.EQ(DZ129,DZ126:DZ129,0)</f>
        <v>1</v>
      </c>
    </row>
    <row r="130" spans="2:131">
      <c r="B130" s="162" t="str">
        <f>Utfylles!$E$20</f>
        <v>Ungarn</v>
      </c>
      <c r="C130" s="162" t="s">
        <v>2</v>
      </c>
      <c r="D130" s="162" t="str">
        <f>Utfylles!$G$20</f>
        <v>Portugal</v>
      </c>
      <c r="E130" s="162">
        <f>Utfylles!$H$20</f>
        <v>0</v>
      </c>
      <c r="F130" s="162" t="s">
        <v>2</v>
      </c>
      <c r="G130" s="162">
        <f>Utfylles!$J$20</f>
        <v>2</v>
      </c>
      <c r="H130" s="162"/>
      <c r="I130" s="162" t="str">
        <f>Utfylles!$K$20</f>
        <v>B</v>
      </c>
      <c r="K130" s="162" t="str">
        <f t="shared" si="95"/>
        <v>Portugal</v>
      </c>
      <c r="L130" s="162" t="str">
        <f t="shared" si="96"/>
        <v/>
      </c>
      <c r="M130" s="162" t="str">
        <f t="shared" si="97"/>
        <v/>
      </c>
      <c r="N130" s="162" t="str">
        <f t="shared" si="98"/>
        <v>Ungarn</v>
      </c>
      <c r="P130" s="163">
        <v>3</v>
      </c>
      <c r="Q130" s="166" t="str">
        <f>VLOOKUP(P130,P120:Y123,Q126,FALSE)</f>
        <v>Kroatia</v>
      </c>
      <c r="R130" s="164">
        <f>VLOOKUP(P130,P120:Y123,R126,FALSE)</f>
        <v>3</v>
      </c>
      <c r="S130" s="164">
        <f>VLOOKUP(P130,P120:Y123,S126,FALSE)</f>
        <v>1</v>
      </c>
      <c r="T130" s="164">
        <f>VLOOKUP(P130,P120:Y123,T126,FALSE)</f>
        <v>1</v>
      </c>
      <c r="U130" s="164">
        <f>VLOOKUP(P130,P120:Y123,U126,FALSE)</f>
        <v>1</v>
      </c>
      <c r="V130" s="164">
        <f>VLOOKUP(P130,P120:Y123,V126,FALSE)</f>
        <v>3</v>
      </c>
      <c r="W130" s="164">
        <f>VLOOKUP(P130,P120:Y123,W126,FALSE)</f>
        <v>4</v>
      </c>
      <c r="X130" s="164">
        <f>VLOOKUP(P130,P120:Y123,X126,FALSE)</f>
        <v>-1</v>
      </c>
      <c r="Y130" s="162">
        <f>VLOOKUP(P130,P120:Y123,Y126,FALSE)</f>
        <v>4</v>
      </c>
      <c r="AA130" s="162">
        <f>AA123/AA125</f>
        <v>4</v>
      </c>
      <c r="AB130" s="162">
        <f>AB123/AB125</f>
        <v>0</v>
      </c>
      <c r="AC130" s="162">
        <f>AC123/AC125</f>
        <v>0</v>
      </c>
      <c r="AD130" s="162">
        <f>AD123/AD125</f>
        <v>0</v>
      </c>
      <c r="AE130" s="162"/>
      <c r="AF130" s="162">
        <f>AF123/AF125</f>
        <v>0</v>
      </c>
      <c r="AG130" s="162">
        <f>AG123/AG125</f>
        <v>4.0000000000000003E-5</v>
      </c>
      <c r="AH130" s="162">
        <f>AH123/AH125</f>
        <v>3.9999999999999998E-6</v>
      </c>
      <c r="AI130" s="162">
        <f>AI123/AI125</f>
        <v>3.9999999999999998E-7</v>
      </c>
      <c r="AJ130" s="162">
        <f>AJ123/AJ125</f>
        <v>2.9999999999999997E-8</v>
      </c>
      <c r="AK130" s="163">
        <f>SUM(AA130:AJ130)</f>
        <v>4.00004443</v>
      </c>
      <c r="AO130" s="162">
        <f>COUNTIF(AM120:AM123,K130)</f>
        <v>0</v>
      </c>
      <c r="AP130" s="162">
        <f>COUNTIF(AM120:AM123,L130)</f>
        <v>0</v>
      </c>
      <c r="AQ130" s="162">
        <f>COUNTIF(AM120:AM123,M130)</f>
        <v>0</v>
      </c>
      <c r="AR130" s="162">
        <f>COUNTIF(AM120:AM123,N130)</f>
        <v>0</v>
      </c>
      <c r="AS130" s="162">
        <f t="shared" si="111"/>
        <v>0</v>
      </c>
      <c r="AU130" s="162" t="str">
        <f t="shared" si="99"/>
        <v/>
      </c>
      <c r="AV130" s="162" t="str">
        <f t="shared" si="100"/>
        <v/>
      </c>
      <c r="AW130" s="162" t="str">
        <f t="shared" si="101"/>
        <v/>
      </c>
      <c r="AX130" s="162" t="str">
        <f t="shared" si="102"/>
        <v/>
      </c>
      <c r="AZ130" s="162" t="str">
        <f t="shared" si="126"/>
        <v/>
      </c>
      <c r="BA130" s="162" t="str">
        <f t="shared" si="113"/>
        <v/>
      </c>
      <c r="BB130" s="162" t="str">
        <f t="shared" si="114"/>
        <v/>
      </c>
      <c r="BC130" s="162" t="str">
        <f t="shared" si="115"/>
        <v/>
      </c>
      <c r="BX130" s="162">
        <f>COUNTIF(BV120:BV123,K130)</f>
        <v>0</v>
      </c>
      <c r="BY130" s="162">
        <f>COUNTIF(BV120:BV123,L130)</f>
        <v>0</v>
      </c>
      <c r="BZ130" s="162">
        <f>COUNTIF(BV120:BV123,M130)</f>
        <v>0</v>
      </c>
      <c r="CA130" s="162">
        <f>COUNTIF(BV120:BV123,N130)</f>
        <v>0</v>
      </c>
      <c r="CB130" s="162">
        <f t="shared" si="116"/>
        <v>0</v>
      </c>
      <c r="CD130" s="162" t="str">
        <f t="shared" si="103"/>
        <v/>
      </c>
      <c r="CE130" s="162" t="str">
        <f t="shared" si="104"/>
        <v/>
      </c>
      <c r="CF130" s="162" t="str">
        <f t="shared" si="105"/>
        <v/>
      </c>
      <c r="CG130" s="162" t="str">
        <f t="shared" si="106"/>
        <v/>
      </c>
      <c r="CI130" s="162" t="str">
        <f t="shared" si="117"/>
        <v/>
      </c>
      <c r="CJ130" s="162" t="str">
        <f t="shared" si="118"/>
        <v/>
      </c>
      <c r="CK130" s="162" t="str">
        <f t="shared" si="119"/>
        <v/>
      </c>
      <c r="CL130" s="162" t="str">
        <f t="shared" si="120"/>
        <v/>
      </c>
      <c r="DG130" s="162">
        <f>COUNTIF(DE120:DE123,K130)</f>
        <v>0</v>
      </c>
      <c r="DH130" s="162">
        <f>COUNTIF(DE120:DE123,L130)</f>
        <v>0</v>
      </c>
      <c r="DI130" s="162">
        <f>COUNTIF(DE120:DE123,M130)</f>
        <v>0</v>
      </c>
      <c r="DJ130" s="162">
        <f>COUNTIF(DE120:DE123,N130)</f>
        <v>0</v>
      </c>
      <c r="DK130" s="162">
        <f t="shared" si="121"/>
        <v>0</v>
      </c>
      <c r="DM130" s="162" t="str">
        <f t="shared" si="107"/>
        <v/>
      </c>
      <c r="DN130" s="162" t="str">
        <f t="shared" si="108"/>
        <v/>
      </c>
      <c r="DO130" s="162" t="str">
        <f t="shared" si="109"/>
        <v/>
      </c>
      <c r="DP130" s="162" t="str">
        <f t="shared" si="110"/>
        <v/>
      </c>
      <c r="DR130" s="162" t="str">
        <f t="shared" si="122"/>
        <v/>
      </c>
      <c r="DS130" s="162" t="str">
        <f t="shared" si="123"/>
        <v/>
      </c>
      <c r="DT130" s="162" t="str">
        <f t="shared" si="124"/>
        <v/>
      </c>
      <c r="DU130" s="162" t="str">
        <f t="shared" si="125"/>
        <v/>
      </c>
    </row>
    <row r="131" spans="2:131">
      <c r="B131" s="162" t="str">
        <f>Utfylles!$E$21</f>
        <v>Frankrike</v>
      </c>
      <c r="C131" s="162" t="s">
        <v>2</v>
      </c>
      <c r="D131" s="162" t="str">
        <f>Utfylles!$G$21</f>
        <v>Tyskland</v>
      </c>
      <c r="E131" s="162">
        <f>Utfylles!$H$21</f>
        <v>1</v>
      </c>
      <c r="F131" s="162" t="s">
        <v>2</v>
      </c>
      <c r="G131" s="162">
        <f>Utfylles!$J$21</f>
        <v>2</v>
      </c>
      <c r="H131" s="162"/>
      <c r="I131" s="162" t="str">
        <f>Utfylles!$K$21</f>
        <v>B</v>
      </c>
      <c r="K131" s="162" t="str">
        <f t="shared" si="95"/>
        <v>Tyskland</v>
      </c>
      <c r="L131" s="162" t="str">
        <f t="shared" si="96"/>
        <v/>
      </c>
      <c r="M131" s="162" t="str">
        <f t="shared" si="97"/>
        <v/>
      </c>
      <c r="N131" s="162" t="str">
        <f t="shared" si="98"/>
        <v>Frankrike</v>
      </c>
      <c r="P131" s="163">
        <v>4</v>
      </c>
      <c r="Q131" s="166" t="str">
        <f>VLOOKUP(P131,P120:Y123,Q126,FALSE)</f>
        <v>Skottland</v>
      </c>
      <c r="R131" s="164">
        <f>VLOOKUP(P131,P120:Y123,R126,FALSE)</f>
        <v>3</v>
      </c>
      <c r="S131" s="164">
        <f>VLOOKUP(P131,P120:Y123,S126,FALSE)</f>
        <v>0</v>
      </c>
      <c r="T131" s="164">
        <f>VLOOKUP(P131,P120:Y123,T126,FALSE)</f>
        <v>1</v>
      </c>
      <c r="U131" s="164">
        <f>VLOOKUP(P131,P120:Y123,U126,FALSE)</f>
        <v>2</v>
      </c>
      <c r="V131" s="164">
        <f>VLOOKUP(P131,P120:Y123,V126,FALSE)</f>
        <v>2</v>
      </c>
      <c r="W131" s="164">
        <f>VLOOKUP(P131,P120:Y123,W126,FALSE)</f>
        <v>4</v>
      </c>
      <c r="X131" s="164">
        <f>VLOOKUP(P131,P120:Y123,X126,FALSE)</f>
        <v>-2</v>
      </c>
      <c r="Y131" s="162">
        <f>VLOOKUP(P131,P120:Y123,Y126,FALSE)</f>
        <v>1</v>
      </c>
      <c r="AO131" s="162">
        <f>COUNTIF(AM120:AM123,K131)</f>
        <v>0</v>
      </c>
      <c r="AP131" s="162">
        <f>COUNTIF(AM120:AM123,L131)</f>
        <v>0</v>
      </c>
      <c r="AQ131" s="162">
        <f>COUNTIF(AM120:AM123,M131)</f>
        <v>0</v>
      </c>
      <c r="AR131" s="162">
        <f>COUNTIF(AM120:AM123,N131)</f>
        <v>0</v>
      </c>
      <c r="AS131" s="162">
        <f t="shared" si="111"/>
        <v>0</v>
      </c>
      <c r="AU131" s="162" t="str">
        <f t="shared" si="99"/>
        <v/>
      </c>
      <c r="AV131" s="162" t="str">
        <f t="shared" si="100"/>
        <v/>
      </c>
      <c r="AW131" s="162" t="str">
        <f t="shared" si="101"/>
        <v/>
      </c>
      <c r="AX131" s="162" t="str">
        <f t="shared" si="102"/>
        <v/>
      </c>
      <c r="AZ131" s="162" t="str">
        <f t="shared" si="126"/>
        <v/>
      </c>
      <c r="BA131" s="162" t="str">
        <f t="shared" si="113"/>
        <v/>
      </c>
      <c r="BB131" s="162" t="str">
        <f t="shared" si="114"/>
        <v/>
      </c>
      <c r="BC131" s="162" t="str">
        <f t="shared" si="115"/>
        <v/>
      </c>
      <c r="BX131" s="162">
        <f>COUNTIF(BV120:BV123,K131)</f>
        <v>0</v>
      </c>
      <c r="BY131" s="162">
        <f>COUNTIF(BV120:BV123,L131)</f>
        <v>0</v>
      </c>
      <c r="BZ131" s="162">
        <f>COUNTIF(BV120:BV123,M131)</f>
        <v>0</v>
      </c>
      <c r="CA131" s="162">
        <f>COUNTIF(BV120:BV123,N131)</f>
        <v>0</v>
      </c>
      <c r="CB131" s="162">
        <f t="shared" si="116"/>
        <v>0</v>
      </c>
      <c r="CD131" s="162" t="str">
        <f t="shared" si="103"/>
        <v/>
      </c>
      <c r="CE131" s="162" t="str">
        <f t="shared" si="104"/>
        <v/>
      </c>
      <c r="CF131" s="162" t="str">
        <f t="shared" si="105"/>
        <v/>
      </c>
      <c r="CG131" s="162" t="str">
        <f t="shared" si="106"/>
        <v/>
      </c>
      <c r="CI131" s="162" t="str">
        <f t="shared" si="117"/>
        <v/>
      </c>
      <c r="CJ131" s="162" t="str">
        <f t="shared" si="118"/>
        <v/>
      </c>
      <c r="CK131" s="162" t="str">
        <f t="shared" si="119"/>
        <v/>
      </c>
      <c r="CL131" s="162" t="str">
        <f t="shared" si="120"/>
        <v/>
      </c>
      <c r="DG131" s="162">
        <f>COUNTIF(DE120:DE123,K131)</f>
        <v>0</v>
      </c>
      <c r="DH131" s="162">
        <f>COUNTIF(DE120:DE123,L131)</f>
        <v>0</v>
      </c>
      <c r="DI131" s="162">
        <f>COUNTIF(DE120:DE123,M131)</f>
        <v>0</v>
      </c>
      <c r="DJ131" s="162">
        <f>COUNTIF(DE120:DE123,N131)</f>
        <v>0</v>
      </c>
      <c r="DK131" s="162">
        <f t="shared" si="121"/>
        <v>0</v>
      </c>
      <c r="DM131" s="162" t="str">
        <f t="shared" si="107"/>
        <v/>
      </c>
      <c r="DN131" s="162" t="str">
        <f t="shared" si="108"/>
        <v/>
      </c>
      <c r="DO131" s="162" t="str">
        <f t="shared" si="109"/>
        <v/>
      </c>
      <c r="DP131" s="162" t="str">
        <f t="shared" si="110"/>
        <v/>
      </c>
      <c r="DR131" s="162" t="str">
        <f t="shared" si="122"/>
        <v/>
      </c>
      <c r="DS131" s="162" t="str">
        <f t="shared" si="123"/>
        <v/>
      </c>
      <c r="DT131" s="162" t="str">
        <f t="shared" si="124"/>
        <v/>
      </c>
      <c r="DU131" s="162" t="str">
        <f t="shared" si="125"/>
        <v/>
      </c>
    </row>
    <row r="132" spans="2:131">
      <c r="B132" s="162" t="str">
        <f>Utfylles!$E$22</f>
        <v>Finland</v>
      </c>
      <c r="C132" s="162" t="s">
        <v>2</v>
      </c>
      <c r="D132" s="162" t="str">
        <f>Utfylles!$G$22</f>
        <v>Russland</v>
      </c>
      <c r="E132" s="162">
        <f>Utfylles!$H$22</f>
        <v>0</v>
      </c>
      <c r="F132" s="162" t="s">
        <v>2</v>
      </c>
      <c r="G132" s="162">
        <f>Utfylles!$J$22</f>
        <v>0</v>
      </c>
      <c r="H132" s="162"/>
      <c r="I132" s="162" t="str">
        <f>Utfylles!$K$22</f>
        <v>U</v>
      </c>
      <c r="K132" s="162" t="str">
        <f t="shared" si="95"/>
        <v/>
      </c>
      <c r="L132" s="162" t="str">
        <f t="shared" si="96"/>
        <v>Finland</v>
      </c>
      <c r="M132" s="162" t="str">
        <f t="shared" si="97"/>
        <v>Russland</v>
      </c>
      <c r="N132" s="162" t="str">
        <f t="shared" si="98"/>
        <v/>
      </c>
      <c r="AO132" s="162">
        <f>COUNTIF(AM120:AM123,K132)</f>
        <v>0</v>
      </c>
      <c r="AP132" s="162">
        <f>COUNTIF(AM120:AM123,L132)</f>
        <v>0</v>
      </c>
      <c r="AQ132" s="162">
        <f>COUNTIF(AM120:AM123,M132)</f>
        <v>0</v>
      </c>
      <c r="AR132" s="162">
        <f>COUNTIF(AM120:AM123,N132)</f>
        <v>0</v>
      </c>
      <c r="AS132" s="162">
        <f t="shared" si="111"/>
        <v>0</v>
      </c>
      <c r="AU132" s="162" t="str">
        <f t="shared" si="99"/>
        <v/>
      </c>
      <c r="AV132" s="162" t="str">
        <f t="shared" si="100"/>
        <v/>
      </c>
      <c r="AW132" s="162" t="str">
        <f t="shared" si="101"/>
        <v/>
      </c>
      <c r="AX132" s="162" t="str">
        <f t="shared" si="102"/>
        <v/>
      </c>
      <c r="AZ132" s="162" t="str">
        <f t="shared" si="126"/>
        <v/>
      </c>
      <c r="BA132" s="162" t="str">
        <f t="shared" si="113"/>
        <v/>
      </c>
      <c r="BB132" s="162" t="str">
        <f t="shared" si="114"/>
        <v/>
      </c>
      <c r="BC132" s="162" t="str">
        <f t="shared" si="115"/>
        <v/>
      </c>
      <c r="BX132" s="162">
        <f>COUNTIF(BV120:BV123,K132)</f>
        <v>0</v>
      </c>
      <c r="BY132" s="162">
        <f>COUNTIF(BV120:BV123,L132)</f>
        <v>0</v>
      </c>
      <c r="BZ132" s="162">
        <f>COUNTIF(BV120:BV123,M132)</f>
        <v>0</v>
      </c>
      <c r="CA132" s="162">
        <f>COUNTIF(BV120:BV123,N132)</f>
        <v>0</v>
      </c>
      <c r="CB132" s="162">
        <f t="shared" si="116"/>
        <v>0</v>
      </c>
      <c r="CD132" s="162" t="str">
        <f t="shared" si="103"/>
        <v/>
      </c>
      <c r="CE132" s="162" t="str">
        <f t="shared" si="104"/>
        <v/>
      </c>
      <c r="CF132" s="162" t="str">
        <f t="shared" si="105"/>
        <v/>
      </c>
      <c r="CG132" s="162" t="str">
        <f t="shared" si="106"/>
        <v/>
      </c>
      <c r="CI132" s="162" t="str">
        <f t="shared" si="117"/>
        <v/>
      </c>
      <c r="CJ132" s="162" t="str">
        <f t="shared" si="118"/>
        <v/>
      </c>
      <c r="CK132" s="162" t="str">
        <f t="shared" si="119"/>
        <v/>
      </c>
      <c r="CL132" s="162" t="str">
        <f t="shared" si="120"/>
        <v/>
      </c>
      <c r="DG132" s="162">
        <f>COUNTIF(DE120:DE123,K132)</f>
        <v>0</v>
      </c>
      <c r="DH132" s="162">
        <f>COUNTIF(DE120:DE123,L132)</f>
        <v>0</v>
      </c>
      <c r="DI132" s="162">
        <f>COUNTIF(DE120:DE123,M132)</f>
        <v>0</v>
      </c>
      <c r="DJ132" s="162">
        <f>COUNTIF(DE120:DE123,N132)</f>
        <v>0</v>
      </c>
      <c r="DK132" s="162">
        <f t="shared" si="121"/>
        <v>0</v>
      </c>
      <c r="DM132" s="162" t="str">
        <f t="shared" si="107"/>
        <v/>
      </c>
      <c r="DN132" s="162" t="str">
        <f t="shared" si="108"/>
        <v/>
      </c>
      <c r="DO132" s="162" t="str">
        <f t="shared" si="109"/>
        <v/>
      </c>
      <c r="DP132" s="162" t="str">
        <f t="shared" si="110"/>
        <v/>
      </c>
      <c r="DR132" s="162" t="str">
        <f t="shared" si="122"/>
        <v/>
      </c>
      <c r="DS132" s="162" t="str">
        <f t="shared" si="123"/>
        <v/>
      </c>
      <c r="DT132" s="162" t="str">
        <f t="shared" si="124"/>
        <v/>
      </c>
      <c r="DU132" s="162" t="str">
        <f t="shared" si="125"/>
        <v/>
      </c>
    </row>
    <row r="133" spans="2:131">
      <c r="B133" s="162" t="str">
        <f>Utfylles!$E$23</f>
        <v>Tyrkia</v>
      </c>
      <c r="C133" s="162" t="s">
        <v>2</v>
      </c>
      <c r="D133" s="162" t="str">
        <f>Utfylles!$G$23</f>
        <v>Wales</v>
      </c>
      <c r="E133" s="162">
        <f>Utfylles!$H$23</f>
        <v>1</v>
      </c>
      <c r="F133" s="162" t="s">
        <v>2</v>
      </c>
      <c r="G133" s="162">
        <f>Utfylles!$J$23</f>
        <v>1</v>
      </c>
      <c r="H133" s="162"/>
      <c r="I133" s="162" t="str">
        <f>Utfylles!$K$23</f>
        <v>U</v>
      </c>
      <c r="K133" s="162" t="str">
        <f t="shared" si="95"/>
        <v/>
      </c>
      <c r="L133" s="162" t="str">
        <f t="shared" si="96"/>
        <v>Tyrkia</v>
      </c>
      <c r="M133" s="162" t="str">
        <f t="shared" si="97"/>
        <v>Wales</v>
      </c>
      <c r="N133" s="162" t="str">
        <f t="shared" si="98"/>
        <v/>
      </c>
      <c r="AO133" s="162">
        <f>COUNTIF(AM120:AM123,K133)</f>
        <v>0</v>
      </c>
      <c r="AP133" s="162">
        <f>COUNTIF(AM120:AM123,L133)</f>
        <v>0</v>
      </c>
      <c r="AQ133" s="162">
        <f>COUNTIF(AM120:AM123,M133)</f>
        <v>0</v>
      </c>
      <c r="AR133" s="162">
        <f>COUNTIF(AM120:AM123,N133)</f>
        <v>0</v>
      </c>
      <c r="AS133" s="162">
        <f t="shared" si="111"/>
        <v>0</v>
      </c>
      <c r="AU133" s="162" t="str">
        <f t="shared" si="99"/>
        <v/>
      </c>
      <c r="AV133" s="162" t="str">
        <f t="shared" si="100"/>
        <v/>
      </c>
      <c r="AW133" s="162" t="str">
        <f t="shared" si="101"/>
        <v/>
      </c>
      <c r="AX133" s="162" t="str">
        <f t="shared" si="102"/>
        <v/>
      </c>
      <c r="AZ133" s="162" t="str">
        <f t="shared" si="126"/>
        <v/>
      </c>
      <c r="BA133" s="162" t="str">
        <f t="shared" si="113"/>
        <v/>
      </c>
      <c r="BB133" s="162" t="str">
        <f t="shared" si="114"/>
        <v/>
      </c>
      <c r="BC133" s="162" t="str">
        <f t="shared" si="115"/>
        <v/>
      </c>
      <c r="BX133" s="162">
        <f>COUNTIF(BV120:BV123,K133)</f>
        <v>0</v>
      </c>
      <c r="BY133" s="162">
        <f>COUNTIF(BV120:BV123,L133)</f>
        <v>0</v>
      </c>
      <c r="BZ133" s="162">
        <f>COUNTIF(BV120:BV123,M133)</f>
        <v>0</v>
      </c>
      <c r="CA133" s="162">
        <f>COUNTIF(BV120:BV123,N133)</f>
        <v>0</v>
      </c>
      <c r="CB133" s="162">
        <f t="shared" si="116"/>
        <v>0</v>
      </c>
      <c r="CD133" s="162" t="str">
        <f t="shared" si="103"/>
        <v/>
      </c>
      <c r="CE133" s="162" t="str">
        <f t="shared" si="104"/>
        <v/>
      </c>
      <c r="CF133" s="162" t="str">
        <f t="shared" si="105"/>
        <v/>
      </c>
      <c r="CG133" s="162" t="str">
        <f t="shared" si="106"/>
        <v/>
      </c>
      <c r="CI133" s="162" t="str">
        <f t="shared" si="117"/>
        <v/>
      </c>
      <c r="CJ133" s="162" t="str">
        <f t="shared" si="118"/>
        <v/>
      </c>
      <c r="CK133" s="162" t="str">
        <f t="shared" si="119"/>
        <v/>
      </c>
      <c r="CL133" s="162" t="str">
        <f t="shared" si="120"/>
        <v/>
      </c>
      <c r="DG133" s="162">
        <f>COUNTIF(DE120:DE123,K133)</f>
        <v>0</v>
      </c>
      <c r="DH133" s="162">
        <f>COUNTIF(DE120:DE123,L133)</f>
        <v>0</v>
      </c>
      <c r="DI133" s="162">
        <f>COUNTIF(DE120:DE123,M133)</f>
        <v>0</v>
      </c>
      <c r="DJ133" s="162">
        <f>COUNTIF(DE120:DE123,N133)</f>
        <v>0</v>
      </c>
      <c r="DK133" s="162">
        <f t="shared" si="121"/>
        <v>0</v>
      </c>
      <c r="DM133" s="162" t="str">
        <f t="shared" si="107"/>
        <v/>
      </c>
      <c r="DN133" s="162" t="str">
        <f t="shared" si="108"/>
        <v/>
      </c>
      <c r="DO133" s="162" t="str">
        <f t="shared" si="109"/>
        <v/>
      </c>
      <c r="DP133" s="162" t="str">
        <f t="shared" si="110"/>
        <v/>
      </c>
      <c r="DR133" s="162" t="str">
        <f t="shared" si="122"/>
        <v/>
      </c>
      <c r="DS133" s="162" t="str">
        <f t="shared" si="123"/>
        <v/>
      </c>
      <c r="DT133" s="162" t="str">
        <f t="shared" si="124"/>
        <v/>
      </c>
      <c r="DU133" s="162" t="str">
        <f t="shared" si="125"/>
        <v/>
      </c>
    </row>
    <row r="134" spans="2:131">
      <c r="B134" s="162" t="str">
        <f>Utfylles!$E$24</f>
        <v>Italia</v>
      </c>
      <c r="C134" s="162" t="s">
        <v>2</v>
      </c>
      <c r="D134" s="162" t="str">
        <f>Utfylles!$G$24</f>
        <v>Sveits</v>
      </c>
      <c r="E134" s="162">
        <f>Utfylles!$H$24</f>
        <v>1</v>
      </c>
      <c r="F134" s="162" t="s">
        <v>2</v>
      </c>
      <c r="G134" s="162">
        <f>Utfylles!$J$24</f>
        <v>0</v>
      </c>
      <c r="H134" s="162"/>
      <c r="I134" s="162" t="str">
        <f>Utfylles!$K$24</f>
        <v>H</v>
      </c>
      <c r="K134" s="162" t="str">
        <f t="shared" si="95"/>
        <v>Italia</v>
      </c>
      <c r="L134" s="162" t="str">
        <f t="shared" si="96"/>
        <v/>
      </c>
      <c r="M134" s="162" t="str">
        <f t="shared" si="97"/>
        <v/>
      </c>
      <c r="N134" s="162" t="str">
        <f t="shared" si="98"/>
        <v>Sveits</v>
      </c>
      <c r="AO134" s="162">
        <f>COUNTIF(AM120:AM123,K134)</f>
        <v>0</v>
      </c>
      <c r="AP134" s="162">
        <f>COUNTIF(AM120:AM123,L134)</f>
        <v>0</v>
      </c>
      <c r="AQ134" s="162">
        <f>COUNTIF(AM120:AM123,M134)</f>
        <v>0</v>
      </c>
      <c r="AR134" s="162">
        <f>COUNTIF(AM120:AM123,N134)</f>
        <v>0</v>
      </c>
      <c r="AS134" s="162">
        <f t="shared" si="111"/>
        <v>0</v>
      </c>
      <c r="AU134" s="162" t="str">
        <f t="shared" si="99"/>
        <v/>
      </c>
      <c r="AV134" s="162" t="str">
        <f t="shared" si="100"/>
        <v/>
      </c>
      <c r="AW134" s="162" t="str">
        <f t="shared" si="101"/>
        <v/>
      </c>
      <c r="AX134" s="162" t="str">
        <f t="shared" si="102"/>
        <v/>
      </c>
      <c r="AZ134" s="162" t="str">
        <f t="shared" si="126"/>
        <v/>
      </c>
      <c r="BA134" s="162" t="str">
        <f t="shared" si="113"/>
        <v/>
      </c>
      <c r="BB134" s="162" t="str">
        <f t="shared" si="114"/>
        <v/>
      </c>
      <c r="BC134" s="162" t="str">
        <f t="shared" si="115"/>
        <v/>
      </c>
      <c r="BX134" s="162">
        <f>COUNTIF(BV120:BV123,K134)</f>
        <v>0</v>
      </c>
      <c r="BY134" s="162">
        <f>COUNTIF(BV120:BV123,L134)</f>
        <v>0</v>
      </c>
      <c r="BZ134" s="162">
        <f>COUNTIF(BV120:BV123,M134)</f>
        <v>0</v>
      </c>
      <c r="CA134" s="162">
        <f>COUNTIF(BV120:BV123,N134)</f>
        <v>0</v>
      </c>
      <c r="CB134" s="162">
        <f t="shared" si="116"/>
        <v>0</v>
      </c>
      <c r="CD134" s="162" t="str">
        <f t="shared" si="103"/>
        <v/>
      </c>
      <c r="CE134" s="162" t="str">
        <f t="shared" si="104"/>
        <v/>
      </c>
      <c r="CF134" s="162" t="str">
        <f t="shared" si="105"/>
        <v/>
      </c>
      <c r="CG134" s="162" t="str">
        <f t="shared" si="106"/>
        <v/>
      </c>
      <c r="CI134" s="162" t="str">
        <f t="shared" si="117"/>
        <v/>
      </c>
      <c r="CJ134" s="162" t="str">
        <f t="shared" si="118"/>
        <v/>
      </c>
      <c r="CK134" s="162" t="str">
        <f t="shared" si="119"/>
        <v/>
      </c>
      <c r="CL134" s="162" t="str">
        <f t="shared" si="120"/>
        <v/>
      </c>
      <c r="DG134" s="162">
        <f>COUNTIF(DE120:DE123,K134)</f>
        <v>0</v>
      </c>
      <c r="DH134" s="162">
        <f>COUNTIF(DE120:DE123,L134)</f>
        <v>0</v>
      </c>
      <c r="DI134" s="162">
        <f>COUNTIF(DE120:DE123,M134)</f>
        <v>0</v>
      </c>
      <c r="DJ134" s="162">
        <f>COUNTIF(DE120:DE123,N134)</f>
        <v>0</v>
      </c>
      <c r="DK134" s="162">
        <f t="shared" si="121"/>
        <v>0</v>
      </c>
      <c r="DM134" s="162" t="str">
        <f t="shared" si="107"/>
        <v/>
      </c>
      <c r="DN134" s="162" t="str">
        <f t="shared" si="108"/>
        <v/>
      </c>
      <c r="DO134" s="162" t="str">
        <f t="shared" si="109"/>
        <v/>
      </c>
      <c r="DP134" s="162" t="str">
        <f t="shared" si="110"/>
        <v/>
      </c>
      <c r="DR134" s="162" t="str">
        <f t="shared" si="122"/>
        <v/>
      </c>
      <c r="DS134" s="162" t="str">
        <f t="shared" si="123"/>
        <v/>
      </c>
      <c r="DT134" s="162" t="str">
        <f t="shared" si="124"/>
        <v/>
      </c>
      <c r="DU134" s="162" t="str">
        <f t="shared" si="125"/>
        <v/>
      </c>
    </row>
    <row r="135" spans="2:131">
      <c r="B135" s="162" t="str">
        <f>Utfylles!$E$25</f>
        <v>Ukraina</v>
      </c>
      <c r="C135" s="162" t="s">
        <v>2</v>
      </c>
      <c r="D135" s="162" t="str">
        <f>Utfylles!$G$25</f>
        <v>Nord-Makedonia</v>
      </c>
      <c r="E135" s="162">
        <f>Utfylles!$H$25</f>
        <v>0</v>
      </c>
      <c r="F135" s="162" t="s">
        <v>2</v>
      </c>
      <c r="G135" s="162">
        <f>Utfylles!$J$25</f>
        <v>0</v>
      </c>
      <c r="H135" s="162"/>
      <c r="I135" s="162" t="str">
        <f>Utfylles!$K$25</f>
        <v>U</v>
      </c>
      <c r="K135" s="162" t="str">
        <f t="shared" si="95"/>
        <v/>
      </c>
      <c r="L135" s="162" t="str">
        <f t="shared" si="96"/>
        <v>Ukraina</v>
      </c>
      <c r="M135" s="162" t="str">
        <f t="shared" si="97"/>
        <v>Nord-Makedonia</v>
      </c>
      <c r="N135" s="162" t="str">
        <f t="shared" si="98"/>
        <v/>
      </c>
      <c r="AO135" s="162">
        <f>COUNTIF(AM120:AM123,K135)</f>
        <v>0</v>
      </c>
      <c r="AP135" s="162">
        <f>COUNTIF(AM120:AM123,L135)</f>
        <v>0</v>
      </c>
      <c r="AQ135" s="162">
        <f>COUNTIF(AM120:AM123,M135)</f>
        <v>0</v>
      </c>
      <c r="AR135" s="162">
        <f>COUNTIF(AM120:AM123,N135)</f>
        <v>0</v>
      </c>
      <c r="AS135" s="162">
        <f t="shared" si="111"/>
        <v>0</v>
      </c>
      <c r="AU135" s="162" t="str">
        <f t="shared" si="99"/>
        <v/>
      </c>
      <c r="AV135" s="162" t="str">
        <f t="shared" si="100"/>
        <v/>
      </c>
      <c r="AW135" s="162" t="str">
        <f t="shared" si="101"/>
        <v/>
      </c>
      <c r="AX135" s="162" t="str">
        <f t="shared" si="102"/>
        <v/>
      </c>
      <c r="AZ135" s="162" t="str">
        <f t="shared" si="126"/>
        <v/>
      </c>
      <c r="BA135" s="162" t="str">
        <f t="shared" si="113"/>
        <v/>
      </c>
      <c r="BB135" s="162" t="str">
        <f t="shared" si="114"/>
        <v/>
      </c>
      <c r="BC135" s="162" t="str">
        <f t="shared" si="115"/>
        <v/>
      </c>
      <c r="BX135" s="162">
        <f>COUNTIF(BV120:BV123,K135)</f>
        <v>0</v>
      </c>
      <c r="BY135" s="162">
        <f>COUNTIF(BV120:BV123,L135)</f>
        <v>0</v>
      </c>
      <c r="BZ135" s="162">
        <f>COUNTIF(BV120:BV123,M135)</f>
        <v>0</v>
      </c>
      <c r="CA135" s="162">
        <f>COUNTIF(BV120:BV123,N135)</f>
        <v>0</v>
      </c>
      <c r="CB135" s="162">
        <f t="shared" si="116"/>
        <v>0</v>
      </c>
      <c r="CD135" s="162" t="str">
        <f t="shared" si="103"/>
        <v/>
      </c>
      <c r="CE135" s="162" t="str">
        <f t="shared" si="104"/>
        <v/>
      </c>
      <c r="CF135" s="162" t="str">
        <f t="shared" si="105"/>
        <v/>
      </c>
      <c r="CG135" s="162" t="str">
        <f t="shared" si="106"/>
        <v/>
      </c>
      <c r="CI135" s="162" t="str">
        <f t="shared" si="117"/>
        <v/>
      </c>
      <c r="CJ135" s="162" t="str">
        <f t="shared" si="118"/>
        <v/>
      </c>
      <c r="CK135" s="162" t="str">
        <f t="shared" si="119"/>
        <v/>
      </c>
      <c r="CL135" s="162" t="str">
        <f t="shared" si="120"/>
        <v/>
      </c>
      <c r="DG135" s="162">
        <f>COUNTIF(DE120:DE123,K135)</f>
        <v>0</v>
      </c>
      <c r="DH135" s="162">
        <f>COUNTIF(DE120:DE123,L135)</f>
        <v>0</v>
      </c>
      <c r="DI135" s="162">
        <f>COUNTIF(DE120:DE123,M135)</f>
        <v>0</v>
      </c>
      <c r="DJ135" s="162">
        <f>COUNTIF(DE120:DE123,N135)</f>
        <v>0</v>
      </c>
      <c r="DK135" s="162">
        <f t="shared" si="121"/>
        <v>0</v>
      </c>
      <c r="DM135" s="162" t="str">
        <f t="shared" si="107"/>
        <v/>
      </c>
      <c r="DN135" s="162" t="str">
        <f t="shared" si="108"/>
        <v/>
      </c>
      <c r="DO135" s="162" t="str">
        <f t="shared" si="109"/>
        <v/>
      </c>
      <c r="DP135" s="162" t="str">
        <f t="shared" si="110"/>
        <v/>
      </c>
      <c r="DR135" s="162" t="str">
        <f t="shared" si="122"/>
        <v/>
      </c>
      <c r="DS135" s="162" t="str">
        <f t="shared" si="123"/>
        <v/>
      </c>
      <c r="DT135" s="162" t="str">
        <f t="shared" si="124"/>
        <v/>
      </c>
      <c r="DU135" s="162" t="str">
        <f t="shared" si="125"/>
        <v/>
      </c>
    </row>
    <row r="136" spans="2:131">
      <c r="B136" s="162" t="str">
        <f>Utfylles!$E$26</f>
        <v>Danmark</v>
      </c>
      <c r="C136" s="162" t="s">
        <v>2</v>
      </c>
      <c r="D136" s="162" t="str">
        <f>Utfylles!$G$26</f>
        <v>Belgia</v>
      </c>
      <c r="E136" s="162">
        <f>Utfylles!$H$26</f>
        <v>0</v>
      </c>
      <c r="F136" s="162" t="s">
        <v>2</v>
      </c>
      <c r="G136" s="162">
        <f>Utfylles!$J$26</f>
        <v>2</v>
      </c>
      <c r="H136" s="162"/>
      <c r="I136" s="162" t="str">
        <f>Utfylles!$K$26</f>
        <v>B</v>
      </c>
      <c r="K136" s="162" t="str">
        <f t="shared" si="95"/>
        <v>Belgia</v>
      </c>
      <c r="L136" s="162" t="str">
        <f t="shared" si="96"/>
        <v/>
      </c>
      <c r="M136" s="162" t="str">
        <f t="shared" si="97"/>
        <v/>
      </c>
      <c r="N136" s="162" t="str">
        <f t="shared" si="98"/>
        <v>Danmark</v>
      </c>
      <c r="AO136" s="162">
        <f>COUNTIF(AM120:AM123,K136)</f>
        <v>0</v>
      </c>
      <c r="AP136" s="162">
        <f>COUNTIF(AM120:AM123,L136)</f>
        <v>0</v>
      </c>
      <c r="AQ136" s="162">
        <f>COUNTIF(AM120:AM123,M136)</f>
        <v>0</v>
      </c>
      <c r="AR136" s="162">
        <f>COUNTIF(AM120:AM123,N136)</f>
        <v>0</v>
      </c>
      <c r="AS136" s="162">
        <f t="shared" si="111"/>
        <v>0</v>
      </c>
      <c r="AU136" s="162" t="str">
        <f t="shared" si="99"/>
        <v/>
      </c>
      <c r="AV136" s="162" t="str">
        <f t="shared" si="100"/>
        <v/>
      </c>
      <c r="AW136" s="162" t="str">
        <f t="shared" si="101"/>
        <v/>
      </c>
      <c r="AX136" s="162" t="str">
        <f t="shared" si="102"/>
        <v/>
      </c>
      <c r="AZ136" s="162" t="str">
        <f t="shared" si="126"/>
        <v/>
      </c>
      <c r="BA136" s="162" t="str">
        <f t="shared" si="113"/>
        <v/>
      </c>
      <c r="BB136" s="162" t="str">
        <f t="shared" si="114"/>
        <v/>
      </c>
      <c r="BC136" s="162" t="str">
        <f t="shared" si="115"/>
        <v/>
      </c>
      <c r="BX136" s="162">
        <f>COUNTIF(BV120:BV123,K136)</f>
        <v>0</v>
      </c>
      <c r="BY136" s="162">
        <f>COUNTIF(BV120:BV123,L136)</f>
        <v>0</v>
      </c>
      <c r="BZ136" s="162">
        <f>COUNTIF(BV120:BV123,M136)</f>
        <v>0</v>
      </c>
      <c r="CA136" s="162">
        <f>COUNTIF(BV120:BV123,N136)</f>
        <v>0</v>
      </c>
      <c r="CB136" s="162">
        <f t="shared" si="116"/>
        <v>0</v>
      </c>
      <c r="CD136" s="162" t="str">
        <f t="shared" si="103"/>
        <v/>
      </c>
      <c r="CE136" s="162" t="str">
        <f t="shared" si="104"/>
        <v/>
      </c>
      <c r="CF136" s="162" t="str">
        <f t="shared" si="105"/>
        <v/>
      </c>
      <c r="CG136" s="162" t="str">
        <f t="shared" si="106"/>
        <v/>
      </c>
      <c r="CI136" s="162" t="str">
        <f t="shared" si="117"/>
        <v/>
      </c>
      <c r="CJ136" s="162" t="str">
        <f t="shared" si="118"/>
        <v/>
      </c>
      <c r="CK136" s="162" t="str">
        <f t="shared" si="119"/>
        <v/>
      </c>
      <c r="CL136" s="162" t="str">
        <f t="shared" si="120"/>
        <v/>
      </c>
      <c r="DG136" s="162">
        <f>COUNTIF(DE120:DE123,K136)</f>
        <v>0</v>
      </c>
      <c r="DH136" s="162">
        <f>COUNTIF(DE120:DE123,L136)</f>
        <v>0</v>
      </c>
      <c r="DI136" s="162">
        <f>COUNTIF(DE120:DE123,M136)</f>
        <v>0</v>
      </c>
      <c r="DJ136" s="162">
        <f>COUNTIF(DE120:DE123,N136)</f>
        <v>0</v>
      </c>
      <c r="DK136" s="162">
        <f t="shared" si="121"/>
        <v>0</v>
      </c>
      <c r="DM136" s="162" t="str">
        <f t="shared" si="107"/>
        <v/>
      </c>
      <c r="DN136" s="162" t="str">
        <f t="shared" si="108"/>
        <v/>
      </c>
      <c r="DO136" s="162" t="str">
        <f t="shared" si="109"/>
        <v/>
      </c>
      <c r="DP136" s="162" t="str">
        <f t="shared" si="110"/>
        <v/>
      </c>
      <c r="DR136" s="162" t="str">
        <f t="shared" si="122"/>
        <v/>
      </c>
      <c r="DS136" s="162" t="str">
        <f t="shared" si="123"/>
        <v/>
      </c>
      <c r="DT136" s="162" t="str">
        <f t="shared" si="124"/>
        <v/>
      </c>
      <c r="DU136" s="162" t="str">
        <f t="shared" si="125"/>
        <v/>
      </c>
    </row>
    <row r="137" spans="2:131">
      <c r="B137" s="162" t="str">
        <f>Utfylles!$E$27</f>
        <v>Nederland</v>
      </c>
      <c r="C137" s="162" t="s">
        <v>2</v>
      </c>
      <c r="D137" s="162" t="str">
        <f>Utfylles!$G$27</f>
        <v>Østerrike</v>
      </c>
      <c r="E137" s="162">
        <f>Utfylles!$H$27</f>
        <v>2</v>
      </c>
      <c r="F137" s="162" t="s">
        <v>2</v>
      </c>
      <c r="G137" s="162">
        <f>Utfylles!$J$27</f>
        <v>1</v>
      </c>
      <c r="H137" s="162"/>
      <c r="I137" s="162" t="str">
        <f>Utfylles!$K$27</f>
        <v>H</v>
      </c>
      <c r="K137" s="162" t="str">
        <f t="shared" si="95"/>
        <v>Nederland</v>
      </c>
      <c r="L137" s="162" t="str">
        <f t="shared" si="96"/>
        <v/>
      </c>
      <c r="M137" s="162" t="str">
        <f t="shared" si="97"/>
        <v/>
      </c>
      <c r="N137" s="162" t="str">
        <f t="shared" si="98"/>
        <v>Østerrike</v>
      </c>
      <c r="AO137" s="162">
        <f>COUNTIF(AM120:AM123,K137)</f>
        <v>0</v>
      </c>
      <c r="AP137" s="162">
        <f>COUNTIF(AM120:AM123,L137)</f>
        <v>0</v>
      </c>
      <c r="AQ137" s="162">
        <f>COUNTIF(AM120:AM123,M137)</f>
        <v>0</v>
      </c>
      <c r="AR137" s="162">
        <f>COUNTIF(AM120:AM123,N137)</f>
        <v>0</v>
      </c>
      <c r="AS137" s="162">
        <f t="shared" si="111"/>
        <v>0</v>
      </c>
      <c r="AU137" s="162" t="str">
        <f t="shared" si="99"/>
        <v/>
      </c>
      <c r="AV137" s="162" t="str">
        <f t="shared" si="100"/>
        <v/>
      </c>
      <c r="AW137" s="162" t="str">
        <f t="shared" si="101"/>
        <v/>
      </c>
      <c r="AX137" s="162" t="str">
        <f t="shared" si="102"/>
        <v/>
      </c>
      <c r="AZ137" s="162" t="str">
        <f t="shared" si="126"/>
        <v/>
      </c>
      <c r="BA137" s="162" t="str">
        <f t="shared" si="113"/>
        <v/>
      </c>
      <c r="BB137" s="162" t="str">
        <f t="shared" si="114"/>
        <v/>
      </c>
      <c r="BC137" s="162" t="str">
        <f t="shared" si="115"/>
        <v/>
      </c>
      <c r="BX137" s="162">
        <f>COUNTIF(BV120:BV123,K137)</f>
        <v>0</v>
      </c>
      <c r="BY137" s="162">
        <f>COUNTIF(BV120:BV123,L137)</f>
        <v>0</v>
      </c>
      <c r="BZ137" s="162">
        <f>COUNTIF(BV120:BV123,M137)</f>
        <v>0</v>
      </c>
      <c r="CA137" s="162">
        <f>COUNTIF(BV120:BV123,N137)</f>
        <v>0</v>
      </c>
      <c r="CB137" s="162">
        <f t="shared" si="116"/>
        <v>0</v>
      </c>
      <c r="CD137" s="162" t="str">
        <f t="shared" si="103"/>
        <v/>
      </c>
      <c r="CE137" s="162" t="str">
        <f t="shared" si="104"/>
        <v/>
      </c>
      <c r="CF137" s="162" t="str">
        <f t="shared" si="105"/>
        <v/>
      </c>
      <c r="CG137" s="162" t="str">
        <f t="shared" si="106"/>
        <v/>
      </c>
      <c r="CI137" s="162" t="str">
        <f t="shared" si="117"/>
        <v/>
      </c>
      <c r="CJ137" s="162" t="str">
        <f t="shared" si="118"/>
        <v/>
      </c>
      <c r="CK137" s="162" t="str">
        <f t="shared" si="119"/>
        <v/>
      </c>
      <c r="CL137" s="162" t="str">
        <f t="shared" si="120"/>
        <v/>
      </c>
      <c r="DG137" s="162">
        <f>COUNTIF(DE120:DE123,K137)</f>
        <v>0</v>
      </c>
      <c r="DH137" s="162">
        <f>COUNTIF(DE120:DE123,L137)</f>
        <v>0</v>
      </c>
      <c r="DI137" s="162">
        <f>COUNTIF(DE120:DE123,M137)</f>
        <v>0</v>
      </c>
      <c r="DJ137" s="162">
        <f>COUNTIF(DE120:DE123,N137)</f>
        <v>0</v>
      </c>
      <c r="DK137" s="162">
        <f t="shared" si="121"/>
        <v>0</v>
      </c>
      <c r="DM137" s="162" t="str">
        <f t="shared" si="107"/>
        <v/>
      </c>
      <c r="DN137" s="162" t="str">
        <f t="shared" si="108"/>
        <v/>
      </c>
      <c r="DO137" s="162" t="str">
        <f t="shared" si="109"/>
        <v/>
      </c>
      <c r="DP137" s="162" t="str">
        <f t="shared" si="110"/>
        <v/>
      </c>
      <c r="DR137" s="162" t="str">
        <f t="shared" si="122"/>
        <v/>
      </c>
      <c r="DS137" s="162" t="str">
        <f t="shared" si="123"/>
        <v/>
      </c>
      <c r="DT137" s="162" t="str">
        <f t="shared" si="124"/>
        <v/>
      </c>
      <c r="DU137" s="162" t="str">
        <f t="shared" si="125"/>
        <v/>
      </c>
    </row>
    <row r="138" spans="2:131">
      <c r="B138" s="162" t="str">
        <f>Utfylles!$E$28</f>
        <v>Sverige</v>
      </c>
      <c r="C138" s="162" t="s">
        <v>2</v>
      </c>
      <c r="D138" s="162" t="str">
        <f>Utfylles!$G$28</f>
        <v>Slovakia</v>
      </c>
      <c r="E138" s="162">
        <f>Utfylles!$H$28</f>
        <v>1</v>
      </c>
      <c r="F138" s="162" t="s">
        <v>2</v>
      </c>
      <c r="G138" s="162">
        <f>Utfylles!$J$28</f>
        <v>0</v>
      </c>
      <c r="H138" s="162"/>
      <c r="I138" s="162" t="str">
        <f>Utfylles!$K$28</f>
        <v>H</v>
      </c>
      <c r="K138" s="162" t="str">
        <f t="shared" si="95"/>
        <v>Sverige</v>
      </c>
      <c r="L138" s="162" t="str">
        <f t="shared" si="96"/>
        <v/>
      </c>
      <c r="M138" s="162" t="str">
        <f t="shared" si="97"/>
        <v/>
      </c>
      <c r="N138" s="162" t="str">
        <f t="shared" si="98"/>
        <v>Slovakia</v>
      </c>
      <c r="AO138" s="162">
        <f>COUNTIF(AM120:AM123,K138)</f>
        <v>0</v>
      </c>
      <c r="AP138" s="162">
        <f>COUNTIF(AM120:AM123,L138)</f>
        <v>0</v>
      </c>
      <c r="AQ138" s="162">
        <f>COUNTIF(AM120:AM123,M138)</f>
        <v>0</v>
      </c>
      <c r="AR138" s="162">
        <f>COUNTIF(AM120:AM123,N138)</f>
        <v>0</v>
      </c>
      <c r="AS138" s="162">
        <f t="shared" si="111"/>
        <v>0</v>
      </c>
      <c r="AU138" s="162" t="str">
        <f t="shared" si="99"/>
        <v/>
      </c>
      <c r="AV138" s="162" t="str">
        <f t="shared" si="100"/>
        <v/>
      </c>
      <c r="AW138" s="162" t="str">
        <f t="shared" si="101"/>
        <v/>
      </c>
      <c r="AX138" s="162" t="str">
        <f t="shared" si="102"/>
        <v/>
      </c>
      <c r="AZ138" s="162" t="str">
        <f t="shared" si="126"/>
        <v/>
      </c>
      <c r="BA138" s="162" t="str">
        <f t="shared" si="113"/>
        <v/>
      </c>
      <c r="BB138" s="162" t="str">
        <f t="shared" si="114"/>
        <v/>
      </c>
      <c r="BC138" s="162" t="str">
        <f t="shared" si="115"/>
        <v/>
      </c>
      <c r="BX138" s="162">
        <f>COUNTIF(BV120:BV123,K138)</f>
        <v>0</v>
      </c>
      <c r="BY138" s="162">
        <f>COUNTIF(BV120:BV123,L138)</f>
        <v>0</v>
      </c>
      <c r="BZ138" s="162">
        <f>COUNTIF(BV120:BV123,M138)</f>
        <v>0</v>
      </c>
      <c r="CA138" s="162">
        <f>COUNTIF(BV120:BV123,N138)</f>
        <v>0</v>
      </c>
      <c r="CB138" s="162">
        <f t="shared" si="116"/>
        <v>0</v>
      </c>
      <c r="CD138" s="162" t="str">
        <f t="shared" si="103"/>
        <v/>
      </c>
      <c r="CE138" s="162" t="str">
        <f t="shared" si="104"/>
        <v/>
      </c>
      <c r="CF138" s="162" t="str">
        <f t="shared" si="105"/>
        <v/>
      </c>
      <c r="CG138" s="162" t="str">
        <f t="shared" si="106"/>
        <v/>
      </c>
      <c r="CI138" s="162" t="str">
        <f t="shared" si="117"/>
        <v/>
      </c>
      <c r="CJ138" s="162" t="str">
        <f t="shared" si="118"/>
        <v/>
      </c>
      <c r="CK138" s="162" t="str">
        <f t="shared" si="119"/>
        <v/>
      </c>
      <c r="CL138" s="162" t="str">
        <f t="shared" si="120"/>
        <v/>
      </c>
      <c r="DG138" s="162">
        <f>COUNTIF(DE120:DE123,K138)</f>
        <v>0</v>
      </c>
      <c r="DH138" s="162">
        <f>COUNTIF(DE120:DE123,L138)</f>
        <v>0</v>
      </c>
      <c r="DI138" s="162">
        <f>COUNTIF(DE120:DE123,M138)</f>
        <v>0</v>
      </c>
      <c r="DJ138" s="162">
        <f>COUNTIF(DE120:DE123,N138)</f>
        <v>0</v>
      </c>
      <c r="DK138" s="162">
        <f t="shared" si="121"/>
        <v>0</v>
      </c>
      <c r="DM138" s="162" t="str">
        <f t="shared" si="107"/>
        <v/>
      </c>
      <c r="DN138" s="162" t="str">
        <f t="shared" si="108"/>
        <v/>
      </c>
      <c r="DO138" s="162" t="str">
        <f t="shared" si="109"/>
        <v/>
      </c>
      <c r="DP138" s="162" t="str">
        <f t="shared" si="110"/>
        <v/>
      </c>
      <c r="DR138" s="162" t="str">
        <f t="shared" si="122"/>
        <v/>
      </c>
      <c r="DS138" s="162" t="str">
        <f t="shared" si="123"/>
        <v/>
      </c>
      <c r="DT138" s="162" t="str">
        <f t="shared" si="124"/>
        <v/>
      </c>
      <c r="DU138" s="162" t="str">
        <f t="shared" si="125"/>
        <v/>
      </c>
    </row>
    <row r="139" spans="2:131">
      <c r="B139" s="162" t="str">
        <f>Utfylles!$E$29</f>
        <v>Kroatia</v>
      </c>
      <c r="C139" s="162" t="s">
        <v>2</v>
      </c>
      <c r="D139" s="162" t="str">
        <f>Utfylles!$G$29</f>
        <v>Tsjekkia</v>
      </c>
      <c r="E139" s="162">
        <f>Utfylles!$H$29</f>
        <v>1</v>
      </c>
      <c r="F139" s="162" t="s">
        <v>2</v>
      </c>
      <c r="G139" s="162">
        <f>Utfylles!$J$29</f>
        <v>1</v>
      </c>
      <c r="H139" s="162"/>
      <c r="I139" s="162" t="str">
        <f>Utfylles!$K$29</f>
        <v>U</v>
      </c>
      <c r="K139" s="162" t="str">
        <f t="shared" si="95"/>
        <v/>
      </c>
      <c r="L139" s="162" t="str">
        <f t="shared" si="96"/>
        <v>Kroatia</v>
      </c>
      <c r="M139" s="162" t="str">
        <f t="shared" si="97"/>
        <v>Tsjekkia</v>
      </c>
      <c r="N139" s="162" t="str">
        <f t="shared" si="98"/>
        <v/>
      </c>
      <c r="AO139" s="162">
        <f>COUNTIF(AM120:AM123,K139)</f>
        <v>0</v>
      </c>
      <c r="AP139" s="162">
        <f>COUNTIF(AM120:AM123,L139)</f>
        <v>0</v>
      </c>
      <c r="AQ139" s="162">
        <f>COUNTIF(AM120:AM123,M139)</f>
        <v>0</v>
      </c>
      <c r="AR139" s="162">
        <f>COUNTIF(AM120:AM123,N139)</f>
        <v>0</v>
      </c>
      <c r="AS139" s="162">
        <f t="shared" si="111"/>
        <v>0</v>
      </c>
      <c r="AU139" s="162" t="str">
        <f t="shared" si="99"/>
        <v/>
      </c>
      <c r="AV139" s="162" t="str">
        <f t="shared" si="100"/>
        <v/>
      </c>
      <c r="AW139" s="162" t="str">
        <f t="shared" si="101"/>
        <v/>
      </c>
      <c r="AX139" s="162" t="str">
        <f t="shared" si="102"/>
        <v/>
      </c>
      <c r="AZ139" s="162" t="str">
        <f t="shared" si="126"/>
        <v/>
      </c>
      <c r="BA139" s="162" t="str">
        <f t="shared" si="113"/>
        <v/>
      </c>
      <c r="BB139" s="162" t="str">
        <f t="shared" si="114"/>
        <v/>
      </c>
      <c r="BC139" s="162" t="str">
        <f t="shared" si="115"/>
        <v/>
      </c>
      <c r="BX139" s="162">
        <f>COUNTIF(BV120:BV123,K139)</f>
        <v>0</v>
      </c>
      <c r="BY139" s="162">
        <f>COUNTIF(BV120:BV123,L139)</f>
        <v>0</v>
      </c>
      <c r="BZ139" s="162">
        <f>COUNTIF(BV120:BV123,M139)</f>
        <v>1</v>
      </c>
      <c r="CA139" s="162">
        <f>COUNTIF(BV120:BV123,N139)</f>
        <v>0</v>
      </c>
      <c r="CB139" s="162">
        <f t="shared" si="116"/>
        <v>1</v>
      </c>
      <c r="CD139" s="162" t="str">
        <f t="shared" si="103"/>
        <v/>
      </c>
      <c r="CE139" s="162" t="str">
        <f t="shared" si="104"/>
        <v/>
      </c>
      <c r="CF139" s="162" t="str">
        <f t="shared" si="105"/>
        <v/>
      </c>
      <c r="CG139" s="162" t="str">
        <f t="shared" si="106"/>
        <v/>
      </c>
      <c r="CI139" s="162" t="str">
        <f t="shared" si="117"/>
        <v/>
      </c>
      <c r="CJ139" s="162" t="str">
        <f t="shared" si="118"/>
        <v/>
      </c>
      <c r="CK139" s="162" t="str">
        <f t="shared" si="119"/>
        <v/>
      </c>
      <c r="CL139" s="162" t="str">
        <f t="shared" si="120"/>
        <v/>
      </c>
      <c r="DG139" s="162">
        <f>COUNTIF(DE120:DE123,K139)</f>
        <v>0</v>
      </c>
      <c r="DH139" s="162">
        <f>COUNTIF(DE120:DE123,L139)</f>
        <v>1</v>
      </c>
      <c r="DI139" s="162">
        <f>COUNTIF(DE120:DE123,M139)</f>
        <v>0</v>
      </c>
      <c r="DJ139" s="162">
        <f>COUNTIF(DE120:DE123,N139)</f>
        <v>0</v>
      </c>
      <c r="DK139" s="162">
        <f t="shared" si="121"/>
        <v>1</v>
      </c>
      <c r="DM139" s="162" t="str">
        <f t="shared" si="107"/>
        <v/>
      </c>
      <c r="DN139" s="162" t="str">
        <f t="shared" si="108"/>
        <v/>
      </c>
      <c r="DO139" s="162" t="str">
        <f t="shared" si="109"/>
        <v/>
      </c>
      <c r="DP139" s="162" t="str">
        <f t="shared" si="110"/>
        <v/>
      </c>
      <c r="DR139" s="162" t="str">
        <f t="shared" si="122"/>
        <v/>
      </c>
      <c r="DS139" s="162" t="str">
        <f t="shared" si="123"/>
        <v/>
      </c>
      <c r="DT139" s="162" t="str">
        <f t="shared" si="124"/>
        <v/>
      </c>
      <c r="DU139" s="162" t="str">
        <f t="shared" si="125"/>
        <v/>
      </c>
    </row>
    <row r="140" spans="2:131">
      <c r="B140" s="162" t="str">
        <f>Utfylles!$E$30</f>
        <v>England</v>
      </c>
      <c r="C140" s="162" t="s">
        <v>2</v>
      </c>
      <c r="D140" s="162" t="str">
        <f>Utfylles!$G$30</f>
        <v>Skottland</v>
      </c>
      <c r="E140" s="162">
        <f>Utfylles!$H$30</f>
        <v>2</v>
      </c>
      <c r="F140" s="162" t="s">
        <v>2</v>
      </c>
      <c r="G140" s="162">
        <f>Utfylles!$J$30</f>
        <v>1</v>
      </c>
      <c r="H140" s="162"/>
      <c r="I140" s="162" t="str">
        <f>Utfylles!$K$30</f>
        <v>H</v>
      </c>
      <c r="K140" s="162" t="str">
        <f t="shared" si="95"/>
        <v>England</v>
      </c>
      <c r="L140" s="162" t="str">
        <f t="shared" si="96"/>
        <v/>
      </c>
      <c r="M140" s="162" t="str">
        <f t="shared" si="97"/>
        <v/>
      </c>
      <c r="N140" s="162" t="str">
        <f t="shared" si="98"/>
        <v>Skottland</v>
      </c>
      <c r="AO140" s="162">
        <f>COUNTIF(AM120:AM123,K140)</f>
        <v>1</v>
      </c>
      <c r="AP140" s="162">
        <f>COUNTIF(AM120:AM123,L140)</f>
        <v>0</v>
      </c>
      <c r="AQ140" s="162">
        <f>COUNTIF(AM120:AM123,M140)</f>
        <v>0</v>
      </c>
      <c r="AR140" s="162">
        <f>COUNTIF(AM120:AM123,N140)</f>
        <v>0</v>
      </c>
      <c r="AS140" s="162">
        <f t="shared" si="111"/>
        <v>1</v>
      </c>
      <c r="AU140" s="162" t="str">
        <f t="shared" si="99"/>
        <v/>
      </c>
      <c r="AV140" s="162" t="str">
        <f t="shared" si="100"/>
        <v/>
      </c>
      <c r="AW140" s="162" t="str">
        <f t="shared" si="101"/>
        <v/>
      </c>
      <c r="AX140" s="162" t="str">
        <f t="shared" si="102"/>
        <v/>
      </c>
      <c r="AZ140" s="162" t="str">
        <f t="shared" si="126"/>
        <v/>
      </c>
      <c r="BA140" s="162" t="str">
        <f t="shared" si="113"/>
        <v/>
      </c>
      <c r="BB140" s="162" t="str">
        <f t="shared" si="114"/>
        <v/>
      </c>
      <c r="BC140" s="162" t="str">
        <f t="shared" si="115"/>
        <v/>
      </c>
      <c r="BX140" s="162">
        <f>COUNTIF(BV120:BV123,K140)</f>
        <v>0</v>
      </c>
      <c r="BY140" s="162">
        <f>COUNTIF(BV120:BV123,L140)</f>
        <v>0</v>
      </c>
      <c r="BZ140" s="162">
        <f>COUNTIF(BV120:BV123,M140)</f>
        <v>0</v>
      </c>
      <c r="CA140" s="162">
        <f>COUNTIF(BV120:BV123,N140)</f>
        <v>0</v>
      </c>
      <c r="CB140" s="162">
        <f t="shared" si="116"/>
        <v>0</v>
      </c>
      <c r="CD140" s="162" t="str">
        <f t="shared" si="103"/>
        <v/>
      </c>
      <c r="CE140" s="162" t="str">
        <f t="shared" si="104"/>
        <v/>
      </c>
      <c r="CF140" s="162" t="str">
        <f t="shared" si="105"/>
        <v/>
      </c>
      <c r="CG140" s="162" t="str">
        <f t="shared" si="106"/>
        <v/>
      </c>
      <c r="CI140" s="162" t="str">
        <f t="shared" si="117"/>
        <v/>
      </c>
      <c r="CJ140" s="162" t="str">
        <f t="shared" si="118"/>
        <v/>
      </c>
      <c r="CK140" s="162" t="str">
        <f t="shared" si="119"/>
        <v/>
      </c>
      <c r="CL140" s="162" t="str">
        <f t="shared" si="120"/>
        <v/>
      </c>
      <c r="DG140" s="162">
        <f>COUNTIF(DE120:DE123,K140)</f>
        <v>0</v>
      </c>
      <c r="DH140" s="162">
        <f>COUNTIF(DE120:DE123,L140)</f>
        <v>0</v>
      </c>
      <c r="DI140" s="162">
        <f>COUNTIF(DE120:DE123,M140)</f>
        <v>0</v>
      </c>
      <c r="DJ140" s="162">
        <f>COUNTIF(DE120:DE123,N140)</f>
        <v>0</v>
      </c>
      <c r="DK140" s="162">
        <f t="shared" si="121"/>
        <v>0</v>
      </c>
      <c r="DM140" s="162" t="str">
        <f t="shared" si="107"/>
        <v/>
      </c>
      <c r="DN140" s="162" t="str">
        <f t="shared" si="108"/>
        <v/>
      </c>
      <c r="DO140" s="162" t="str">
        <f t="shared" si="109"/>
        <v/>
      </c>
      <c r="DP140" s="162" t="str">
        <f t="shared" si="110"/>
        <v/>
      </c>
      <c r="DR140" s="162" t="str">
        <f t="shared" si="122"/>
        <v/>
      </c>
      <c r="DS140" s="162" t="str">
        <f t="shared" si="123"/>
        <v/>
      </c>
      <c r="DT140" s="162" t="str">
        <f t="shared" si="124"/>
        <v/>
      </c>
      <c r="DU140" s="162" t="str">
        <f t="shared" si="125"/>
        <v/>
      </c>
    </row>
    <row r="141" spans="2:131">
      <c r="B141" s="162" t="str">
        <f>Utfylles!$E$31</f>
        <v>Ungarn</v>
      </c>
      <c r="C141" s="162" t="s">
        <v>2</v>
      </c>
      <c r="D141" s="162" t="str">
        <f>Utfylles!$G$31</f>
        <v>Frankrike</v>
      </c>
      <c r="E141" s="162">
        <f>Utfylles!$H$31</f>
        <v>0</v>
      </c>
      <c r="F141" s="162" t="s">
        <v>2</v>
      </c>
      <c r="G141" s="162">
        <f>Utfylles!$J$31</f>
        <v>3</v>
      </c>
      <c r="H141" s="162"/>
      <c r="I141" s="162" t="str">
        <f>Utfylles!$K$31</f>
        <v>B</v>
      </c>
      <c r="K141" s="162" t="str">
        <f t="shared" si="95"/>
        <v>Frankrike</v>
      </c>
      <c r="L141" s="162" t="str">
        <f t="shared" si="96"/>
        <v/>
      </c>
      <c r="M141" s="162" t="str">
        <f t="shared" si="97"/>
        <v/>
      </c>
      <c r="N141" s="162" t="str">
        <f t="shared" si="98"/>
        <v>Ungarn</v>
      </c>
      <c r="AO141" s="162">
        <f>COUNTIF(AM120:AM123,K141)</f>
        <v>0</v>
      </c>
      <c r="AP141" s="162">
        <f>COUNTIF(AM120:AM123,L141)</f>
        <v>0</v>
      </c>
      <c r="AQ141" s="162">
        <f>COUNTIF(AM120:AM123,M141)</f>
        <v>0</v>
      </c>
      <c r="AR141" s="162">
        <f>COUNTIF(AM120:AM123,N141)</f>
        <v>0</v>
      </c>
      <c r="AS141" s="162">
        <f t="shared" si="111"/>
        <v>0</v>
      </c>
      <c r="AU141" s="162" t="str">
        <f t="shared" si="99"/>
        <v/>
      </c>
      <c r="AV141" s="162" t="str">
        <f t="shared" si="100"/>
        <v/>
      </c>
      <c r="AW141" s="162" t="str">
        <f t="shared" si="101"/>
        <v/>
      </c>
      <c r="AX141" s="162" t="str">
        <f t="shared" si="102"/>
        <v/>
      </c>
      <c r="AZ141" s="162" t="str">
        <f t="shared" si="126"/>
        <v/>
      </c>
      <c r="BA141" s="162" t="str">
        <f t="shared" si="113"/>
        <v/>
      </c>
      <c r="BB141" s="162" t="str">
        <f t="shared" si="114"/>
        <v/>
      </c>
      <c r="BC141" s="162" t="str">
        <f t="shared" si="115"/>
        <v/>
      </c>
      <c r="BX141" s="162">
        <f>COUNTIF(BV120:BV123,K141)</f>
        <v>0</v>
      </c>
      <c r="BY141" s="162">
        <f>COUNTIF(BV120:BV123,L141)</f>
        <v>0</v>
      </c>
      <c r="BZ141" s="162">
        <f>COUNTIF(BV120:BV123,M141)</f>
        <v>0</v>
      </c>
      <c r="CA141" s="162">
        <f>COUNTIF(BV120:BV123,N141)</f>
        <v>0</v>
      </c>
      <c r="CB141" s="162">
        <f t="shared" si="116"/>
        <v>0</v>
      </c>
      <c r="CD141" s="162" t="str">
        <f t="shared" si="103"/>
        <v/>
      </c>
      <c r="CE141" s="162" t="str">
        <f t="shared" si="104"/>
        <v/>
      </c>
      <c r="CF141" s="162" t="str">
        <f t="shared" si="105"/>
        <v/>
      </c>
      <c r="CG141" s="162" t="str">
        <f t="shared" si="106"/>
        <v/>
      </c>
      <c r="CI141" s="162" t="str">
        <f t="shared" si="117"/>
        <v/>
      </c>
      <c r="CJ141" s="162" t="str">
        <f t="shared" si="118"/>
        <v/>
      </c>
      <c r="CK141" s="162" t="str">
        <f t="shared" si="119"/>
        <v/>
      </c>
      <c r="CL141" s="162" t="str">
        <f t="shared" si="120"/>
        <v/>
      </c>
      <c r="DG141" s="162">
        <f>COUNTIF(DE120:DE123,K141)</f>
        <v>0</v>
      </c>
      <c r="DH141" s="162">
        <f>COUNTIF(DE120:DE123,L141)</f>
        <v>0</v>
      </c>
      <c r="DI141" s="162">
        <f>COUNTIF(DE120:DE123,M141)</f>
        <v>0</v>
      </c>
      <c r="DJ141" s="162">
        <f>COUNTIF(DE120:DE123,N141)</f>
        <v>0</v>
      </c>
      <c r="DK141" s="162">
        <f t="shared" si="121"/>
        <v>0</v>
      </c>
      <c r="DM141" s="162" t="str">
        <f t="shared" si="107"/>
        <v/>
      </c>
      <c r="DN141" s="162" t="str">
        <f t="shared" si="108"/>
        <v/>
      </c>
      <c r="DO141" s="162" t="str">
        <f t="shared" si="109"/>
        <v/>
      </c>
      <c r="DP141" s="162" t="str">
        <f t="shared" si="110"/>
        <v/>
      </c>
      <c r="DR141" s="162" t="str">
        <f t="shared" si="122"/>
        <v/>
      </c>
      <c r="DS141" s="162" t="str">
        <f t="shared" si="123"/>
        <v/>
      </c>
      <c r="DT141" s="162" t="str">
        <f t="shared" si="124"/>
        <v/>
      </c>
      <c r="DU141" s="162" t="str">
        <f t="shared" si="125"/>
        <v/>
      </c>
    </row>
    <row r="142" spans="2:131">
      <c r="B142" s="162" t="str">
        <f>Utfylles!$E$32</f>
        <v>Portugal</v>
      </c>
      <c r="C142" s="162" t="s">
        <v>2</v>
      </c>
      <c r="D142" s="162" t="str">
        <f>Utfylles!$G$32</f>
        <v>Tyskland</v>
      </c>
      <c r="E142" s="162">
        <f>Utfylles!$H$32</f>
        <v>1</v>
      </c>
      <c r="F142" s="162" t="s">
        <v>2</v>
      </c>
      <c r="G142" s="162">
        <f>Utfylles!$J$32</f>
        <v>3</v>
      </c>
      <c r="H142" s="162"/>
      <c r="I142" s="162" t="str">
        <f>Utfylles!$K$32</f>
        <v>B</v>
      </c>
      <c r="K142" s="162" t="str">
        <f t="shared" si="95"/>
        <v>Tyskland</v>
      </c>
      <c r="L142" s="162" t="str">
        <f t="shared" si="96"/>
        <v/>
      </c>
      <c r="M142" s="162" t="str">
        <f t="shared" si="97"/>
        <v/>
      </c>
      <c r="N142" s="162" t="str">
        <f t="shared" si="98"/>
        <v>Portugal</v>
      </c>
      <c r="AO142" s="162">
        <f>COUNTIF(AM120:AM123,K142)</f>
        <v>0</v>
      </c>
      <c r="AP142" s="162">
        <f>COUNTIF(AM120:AM123,L142)</f>
        <v>0</v>
      </c>
      <c r="AQ142" s="162">
        <f>COUNTIF(AM120:AM123,M142)</f>
        <v>0</v>
      </c>
      <c r="AR142" s="162">
        <f>COUNTIF(AM120:AM123,N142)</f>
        <v>0</v>
      </c>
      <c r="AS142" s="162">
        <f t="shared" si="111"/>
        <v>0</v>
      </c>
      <c r="AU142" s="162" t="str">
        <f t="shared" si="99"/>
        <v/>
      </c>
      <c r="AV142" s="162" t="str">
        <f t="shared" si="100"/>
        <v/>
      </c>
      <c r="AW142" s="162" t="str">
        <f t="shared" si="101"/>
        <v/>
      </c>
      <c r="AX142" s="162" t="str">
        <f t="shared" si="102"/>
        <v/>
      </c>
      <c r="AZ142" s="162" t="str">
        <f t="shared" si="126"/>
        <v/>
      </c>
      <c r="BA142" s="162" t="str">
        <f t="shared" si="113"/>
        <v/>
      </c>
      <c r="BB142" s="162" t="str">
        <f t="shared" si="114"/>
        <v/>
      </c>
      <c r="BC142" s="162" t="str">
        <f t="shared" si="115"/>
        <v/>
      </c>
      <c r="BX142" s="162">
        <f>COUNTIF(BV120:BV123,K142)</f>
        <v>0</v>
      </c>
      <c r="BY142" s="162">
        <f>COUNTIF(BV120:BV123,L142)</f>
        <v>0</v>
      </c>
      <c r="BZ142" s="162">
        <f>COUNTIF(BV120:BV123,M142)</f>
        <v>0</v>
      </c>
      <c r="CA142" s="162">
        <f>COUNTIF(BV120:BV123,N142)</f>
        <v>0</v>
      </c>
      <c r="CB142" s="162">
        <f t="shared" si="116"/>
        <v>0</v>
      </c>
      <c r="CD142" s="162" t="str">
        <f t="shared" si="103"/>
        <v/>
      </c>
      <c r="CE142" s="162" t="str">
        <f t="shared" si="104"/>
        <v/>
      </c>
      <c r="CF142" s="162" t="str">
        <f t="shared" si="105"/>
        <v/>
      </c>
      <c r="CG142" s="162" t="str">
        <f t="shared" si="106"/>
        <v/>
      </c>
      <c r="CI142" s="162" t="str">
        <f t="shared" si="117"/>
        <v/>
      </c>
      <c r="CJ142" s="162" t="str">
        <f t="shared" si="118"/>
        <v/>
      </c>
      <c r="CK142" s="162" t="str">
        <f t="shared" si="119"/>
        <v/>
      </c>
      <c r="CL142" s="162" t="str">
        <f t="shared" si="120"/>
        <v/>
      </c>
      <c r="DG142" s="162">
        <f>COUNTIF(DE120:DE123,K142)</f>
        <v>0</v>
      </c>
      <c r="DH142" s="162">
        <f>COUNTIF(DE120:DE123,L142)</f>
        <v>0</v>
      </c>
      <c r="DI142" s="162">
        <f>COUNTIF(DE120:DE123,M142)</f>
        <v>0</v>
      </c>
      <c r="DJ142" s="162">
        <f>COUNTIF(DE120:DE123,N142)</f>
        <v>0</v>
      </c>
      <c r="DK142" s="162">
        <f t="shared" si="121"/>
        <v>0</v>
      </c>
      <c r="DM142" s="162" t="str">
        <f t="shared" si="107"/>
        <v/>
      </c>
      <c r="DN142" s="162" t="str">
        <f t="shared" si="108"/>
        <v/>
      </c>
      <c r="DO142" s="162" t="str">
        <f t="shared" si="109"/>
        <v/>
      </c>
      <c r="DP142" s="162" t="str">
        <f t="shared" si="110"/>
        <v/>
      </c>
      <c r="DR142" s="162" t="str">
        <f t="shared" si="122"/>
        <v/>
      </c>
      <c r="DS142" s="162" t="str">
        <f t="shared" si="123"/>
        <v/>
      </c>
      <c r="DT142" s="162" t="str">
        <f t="shared" si="124"/>
        <v/>
      </c>
      <c r="DU142" s="162" t="str">
        <f t="shared" si="125"/>
        <v/>
      </c>
    </row>
    <row r="143" spans="2:131">
      <c r="B143" s="162" t="str">
        <f>Utfylles!$E$33</f>
        <v>Spania</v>
      </c>
      <c r="C143" s="162" t="s">
        <v>2</v>
      </c>
      <c r="D143" s="162" t="str">
        <f>Utfylles!$G$33</f>
        <v>Polen</v>
      </c>
      <c r="E143" s="162">
        <f>Utfylles!$H$33</f>
        <v>2</v>
      </c>
      <c r="F143" s="162" t="s">
        <v>2</v>
      </c>
      <c r="G143" s="162">
        <f>Utfylles!$J$33</f>
        <v>1</v>
      </c>
      <c r="H143" s="162"/>
      <c r="I143" s="162" t="str">
        <f>Utfylles!$K$33</f>
        <v>H</v>
      </c>
      <c r="K143" s="162" t="str">
        <f t="shared" si="95"/>
        <v>Spania</v>
      </c>
      <c r="L143" s="162" t="str">
        <f t="shared" si="96"/>
        <v/>
      </c>
      <c r="M143" s="162" t="str">
        <f t="shared" si="97"/>
        <v/>
      </c>
      <c r="N143" s="162" t="str">
        <f t="shared" si="98"/>
        <v>Polen</v>
      </c>
      <c r="AO143" s="162">
        <f>COUNTIF(AM120:AM123,K143)</f>
        <v>0</v>
      </c>
      <c r="AP143" s="162">
        <f>COUNTIF(AM120:AM123,L143)</f>
        <v>0</v>
      </c>
      <c r="AQ143" s="162">
        <f>COUNTIF(AM120:AM123,M143)</f>
        <v>0</v>
      </c>
      <c r="AR143" s="162">
        <f>COUNTIF(AM120:AM123,N143)</f>
        <v>0</v>
      </c>
      <c r="AS143" s="162">
        <f t="shared" si="111"/>
        <v>0</v>
      </c>
      <c r="AU143" s="162" t="str">
        <f t="shared" si="99"/>
        <v/>
      </c>
      <c r="AV143" s="162" t="str">
        <f t="shared" si="100"/>
        <v/>
      </c>
      <c r="AW143" s="162" t="str">
        <f t="shared" si="101"/>
        <v/>
      </c>
      <c r="AX143" s="162" t="str">
        <f t="shared" si="102"/>
        <v/>
      </c>
      <c r="AZ143" s="162" t="str">
        <f t="shared" si="126"/>
        <v/>
      </c>
      <c r="BA143" s="162" t="str">
        <f t="shared" si="113"/>
        <v/>
      </c>
      <c r="BB143" s="162" t="str">
        <f t="shared" si="114"/>
        <v/>
      </c>
      <c r="BC143" s="162" t="str">
        <f t="shared" si="115"/>
        <v/>
      </c>
      <c r="BX143" s="162">
        <f>COUNTIF(BV120:BV123,K143)</f>
        <v>0</v>
      </c>
      <c r="BY143" s="162">
        <f>COUNTIF(BV120:BV123,L143)</f>
        <v>0</v>
      </c>
      <c r="BZ143" s="162">
        <f>COUNTIF(BV120:BV123,M143)</f>
        <v>0</v>
      </c>
      <c r="CA143" s="162">
        <f>COUNTIF(BV120:BV123,N143)</f>
        <v>0</v>
      </c>
      <c r="CB143" s="162">
        <f t="shared" si="116"/>
        <v>0</v>
      </c>
      <c r="CD143" s="162" t="str">
        <f t="shared" si="103"/>
        <v/>
      </c>
      <c r="CE143" s="162" t="str">
        <f t="shared" si="104"/>
        <v/>
      </c>
      <c r="CF143" s="162" t="str">
        <f t="shared" si="105"/>
        <v/>
      </c>
      <c r="CG143" s="162" t="str">
        <f t="shared" si="106"/>
        <v/>
      </c>
      <c r="CI143" s="162" t="str">
        <f t="shared" si="117"/>
        <v/>
      </c>
      <c r="CJ143" s="162" t="str">
        <f t="shared" si="118"/>
        <v/>
      </c>
      <c r="CK143" s="162" t="str">
        <f t="shared" si="119"/>
        <v/>
      </c>
      <c r="CL143" s="162" t="str">
        <f t="shared" si="120"/>
        <v/>
      </c>
      <c r="DG143" s="162">
        <f>COUNTIF(DE120:DE123,K143)</f>
        <v>0</v>
      </c>
      <c r="DH143" s="162">
        <f>COUNTIF(DE120:DE123,L143)</f>
        <v>0</v>
      </c>
      <c r="DI143" s="162">
        <f>COUNTIF(DE120:DE123,M143)</f>
        <v>0</v>
      </c>
      <c r="DJ143" s="162">
        <f>COUNTIF(DE120:DE123,N143)</f>
        <v>0</v>
      </c>
      <c r="DK143" s="162">
        <f t="shared" si="121"/>
        <v>0</v>
      </c>
      <c r="DM143" s="162" t="str">
        <f t="shared" si="107"/>
        <v/>
      </c>
      <c r="DN143" s="162" t="str">
        <f t="shared" si="108"/>
        <v/>
      </c>
      <c r="DO143" s="162" t="str">
        <f t="shared" si="109"/>
        <v/>
      </c>
      <c r="DP143" s="162" t="str">
        <f t="shared" si="110"/>
        <v/>
      </c>
      <c r="DR143" s="162" t="str">
        <f t="shared" si="122"/>
        <v/>
      </c>
      <c r="DS143" s="162" t="str">
        <f t="shared" si="123"/>
        <v/>
      </c>
      <c r="DT143" s="162" t="str">
        <f t="shared" si="124"/>
        <v/>
      </c>
      <c r="DU143" s="162" t="str">
        <f t="shared" si="125"/>
        <v/>
      </c>
    </row>
    <row r="144" spans="2:131">
      <c r="B144" s="162" t="str">
        <f>Utfylles!$E$34</f>
        <v>Sveits</v>
      </c>
      <c r="C144" s="162" t="s">
        <v>2</v>
      </c>
      <c r="D144" s="162" t="str">
        <f>Utfylles!$G$34</f>
        <v>Tyrkia</v>
      </c>
      <c r="E144" s="162">
        <f>Utfylles!$H$34</f>
        <v>1</v>
      </c>
      <c r="F144" s="162" t="s">
        <v>2</v>
      </c>
      <c r="G144" s="162">
        <f>Utfylles!$J$34</f>
        <v>1</v>
      </c>
      <c r="H144" s="162"/>
      <c r="I144" s="162" t="str">
        <f>Utfylles!$K$34</f>
        <v>U</v>
      </c>
      <c r="K144" s="162" t="str">
        <f t="shared" si="95"/>
        <v/>
      </c>
      <c r="L144" s="162" t="str">
        <f t="shared" si="96"/>
        <v>Sveits</v>
      </c>
      <c r="M144" s="162" t="str">
        <f t="shared" si="97"/>
        <v>Tyrkia</v>
      </c>
      <c r="N144" s="162" t="str">
        <f t="shared" si="98"/>
        <v/>
      </c>
      <c r="AO144" s="162">
        <f>COUNTIF(AM120:AM123,K144)</f>
        <v>0</v>
      </c>
      <c r="AP144" s="162">
        <f>COUNTIF(AM120:AM123,L144)</f>
        <v>0</v>
      </c>
      <c r="AQ144" s="162">
        <f>COUNTIF(AM120:AM123,M144)</f>
        <v>0</v>
      </c>
      <c r="AR144" s="162">
        <f>COUNTIF(AM120:AM123,N144)</f>
        <v>0</v>
      </c>
      <c r="AS144" s="162">
        <f t="shared" si="111"/>
        <v>0</v>
      </c>
      <c r="AU144" s="162" t="str">
        <f t="shared" si="99"/>
        <v/>
      </c>
      <c r="AV144" s="162" t="str">
        <f t="shared" si="100"/>
        <v/>
      </c>
      <c r="AW144" s="162" t="str">
        <f t="shared" si="101"/>
        <v/>
      </c>
      <c r="AX144" s="162" t="str">
        <f t="shared" si="102"/>
        <v/>
      </c>
      <c r="AZ144" s="162" t="str">
        <f t="shared" si="126"/>
        <v/>
      </c>
      <c r="BA144" s="162" t="str">
        <f t="shared" si="113"/>
        <v/>
      </c>
      <c r="BB144" s="162" t="str">
        <f t="shared" si="114"/>
        <v/>
      </c>
      <c r="BC144" s="162" t="str">
        <f t="shared" si="115"/>
        <v/>
      </c>
      <c r="BX144" s="162">
        <f>COUNTIF(BV120:BV123,K144)</f>
        <v>0</v>
      </c>
      <c r="BY144" s="162">
        <f>COUNTIF(BV120:BV123,L144)</f>
        <v>0</v>
      </c>
      <c r="BZ144" s="162">
        <f>COUNTIF(BV120:BV123,M144)</f>
        <v>0</v>
      </c>
      <c r="CA144" s="162">
        <f>COUNTIF(BV120:BV123,N144)</f>
        <v>0</v>
      </c>
      <c r="CB144" s="162">
        <f t="shared" si="116"/>
        <v>0</v>
      </c>
      <c r="CD144" s="162" t="str">
        <f t="shared" si="103"/>
        <v/>
      </c>
      <c r="CE144" s="162" t="str">
        <f t="shared" si="104"/>
        <v/>
      </c>
      <c r="CF144" s="162" t="str">
        <f t="shared" si="105"/>
        <v/>
      </c>
      <c r="CG144" s="162" t="str">
        <f t="shared" si="106"/>
        <v/>
      </c>
      <c r="CI144" s="162" t="str">
        <f t="shared" si="117"/>
        <v/>
      </c>
      <c r="CJ144" s="162" t="str">
        <f t="shared" si="118"/>
        <v/>
      </c>
      <c r="CK144" s="162" t="str">
        <f t="shared" si="119"/>
        <v/>
      </c>
      <c r="CL144" s="162" t="str">
        <f t="shared" si="120"/>
        <v/>
      </c>
      <c r="DG144" s="162">
        <f>COUNTIF(DE120:DE123,K144)</f>
        <v>0</v>
      </c>
      <c r="DH144" s="162">
        <f>COUNTIF(DE120:DE123,L144)</f>
        <v>0</v>
      </c>
      <c r="DI144" s="162">
        <f>COUNTIF(DE120:DE123,M144)</f>
        <v>0</v>
      </c>
      <c r="DJ144" s="162">
        <f>COUNTIF(DE120:DE123,N144)</f>
        <v>0</v>
      </c>
      <c r="DK144" s="162">
        <f t="shared" si="121"/>
        <v>0</v>
      </c>
      <c r="DM144" s="162" t="str">
        <f t="shared" si="107"/>
        <v/>
      </c>
      <c r="DN144" s="162" t="str">
        <f t="shared" si="108"/>
        <v/>
      </c>
      <c r="DO144" s="162" t="str">
        <f t="shared" si="109"/>
        <v/>
      </c>
      <c r="DP144" s="162" t="str">
        <f t="shared" si="110"/>
        <v/>
      </c>
      <c r="DR144" s="162" t="str">
        <f t="shared" si="122"/>
        <v/>
      </c>
      <c r="DS144" s="162" t="str">
        <f t="shared" si="123"/>
        <v/>
      </c>
      <c r="DT144" s="162" t="str">
        <f t="shared" si="124"/>
        <v/>
      </c>
      <c r="DU144" s="162" t="str">
        <f t="shared" si="125"/>
        <v/>
      </c>
    </row>
    <row r="145" spans="2:142">
      <c r="B145" s="162" t="str">
        <f>Utfylles!$E$35</f>
        <v>Italia</v>
      </c>
      <c r="C145" s="162" t="s">
        <v>2</v>
      </c>
      <c r="D145" s="162" t="str">
        <f>Utfylles!$G$35</f>
        <v>Wales</v>
      </c>
      <c r="E145" s="162">
        <f>Utfylles!$H$35</f>
        <v>2</v>
      </c>
      <c r="F145" s="162" t="s">
        <v>2</v>
      </c>
      <c r="G145" s="162">
        <f>Utfylles!$J$35</f>
        <v>0</v>
      </c>
      <c r="H145" s="162"/>
      <c r="I145" s="162" t="str">
        <f>Utfylles!$K$35</f>
        <v>H</v>
      </c>
      <c r="K145" s="162" t="str">
        <f t="shared" si="95"/>
        <v>Italia</v>
      </c>
      <c r="L145" s="162" t="str">
        <f t="shared" si="96"/>
        <v/>
      </c>
      <c r="M145" s="162" t="str">
        <f t="shared" si="97"/>
        <v/>
      </c>
      <c r="N145" s="162" t="str">
        <f t="shared" si="98"/>
        <v>Wales</v>
      </c>
      <c r="AO145" s="162">
        <f>COUNTIF(AM120:AM123,K145)</f>
        <v>0</v>
      </c>
      <c r="AP145" s="162">
        <f>COUNTIF(AM120:AM123,L145)</f>
        <v>0</v>
      </c>
      <c r="AQ145" s="162">
        <f>COUNTIF(AM120:AM123,M145)</f>
        <v>0</v>
      </c>
      <c r="AR145" s="162">
        <f>COUNTIF(AM120:AM123,N145)</f>
        <v>0</v>
      </c>
      <c r="AS145" s="162">
        <f t="shared" si="111"/>
        <v>0</v>
      </c>
      <c r="AU145" s="162" t="str">
        <f t="shared" si="99"/>
        <v/>
      </c>
      <c r="AV145" s="162" t="str">
        <f t="shared" si="100"/>
        <v/>
      </c>
      <c r="AW145" s="162" t="str">
        <f t="shared" si="101"/>
        <v/>
      </c>
      <c r="AX145" s="162" t="str">
        <f t="shared" si="102"/>
        <v/>
      </c>
      <c r="AZ145" s="162" t="str">
        <f t="shared" si="126"/>
        <v/>
      </c>
      <c r="BA145" s="162" t="str">
        <f t="shared" si="113"/>
        <v/>
      </c>
      <c r="BB145" s="162" t="str">
        <f t="shared" si="114"/>
        <v/>
      </c>
      <c r="BC145" s="162" t="str">
        <f t="shared" si="115"/>
        <v/>
      </c>
      <c r="BX145" s="162">
        <f>COUNTIF(BV120:BV123,K145)</f>
        <v>0</v>
      </c>
      <c r="BY145" s="162">
        <f>COUNTIF(BV120:BV123,L145)</f>
        <v>0</v>
      </c>
      <c r="BZ145" s="162">
        <f>COUNTIF(BV120:BV123,M145)</f>
        <v>0</v>
      </c>
      <c r="CA145" s="162">
        <f>COUNTIF(BV120:BV123,N145)</f>
        <v>0</v>
      </c>
      <c r="CB145" s="162">
        <f t="shared" si="116"/>
        <v>0</v>
      </c>
      <c r="CD145" s="162" t="str">
        <f t="shared" si="103"/>
        <v/>
      </c>
      <c r="CE145" s="162" t="str">
        <f t="shared" si="104"/>
        <v/>
      </c>
      <c r="CF145" s="162" t="str">
        <f t="shared" si="105"/>
        <v/>
      </c>
      <c r="CG145" s="162" t="str">
        <f t="shared" si="106"/>
        <v/>
      </c>
      <c r="CI145" s="162" t="str">
        <f t="shared" si="117"/>
        <v/>
      </c>
      <c r="CJ145" s="162" t="str">
        <f t="shared" si="118"/>
        <v/>
      </c>
      <c r="CK145" s="162" t="str">
        <f t="shared" si="119"/>
        <v/>
      </c>
      <c r="CL145" s="162" t="str">
        <f t="shared" si="120"/>
        <v/>
      </c>
      <c r="DG145" s="162">
        <f>COUNTIF(DE120:DE123,K145)</f>
        <v>0</v>
      </c>
      <c r="DH145" s="162">
        <f>COUNTIF(DE120:DE123,L145)</f>
        <v>0</v>
      </c>
      <c r="DI145" s="162">
        <f>COUNTIF(DE120:DE123,M145)</f>
        <v>0</v>
      </c>
      <c r="DJ145" s="162">
        <f>COUNTIF(DE120:DE123,N145)</f>
        <v>0</v>
      </c>
      <c r="DK145" s="162">
        <f t="shared" si="121"/>
        <v>0</v>
      </c>
      <c r="DM145" s="162" t="str">
        <f t="shared" si="107"/>
        <v/>
      </c>
      <c r="DN145" s="162" t="str">
        <f t="shared" si="108"/>
        <v/>
      </c>
      <c r="DO145" s="162" t="str">
        <f t="shared" si="109"/>
        <v/>
      </c>
      <c r="DP145" s="162" t="str">
        <f t="shared" si="110"/>
        <v/>
      </c>
      <c r="DR145" s="162" t="str">
        <f t="shared" si="122"/>
        <v/>
      </c>
      <c r="DS145" s="162" t="str">
        <f t="shared" si="123"/>
        <v/>
      </c>
      <c r="DT145" s="162" t="str">
        <f t="shared" si="124"/>
        <v/>
      </c>
      <c r="DU145" s="162" t="str">
        <f t="shared" si="125"/>
        <v/>
      </c>
    </row>
    <row r="146" spans="2:142">
      <c r="B146" s="162" t="str">
        <f>Utfylles!$E$36</f>
        <v>Nord-Makedonia</v>
      </c>
      <c r="C146" s="162" t="s">
        <v>2</v>
      </c>
      <c r="D146" s="162" t="str">
        <f>Utfylles!$G$36</f>
        <v>Nederland</v>
      </c>
      <c r="E146" s="162">
        <f>Utfylles!$H$36</f>
        <v>0</v>
      </c>
      <c r="F146" s="162" t="s">
        <v>2</v>
      </c>
      <c r="G146" s="162">
        <f>Utfylles!$J$36</f>
        <v>2</v>
      </c>
      <c r="H146" s="162"/>
      <c r="I146" s="162" t="str">
        <f>Utfylles!$K$36</f>
        <v>B</v>
      </c>
      <c r="K146" s="162" t="str">
        <f t="shared" si="95"/>
        <v>Nederland</v>
      </c>
      <c r="L146" s="162" t="str">
        <f t="shared" si="96"/>
        <v/>
      </c>
      <c r="M146" s="162" t="str">
        <f t="shared" si="97"/>
        <v/>
      </c>
      <c r="N146" s="162" t="str">
        <f t="shared" si="98"/>
        <v>Nord-Makedonia</v>
      </c>
      <c r="AO146" s="162">
        <f>COUNTIF(AM120:AM123,K146)</f>
        <v>0</v>
      </c>
      <c r="AP146" s="162">
        <f>COUNTIF(AM120:AM123,L146)</f>
        <v>0</v>
      </c>
      <c r="AQ146" s="162">
        <f>COUNTIF(AM120:AM123,M146)</f>
        <v>0</v>
      </c>
      <c r="AR146" s="162">
        <f>COUNTIF(AM120:AM123,N146)</f>
        <v>0</v>
      </c>
      <c r="AS146" s="162">
        <f t="shared" si="111"/>
        <v>0</v>
      </c>
      <c r="AU146" s="162" t="str">
        <f t="shared" si="99"/>
        <v/>
      </c>
      <c r="AV146" s="162" t="str">
        <f t="shared" si="100"/>
        <v/>
      </c>
      <c r="AW146" s="162" t="str">
        <f t="shared" si="101"/>
        <v/>
      </c>
      <c r="AX146" s="162" t="str">
        <f t="shared" si="102"/>
        <v/>
      </c>
      <c r="AZ146" s="162" t="str">
        <f t="shared" si="126"/>
        <v/>
      </c>
      <c r="BA146" s="162" t="str">
        <f t="shared" si="113"/>
        <v/>
      </c>
      <c r="BB146" s="162" t="str">
        <f t="shared" si="114"/>
        <v/>
      </c>
      <c r="BC146" s="162" t="str">
        <f t="shared" si="115"/>
        <v/>
      </c>
      <c r="BX146" s="162">
        <f>COUNTIF(BV120:BV123,K146)</f>
        <v>0</v>
      </c>
      <c r="BY146" s="162">
        <f>COUNTIF(BV120:BV123,L146)</f>
        <v>0</v>
      </c>
      <c r="BZ146" s="162">
        <f>COUNTIF(BV120:BV123,M146)</f>
        <v>0</v>
      </c>
      <c r="CA146" s="162">
        <f>COUNTIF(BV120:BV123,N146)</f>
        <v>0</v>
      </c>
      <c r="CB146" s="162">
        <f t="shared" si="116"/>
        <v>0</v>
      </c>
      <c r="CD146" s="162" t="str">
        <f t="shared" si="103"/>
        <v/>
      </c>
      <c r="CE146" s="162" t="str">
        <f t="shared" si="104"/>
        <v/>
      </c>
      <c r="CF146" s="162" t="str">
        <f t="shared" si="105"/>
        <v/>
      </c>
      <c r="CG146" s="162" t="str">
        <f t="shared" si="106"/>
        <v/>
      </c>
      <c r="CI146" s="162" t="str">
        <f t="shared" si="117"/>
        <v/>
      </c>
      <c r="CJ146" s="162" t="str">
        <f t="shared" si="118"/>
        <v/>
      </c>
      <c r="CK146" s="162" t="str">
        <f t="shared" si="119"/>
        <v/>
      </c>
      <c r="CL146" s="162" t="str">
        <f t="shared" si="120"/>
        <v/>
      </c>
      <c r="DG146" s="162">
        <f>COUNTIF(DE120:DE123,K146)</f>
        <v>0</v>
      </c>
      <c r="DH146" s="162">
        <f>COUNTIF(DE120:DE123,L146)</f>
        <v>0</v>
      </c>
      <c r="DI146" s="162">
        <f>COUNTIF(DE120:DE123,M146)</f>
        <v>0</v>
      </c>
      <c r="DJ146" s="162">
        <f>COUNTIF(DE120:DE123,N146)</f>
        <v>0</v>
      </c>
      <c r="DK146" s="162">
        <f t="shared" si="121"/>
        <v>0</v>
      </c>
      <c r="DM146" s="162" t="str">
        <f t="shared" si="107"/>
        <v/>
      </c>
      <c r="DN146" s="162" t="str">
        <f t="shared" si="108"/>
        <v/>
      </c>
      <c r="DO146" s="162" t="str">
        <f t="shared" si="109"/>
        <v/>
      </c>
      <c r="DP146" s="162" t="str">
        <f t="shared" si="110"/>
        <v/>
      </c>
      <c r="DR146" s="162" t="str">
        <f t="shared" si="122"/>
        <v/>
      </c>
      <c r="DS146" s="162" t="str">
        <f t="shared" si="123"/>
        <v/>
      </c>
      <c r="DT146" s="162" t="str">
        <f t="shared" si="124"/>
        <v/>
      </c>
      <c r="DU146" s="162" t="str">
        <f t="shared" si="125"/>
        <v/>
      </c>
    </row>
    <row r="147" spans="2:142">
      <c r="B147" s="162" t="str">
        <f>Utfylles!$E$37</f>
        <v>Ukraina</v>
      </c>
      <c r="C147" s="162" t="s">
        <v>2</v>
      </c>
      <c r="D147" s="162" t="str">
        <f>Utfylles!$G$37</f>
        <v>Østerrike</v>
      </c>
      <c r="E147" s="162">
        <f>Utfylles!$H$37</f>
        <v>1</v>
      </c>
      <c r="F147" s="162" t="s">
        <v>2</v>
      </c>
      <c r="G147" s="162">
        <f>Utfylles!$J$37</f>
        <v>1</v>
      </c>
      <c r="H147" s="162"/>
      <c r="I147" s="162" t="str">
        <f>Utfylles!$K$37</f>
        <v>U</v>
      </c>
      <c r="K147" s="162" t="str">
        <f t="shared" si="95"/>
        <v/>
      </c>
      <c r="L147" s="162" t="str">
        <f t="shared" si="96"/>
        <v>Ukraina</v>
      </c>
      <c r="M147" s="162" t="str">
        <f t="shared" si="97"/>
        <v>Østerrike</v>
      </c>
      <c r="N147" s="162" t="str">
        <f t="shared" si="98"/>
        <v/>
      </c>
      <c r="AO147" s="162">
        <f>COUNTIF(AM120:AM123,K147)</f>
        <v>0</v>
      </c>
      <c r="AP147" s="162">
        <f>COUNTIF(AM120:AM123,L147)</f>
        <v>0</v>
      </c>
      <c r="AQ147" s="162">
        <f>COUNTIF(AM120:AM123,M147)</f>
        <v>0</v>
      </c>
      <c r="AR147" s="162">
        <f>COUNTIF(AM120:AM123,N147)</f>
        <v>0</v>
      </c>
      <c r="AS147" s="162">
        <f t="shared" si="111"/>
        <v>0</v>
      </c>
      <c r="AU147" s="162" t="str">
        <f t="shared" si="99"/>
        <v/>
      </c>
      <c r="AV147" s="162" t="str">
        <f t="shared" si="100"/>
        <v/>
      </c>
      <c r="AW147" s="162" t="str">
        <f t="shared" si="101"/>
        <v/>
      </c>
      <c r="AX147" s="162" t="str">
        <f t="shared" si="102"/>
        <v/>
      </c>
      <c r="AZ147" s="162" t="str">
        <f t="shared" si="126"/>
        <v/>
      </c>
      <c r="BA147" s="162" t="str">
        <f t="shared" si="113"/>
        <v/>
      </c>
      <c r="BB147" s="162" t="str">
        <f t="shared" si="114"/>
        <v/>
      </c>
      <c r="BC147" s="162" t="str">
        <f t="shared" si="115"/>
        <v/>
      </c>
      <c r="BX147" s="162">
        <f>COUNTIF(BV120:BV123,K147)</f>
        <v>0</v>
      </c>
      <c r="BY147" s="162">
        <f>COUNTIF(BV120:BV123,L147)</f>
        <v>0</v>
      </c>
      <c r="BZ147" s="162">
        <f>COUNTIF(BV120:BV123,M147)</f>
        <v>0</v>
      </c>
      <c r="CA147" s="162">
        <f>COUNTIF(BV120:BV123,N147)</f>
        <v>0</v>
      </c>
      <c r="CB147" s="162">
        <f t="shared" si="116"/>
        <v>0</v>
      </c>
      <c r="CD147" s="162" t="str">
        <f t="shared" si="103"/>
        <v/>
      </c>
      <c r="CE147" s="162" t="str">
        <f t="shared" si="104"/>
        <v/>
      </c>
      <c r="CF147" s="162" t="str">
        <f t="shared" si="105"/>
        <v/>
      </c>
      <c r="CG147" s="162" t="str">
        <f t="shared" si="106"/>
        <v/>
      </c>
      <c r="CI147" s="162" t="str">
        <f t="shared" si="117"/>
        <v/>
      </c>
      <c r="CJ147" s="162" t="str">
        <f t="shared" si="118"/>
        <v/>
      </c>
      <c r="CK147" s="162" t="str">
        <f t="shared" si="119"/>
        <v/>
      </c>
      <c r="CL147" s="162" t="str">
        <f t="shared" si="120"/>
        <v/>
      </c>
      <c r="DG147" s="162">
        <f>COUNTIF(DE120:DE123,K147)</f>
        <v>0</v>
      </c>
      <c r="DH147" s="162">
        <f>COUNTIF(DE120:DE123,L147)</f>
        <v>0</v>
      </c>
      <c r="DI147" s="162">
        <f>COUNTIF(DE120:DE123,M147)</f>
        <v>0</v>
      </c>
      <c r="DJ147" s="162">
        <f>COUNTIF(DE120:DE123,N147)</f>
        <v>0</v>
      </c>
      <c r="DK147" s="162">
        <f t="shared" si="121"/>
        <v>0</v>
      </c>
      <c r="DM147" s="162" t="str">
        <f t="shared" si="107"/>
        <v/>
      </c>
      <c r="DN147" s="162" t="str">
        <f t="shared" si="108"/>
        <v/>
      </c>
      <c r="DO147" s="162" t="str">
        <f t="shared" si="109"/>
        <v/>
      </c>
      <c r="DP147" s="162" t="str">
        <f t="shared" si="110"/>
        <v/>
      </c>
      <c r="DR147" s="162" t="str">
        <f t="shared" si="122"/>
        <v/>
      </c>
      <c r="DS147" s="162" t="str">
        <f t="shared" si="123"/>
        <v/>
      </c>
      <c r="DT147" s="162" t="str">
        <f t="shared" si="124"/>
        <v/>
      </c>
      <c r="DU147" s="162" t="str">
        <f t="shared" si="125"/>
        <v/>
      </c>
    </row>
    <row r="148" spans="2:142">
      <c r="B148" s="162" t="str">
        <f>Utfylles!$E$38</f>
        <v>Russland</v>
      </c>
      <c r="C148" s="162" t="s">
        <v>2</v>
      </c>
      <c r="D148" s="162" t="str">
        <f>Utfylles!$G$38</f>
        <v>Danmark</v>
      </c>
      <c r="E148" s="162">
        <f>Utfylles!$H$38</f>
        <v>1</v>
      </c>
      <c r="F148" s="162" t="s">
        <v>2</v>
      </c>
      <c r="G148" s="162">
        <f>Utfylles!$J$38</f>
        <v>2</v>
      </c>
      <c r="H148" s="162"/>
      <c r="I148" s="162" t="str">
        <f>Utfylles!$K$38</f>
        <v>B</v>
      </c>
      <c r="K148" s="162" t="str">
        <f t="shared" si="95"/>
        <v>Danmark</v>
      </c>
      <c r="L148" s="162" t="str">
        <f t="shared" si="96"/>
        <v/>
      </c>
      <c r="M148" s="162" t="str">
        <f t="shared" si="97"/>
        <v/>
      </c>
      <c r="N148" s="162" t="str">
        <f t="shared" si="98"/>
        <v>Russland</v>
      </c>
      <c r="AO148" s="162">
        <f>COUNTIF(AM120:AM123,K148)</f>
        <v>0</v>
      </c>
      <c r="AP148" s="162">
        <f>COUNTIF(AM120:AM123,L148)</f>
        <v>0</v>
      </c>
      <c r="AQ148" s="162">
        <f>COUNTIF(AM120:AM123,M148)</f>
        <v>0</v>
      </c>
      <c r="AR148" s="162">
        <f>COUNTIF(AM120:AM123,N148)</f>
        <v>0</v>
      </c>
      <c r="AS148" s="162">
        <f t="shared" si="111"/>
        <v>0</v>
      </c>
      <c r="AU148" s="162" t="str">
        <f t="shared" si="99"/>
        <v/>
      </c>
      <c r="AV148" s="162" t="str">
        <f t="shared" si="100"/>
        <v/>
      </c>
      <c r="AW148" s="162" t="str">
        <f t="shared" si="101"/>
        <v/>
      </c>
      <c r="AX148" s="162" t="str">
        <f t="shared" si="102"/>
        <v/>
      </c>
      <c r="AZ148" s="162" t="str">
        <f t="shared" si="126"/>
        <v/>
      </c>
      <c r="BA148" s="162" t="str">
        <f t="shared" si="113"/>
        <v/>
      </c>
      <c r="BB148" s="162" t="str">
        <f t="shared" si="114"/>
        <v/>
      </c>
      <c r="BC148" s="162" t="str">
        <f t="shared" si="115"/>
        <v/>
      </c>
      <c r="BX148" s="162">
        <f>COUNTIF(BV120:BV123,K148)</f>
        <v>0</v>
      </c>
      <c r="BY148" s="162">
        <f>COUNTIF(BV120:BV123,L148)</f>
        <v>0</v>
      </c>
      <c r="BZ148" s="162">
        <f>COUNTIF(BV120:BV123,M148)</f>
        <v>0</v>
      </c>
      <c r="CA148" s="162">
        <f>COUNTIF(BV120:BV123,N148)</f>
        <v>0</v>
      </c>
      <c r="CB148" s="162">
        <f t="shared" si="116"/>
        <v>0</v>
      </c>
      <c r="CD148" s="162" t="str">
        <f t="shared" si="103"/>
        <v/>
      </c>
      <c r="CE148" s="162" t="str">
        <f t="shared" si="104"/>
        <v/>
      </c>
      <c r="CF148" s="162" t="str">
        <f t="shared" si="105"/>
        <v/>
      </c>
      <c r="CG148" s="162" t="str">
        <f t="shared" si="106"/>
        <v/>
      </c>
      <c r="CI148" s="162" t="str">
        <f t="shared" si="117"/>
        <v/>
      </c>
      <c r="CJ148" s="162" t="str">
        <f t="shared" si="118"/>
        <v/>
      </c>
      <c r="CK148" s="162" t="str">
        <f t="shared" si="119"/>
        <v/>
      </c>
      <c r="CL148" s="162" t="str">
        <f t="shared" si="120"/>
        <v/>
      </c>
      <c r="DG148" s="162">
        <f>COUNTIF(DE120:DE123,K148)</f>
        <v>0</v>
      </c>
      <c r="DH148" s="162">
        <f>COUNTIF(DE120:DE123,L148)</f>
        <v>0</v>
      </c>
      <c r="DI148" s="162">
        <f>COUNTIF(DE120:DE123,M148)</f>
        <v>0</v>
      </c>
      <c r="DJ148" s="162">
        <f>COUNTIF(DE120:DE123,N148)</f>
        <v>0</v>
      </c>
      <c r="DK148" s="162">
        <f t="shared" si="121"/>
        <v>0</v>
      </c>
      <c r="DM148" s="162" t="str">
        <f t="shared" si="107"/>
        <v/>
      </c>
      <c r="DN148" s="162" t="str">
        <f t="shared" si="108"/>
        <v/>
      </c>
      <c r="DO148" s="162" t="str">
        <f t="shared" si="109"/>
        <v/>
      </c>
      <c r="DP148" s="162" t="str">
        <f t="shared" si="110"/>
        <v/>
      </c>
      <c r="DR148" s="162" t="str">
        <f t="shared" si="122"/>
        <v/>
      </c>
      <c r="DS148" s="162" t="str">
        <f t="shared" si="123"/>
        <v/>
      </c>
      <c r="DT148" s="162" t="str">
        <f t="shared" si="124"/>
        <v/>
      </c>
      <c r="DU148" s="162" t="str">
        <f t="shared" si="125"/>
        <v/>
      </c>
    </row>
    <row r="149" spans="2:142">
      <c r="B149" s="162" t="str">
        <f>Utfylles!$E$39</f>
        <v>Finland</v>
      </c>
      <c r="C149" s="162" t="s">
        <v>2</v>
      </c>
      <c r="D149" s="162" t="str">
        <f>Utfylles!$G$39</f>
        <v>Belgia</v>
      </c>
      <c r="E149" s="162">
        <f>Utfylles!$H$39</f>
        <v>0</v>
      </c>
      <c r="F149" s="162" t="s">
        <v>2</v>
      </c>
      <c r="G149" s="162">
        <f>Utfylles!$J$39</f>
        <v>2</v>
      </c>
      <c r="H149" s="162"/>
      <c r="I149" s="162" t="str">
        <f>Utfylles!$K$39</f>
        <v>B</v>
      </c>
      <c r="K149" s="162" t="str">
        <f t="shared" si="95"/>
        <v>Belgia</v>
      </c>
      <c r="L149" s="162" t="str">
        <f t="shared" si="96"/>
        <v/>
      </c>
      <c r="M149" s="162" t="str">
        <f t="shared" si="97"/>
        <v/>
      </c>
      <c r="N149" s="162" t="str">
        <f t="shared" si="98"/>
        <v>Finland</v>
      </c>
      <c r="AO149" s="162">
        <f>COUNTIF(AM120:AM123,K149)</f>
        <v>0</v>
      </c>
      <c r="AP149" s="162">
        <f>COUNTIF(AM120:AM123,L149)</f>
        <v>0</v>
      </c>
      <c r="AQ149" s="162">
        <f>COUNTIF(AM120:AM123,M149)</f>
        <v>0</v>
      </c>
      <c r="AR149" s="162">
        <f>COUNTIF(AM120:AM123,N149)</f>
        <v>0</v>
      </c>
      <c r="AS149" s="162">
        <f t="shared" si="111"/>
        <v>0</v>
      </c>
      <c r="AU149" s="162" t="str">
        <f t="shared" si="99"/>
        <v/>
      </c>
      <c r="AV149" s="162" t="str">
        <f t="shared" si="100"/>
        <v/>
      </c>
      <c r="AW149" s="162" t="str">
        <f t="shared" si="101"/>
        <v/>
      </c>
      <c r="AX149" s="162" t="str">
        <f t="shared" si="102"/>
        <v/>
      </c>
      <c r="AZ149" s="162" t="str">
        <f t="shared" si="126"/>
        <v/>
      </c>
      <c r="BA149" s="162" t="str">
        <f t="shared" si="113"/>
        <v/>
      </c>
      <c r="BB149" s="162" t="str">
        <f t="shared" si="114"/>
        <v/>
      </c>
      <c r="BC149" s="162" t="str">
        <f t="shared" si="115"/>
        <v/>
      </c>
      <c r="BX149" s="162">
        <f>COUNTIF(BV120:BV123,K149)</f>
        <v>0</v>
      </c>
      <c r="BY149" s="162">
        <f>COUNTIF(BV120:BV123,L149)</f>
        <v>0</v>
      </c>
      <c r="BZ149" s="162">
        <f>COUNTIF(BV120:BV123,M149)</f>
        <v>0</v>
      </c>
      <c r="CA149" s="162">
        <f>COUNTIF(BV120:BV123,N149)</f>
        <v>0</v>
      </c>
      <c r="CB149" s="162">
        <f t="shared" si="116"/>
        <v>0</v>
      </c>
      <c r="CD149" s="162" t="str">
        <f t="shared" si="103"/>
        <v/>
      </c>
      <c r="CE149" s="162" t="str">
        <f t="shared" si="104"/>
        <v/>
      </c>
      <c r="CF149" s="162" t="str">
        <f t="shared" si="105"/>
        <v/>
      </c>
      <c r="CG149" s="162" t="str">
        <f t="shared" si="106"/>
        <v/>
      </c>
      <c r="CI149" s="162" t="str">
        <f t="shared" si="117"/>
        <v/>
      </c>
      <c r="CJ149" s="162" t="str">
        <f t="shared" si="118"/>
        <v/>
      </c>
      <c r="CK149" s="162" t="str">
        <f t="shared" si="119"/>
        <v/>
      </c>
      <c r="CL149" s="162" t="str">
        <f t="shared" si="120"/>
        <v/>
      </c>
      <c r="DG149" s="162">
        <f>COUNTIF(DE120:DE123,K149)</f>
        <v>0</v>
      </c>
      <c r="DH149" s="162">
        <f>COUNTIF(DE120:DE123,L149)</f>
        <v>0</v>
      </c>
      <c r="DI149" s="162">
        <f>COUNTIF(DE120:DE123,M149)</f>
        <v>0</v>
      </c>
      <c r="DJ149" s="162">
        <f>COUNTIF(DE120:DE123,N149)</f>
        <v>0</v>
      </c>
      <c r="DK149" s="162">
        <f t="shared" si="121"/>
        <v>0</v>
      </c>
      <c r="DM149" s="162" t="str">
        <f t="shared" si="107"/>
        <v/>
      </c>
      <c r="DN149" s="162" t="str">
        <f t="shared" si="108"/>
        <v/>
      </c>
      <c r="DO149" s="162" t="str">
        <f t="shared" si="109"/>
        <v/>
      </c>
      <c r="DP149" s="162" t="str">
        <f t="shared" si="110"/>
        <v/>
      </c>
      <c r="DR149" s="162" t="str">
        <f t="shared" si="122"/>
        <v/>
      </c>
      <c r="DS149" s="162" t="str">
        <f t="shared" si="123"/>
        <v/>
      </c>
      <c r="DT149" s="162" t="str">
        <f t="shared" si="124"/>
        <v/>
      </c>
      <c r="DU149" s="162" t="str">
        <f t="shared" si="125"/>
        <v/>
      </c>
    </row>
    <row r="150" spans="2:142">
      <c r="B150" s="162" t="str">
        <f>Utfylles!$E$40</f>
        <v>Kroatia</v>
      </c>
      <c r="C150" s="162" t="s">
        <v>2</v>
      </c>
      <c r="D150" s="162" t="str">
        <f>Utfylles!$G$40</f>
        <v>Skottland</v>
      </c>
      <c r="E150" s="162">
        <f>Utfylles!$H$40</f>
        <v>1</v>
      </c>
      <c r="F150" s="162" t="s">
        <v>2</v>
      </c>
      <c r="G150" s="162">
        <f>Utfylles!$J$40</f>
        <v>0</v>
      </c>
      <c r="H150" s="162"/>
      <c r="I150" s="162" t="str">
        <f>Utfylles!$K$40</f>
        <v>H</v>
      </c>
      <c r="K150" s="162" t="str">
        <f t="shared" si="95"/>
        <v>Kroatia</v>
      </c>
      <c r="L150" s="162" t="str">
        <f t="shared" si="96"/>
        <v/>
      </c>
      <c r="M150" s="162" t="str">
        <f t="shared" si="97"/>
        <v/>
      </c>
      <c r="N150" s="162" t="str">
        <f t="shared" si="98"/>
        <v>Skottland</v>
      </c>
      <c r="AO150" s="162">
        <f>COUNTIF(AM120:AM123,K150)</f>
        <v>0</v>
      </c>
      <c r="AP150" s="162">
        <f>COUNTIF(AM120:AM123,L150)</f>
        <v>0</v>
      </c>
      <c r="AQ150" s="162">
        <f>COUNTIF(AM120:AM123,M150)</f>
        <v>0</v>
      </c>
      <c r="AR150" s="162">
        <f>COUNTIF(AM120:AM123,N150)</f>
        <v>0</v>
      </c>
      <c r="AS150" s="162">
        <f t="shared" si="111"/>
        <v>0</v>
      </c>
      <c r="AU150" s="162" t="str">
        <f t="shared" si="99"/>
        <v/>
      </c>
      <c r="AV150" s="162" t="str">
        <f t="shared" si="100"/>
        <v/>
      </c>
      <c r="AW150" s="162" t="str">
        <f t="shared" si="101"/>
        <v/>
      </c>
      <c r="AX150" s="162" t="str">
        <f t="shared" si="102"/>
        <v/>
      </c>
      <c r="AZ150" s="162" t="str">
        <f t="shared" si="126"/>
        <v/>
      </c>
      <c r="BA150" s="162" t="str">
        <f t="shared" si="113"/>
        <v/>
      </c>
      <c r="BB150" s="162" t="str">
        <f t="shared" si="114"/>
        <v/>
      </c>
      <c r="BC150" s="162" t="str">
        <f t="shared" si="115"/>
        <v/>
      </c>
      <c r="BX150" s="162">
        <f>COUNTIF(BV120:BV123,K150)</f>
        <v>0</v>
      </c>
      <c r="BY150" s="162">
        <f>COUNTIF(BV120:BV123,L150)</f>
        <v>0</v>
      </c>
      <c r="BZ150" s="162">
        <f>COUNTIF(BV120:BV123,M150)</f>
        <v>0</v>
      </c>
      <c r="CA150" s="162">
        <f>COUNTIF(BV120:BV123,N150)</f>
        <v>0</v>
      </c>
      <c r="CB150" s="162">
        <f t="shared" si="116"/>
        <v>0</v>
      </c>
      <c r="CD150" s="162" t="str">
        <f t="shared" si="103"/>
        <v/>
      </c>
      <c r="CE150" s="162" t="str">
        <f t="shared" si="104"/>
        <v/>
      </c>
      <c r="CF150" s="162" t="str">
        <f t="shared" si="105"/>
        <v/>
      </c>
      <c r="CG150" s="162" t="str">
        <f t="shared" si="106"/>
        <v/>
      </c>
      <c r="CI150" s="162" t="str">
        <f t="shared" si="117"/>
        <v/>
      </c>
      <c r="CJ150" s="162" t="str">
        <f t="shared" si="118"/>
        <v/>
      </c>
      <c r="CK150" s="162" t="str">
        <f t="shared" si="119"/>
        <v/>
      </c>
      <c r="CL150" s="162" t="str">
        <f t="shared" si="120"/>
        <v/>
      </c>
      <c r="DG150" s="162">
        <f>COUNTIF(DE120:DE123,K150)</f>
        <v>1</v>
      </c>
      <c r="DH150" s="162">
        <f>COUNTIF(DE120:DE123,L150)</f>
        <v>0</v>
      </c>
      <c r="DI150" s="162">
        <f>COUNTIF(DE120:DE123,M150)</f>
        <v>0</v>
      </c>
      <c r="DJ150" s="162">
        <f>COUNTIF(DE120:DE123,N150)</f>
        <v>0</v>
      </c>
      <c r="DK150" s="162">
        <f t="shared" si="121"/>
        <v>1</v>
      </c>
      <c r="DM150" s="162" t="str">
        <f t="shared" si="107"/>
        <v/>
      </c>
      <c r="DN150" s="162" t="str">
        <f t="shared" si="108"/>
        <v/>
      </c>
      <c r="DO150" s="162" t="str">
        <f t="shared" si="109"/>
        <v/>
      </c>
      <c r="DP150" s="162" t="str">
        <f t="shared" si="110"/>
        <v/>
      </c>
      <c r="DR150" s="162" t="str">
        <f t="shared" si="122"/>
        <v/>
      </c>
      <c r="DS150" s="162" t="str">
        <f t="shared" si="123"/>
        <v/>
      </c>
      <c r="DT150" s="162" t="str">
        <f t="shared" si="124"/>
        <v/>
      </c>
      <c r="DU150" s="162" t="str">
        <f t="shared" si="125"/>
        <v/>
      </c>
    </row>
    <row r="151" spans="2:142">
      <c r="B151" s="162" t="str">
        <f>Utfylles!$E$41</f>
        <v>Tsjekkia</v>
      </c>
      <c r="C151" s="162" t="s">
        <v>2</v>
      </c>
      <c r="D151" s="162" t="str">
        <f>Utfylles!$G$41</f>
        <v>England</v>
      </c>
      <c r="E151" s="162">
        <f>Utfylles!$H$41</f>
        <v>2</v>
      </c>
      <c r="F151" s="162" t="s">
        <v>2</v>
      </c>
      <c r="G151" s="162">
        <f>Utfylles!$J$41</f>
        <v>0</v>
      </c>
      <c r="H151" s="162"/>
      <c r="I151" s="162" t="str">
        <f>Utfylles!$K$41</f>
        <v>H</v>
      </c>
      <c r="K151" s="162" t="str">
        <f t="shared" si="95"/>
        <v>Tsjekkia</v>
      </c>
      <c r="L151" s="162" t="str">
        <f t="shared" si="96"/>
        <v/>
      </c>
      <c r="M151" s="162" t="str">
        <f t="shared" si="97"/>
        <v/>
      </c>
      <c r="N151" s="162" t="str">
        <f t="shared" si="98"/>
        <v>England</v>
      </c>
      <c r="AO151" s="162">
        <f>COUNTIF(AM120:AM123,K151)</f>
        <v>0</v>
      </c>
      <c r="AP151" s="162">
        <f>COUNTIF(AM120:AM123,L151)</f>
        <v>0</v>
      </c>
      <c r="AQ151" s="162">
        <f>COUNTIF(AM120:AM123,M151)</f>
        <v>0</v>
      </c>
      <c r="AR151" s="162">
        <f>COUNTIF(AM120:AM123,N151)</f>
        <v>1</v>
      </c>
      <c r="AS151" s="162">
        <f t="shared" si="111"/>
        <v>1</v>
      </c>
      <c r="AU151" s="162" t="str">
        <f t="shared" si="99"/>
        <v/>
      </c>
      <c r="AV151" s="162" t="str">
        <f t="shared" si="100"/>
        <v/>
      </c>
      <c r="AW151" s="162" t="str">
        <f t="shared" si="101"/>
        <v/>
      </c>
      <c r="AX151" s="162" t="str">
        <f t="shared" si="102"/>
        <v/>
      </c>
      <c r="AZ151" s="162" t="str">
        <f t="shared" si="126"/>
        <v/>
      </c>
      <c r="BA151" s="162" t="str">
        <f t="shared" si="113"/>
        <v/>
      </c>
      <c r="BB151" s="162" t="str">
        <f t="shared" si="114"/>
        <v/>
      </c>
      <c r="BC151" s="162" t="str">
        <f t="shared" si="115"/>
        <v/>
      </c>
      <c r="BX151" s="162">
        <f>COUNTIF(BV120:BV123,K151)</f>
        <v>1</v>
      </c>
      <c r="BY151" s="162">
        <f>COUNTIF(BV120:BV123,L151)</f>
        <v>0</v>
      </c>
      <c r="BZ151" s="162">
        <f>COUNTIF(BV120:BV123,M151)</f>
        <v>0</v>
      </c>
      <c r="CA151" s="162">
        <f>COUNTIF(BV120:BV123,N151)</f>
        <v>0</v>
      </c>
      <c r="CB151" s="162">
        <f t="shared" si="116"/>
        <v>1</v>
      </c>
      <c r="CD151" s="162" t="str">
        <f t="shared" si="103"/>
        <v/>
      </c>
      <c r="CE151" s="162" t="str">
        <f t="shared" si="104"/>
        <v/>
      </c>
      <c r="CF151" s="162" t="str">
        <f t="shared" si="105"/>
        <v/>
      </c>
      <c r="CG151" s="162" t="str">
        <f t="shared" si="106"/>
        <v/>
      </c>
      <c r="CI151" s="162" t="str">
        <f t="shared" si="117"/>
        <v/>
      </c>
      <c r="CJ151" s="162" t="str">
        <f t="shared" si="118"/>
        <v/>
      </c>
      <c r="CK151" s="162" t="str">
        <f t="shared" si="119"/>
        <v/>
      </c>
      <c r="CL151" s="162" t="str">
        <f t="shared" si="120"/>
        <v/>
      </c>
      <c r="DG151" s="162">
        <f>COUNTIF(DE120:DE123,K151)</f>
        <v>0</v>
      </c>
      <c r="DH151" s="162">
        <f>COUNTIF(DE120:DE123,L151)</f>
        <v>0</v>
      </c>
      <c r="DI151" s="162">
        <f>COUNTIF(DE120:DE123,M151)</f>
        <v>0</v>
      </c>
      <c r="DJ151" s="162">
        <f>COUNTIF(DE120:DE123,N151)</f>
        <v>0</v>
      </c>
      <c r="DK151" s="162">
        <f t="shared" si="121"/>
        <v>0</v>
      </c>
      <c r="DM151" s="162" t="str">
        <f t="shared" si="107"/>
        <v/>
      </c>
      <c r="DN151" s="162" t="str">
        <f t="shared" si="108"/>
        <v/>
      </c>
      <c r="DO151" s="162" t="str">
        <f t="shared" si="109"/>
        <v/>
      </c>
      <c r="DP151" s="162" t="str">
        <f t="shared" si="110"/>
        <v/>
      </c>
      <c r="DR151" s="162" t="str">
        <f t="shared" si="122"/>
        <v/>
      </c>
      <c r="DS151" s="162" t="str">
        <f t="shared" si="123"/>
        <v/>
      </c>
      <c r="DT151" s="162" t="str">
        <f t="shared" si="124"/>
        <v/>
      </c>
      <c r="DU151" s="162" t="str">
        <f t="shared" si="125"/>
        <v/>
      </c>
    </row>
    <row r="152" spans="2:142">
      <c r="B152" s="162" t="str">
        <f>Utfylles!$E$42</f>
        <v>Sverige</v>
      </c>
      <c r="C152" s="162" t="s">
        <v>2</v>
      </c>
      <c r="D152" s="162" t="str">
        <f>Utfylles!$G$42</f>
        <v>Polen</v>
      </c>
      <c r="E152" s="162">
        <f>Utfylles!$H$42</f>
        <v>1</v>
      </c>
      <c r="F152" s="162" t="s">
        <v>2</v>
      </c>
      <c r="G152" s="162">
        <f>Utfylles!$J$42</f>
        <v>2</v>
      </c>
      <c r="H152" s="162"/>
      <c r="I152" s="162" t="str">
        <f>Utfylles!$K$42</f>
        <v>B</v>
      </c>
      <c r="K152" s="162" t="str">
        <f t="shared" si="95"/>
        <v>Polen</v>
      </c>
      <c r="L152" s="162" t="str">
        <f t="shared" si="96"/>
        <v/>
      </c>
      <c r="M152" s="162" t="str">
        <f t="shared" si="97"/>
        <v/>
      </c>
      <c r="N152" s="162" t="str">
        <f t="shared" si="98"/>
        <v>Sverige</v>
      </c>
      <c r="AO152" s="162">
        <f>COUNTIF(AM120:AM123,K152)</f>
        <v>0</v>
      </c>
      <c r="AP152" s="162">
        <f>COUNTIF(AM120:AM123,L152)</f>
        <v>0</v>
      </c>
      <c r="AQ152" s="162">
        <f>COUNTIF(AM120:AM123,M152)</f>
        <v>0</v>
      </c>
      <c r="AR152" s="162">
        <f>COUNTIF(AM120:AM123,N152)</f>
        <v>0</v>
      </c>
      <c r="AS152" s="162">
        <f t="shared" si="111"/>
        <v>0</v>
      </c>
      <c r="AU152" s="162" t="str">
        <f t="shared" si="99"/>
        <v/>
      </c>
      <c r="AV152" s="162" t="str">
        <f t="shared" si="100"/>
        <v/>
      </c>
      <c r="AW152" s="162" t="str">
        <f t="shared" si="101"/>
        <v/>
      </c>
      <c r="AX152" s="162" t="str">
        <f t="shared" si="102"/>
        <v/>
      </c>
      <c r="AZ152" s="162" t="str">
        <f t="shared" si="126"/>
        <v/>
      </c>
      <c r="BA152" s="162" t="str">
        <f t="shared" si="113"/>
        <v/>
      </c>
      <c r="BB152" s="162" t="str">
        <f t="shared" si="114"/>
        <v/>
      </c>
      <c r="BC152" s="162" t="str">
        <f t="shared" si="115"/>
        <v/>
      </c>
      <c r="BX152" s="162">
        <f>COUNTIF(BV120:BV123,K152)</f>
        <v>0</v>
      </c>
      <c r="BY152" s="162">
        <f>COUNTIF(BV120:BV123,L152)</f>
        <v>0</v>
      </c>
      <c r="BZ152" s="162">
        <f>COUNTIF(BV120:BV123,M152)</f>
        <v>0</v>
      </c>
      <c r="CA152" s="162">
        <f>COUNTIF(BV120:BV123,N152)</f>
        <v>0</v>
      </c>
      <c r="CB152" s="162">
        <f t="shared" si="116"/>
        <v>0</v>
      </c>
      <c r="CD152" s="162" t="str">
        <f t="shared" si="103"/>
        <v/>
      </c>
      <c r="CE152" s="162" t="str">
        <f t="shared" si="104"/>
        <v/>
      </c>
      <c r="CF152" s="162" t="str">
        <f t="shared" si="105"/>
        <v/>
      </c>
      <c r="CG152" s="162" t="str">
        <f t="shared" si="106"/>
        <v/>
      </c>
      <c r="CI152" s="162" t="str">
        <f t="shared" si="117"/>
        <v/>
      </c>
      <c r="CJ152" s="162" t="str">
        <f t="shared" si="118"/>
        <v/>
      </c>
      <c r="CK152" s="162" t="str">
        <f t="shared" si="119"/>
        <v/>
      </c>
      <c r="CL152" s="162" t="str">
        <f t="shared" si="120"/>
        <v/>
      </c>
      <c r="DG152" s="162">
        <f>COUNTIF(DE120:DE123,K152)</f>
        <v>0</v>
      </c>
      <c r="DH152" s="162">
        <f>COUNTIF(DE120:DE123,L152)</f>
        <v>0</v>
      </c>
      <c r="DI152" s="162">
        <f>COUNTIF(DE120:DE123,M152)</f>
        <v>0</v>
      </c>
      <c r="DJ152" s="162">
        <f>COUNTIF(DE120:DE123,N152)</f>
        <v>0</v>
      </c>
      <c r="DK152" s="162">
        <f t="shared" si="121"/>
        <v>0</v>
      </c>
      <c r="DM152" s="162" t="str">
        <f t="shared" si="107"/>
        <v/>
      </c>
      <c r="DN152" s="162" t="str">
        <f t="shared" si="108"/>
        <v/>
      </c>
      <c r="DO152" s="162" t="str">
        <f t="shared" si="109"/>
        <v/>
      </c>
      <c r="DP152" s="162" t="str">
        <f t="shared" si="110"/>
        <v/>
      </c>
      <c r="DR152" s="162" t="str">
        <f t="shared" si="122"/>
        <v/>
      </c>
      <c r="DS152" s="162" t="str">
        <f t="shared" si="123"/>
        <v/>
      </c>
      <c r="DT152" s="162" t="str">
        <f t="shared" si="124"/>
        <v/>
      </c>
      <c r="DU152" s="162" t="str">
        <f t="shared" si="125"/>
        <v/>
      </c>
    </row>
    <row r="153" spans="2:142">
      <c r="B153" s="162" t="str">
        <f>Utfylles!$E$43</f>
        <v>Slovakia</v>
      </c>
      <c r="C153" s="162" t="s">
        <v>2</v>
      </c>
      <c r="D153" s="162" t="str">
        <f>Utfylles!$G$43</f>
        <v>Spania</v>
      </c>
      <c r="E153" s="162">
        <f>Utfylles!$H$43</f>
        <v>0</v>
      </c>
      <c r="F153" s="162" t="s">
        <v>2</v>
      </c>
      <c r="G153" s="162">
        <f>Utfylles!$J$43</f>
        <v>1</v>
      </c>
      <c r="H153" s="162"/>
      <c r="I153" s="162" t="str">
        <f>Utfylles!$K$43</f>
        <v>B</v>
      </c>
      <c r="K153" s="162" t="str">
        <f t="shared" si="95"/>
        <v>Spania</v>
      </c>
      <c r="L153" s="162" t="str">
        <f t="shared" si="96"/>
        <v/>
      </c>
      <c r="M153" s="162" t="str">
        <f t="shared" si="97"/>
        <v/>
      </c>
      <c r="N153" s="162" t="str">
        <f t="shared" si="98"/>
        <v>Slovakia</v>
      </c>
      <c r="AO153" s="162">
        <f>COUNTIF(AM120:AM123,K153)</f>
        <v>0</v>
      </c>
      <c r="AP153" s="162">
        <f>COUNTIF(AM120:AM123,L153)</f>
        <v>0</v>
      </c>
      <c r="AQ153" s="162">
        <f>COUNTIF(AM120:AM123,M153)</f>
        <v>0</v>
      </c>
      <c r="AR153" s="162">
        <f>COUNTIF(AM120:AM123,N153)</f>
        <v>0</v>
      </c>
      <c r="AS153" s="162">
        <f t="shared" si="111"/>
        <v>0</v>
      </c>
      <c r="AU153" s="162" t="str">
        <f t="shared" si="99"/>
        <v/>
      </c>
      <c r="AV153" s="162" t="str">
        <f t="shared" si="100"/>
        <v/>
      </c>
      <c r="AW153" s="162" t="str">
        <f t="shared" si="101"/>
        <v/>
      </c>
      <c r="AX153" s="162" t="str">
        <f t="shared" si="102"/>
        <v/>
      </c>
      <c r="AZ153" s="162" t="str">
        <f t="shared" si="126"/>
        <v/>
      </c>
      <c r="BA153" s="162" t="str">
        <f t="shared" si="113"/>
        <v/>
      </c>
      <c r="BB153" s="162" t="str">
        <f t="shared" si="114"/>
        <v/>
      </c>
      <c r="BC153" s="162" t="str">
        <f t="shared" si="115"/>
        <v/>
      </c>
      <c r="BX153" s="162">
        <f>COUNTIF(BV120:BV123,K153)</f>
        <v>0</v>
      </c>
      <c r="BY153" s="162">
        <f>COUNTIF(BV120:BV123,L153)</f>
        <v>0</v>
      </c>
      <c r="BZ153" s="162">
        <f>COUNTIF(BV120:BV123,M153)</f>
        <v>0</v>
      </c>
      <c r="CA153" s="162">
        <f>COUNTIF(BV120:BV123,N153)</f>
        <v>0</v>
      </c>
      <c r="CB153" s="162">
        <f t="shared" si="116"/>
        <v>0</v>
      </c>
      <c r="CD153" s="162" t="str">
        <f t="shared" si="103"/>
        <v/>
      </c>
      <c r="CE153" s="162" t="str">
        <f t="shared" si="104"/>
        <v/>
      </c>
      <c r="CF153" s="162" t="str">
        <f t="shared" si="105"/>
        <v/>
      </c>
      <c r="CG153" s="162" t="str">
        <f t="shared" si="106"/>
        <v/>
      </c>
      <c r="CI153" s="162" t="str">
        <f t="shared" si="117"/>
        <v/>
      </c>
      <c r="CJ153" s="162" t="str">
        <f t="shared" si="118"/>
        <v/>
      </c>
      <c r="CK153" s="162" t="str">
        <f t="shared" si="119"/>
        <v/>
      </c>
      <c r="CL153" s="162" t="str">
        <f t="shared" si="120"/>
        <v/>
      </c>
      <c r="DG153" s="162">
        <f>COUNTIF(DE120:DE123,K153)</f>
        <v>0</v>
      </c>
      <c r="DH153" s="162">
        <f>COUNTIF(DE120:DE123,L153)</f>
        <v>0</v>
      </c>
      <c r="DI153" s="162">
        <f>COUNTIF(DE120:DE123,M153)</f>
        <v>0</v>
      </c>
      <c r="DJ153" s="162">
        <f>COUNTIF(DE120:DE123,N153)</f>
        <v>0</v>
      </c>
      <c r="DK153" s="162">
        <f t="shared" si="121"/>
        <v>0</v>
      </c>
      <c r="DM153" s="162" t="str">
        <f t="shared" si="107"/>
        <v/>
      </c>
      <c r="DN153" s="162" t="str">
        <f t="shared" si="108"/>
        <v/>
      </c>
      <c r="DO153" s="162" t="str">
        <f t="shared" si="109"/>
        <v/>
      </c>
      <c r="DP153" s="162" t="str">
        <f t="shared" si="110"/>
        <v/>
      </c>
      <c r="DR153" s="162" t="str">
        <f t="shared" si="122"/>
        <v/>
      </c>
      <c r="DS153" s="162" t="str">
        <f t="shared" si="123"/>
        <v/>
      </c>
      <c r="DT153" s="162" t="str">
        <f t="shared" si="124"/>
        <v/>
      </c>
      <c r="DU153" s="162" t="str">
        <f t="shared" si="125"/>
        <v/>
      </c>
    </row>
    <row r="154" spans="2:142">
      <c r="B154" s="162" t="str">
        <f>Utfylles!$E$44</f>
        <v>Portugal</v>
      </c>
      <c r="C154" s="162" t="s">
        <v>2</v>
      </c>
      <c r="D154" s="162" t="str">
        <f>Utfylles!$G$44</f>
        <v>Frankrike</v>
      </c>
      <c r="E154" s="162">
        <f>Utfylles!$H$44</f>
        <v>1</v>
      </c>
      <c r="F154" s="162" t="s">
        <v>2</v>
      </c>
      <c r="G154" s="162">
        <f>Utfylles!$J$44</f>
        <v>2</v>
      </c>
      <c r="H154" s="162"/>
      <c r="I154" s="162" t="str">
        <f>Utfylles!$K$44</f>
        <v>B</v>
      </c>
      <c r="K154" s="162" t="str">
        <f t="shared" si="95"/>
        <v>Frankrike</v>
      </c>
      <c r="L154" s="162" t="str">
        <f t="shared" si="96"/>
        <v/>
      </c>
      <c r="M154" s="162" t="str">
        <f t="shared" si="97"/>
        <v/>
      </c>
      <c r="N154" s="162" t="str">
        <f t="shared" si="98"/>
        <v>Portugal</v>
      </c>
      <c r="AO154" s="162">
        <f>COUNTIF(AM120:AM123,K154)</f>
        <v>0</v>
      </c>
      <c r="AP154" s="162">
        <f>COUNTIF(AM120:AM123,L154)</f>
        <v>0</v>
      </c>
      <c r="AQ154" s="162">
        <f>COUNTIF(AM120:AM123,M154)</f>
        <v>0</v>
      </c>
      <c r="AR154" s="162">
        <f>COUNTIF(AM120:AM123,N154)</f>
        <v>0</v>
      </c>
      <c r="AS154" s="162">
        <f t="shared" si="111"/>
        <v>0</v>
      </c>
      <c r="AU154" s="162" t="str">
        <f t="shared" si="99"/>
        <v/>
      </c>
      <c r="AV154" s="162" t="str">
        <f t="shared" si="100"/>
        <v/>
      </c>
      <c r="AW154" s="162" t="str">
        <f t="shared" si="101"/>
        <v/>
      </c>
      <c r="AX154" s="162" t="str">
        <f t="shared" si="102"/>
        <v/>
      </c>
      <c r="AZ154" s="162" t="str">
        <f t="shared" si="126"/>
        <v/>
      </c>
      <c r="BA154" s="162" t="str">
        <f t="shared" si="113"/>
        <v/>
      </c>
      <c r="BB154" s="162" t="str">
        <f t="shared" si="114"/>
        <v/>
      </c>
      <c r="BC154" s="162" t="str">
        <f t="shared" si="115"/>
        <v/>
      </c>
      <c r="BX154" s="162">
        <f>COUNTIF(BV120:BV123,K154)</f>
        <v>0</v>
      </c>
      <c r="BY154" s="162">
        <f>COUNTIF(BV120:BV123,L154)</f>
        <v>0</v>
      </c>
      <c r="BZ154" s="162">
        <f>COUNTIF(BV120:BV123,M154)</f>
        <v>0</v>
      </c>
      <c r="CA154" s="162">
        <f>COUNTIF(BV120:BV123,N154)</f>
        <v>0</v>
      </c>
      <c r="CB154" s="162">
        <f t="shared" si="116"/>
        <v>0</v>
      </c>
      <c r="CD154" s="162" t="str">
        <f t="shared" si="103"/>
        <v/>
      </c>
      <c r="CE154" s="162" t="str">
        <f t="shared" si="104"/>
        <v/>
      </c>
      <c r="CF154" s="162" t="str">
        <f t="shared" si="105"/>
        <v/>
      </c>
      <c r="CG154" s="162" t="str">
        <f t="shared" si="106"/>
        <v/>
      </c>
      <c r="CI154" s="162" t="str">
        <f t="shared" si="117"/>
        <v/>
      </c>
      <c r="CJ154" s="162" t="str">
        <f t="shared" si="118"/>
        <v/>
      </c>
      <c r="CK154" s="162" t="str">
        <f t="shared" si="119"/>
        <v/>
      </c>
      <c r="CL154" s="162" t="str">
        <f t="shared" si="120"/>
        <v/>
      </c>
      <c r="DG154" s="162">
        <f>COUNTIF(DE120:DE123,K154)</f>
        <v>0</v>
      </c>
      <c r="DH154" s="162">
        <f>COUNTIF(DE120:DE123,L154)</f>
        <v>0</v>
      </c>
      <c r="DI154" s="162">
        <f>COUNTIF(DE120:DE123,M154)</f>
        <v>0</v>
      </c>
      <c r="DJ154" s="162">
        <f>COUNTIF(DE120:DE123,N154)</f>
        <v>0</v>
      </c>
      <c r="DK154" s="162">
        <f t="shared" si="121"/>
        <v>0</v>
      </c>
      <c r="DM154" s="162" t="str">
        <f t="shared" si="107"/>
        <v/>
      </c>
      <c r="DN154" s="162" t="str">
        <f t="shared" si="108"/>
        <v/>
      </c>
      <c r="DO154" s="162" t="str">
        <f t="shared" si="109"/>
        <v/>
      </c>
      <c r="DP154" s="162" t="str">
        <f t="shared" si="110"/>
        <v/>
      </c>
      <c r="DR154" s="162" t="str">
        <f t="shared" si="122"/>
        <v/>
      </c>
      <c r="DS154" s="162" t="str">
        <f t="shared" si="123"/>
        <v/>
      </c>
      <c r="DT154" s="162" t="str">
        <f t="shared" si="124"/>
        <v/>
      </c>
      <c r="DU154" s="162" t="str">
        <f t="shared" si="125"/>
        <v/>
      </c>
    </row>
    <row r="155" spans="2:142">
      <c r="B155" s="162" t="str">
        <f>Utfylles!$E$45</f>
        <v>Tyskland</v>
      </c>
      <c r="C155" s="162" t="s">
        <v>2</v>
      </c>
      <c r="D155" s="162" t="str">
        <f>Utfylles!$G$45</f>
        <v>Ungarn</v>
      </c>
      <c r="E155" s="162">
        <f>Utfylles!$H$45</f>
        <v>3</v>
      </c>
      <c r="F155" s="162" t="s">
        <v>2</v>
      </c>
      <c r="G155" s="162">
        <f>Utfylles!$J$45</f>
        <v>0</v>
      </c>
      <c r="H155" s="162"/>
      <c r="I155" s="162" t="str">
        <f>Utfylles!$K$45</f>
        <v>H</v>
      </c>
      <c r="K155" s="162" t="str">
        <f t="shared" si="95"/>
        <v>Tyskland</v>
      </c>
      <c r="L155" s="162" t="str">
        <f t="shared" si="96"/>
        <v/>
      </c>
      <c r="M155" s="162" t="str">
        <f t="shared" si="97"/>
        <v/>
      </c>
      <c r="N155" s="162" t="str">
        <f t="shared" si="98"/>
        <v>Ungarn</v>
      </c>
      <c r="AO155" s="162">
        <f>COUNTIF(AM120:AM123,K155)</f>
        <v>0</v>
      </c>
      <c r="AP155" s="162">
        <f>COUNTIF(AM120:AM123,L155)</f>
        <v>0</v>
      </c>
      <c r="AQ155" s="162">
        <f>COUNTIF(AM120:AM123,M155)</f>
        <v>0</v>
      </c>
      <c r="AR155" s="162">
        <f>COUNTIF(AM120:AM123,N155)</f>
        <v>0</v>
      </c>
      <c r="AS155" s="162">
        <f t="shared" si="111"/>
        <v>0</v>
      </c>
      <c r="AU155" s="162" t="str">
        <f t="shared" si="99"/>
        <v/>
      </c>
      <c r="AV155" s="162" t="str">
        <f t="shared" si="100"/>
        <v/>
      </c>
      <c r="AW155" s="162" t="str">
        <f t="shared" si="101"/>
        <v/>
      </c>
      <c r="AX155" s="162" t="str">
        <f t="shared" si="102"/>
        <v/>
      </c>
      <c r="AZ155" s="162" t="str">
        <f t="shared" si="126"/>
        <v/>
      </c>
      <c r="BA155" s="162" t="str">
        <f t="shared" si="113"/>
        <v/>
      </c>
      <c r="BB155" s="162" t="str">
        <f t="shared" si="114"/>
        <v/>
      </c>
      <c r="BC155" s="162" t="str">
        <f t="shared" si="115"/>
        <v/>
      </c>
      <c r="BX155" s="162">
        <f>COUNTIF(BV120:BV123,K155)</f>
        <v>0</v>
      </c>
      <c r="BY155" s="162">
        <f>COUNTIF(BV120:BV123,L155)</f>
        <v>0</v>
      </c>
      <c r="BZ155" s="162">
        <f>COUNTIF(BV120:BV123,M155)</f>
        <v>0</v>
      </c>
      <c r="CA155" s="162">
        <f>COUNTIF(BV120:BV123,N155)</f>
        <v>0</v>
      </c>
      <c r="CB155" s="162">
        <f t="shared" si="116"/>
        <v>0</v>
      </c>
      <c r="CD155" s="162" t="str">
        <f t="shared" si="103"/>
        <v/>
      </c>
      <c r="CE155" s="162" t="str">
        <f t="shared" si="104"/>
        <v/>
      </c>
      <c r="CF155" s="162" t="str">
        <f t="shared" si="105"/>
        <v/>
      </c>
      <c r="CG155" s="162" t="str">
        <f t="shared" si="106"/>
        <v/>
      </c>
      <c r="CI155" s="162" t="str">
        <f t="shared" si="117"/>
        <v/>
      </c>
      <c r="CJ155" s="162" t="str">
        <f t="shared" si="118"/>
        <v/>
      </c>
      <c r="CK155" s="162" t="str">
        <f t="shared" si="119"/>
        <v/>
      </c>
      <c r="CL155" s="162" t="str">
        <f t="shared" si="120"/>
        <v/>
      </c>
      <c r="DG155" s="162">
        <f>COUNTIF(DE120:DE123,K155)</f>
        <v>0</v>
      </c>
      <c r="DH155" s="162">
        <f>COUNTIF(DE120:DE123,L155)</f>
        <v>0</v>
      </c>
      <c r="DI155" s="162">
        <f>COUNTIF(DE120:DE123,M155)</f>
        <v>0</v>
      </c>
      <c r="DJ155" s="162">
        <f>COUNTIF(DE120:DE123,N155)</f>
        <v>0</v>
      </c>
      <c r="DK155" s="162">
        <f t="shared" si="121"/>
        <v>0</v>
      </c>
      <c r="DM155" s="162" t="str">
        <f t="shared" si="107"/>
        <v/>
      </c>
      <c r="DN155" s="162" t="str">
        <f t="shared" si="108"/>
        <v/>
      </c>
      <c r="DO155" s="162" t="str">
        <f t="shared" si="109"/>
        <v/>
      </c>
      <c r="DP155" s="162" t="str">
        <f t="shared" si="110"/>
        <v/>
      </c>
      <c r="DR155" s="162" t="str">
        <f t="shared" si="122"/>
        <v/>
      </c>
      <c r="DS155" s="162" t="str">
        <f t="shared" si="123"/>
        <v/>
      </c>
      <c r="DT155" s="162" t="str">
        <f t="shared" si="124"/>
        <v/>
      </c>
      <c r="DU155" s="162" t="str">
        <f t="shared" si="125"/>
        <v/>
      </c>
    </row>
    <row r="158" spans="2:142">
      <c r="K158" s="162" t="s">
        <v>51</v>
      </c>
      <c r="L158" s="162" t="s">
        <v>52</v>
      </c>
      <c r="M158" s="162" t="s">
        <v>52</v>
      </c>
      <c r="N158" s="162" t="s">
        <v>53</v>
      </c>
      <c r="R158" s="162" t="s">
        <v>71</v>
      </c>
      <c r="S158" s="162" t="s">
        <v>57</v>
      </c>
      <c r="T158" s="162" t="s">
        <v>58</v>
      </c>
      <c r="U158" s="162" t="s">
        <v>59</v>
      </c>
      <c r="V158" s="162"/>
      <c r="W158" s="162"/>
      <c r="X158" s="162"/>
      <c r="Y158" s="162"/>
      <c r="Z158" s="162"/>
      <c r="AA158" s="162" t="s">
        <v>77</v>
      </c>
      <c r="AB158" s="162" t="s">
        <v>78</v>
      </c>
      <c r="AC158" s="162" t="s">
        <v>79</v>
      </c>
      <c r="AD158" s="162" t="s">
        <v>80</v>
      </c>
      <c r="AE158" s="164" t="s">
        <v>81</v>
      </c>
      <c r="AF158" s="162" t="s">
        <v>82</v>
      </c>
      <c r="AG158" s="162" t="s">
        <v>83</v>
      </c>
      <c r="AH158" s="162" t="s">
        <v>84</v>
      </c>
      <c r="AI158" s="162" t="s">
        <v>85</v>
      </c>
      <c r="AJ158" s="164" t="s">
        <v>86</v>
      </c>
      <c r="AK158" s="162"/>
      <c r="AM158" s="166">
        <v>1</v>
      </c>
      <c r="AN158" s="166"/>
      <c r="AO158" s="162" t="s">
        <v>51</v>
      </c>
      <c r="AP158" s="162" t="s">
        <v>52</v>
      </c>
      <c r="AQ158" s="162" t="s">
        <v>52</v>
      </c>
      <c r="AR158" s="162" t="s">
        <v>53</v>
      </c>
      <c r="AU158" s="162" t="s">
        <v>87</v>
      </c>
      <c r="AV158" s="162" t="s">
        <v>20</v>
      </c>
      <c r="AW158" s="162" t="s">
        <v>88</v>
      </c>
      <c r="AX158" s="162" t="s">
        <v>89</v>
      </c>
      <c r="AY158" s="166"/>
      <c r="AZ158" s="162" t="s">
        <v>51</v>
      </c>
      <c r="BA158" s="162" t="s">
        <v>52</v>
      </c>
      <c r="BB158" s="162" t="s">
        <v>52</v>
      </c>
      <c r="BC158" s="162" t="s">
        <v>53</v>
      </c>
      <c r="BG158" s="162" t="s">
        <v>71</v>
      </c>
      <c r="BH158" s="162" t="s">
        <v>57</v>
      </c>
      <c r="BI158" s="162" t="s">
        <v>58</v>
      </c>
      <c r="BJ158" s="162" t="s">
        <v>59</v>
      </c>
      <c r="BK158" s="162" t="s">
        <v>61</v>
      </c>
      <c r="BL158" s="162" t="s">
        <v>90</v>
      </c>
      <c r="BM158" s="162" t="s">
        <v>91</v>
      </c>
      <c r="BN158" s="162" t="s">
        <v>62</v>
      </c>
      <c r="BO158" s="162" t="s">
        <v>54</v>
      </c>
      <c r="BP158" s="162" t="s">
        <v>55</v>
      </c>
      <c r="BQ158" s="162" t="s">
        <v>56</v>
      </c>
      <c r="BR158" s="162" t="s">
        <v>81</v>
      </c>
      <c r="BS158" s="166"/>
      <c r="BU158" s="166"/>
      <c r="BV158" s="166">
        <v>2</v>
      </c>
      <c r="BX158" s="162" t="s">
        <v>51</v>
      </c>
      <c r="BY158" s="162" t="s">
        <v>52</v>
      </c>
      <c r="BZ158" s="162" t="s">
        <v>52</v>
      </c>
      <c r="CA158" s="162" t="s">
        <v>53</v>
      </c>
      <c r="CD158" s="162" t="s">
        <v>87</v>
      </c>
      <c r="CE158" s="162" t="s">
        <v>20</v>
      </c>
      <c r="CF158" s="162" t="s">
        <v>88</v>
      </c>
      <c r="CG158" s="162" t="s">
        <v>89</v>
      </c>
      <c r="CI158" s="162" t="s">
        <v>51</v>
      </c>
      <c r="CJ158" s="162" t="s">
        <v>52</v>
      </c>
      <c r="CK158" s="162" t="s">
        <v>52</v>
      </c>
      <c r="CL158" s="162" t="s">
        <v>53</v>
      </c>
      <c r="CP158" s="162" t="s">
        <v>71</v>
      </c>
      <c r="CQ158" s="162" t="s">
        <v>57</v>
      </c>
      <c r="CR158" s="162" t="s">
        <v>58</v>
      </c>
      <c r="CS158" s="162" t="s">
        <v>59</v>
      </c>
      <c r="CT158" s="162" t="s">
        <v>61</v>
      </c>
      <c r="CU158" s="162" t="s">
        <v>90</v>
      </c>
      <c r="CV158" s="162" t="s">
        <v>91</v>
      </c>
      <c r="CW158" s="162" t="s">
        <v>62</v>
      </c>
      <c r="CX158" s="162" t="s">
        <v>54</v>
      </c>
      <c r="CY158" s="162" t="s">
        <v>55</v>
      </c>
      <c r="CZ158" s="162" t="s">
        <v>56</v>
      </c>
      <c r="DA158" s="162" t="s">
        <v>81</v>
      </c>
      <c r="DB158" s="166"/>
      <c r="DE158" s="166">
        <v>3</v>
      </c>
      <c r="DF158" s="166"/>
      <c r="DG158" s="162" t="s">
        <v>51</v>
      </c>
      <c r="DH158" s="162" t="s">
        <v>52</v>
      </c>
      <c r="DI158" s="162" t="s">
        <v>52</v>
      </c>
      <c r="DJ158" s="162" t="s">
        <v>53</v>
      </c>
      <c r="DM158" s="162" t="s">
        <v>87</v>
      </c>
      <c r="DN158" s="162" t="s">
        <v>20</v>
      </c>
      <c r="DO158" s="162" t="s">
        <v>88</v>
      </c>
      <c r="DP158" s="162" t="s">
        <v>89</v>
      </c>
      <c r="DQ158" s="166"/>
      <c r="DR158" s="162" t="s">
        <v>51</v>
      </c>
      <c r="DS158" s="162" t="s">
        <v>52</v>
      </c>
      <c r="DT158" s="162" t="s">
        <v>52</v>
      </c>
      <c r="DU158" s="162" t="s">
        <v>53</v>
      </c>
      <c r="DV158" s="166"/>
      <c r="DY158" s="162" t="s">
        <v>71</v>
      </c>
      <c r="DZ158" s="162" t="s">
        <v>57</v>
      </c>
      <c r="EA158" s="162" t="s">
        <v>58</v>
      </c>
      <c r="EB158" s="162" t="s">
        <v>59</v>
      </c>
      <c r="EC158" s="162" t="s">
        <v>61</v>
      </c>
      <c r="ED158" s="162" t="s">
        <v>90</v>
      </c>
      <c r="EE158" s="162" t="s">
        <v>91</v>
      </c>
      <c r="EF158" s="162" t="s">
        <v>62</v>
      </c>
      <c r="EG158" s="162" t="s">
        <v>54</v>
      </c>
      <c r="EH158" s="162" t="s">
        <v>55</v>
      </c>
      <c r="EI158" s="162" t="s">
        <v>56</v>
      </c>
      <c r="EJ158" s="162" t="s">
        <v>81</v>
      </c>
      <c r="EK158" s="166"/>
    </row>
    <row r="159" spans="2:142">
      <c r="B159" s="162" t="str">
        <f>Utfylles!$E$10</f>
        <v>Tyrkia</v>
      </c>
      <c r="C159" s="162" t="s">
        <v>2</v>
      </c>
      <c r="D159" s="162" t="str">
        <f>Utfylles!$G$10</f>
        <v>Italia</v>
      </c>
      <c r="E159" s="162">
        <f>Utfylles!$H$10</f>
        <v>1</v>
      </c>
      <c r="F159" s="162" t="s">
        <v>2</v>
      </c>
      <c r="G159" s="162">
        <f>Utfylles!$J$10</f>
        <v>2</v>
      </c>
      <c r="H159" s="162"/>
      <c r="I159" s="162" t="str">
        <f>Utfylles!$K$10</f>
        <v>B</v>
      </c>
      <c r="K159" s="162" t="str">
        <f t="shared" ref="K159:K194" si="127">IF(I159="H",B159,IF(I159="B",D159,""))</f>
        <v>Italia</v>
      </c>
      <c r="L159" s="162" t="str">
        <f t="shared" ref="L159:L194" si="128">IF(I159="U",B159,"")</f>
        <v/>
      </c>
      <c r="M159" s="162" t="str">
        <f t="shared" ref="M159:M194" si="129">IF(I159="U",D159,"")</f>
        <v/>
      </c>
      <c r="N159" s="162" t="str">
        <f t="shared" ref="N159:N194" si="130">IF(I159="B",B159,IF(I159="H",D159,""))</f>
        <v>Tyrkia</v>
      </c>
      <c r="P159" s="163">
        <f>_xlfn.RANK.EQ(AK166,AK166:AK169,1)</f>
        <v>4</v>
      </c>
      <c r="Q159" s="166" t="str">
        <f>'Ark2'!B25</f>
        <v>Slovakia</v>
      </c>
      <c r="R159" s="164">
        <f>COUNTIF(K159:N194,Q159)</f>
        <v>3</v>
      </c>
      <c r="S159" s="164">
        <f>COUNTIF(K159:K194,Q159)</f>
        <v>0</v>
      </c>
      <c r="T159" s="164">
        <f>COUNTIF(L159:M194,Q159)</f>
        <v>0</v>
      </c>
      <c r="U159" s="164">
        <f>COUNTIF(N159:N194,Q159)</f>
        <v>3</v>
      </c>
      <c r="V159" s="164">
        <f>SUMIFS(E159:E194,B159:B194,Q159)+SUMIFS(G159:G194,D159:D194,Q159)</f>
        <v>1</v>
      </c>
      <c r="W159" s="164">
        <f>SUMIFS(G159:G194,B159:B194,Q159)+SUMIFS(E159:E194,D159:D194,Q159)</f>
        <v>4</v>
      </c>
      <c r="X159" s="164">
        <f>V159-W159</f>
        <v>-3</v>
      </c>
      <c r="Y159" s="162">
        <f>S159*3+T159*1</f>
        <v>0</v>
      </c>
      <c r="Z159" s="162"/>
      <c r="AA159" s="162">
        <f>_xlfn.RANK.EQ(Y159,Y159:Y162,0)</f>
        <v>4</v>
      </c>
      <c r="AB159" s="162">
        <f>IF(COUNTIF(AA159:AA162,AA159)=1,0,IF(AA159=1,_xlfn.RANK.EQ(BN159,BN159:BN162,0),IF(AA159=2,_xlfn.RANK.EQ(CW159,CW159:CW162,0),IF(AA159=3,_xlfn.RANK.EQ(EF159,EF159:EF162,0)))))</f>
        <v>0</v>
      </c>
      <c r="AC159" s="162">
        <f>IF(COUNTIF(AA159:AA162,AA159)=1,0,IF(AA159=1,_xlfn.RANK.EQ(BM159,BM159:BM162,0),IF(AA159=2,_xlfn.RANK.EQ(CV159,CV159:CV162,0),IF(AA159=3,_xlfn.RANK.EQ(EE159,EE159:EE162,0)))))</f>
        <v>0</v>
      </c>
      <c r="AD159" s="162">
        <f>IF(COUNTIF(AA159:AA162,AA159)=1,0,IF(AA159=1,_xlfn.RANK.EQ(BK159,BK159:BK162,0),IF(AA159=2,_xlfn.RANK.EQ(CT159,CT159:CT162,0),IF(AA159=3,_xlfn.RANK.EQ(EC159,EC159:EC162,0)))))</f>
        <v>0</v>
      </c>
      <c r="AE159" s="164">
        <f>SUM(AA166:AD166)</f>
        <v>4</v>
      </c>
      <c r="AF159" s="162">
        <f>IF(COUNTIF(AE159:AE162,AE159)=3,1,IF(COUNTIF(AA159:AA162,AA159)=1,0,IF(COUNTIF(AE159:AE162,AE159)=1,0,IF(AA159=1,VLOOKUP(Q159,BF165:BI168,4,FALSE),IF(AA159=2,VLOOKUP(Q159,CO165:CR168,4,FALSE),IF(AA159=3,VLOOKUP(Q159,DX165:EA168,4,FALSE)))))))</f>
        <v>0</v>
      </c>
      <c r="AG159" s="162">
        <f>_xlfn.RANK.EQ(X159,X159:X162,)</f>
        <v>3</v>
      </c>
      <c r="AH159" s="162">
        <f>_xlfn.RANK.EQ(V159,V159:V162,0)</f>
        <v>4</v>
      </c>
      <c r="AI159" s="162">
        <f>_xlfn.RANK.EQ(S159,S159:S162,0)</f>
        <v>4</v>
      </c>
      <c r="AJ159" s="163">
        <f>(COUNTIF(Q159:Q162,"&lt;"&amp;Q159)+1)</f>
        <v>2</v>
      </c>
      <c r="AK159" s="162"/>
      <c r="AM159" s="163" t="b">
        <f>IF(AA159=AM158,Q159)</f>
        <v>0</v>
      </c>
      <c r="AO159" s="162">
        <f>COUNTIF(AM159:AM162,K159)</f>
        <v>0</v>
      </c>
      <c r="AP159" s="162">
        <f>COUNTIF(AM159:AM162,L159)</f>
        <v>0</v>
      </c>
      <c r="AQ159" s="162">
        <f>COUNTIF(AM159:AM162,M159)</f>
        <v>0</v>
      </c>
      <c r="AR159" s="162">
        <f>COUNTIF(AM159:AM162,N159)</f>
        <v>0</v>
      </c>
      <c r="AS159" s="162">
        <f>SUM(AO159:AR159)</f>
        <v>0</v>
      </c>
      <c r="AU159" s="162" t="str">
        <f t="shared" ref="AU159:AU194" si="131">IF(AS159=2,B159,"")</f>
        <v/>
      </c>
      <c r="AV159" s="162" t="str">
        <f t="shared" ref="AV159:AV194" si="132">IF(AS159=2,D159,"")</f>
        <v/>
      </c>
      <c r="AW159" s="162" t="str">
        <f t="shared" ref="AW159:AW194" si="133">IF(AS159=2,E159,"")</f>
        <v/>
      </c>
      <c r="AX159" s="162" t="str">
        <f t="shared" ref="AX159:AX194" si="134">IF(AS159=2,G159,"")</f>
        <v/>
      </c>
      <c r="AZ159" s="162" t="str">
        <f>IF(AS159=2,IF(AW159&gt;AX159,AU159,IF(AX159&gt;AW159,AV159,"")),"")</f>
        <v/>
      </c>
      <c r="BA159" s="162" t="str">
        <f>IF(AS159=2,IF(AW159=AX159,AU159,""),"")</f>
        <v/>
      </c>
      <c r="BB159" s="162" t="str">
        <f>IF(AS159=2,IF(AW159=AX159,AV159,""),"")</f>
        <v/>
      </c>
      <c r="BC159" s="162" t="str">
        <f>IF(AS159=2,IF(AW159&gt;AX159,AV159,IF(AX159&gt;AW159,AU159,"")),"")</f>
        <v/>
      </c>
      <c r="BE159" s="162">
        <f>_xlfn.RANK.EQ(BT159,BT159:BT162,1)</f>
        <v>2</v>
      </c>
      <c r="BF159" s="166" t="str">
        <f>Q159</f>
        <v>Slovakia</v>
      </c>
      <c r="BG159" s="164">
        <f>COUNTIF(AZ159:BC194,BF159)</f>
        <v>0</v>
      </c>
      <c r="BH159" s="164">
        <f>COUNTIF(AZ159:AZ194,BF159)</f>
        <v>0</v>
      </c>
      <c r="BI159" s="164">
        <f>COUNTIF(BA159:BB194,BF159)</f>
        <v>0</v>
      </c>
      <c r="BJ159" s="164">
        <f>COUNTIF(BC159:BC194,BF159)</f>
        <v>0</v>
      </c>
      <c r="BK159" s="164">
        <f>SUMIFS(AW159:AW194,AU159:AU194,BF159)+SUMIFS(AX159:AX194,AV159:AV194,BF159)</f>
        <v>0</v>
      </c>
      <c r="BL159" s="164">
        <f>SUMIFS(AX159:AX194,AU159:AU194,BF159)+SUMIFS(AW159:AW194,AV159:AV194,BF159)</f>
        <v>0</v>
      </c>
      <c r="BM159" s="164">
        <f>BK159-BL159</f>
        <v>0</v>
      </c>
      <c r="BN159" s="162">
        <f>BH159*3+BI159*1</f>
        <v>0</v>
      </c>
      <c r="BO159" s="162" t="str">
        <f>IF(BG159=0,"-",_xlfn.RANK.EQ(BN159,BN159:BN162))</f>
        <v>-</v>
      </c>
      <c r="BP159" s="162" t="str">
        <f>IF(BG159=0,"-",_xlfn.RANK.EQ(BM159,BM159:BM162))</f>
        <v>-</v>
      </c>
      <c r="BQ159" s="162" t="str">
        <f>IF(BG159=0,"-",_xlfn.RANK.EQ(BK159,BK159:BK162))</f>
        <v>-</v>
      </c>
      <c r="BR159" s="162" t="str">
        <f>IF(BG159=0,"-",SUM(BO159:BQ159))</f>
        <v>-</v>
      </c>
      <c r="BS159" s="163">
        <f>(COUNTIF(BF159:BF162,"&lt;"&amp;BF159)+1)/1000</f>
        <v>2E-3</v>
      </c>
      <c r="BT159" s="163">
        <f>IF(BG159=0,1000+BS159,IF(COUNTIF(BR159:BR162,BR159)&gt;1,BR159+BS159,100))</f>
        <v>1000.002</v>
      </c>
      <c r="BV159" s="163" t="b">
        <f>IF(AA159=BV158,Q159)</f>
        <v>0</v>
      </c>
      <c r="BX159" s="162">
        <f>COUNTIF(BV159:BV162,K159)</f>
        <v>0</v>
      </c>
      <c r="BY159" s="162">
        <f>COUNTIF(BV159:BV162,L159)</f>
        <v>0</v>
      </c>
      <c r="BZ159" s="162">
        <f>COUNTIF(BV159:BV162,M159)</f>
        <v>0</v>
      </c>
      <c r="CA159" s="162">
        <f>COUNTIF(BV159:BV162,N159)</f>
        <v>0</v>
      </c>
      <c r="CB159" s="162">
        <f>SUM(BX159:CA159)</f>
        <v>0</v>
      </c>
      <c r="CD159" s="162" t="str">
        <f t="shared" ref="CD159:CD194" si="135">IF(CB159=2,B159,"")</f>
        <v/>
      </c>
      <c r="CE159" s="162" t="str">
        <f t="shared" ref="CE159:CE194" si="136">IF(CB159=2,D159,"")</f>
        <v/>
      </c>
      <c r="CF159" s="162" t="str">
        <f t="shared" ref="CF159:CF194" si="137">IF(CB159=2,E159,"")</f>
        <v/>
      </c>
      <c r="CG159" s="162" t="str">
        <f t="shared" ref="CG159:CG194" si="138">IF(CB159=2,G159,"")</f>
        <v/>
      </c>
      <c r="CI159" s="162" t="str">
        <f>IF(CB159=2,IF(CF159&gt;CG159,CD159,IF(CG159&gt;CF159,CE159,"")),"")</f>
        <v/>
      </c>
      <c r="CJ159" s="162" t="str">
        <f>IF(CB159=2,IF(CF159=CG159,CD159,""),"")</f>
        <v/>
      </c>
      <c r="CK159" s="162" t="str">
        <f>IF(CB159=2,IF(CF159=CG159,CE159,""),"")</f>
        <v/>
      </c>
      <c r="CL159" s="162" t="str">
        <f>IF(CB159=2,IF(CF159&gt;CG159,CE159,IF(CG159&gt;CF159,CD159,"")),"")</f>
        <v/>
      </c>
      <c r="CN159" s="162">
        <f>_xlfn.RANK.EQ(DC159,DC159:DC162,1)</f>
        <v>2</v>
      </c>
      <c r="CO159" s="166" t="str">
        <f>Q159</f>
        <v>Slovakia</v>
      </c>
      <c r="CP159" s="164">
        <f>COUNTIF(CI159:CL194,CO159)</f>
        <v>0</v>
      </c>
      <c r="CQ159" s="164">
        <f>COUNTIF(CI159:CI194,CO159)</f>
        <v>0</v>
      </c>
      <c r="CR159" s="164">
        <f>COUNTIF(CJ159:CK194,CO159)</f>
        <v>0</v>
      </c>
      <c r="CS159" s="164">
        <f>COUNTIF(CL159:CL194,CO159)</f>
        <v>0</v>
      </c>
      <c r="CT159" s="164">
        <f>SUMIFS(CF159:CF194,CD159:CD194,CO159)+SUMIFS(CG159:CG194,CE159:CE194,CO159)</f>
        <v>0</v>
      </c>
      <c r="CU159" s="164">
        <f>SUMIFS(CG159:CG194,CD159:CD194,CO159)+SUMIFS(CF159:CF194,CE159:CE194,CO159)</f>
        <v>0</v>
      </c>
      <c r="CV159" s="164">
        <f>CT159-CU159</f>
        <v>0</v>
      </c>
      <c r="CW159" s="162">
        <f>CQ159*3+CR159*1</f>
        <v>0</v>
      </c>
      <c r="CX159" s="162" t="str">
        <f>IF(CP159=0,"-",_xlfn.RANK.EQ(CW159,CW159:CW162))</f>
        <v>-</v>
      </c>
      <c r="CY159" s="162" t="str">
        <f>IF(CP159=0,"-",_xlfn.RANK.EQ(CV159,CV159:CV162))</f>
        <v>-</v>
      </c>
      <c r="CZ159" s="162" t="str">
        <f>IF(CP159=0,"-",_xlfn.RANK.EQ(CT159,CT159:CT162))</f>
        <v>-</v>
      </c>
      <c r="DA159" s="162" t="str">
        <f>IF(CP159=0,"-",SUM(CX159:CZ159))</f>
        <v>-</v>
      </c>
      <c r="DB159" s="163">
        <f>(COUNTIF(CO159:CO162,"&lt;"&amp;CO159)+1)/1000</f>
        <v>2E-3</v>
      </c>
      <c r="DC159" s="163">
        <f>IF(CP159=0,1000+DB159,IF(COUNTIF(DA159:DA162,DA159)&gt;1,DA159+DB159,100))</f>
        <v>1000.002</v>
      </c>
      <c r="DE159" s="163" t="b">
        <f>IF(AA159=DE158,Q159)</f>
        <v>0</v>
      </c>
      <c r="DG159" s="162">
        <f>COUNTIF(DE159:DE162,K159)</f>
        <v>0</v>
      </c>
      <c r="DH159" s="162">
        <f>COUNTIF(DE159:DE162,L159)</f>
        <v>0</v>
      </c>
      <c r="DI159" s="162">
        <f>COUNTIF(DE159:DE162,M159)</f>
        <v>0</v>
      </c>
      <c r="DJ159" s="162">
        <f>COUNTIF(DE159:DE162,N159)</f>
        <v>0</v>
      </c>
      <c r="DK159" s="162">
        <f>SUM(DG159:DJ159)</f>
        <v>0</v>
      </c>
      <c r="DM159" s="162" t="str">
        <f t="shared" ref="DM159:DM194" si="139">IF(DK159=2,B159,"")</f>
        <v/>
      </c>
      <c r="DN159" s="162" t="str">
        <f t="shared" ref="DN159:DN194" si="140">IF(DK159=2,D159,"")</f>
        <v/>
      </c>
      <c r="DO159" s="162" t="str">
        <f t="shared" ref="DO159:DO194" si="141">IF(DK159=2,E159,"")</f>
        <v/>
      </c>
      <c r="DP159" s="162" t="str">
        <f t="shared" ref="DP159:DP194" si="142">IF(DK159=2,G159,"")</f>
        <v/>
      </c>
      <c r="DR159" s="162" t="str">
        <f>IF(DK159=2,IF(DO159&gt;DP159,DM159,IF(DP159&gt;DO159,DN159,"")),"")</f>
        <v/>
      </c>
      <c r="DS159" s="162" t="str">
        <f>IF(DK159=2,IF(DO159=DP159,DM159,""),"")</f>
        <v/>
      </c>
      <c r="DT159" s="162" t="str">
        <f>IF(DK159=2,IF(DO159=DP159,DN159,""),"")</f>
        <v/>
      </c>
      <c r="DU159" s="162" t="str">
        <f>IF(DK159=2,IF(DO159&gt;DP159,DN159,IF(DP159&gt;DO159,DM159,"")),"")</f>
        <v/>
      </c>
      <c r="DW159" s="162">
        <f>_xlfn.RANK.EQ(EL159,EL159:EL162,1)</f>
        <v>2</v>
      </c>
      <c r="DX159" s="166" t="str">
        <f>Q159</f>
        <v>Slovakia</v>
      </c>
      <c r="DY159" s="164">
        <f>COUNTIF(DR159:DU194,DX159)</f>
        <v>0</v>
      </c>
      <c r="DZ159" s="164">
        <f>COUNTIF(DR159:DR194,DX159)</f>
        <v>0</v>
      </c>
      <c r="EA159" s="164">
        <f>COUNTIF(DS159:DT194,DX159)</f>
        <v>0</v>
      </c>
      <c r="EB159" s="164">
        <f>COUNTIF(DU159:DU194,DX159)</f>
        <v>0</v>
      </c>
      <c r="EC159" s="164">
        <f>SUMIFS(DO159:DO194,DM159:DM194,DX159)+SUMIFS(DP159:DP194,DN159:DN194,DX159)</f>
        <v>0</v>
      </c>
      <c r="ED159" s="164">
        <f>SUMIFS(DP159:DP194,DM159:DM194,DX159)+SUMIFS(DO159:DO194,DN159:DN194,DX159)</f>
        <v>0</v>
      </c>
      <c r="EE159" s="164">
        <f>EC159-ED159</f>
        <v>0</v>
      </c>
      <c r="EF159" s="162">
        <f>DZ159*3+EA159*1</f>
        <v>0</v>
      </c>
      <c r="EG159" s="162" t="str">
        <f>IF(DY159=0,"-",_xlfn.RANK.EQ(EF159,EF159:EF162))</f>
        <v>-</v>
      </c>
      <c r="EH159" s="162" t="str">
        <f>IF(DY159=0,"-",_xlfn.RANK.EQ(EE159,EE159:EE162))</f>
        <v>-</v>
      </c>
      <c r="EI159" s="162" t="str">
        <f>IF(DY159=0,"-",_xlfn.RANK.EQ(EC159,EC159:EC162))</f>
        <v>-</v>
      </c>
      <c r="EJ159" s="162" t="str">
        <f>IF(DY159=0,"-",SUM(EG159:EI159))</f>
        <v>-</v>
      </c>
      <c r="EK159" s="163">
        <f>(COUNTIF(DX159:DX162,"&lt;"&amp;DX159)+1)/1000</f>
        <v>2E-3</v>
      </c>
      <c r="EL159" s="163">
        <f>IF(DY159=0,1000+EK159,IF(COUNTIF(EJ159:EJ162,EJ159)&gt;1,EJ159+EK159,100))</f>
        <v>1000.002</v>
      </c>
    </row>
    <row r="160" spans="2:142">
      <c r="B160" s="162" t="str">
        <f>Utfylles!$E$11</f>
        <v>Wales</v>
      </c>
      <c r="C160" s="162" t="s">
        <v>2</v>
      </c>
      <c r="D160" s="162" t="str">
        <f>Utfylles!$G$11</f>
        <v>Sveits</v>
      </c>
      <c r="E160" s="162">
        <f>Utfylles!$H$11</f>
        <v>1</v>
      </c>
      <c r="F160" s="162" t="s">
        <v>2</v>
      </c>
      <c r="G160" s="162">
        <f>Utfylles!$J$11</f>
        <v>1</v>
      </c>
      <c r="H160" s="162"/>
      <c r="I160" s="162" t="str">
        <f>Utfylles!$K$11</f>
        <v>U</v>
      </c>
      <c r="K160" s="162" t="str">
        <f t="shared" si="127"/>
        <v/>
      </c>
      <c r="L160" s="162" t="str">
        <f t="shared" si="128"/>
        <v>Wales</v>
      </c>
      <c r="M160" s="162" t="str">
        <f t="shared" si="129"/>
        <v>Sveits</v>
      </c>
      <c r="N160" s="162" t="str">
        <f t="shared" si="130"/>
        <v/>
      </c>
      <c r="P160" s="163">
        <f>_xlfn.RANK.EQ(AK167,AK166:AK169,1)</f>
        <v>3</v>
      </c>
      <c r="Q160" s="166" t="str">
        <f>'Ark2'!B26</f>
        <v>Sverige</v>
      </c>
      <c r="R160" s="164">
        <f>COUNTIF(K159:N194,Q160)</f>
        <v>3</v>
      </c>
      <c r="S160" s="164">
        <f>COUNTIF(K159:K194,Q160)</f>
        <v>1</v>
      </c>
      <c r="T160" s="164">
        <f>COUNTIF(L159:M194,Q160)</f>
        <v>0</v>
      </c>
      <c r="U160" s="164">
        <f>COUNTIF(N159:N194,Q160)</f>
        <v>2</v>
      </c>
      <c r="V160" s="164">
        <f>SUMIFS(E159:E194,B159:B194,Q160)+SUMIFS(G159:G194,D159:D194,Q160)</f>
        <v>3</v>
      </c>
      <c r="W160" s="164">
        <f>SUMIFS(G159:G194,B159:B194,Q160)+SUMIFS(E159:E194,D159:D194,Q160)</f>
        <v>6</v>
      </c>
      <c r="X160" s="164">
        <f>V160-W160</f>
        <v>-3</v>
      </c>
      <c r="Y160" s="162">
        <f>S160*3+T160*1</f>
        <v>3</v>
      </c>
      <c r="Z160" s="162"/>
      <c r="AA160" s="162">
        <f>_xlfn.RANK.EQ(Y160,Y159:Y162,0)</f>
        <v>3</v>
      </c>
      <c r="AB160" s="162">
        <f>IF(COUNTIF(AA159:AA162,AA160)=1,0,IF(AA160=1,_xlfn.RANK.EQ(BN160,BN159:BN162,0),IF(AA160=2,_xlfn.RANK.EQ(CW160,CW159:CW162,0),IF(AA160=3,_xlfn.RANK.EQ(EF160,EF159:EF162,0)))))</f>
        <v>0</v>
      </c>
      <c r="AC160" s="162">
        <f>IF(COUNTIF(AA159:AA162,AA160)=1,0,IF(AA160=1,_xlfn.RANK.EQ(BM160,BM159:BM162,0),IF(AA160=2,_xlfn.RANK.EQ(CV160,CV159:CV162,0),IF(AA160=3,_xlfn.RANK.EQ(EE160,EE159:EE162,0)))))</f>
        <v>0</v>
      </c>
      <c r="AD160" s="162">
        <f>IF(COUNTIF(AA159:AA162,AA160)=1,0,IF(AA160=1,_xlfn.RANK.EQ(BK160,BK159:BK162,0),IF(AA160=2,_xlfn.RANK.EQ(CT160,CT159:CT162,0),IF(AA160=3,_xlfn.RANK.EQ(EC160,EC159:EC162,0)))))</f>
        <v>0</v>
      </c>
      <c r="AE160" s="164">
        <f>SUM(AA167:AD167)</f>
        <v>3</v>
      </c>
      <c r="AF160" s="162">
        <f>IF(COUNTIF(AE159:AE162,AE160)=3,1,IF(COUNTIF(AA159:AA162,AA160)=1,0,IF(COUNTIF(AE159:AE162,AE160)=1,0,IF(AA160=1,VLOOKUP(Q160,BF165:BI168,4,FALSE),IF(AA160=2,VLOOKUP(Q160,CO165:CR168,4,FALSE),IF(AA160=3,VLOOKUP(Q160,DX165:EA168,4,FALSE)))))))</f>
        <v>0</v>
      </c>
      <c r="AG160" s="162">
        <f>_xlfn.RANK.EQ(X160,X159:X162,)</f>
        <v>3</v>
      </c>
      <c r="AH160" s="162">
        <f>_xlfn.RANK.EQ(V160,V159:V162,0)</f>
        <v>3</v>
      </c>
      <c r="AI160" s="162">
        <f>_xlfn.RANK.EQ(S160,S159:S162,0)</f>
        <v>3</v>
      </c>
      <c r="AJ160" s="163">
        <f>(COUNTIF(Q159:Q162,"&lt;"&amp;Q160)+1)</f>
        <v>4</v>
      </c>
      <c r="AK160" s="162"/>
      <c r="AM160" s="163" t="b">
        <f>IF(AA160=AM158,Q160)</f>
        <v>0</v>
      </c>
      <c r="AO160" s="162">
        <f>COUNTIF(AM159:AM162,K160)</f>
        <v>0</v>
      </c>
      <c r="AP160" s="162">
        <f>COUNTIF(AM159:AM162,L160)</f>
        <v>0</v>
      </c>
      <c r="AQ160" s="162">
        <f>COUNTIF(AM159:AM162,M160)</f>
        <v>0</v>
      </c>
      <c r="AR160" s="162">
        <f>COUNTIF(AM159:AM162,N160)</f>
        <v>0</v>
      </c>
      <c r="AS160" s="162">
        <f t="shared" ref="AS160:AS194" si="143">SUM(AO160:AR160)</f>
        <v>0</v>
      </c>
      <c r="AU160" s="162" t="str">
        <f t="shared" si="131"/>
        <v/>
      </c>
      <c r="AV160" s="162" t="str">
        <f t="shared" si="132"/>
        <v/>
      </c>
      <c r="AW160" s="162" t="str">
        <f t="shared" si="133"/>
        <v/>
      </c>
      <c r="AX160" s="162" t="str">
        <f t="shared" si="134"/>
        <v/>
      </c>
      <c r="AZ160" s="162" t="str">
        <f t="shared" ref="AZ160:AZ161" si="144">IF(AS160=2,IF(AW160&gt;AX160,AU160,IF(AX160&gt;AW160,AV160,"")),"")</f>
        <v/>
      </c>
      <c r="BA160" s="162" t="str">
        <f t="shared" ref="BA160:BA194" si="145">IF(AS160=2,IF(AW160=AX160,AU160,""),"")</f>
        <v/>
      </c>
      <c r="BB160" s="162" t="str">
        <f t="shared" ref="BB160:BB194" si="146">IF(AS160=2,IF(AW160=AX160,AV160,""),"")</f>
        <v/>
      </c>
      <c r="BC160" s="162" t="str">
        <f t="shared" ref="BC160:BC194" si="147">IF(AS160=2,IF(AW160&gt;AX160,AV160,IF(AX160&gt;AW160,AU160,"")),"")</f>
        <v/>
      </c>
      <c r="BE160" s="162">
        <f>_xlfn.RANK.EQ(BT160,BT159:BT162,1)</f>
        <v>4</v>
      </c>
      <c r="BF160" s="166" t="str">
        <f>Q160</f>
        <v>Sverige</v>
      </c>
      <c r="BG160" s="164">
        <f>COUNTIF(AZ159:BC194,BF160)</f>
        <v>0</v>
      </c>
      <c r="BH160" s="164">
        <f>COUNTIF(AZ159:AZ194,BF160)</f>
        <v>0</v>
      </c>
      <c r="BI160" s="164">
        <f>COUNTIF(BA159:BB194,BF160)</f>
        <v>0</v>
      </c>
      <c r="BJ160" s="164">
        <f>COUNTIF(BC159:BC194,BF160)</f>
        <v>0</v>
      </c>
      <c r="BK160" s="164">
        <f>SUMIFS(AW159:AW194,AU159:AU194,BF160)+SUMIFS(AX159:AX194,AV159:AV194,BF160)</f>
        <v>0</v>
      </c>
      <c r="BL160" s="164">
        <f>SUMIFS(AX159:AX194,AU159:AU194,BF160)+SUMIFS(AW159:AW194,AV159:AV194,BF160)</f>
        <v>0</v>
      </c>
      <c r="BM160" s="164">
        <f>BK160-BL160</f>
        <v>0</v>
      </c>
      <c r="BN160" s="162">
        <f>BH160*3+BI160*1</f>
        <v>0</v>
      </c>
      <c r="BO160" s="162" t="str">
        <f>IF(BG160=0,"-",_xlfn.RANK.EQ(BN160,BN159:BN162))</f>
        <v>-</v>
      </c>
      <c r="BP160" s="162" t="str">
        <f>IF(BG160=0,"-",_xlfn.RANK.EQ(BM160,BM159:BM162))</f>
        <v>-</v>
      </c>
      <c r="BQ160" s="162" t="str">
        <f>IF(BG160=0,"-",_xlfn.RANK.EQ(BK160,BK159:BK162))</f>
        <v>-</v>
      </c>
      <c r="BR160" s="162" t="str">
        <f>IF(BG160=0,"-",SUM(BO160:BQ160))</f>
        <v>-</v>
      </c>
      <c r="BS160" s="163">
        <f>(COUNTIF(BF159:BF162,"&lt;"&amp;BF160)+1)/1000</f>
        <v>4.0000000000000001E-3</v>
      </c>
      <c r="BT160" s="163">
        <f>IF(BG160=0,1000+BS160,IF(COUNTIF(BR159:BR162,BR160)&gt;1,BR160+BS160,100))</f>
        <v>1000.004</v>
      </c>
      <c r="BV160" s="163" t="b">
        <f>IF(AA160=BV158,Q160)</f>
        <v>0</v>
      </c>
      <c r="BX160" s="162">
        <f>COUNTIF(BV159:BV162,K160)</f>
        <v>0</v>
      </c>
      <c r="BY160" s="162">
        <f>COUNTIF(BV159:BV162,L160)</f>
        <v>0</v>
      </c>
      <c r="BZ160" s="162">
        <f>COUNTIF(BV159:BV162,M160)</f>
        <v>0</v>
      </c>
      <c r="CA160" s="162">
        <f>COUNTIF(BV159:BV162,N160)</f>
        <v>0</v>
      </c>
      <c r="CB160" s="162">
        <f t="shared" ref="CB160:CB194" si="148">SUM(BX160:CA160)</f>
        <v>0</v>
      </c>
      <c r="CD160" s="162" t="str">
        <f t="shared" si="135"/>
        <v/>
      </c>
      <c r="CE160" s="162" t="str">
        <f t="shared" si="136"/>
        <v/>
      </c>
      <c r="CF160" s="162" t="str">
        <f t="shared" si="137"/>
        <v/>
      </c>
      <c r="CG160" s="162" t="str">
        <f t="shared" si="138"/>
        <v/>
      </c>
      <c r="CI160" s="162" t="str">
        <f t="shared" ref="CI160:CI194" si="149">IF(CB160=2,IF(CF160&gt;CG160,CD160,IF(CG160&gt;CF160,CE160,"")),"")</f>
        <v/>
      </c>
      <c r="CJ160" s="162" t="str">
        <f t="shared" ref="CJ160:CJ194" si="150">IF(CB160=2,IF(CF160=CG160,CD160,""),"")</f>
        <v/>
      </c>
      <c r="CK160" s="162" t="str">
        <f t="shared" ref="CK160:CK194" si="151">IF(CB160=2,IF(CF160=CG160,CE160,""),"")</f>
        <v/>
      </c>
      <c r="CL160" s="162" t="str">
        <f t="shared" ref="CL160:CL194" si="152">IF(CB160=2,IF(CF160&gt;CG160,CE160,IF(CG160&gt;CF160,CD160,"")),"")</f>
        <v/>
      </c>
      <c r="CN160" s="162">
        <f>_xlfn.RANK.EQ(DC160,DC159:DC162,1)</f>
        <v>4</v>
      </c>
      <c r="CO160" s="166" t="str">
        <f>Q160</f>
        <v>Sverige</v>
      </c>
      <c r="CP160" s="164">
        <f>COUNTIF(CI159:CL194,CO160)</f>
        <v>0</v>
      </c>
      <c r="CQ160" s="164">
        <f>COUNTIF(CI159:CI194,CO160)</f>
        <v>0</v>
      </c>
      <c r="CR160" s="164">
        <f>COUNTIF(CJ159:CK194,CO160)</f>
        <v>0</v>
      </c>
      <c r="CS160" s="164">
        <f>COUNTIF(CL159:CL194,CO160)</f>
        <v>0</v>
      </c>
      <c r="CT160" s="164">
        <f>SUMIFS(CF159:CF194,CD159:CD194,CO160)+SUMIFS(CG159:CG194,CE159:CE194,CO160)</f>
        <v>0</v>
      </c>
      <c r="CU160" s="164">
        <f>SUMIFS(CG159:CG194,CD159:CD194,CO160)+SUMIFS(CF159:CF194,CE159:CE194,CO160)</f>
        <v>0</v>
      </c>
      <c r="CV160" s="164">
        <f>CT160-CU160</f>
        <v>0</v>
      </c>
      <c r="CW160" s="162">
        <f>CQ160*3+CR160*1</f>
        <v>0</v>
      </c>
      <c r="CX160" s="162" t="str">
        <f>IF(CP160=0,"-",_xlfn.RANK.EQ(CW160,CW159:CW162))</f>
        <v>-</v>
      </c>
      <c r="CY160" s="162" t="str">
        <f>IF(CP160=0,"-",_xlfn.RANK.EQ(CV160,CV159:CV162))</f>
        <v>-</v>
      </c>
      <c r="CZ160" s="162" t="str">
        <f>IF(CP160=0,"-",_xlfn.RANK.EQ(CT160,CT159:CT162))</f>
        <v>-</v>
      </c>
      <c r="DA160" s="162" t="str">
        <f>IF(CP160=0,"-",SUM(CX160:CZ160))</f>
        <v>-</v>
      </c>
      <c r="DB160" s="163">
        <f>(COUNTIF(CO159:CO162,"&lt;"&amp;CO160)+1)/1000</f>
        <v>4.0000000000000001E-3</v>
      </c>
      <c r="DC160" s="163">
        <f>IF(CP160=0,1000+DB160,IF(COUNTIF(DA159:DA162,DA160)&gt;1,DA160+DB160,100))</f>
        <v>1000.004</v>
      </c>
      <c r="DE160" s="163" t="str">
        <f>IF(AA160=DE158,Q160)</f>
        <v>Sverige</v>
      </c>
      <c r="DG160" s="162">
        <f>COUNTIF(DE159:DE162,K160)</f>
        <v>0</v>
      </c>
      <c r="DH160" s="162">
        <f>COUNTIF(DE159:DE162,L160)</f>
        <v>0</v>
      </c>
      <c r="DI160" s="162">
        <f>COUNTIF(DE159:DE162,M160)</f>
        <v>0</v>
      </c>
      <c r="DJ160" s="162">
        <f>COUNTIF(DE159:DE162,N160)</f>
        <v>0</v>
      </c>
      <c r="DK160" s="162">
        <f t="shared" ref="DK160:DK194" si="153">SUM(DG160:DJ160)</f>
        <v>0</v>
      </c>
      <c r="DM160" s="162" t="str">
        <f t="shared" si="139"/>
        <v/>
      </c>
      <c r="DN160" s="162" t="str">
        <f t="shared" si="140"/>
        <v/>
      </c>
      <c r="DO160" s="162" t="str">
        <f t="shared" si="141"/>
        <v/>
      </c>
      <c r="DP160" s="162" t="str">
        <f t="shared" si="142"/>
        <v/>
      </c>
      <c r="DR160" s="162" t="str">
        <f t="shared" ref="DR160:DR194" si="154">IF(DK160=2,IF(DO160&gt;DP160,DM160,IF(DP160&gt;DO160,DN160,"")),"")</f>
        <v/>
      </c>
      <c r="DS160" s="162" t="str">
        <f t="shared" ref="DS160:DS194" si="155">IF(DK160=2,IF(DO160=DP160,DM160,""),"")</f>
        <v/>
      </c>
      <c r="DT160" s="162" t="str">
        <f t="shared" ref="DT160:DT194" si="156">IF(DK160=2,IF(DO160=DP160,DN160,""),"")</f>
        <v/>
      </c>
      <c r="DU160" s="162" t="str">
        <f t="shared" ref="DU160:DU194" si="157">IF(DK160=2,IF(DO160&gt;DP160,DN160,IF(DP160&gt;DO160,DM160,"")),"")</f>
        <v/>
      </c>
      <c r="DW160" s="162">
        <f>_xlfn.RANK.EQ(EL160,EL159:EL162,1)</f>
        <v>4</v>
      </c>
      <c r="DX160" s="166" t="str">
        <f>Q160</f>
        <v>Sverige</v>
      </c>
      <c r="DY160" s="164">
        <f>COUNTIF(DR159:DU194,DX160)</f>
        <v>0</v>
      </c>
      <c r="DZ160" s="164">
        <f>COUNTIF(DR159:DR194,DX160)</f>
        <v>0</v>
      </c>
      <c r="EA160" s="164">
        <f>COUNTIF(DS159:DT194,DX160)</f>
        <v>0</v>
      </c>
      <c r="EB160" s="164">
        <f>COUNTIF(DU159:DU194,DX160)</f>
        <v>0</v>
      </c>
      <c r="EC160" s="164">
        <f>SUMIFS(DO159:DO194,DM159:DM194,DX160)+SUMIFS(DP159:DP194,DN159:DN194,DX160)</f>
        <v>0</v>
      </c>
      <c r="ED160" s="164">
        <f>SUMIFS(DP159:DP194,DM159:DM194,DX160)+SUMIFS(DO159:DO194,DN159:DN194,DX160)</f>
        <v>0</v>
      </c>
      <c r="EE160" s="164">
        <f>EC160-ED160</f>
        <v>0</v>
      </c>
      <c r="EF160" s="162">
        <f>DZ160*3+EA160*1</f>
        <v>0</v>
      </c>
      <c r="EG160" s="162" t="str">
        <f>IF(DY160=0,"-",_xlfn.RANK.EQ(EF160,EF159:EF162))</f>
        <v>-</v>
      </c>
      <c r="EH160" s="162" t="str">
        <f>IF(DY160=0,"-",_xlfn.RANK.EQ(EE160,EE159:EE162))</f>
        <v>-</v>
      </c>
      <c r="EI160" s="162" t="str">
        <f>IF(DY160=0,"-",_xlfn.RANK.EQ(EC160,EC159:EC162))</f>
        <v>-</v>
      </c>
      <c r="EJ160" s="162" t="str">
        <f>IF(DY160=0,"-",SUM(EG160:EI160))</f>
        <v>-</v>
      </c>
      <c r="EK160" s="163">
        <f>(COUNTIF(DX159:DX162,"&lt;"&amp;DX160)+1)/1000</f>
        <v>4.0000000000000001E-3</v>
      </c>
      <c r="EL160" s="163">
        <f>IF(DY160=0,1000+EK160,IF(COUNTIF(EJ159:EJ162,EJ160)&gt;1,EJ160+EK160,100))</f>
        <v>1000.004</v>
      </c>
    </row>
    <row r="161" spans="2:142">
      <c r="B161" s="162" t="str">
        <f>Utfylles!$E$12</f>
        <v>Danmark</v>
      </c>
      <c r="C161" s="162" t="s">
        <v>2</v>
      </c>
      <c r="D161" s="162" t="str">
        <f>Utfylles!$G$12</f>
        <v>Finland</v>
      </c>
      <c r="E161" s="162">
        <f>Utfylles!$H$12</f>
        <v>1</v>
      </c>
      <c r="F161" s="162" t="s">
        <v>2</v>
      </c>
      <c r="G161" s="162">
        <f>Utfylles!$J$12</f>
        <v>0</v>
      </c>
      <c r="H161" s="162"/>
      <c r="I161" s="162" t="str">
        <f>Utfylles!$K$12</f>
        <v>H</v>
      </c>
      <c r="K161" s="162" t="str">
        <f t="shared" si="127"/>
        <v>Danmark</v>
      </c>
      <c r="L161" s="162" t="str">
        <f t="shared" si="128"/>
        <v/>
      </c>
      <c r="M161" s="162" t="str">
        <f t="shared" si="129"/>
        <v/>
      </c>
      <c r="N161" s="162" t="str">
        <f t="shared" si="130"/>
        <v>Finland</v>
      </c>
      <c r="P161" s="163">
        <f>_xlfn.RANK.EQ(AK168,AK166:AK169,1)</f>
        <v>2</v>
      </c>
      <c r="Q161" s="166" t="str">
        <f>'Ark2'!B27</f>
        <v>Polen</v>
      </c>
      <c r="R161" s="164">
        <f>COUNTIF(K159:N194,Q161)</f>
        <v>3</v>
      </c>
      <c r="S161" s="164">
        <f>COUNTIF(K159:K194,Q161)</f>
        <v>2</v>
      </c>
      <c r="T161" s="164">
        <f>COUNTIF(L159:M194,Q161)</f>
        <v>0</v>
      </c>
      <c r="U161" s="164">
        <f>COUNTIF(N159:N194,Q161)</f>
        <v>1</v>
      </c>
      <c r="V161" s="164">
        <f>SUMIFS(E159:E194,B159:B194,Q161)+SUMIFS(G159:G194,D159:D194,Q161)</f>
        <v>5</v>
      </c>
      <c r="W161" s="164">
        <f>SUMIFS(G159:G194,B159:B194,Q161)+SUMIFS(E159:E194,D159:D194,Q161)</f>
        <v>4</v>
      </c>
      <c r="X161" s="164">
        <f>V161-W161</f>
        <v>1</v>
      </c>
      <c r="Y161" s="162">
        <f>S161*3+T161*1</f>
        <v>6</v>
      </c>
      <c r="Z161" s="162"/>
      <c r="AA161" s="162">
        <f>_xlfn.RANK.EQ(Y161,Y159:Y162,0)</f>
        <v>2</v>
      </c>
      <c r="AB161" s="162">
        <f>IF(COUNTIF(AA159:AA162,AA161)=1,0,IF(AA161=1,_xlfn.RANK.EQ(BN161,BN159:BN162,0),IF(AA161=2,_xlfn.RANK.EQ(CW161,CW159:CW162,0),IF(AA161=3,_xlfn.RANK.EQ(EF161,EF159:EF162,0)))))</f>
        <v>0</v>
      </c>
      <c r="AC161" s="162">
        <f>IF(COUNTIF(AA159:AA162,AA161)=1,0,IF(AA161=1,_xlfn.RANK.EQ(BM161,BM159:BM162,0),IF(AA161=2,_xlfn.RANK.EQ(CV161,CV159:CV162,0),IF(AA161=3,_xlfn.RANK.EQ(EE161,EE159:EE162,0)))))</f>
        <v>0</v>
      </c>
      <c r="AD161" s="162">
        <f>IF(COUNTIF(AA159:AA162,AA161)=1,0,IF(AA161=1,_xlfn.RANK.EQ(BK161,BK159:BK162,0),IF(AA161=2,_xlfn.RANK.EQ(CT161,CT159:CT162,0),IF(AA161=3,_xlfn.RANK.EQ(EC161,EC159:EC162,0)))))</f>
        <v>0</v>
      </c>
      <c r="AE161" s="164">
        <f>SUM(AA168:AD168)</f>
        <v>2</v>
      </c>
      <c r="AF161" s="162">
        <f>IF(COUNTIF(AE159:AE162,AE161)=3,1,IF(COUNTIF(AA159:AA162,AA161)=1,0,IF(COUNTIF(AE159:AE162,AE161)=1,0,IF(AA161=1,VLOOKUP(Q161,BF165:BI168,4,FALSE),IF(AA161=2,VLOOKUP(Q161,CO165:CR168,4,FALSE),IF(AA161=3,VLOOKUP(Q161,DX165:EA168,4,FALSE)))))))</f>
        <v>0</v>
      </c>
      <c r="AG161" s="162">
        <f>_xlfn.RANK.EQ(X161,X159:X162,)</f>
        <v>2</v>
      </c>
      <c r="AH161" s="162">
        <f>_xlfn.RANK.EQ(V161,V159:V162,0)</f>
        <v>2</v>
      </c>
      <c r="AI161" s="162">
        <f>_xlfn.RANK.EQ(S161,S159:S162,0)</f>
        <v>2</v>
      </c>
      <c r="AJ161" s="163">
        <f>(COUNTIF(Q159:Q162,"&lt;"&amp;Q161)+1)</f>
        <v>1</v>
      </c>
      <c r="AK161" s="162"/>
      <c r="AM161" s="163" t="b">
        <f>IF(AA161=AM158,Q161)</f>
        <v>0</v>
      </c>
      <c r="AO161" s="162">
        <f>COUNTIF(AM159:AM162,K161)</f>
        <v>0</v>
      </c>
      <c r="AP161" s="162">
        <f>COUNTIF(AM159:AM162,L161)</f>
        <v>0</v>
      </c>
      <c r="AQ161" s="162">
        <f>COUNTIF(AM159:AM162,M161)</f>
        <v>0</v>
      </c>
      <c r="AR161" s="162">
        <f>COUNTIF(AM159:AM162,N161)</f>
        <v>0</v>
      </c>
      <c r="AS161" s="162">
        <f t="shared" si="143"/>
        <v>0</v>
      </c>
      <c r="AU161" s="162" t="str">
        <f t="shared" si="131"/>
        <v/>
      </c>
      <c r="AV161" s="162" t="str">
        <f t="shared" si="132"/>
        <v/>
      </c>
      <c r="AW161" s="162" t="str">
        <f t="shared" si="133"/>
        <v/>
      </c>
      <c r="AX161" s="162" t="str">
        <f t="shared" si="134"/>
        <v/>
      </c>
      <c r="AZ161" s="162" t="str">
        <f t="shared" si="144"/>
        <v/>
      </c>
      <c r="BA161" s="162" t="str">
        <f t="shared" si="145"/>
        <v/>
      </c>
      <c r="BB161" s="162" t="str">
        <f t="shared" si="146"/>
        <v/>
      </c>
      <c r="BC161" s="162" t="str">
        <f t="shared" si="147"/>
        <v/>
      </c>
      <c r="BE161" s="162">
        <f>_xlfn.RANK.EQ(BT161,BT159:BT162,1)</f>
        <v>1</v>
      </c>
      <c r="BF161" s="166" t="str">
        <f>Q161</f>
        <v>Polen</v>
      </c>
      <c r="BG161" s="164">
        <f>COUNTIF(AZ159:BC194,BF161)</f>
        <v>0</v>
      </c>
      <c r="BH161" s="164">
        <f>COUNTIF(AZ159:AZ194,BF161)</f>
        <v>0</v>
      </c>
      <c r="BI161" s="164">
        <f>COUNTIF(BA159:BB194,BF161)</f>
        <v>0</v>
      </c>
      <c r="BJ161" s="164">
        <f>COUNTIF(BC159:BC194,BF161)</f>
        <v>0</v>
      </c>
      <c r="BK161" s="164">
        <f>SUMIFS(AW159:AW194,AU159:AU194,BF161)+SUMIFS(AX159:AX194,AV159:AV194,BF161)</f>
        <v>0</v>
      </c>
      <c r="BL161" s="164">
        <f>SUMIFS(AX159:AX194,AU159:AU194,BF161)+SUMIFS(AW159:AW194,AV159:AV194,BF161)</f>
        <v>0</v>
      </c>
      <c r="BM161" s="164">
        <f>BK161-BL161</f>
        <v>0</v>
      </c>
      <c r="BN161" s="162">
        <f>BH161*3+BI161*1</f>
        <v>0</v>
      </c>
      <c r="BO161" s="162" t="str">
        <f>IF(BG161=0,"-",_xlfn.RANK.EQ(BN161,BN159:BN162))</f>
        <v>-</v>
      </c>
      <c r="BP161" s="162" t="str">
        <f>IF(BG161=0,"-",_xlfn.RANK.EQ(BM161,BM159:BM162))</f>
        <v>-</v>
      </c>
      <c r="BQ161" s="162" t="str">
        <f>IF(BG161=0,"-",_xlfn.RANK.EQ(BK161,BK159:BK162))</f>
        <v>-</v>
      </c>
      <c r="BR161" s="162" t="str">
        <f>IF(BG161=0,"-",SUM(BO161:BQ161))</f>
        <v>-</v>
      </c>
      <c r="BS161" s="163">
        <f>(COUNTIF(BF159:BF162,"&lt;"&amp;BF161)+1)/1000</f>
        <v>1E-3</v>
      </c>
      <c r="BT161" s="163">
        <f>IF(BG161=0,1000+BS161,IF(COUNTIF(BR159:BR162,BR161)&gt;1,BR161+BS161,100))</f>
        <v>1000.001</v>
      </c>
      <c r="BV161" s="163" t="str">
        <f>IF(AA161=BV158,Q161)</f>
        <v>Polen</v>
      </c>
      <c r="BX161" s="162">
        <f>COUNTIF(BV159:BV162,K161)</f>
        <v>0</v>
      </c>
      <c r="BY161" s="162">
        <f>COUNTIF(BV159:BV162,L161)</f>
        <v>0</v>
      </c>
      <c r="BZ161" s="162">
        <f>COUNTIF(BV159:BV162,M161)</f>
        <v>0</v>
      </c>
      <c r="CA161" s="162">
        <f>COUNTIF(BV159:BV162,N161)</f>
        <v>0</v>
      </c>
      <c r="CB161" s="162">
        <f t="shared" si="148"/>
        <v>0</v>
      </c>
      <c r="CD161" s="162" t="str">
        <f t="shared" si="135"/>
        <v/>
      </c>
      <c r="CE161" s="162" t="str">
        <f t="shared" si="136"/>
        <v/>
      </c>
      <c r="CF161" s="162" t="str">
        <f t="shared" si="137"/>
        <v/>
      </c>
      <c r="CG161" s="162" t="str">
        <f t="shared" si="138"/>
        <v/>
      </c>
      <c r="CI161" s="162" t="str">
        <f t="shared" si="149"/>
        <v/>
      </c>
      <c r="CJ161" s="162" t="str">
        <f t="shared" si="150"/>
        <v/>
      </c>
      <c r="CK161" s="162" t="str">
        <f t="shared" si="151"/>
        <v/>
      </c>
      <c r="CL161" s="162" t="str">
        <f t="shared" si="152"/>
        <v/>
      </c>
      <c r="CN161" s="162">
        <f>_xlfn.RANK.EQ(DC161,DC159:DC162,1)</f>
        <v>1</v>
      </c>
      <c r="CO161" s="166" t="str">
        <f>Q161</f>
        <v>Polen</v>
      </c>
      <c r="CP161" s="164">
        <f>COUNTIF(CI159:CL194,CO161)</f>
        <v>0</v>
      </c>
      <c r="CQ161" s="164">
        <f>COUNTIF(CI159:CI194,CO161)</f>
        <v>0</v>
      </c>
      <c r="CR161" s="164">
        <f>COUNTIF(CJ159:CK194,CO161)</f>
        <v>0</v>
      </c>
      <c r="CS161" s="164">
        <f>COUNTIF(CL159:CL194,CO161)</f>
        <v>0</v>
      </c>
      <c r="CT161" s="164">
        <f>SUMIFS(CF159:CF194,CD159:CD194,CO161)+SUMIFS(CG159:CG194,CE159:CE194,CO161)</f>
        <v>0</v>
      </c>
      <c r="CU161" s="164">
        <f>SUMIFS(CG159:CG194,CD159:CD194,CO161)+SUMIFS(CF159:CF194,CE159:CE194,CO161)</f>
        <v>0</v>
      </c>
      <c r="CV161" s="164">
        <f>CT161-CU161</f>
        <v>0</v>
      </c>
      <c r="CW161" s="162">
        <f>CQ161*3+CR161*1</f>
        <v>0</v>
      </c>
      <c r="CX161" s="162" t="str">
        <f>IF(CP161=0,"-",_xlfn.RANK.EQ(CW161,CW159:CW162))</f>
        <v>-</v>
      </c>
      <c r="CY161" s="162" t="str">
        <f>IF(CP161=0,"-",_xlfn.RANK.EQ(CV161,CV159:CV162))</f>
        <v>-</v>
      </c>
      <c r="CZ161" s="162" t="str">
        <f>IF(CP161=0,"-",_xlfn.RANK.EQ(CT161,CT159:CT162))</f>
        <v>-</v>
      </c>
      <c r="DA161" s="162" t="str">
        <f>IF(CP161=0,"-",SUM(CX161:CZ161))</f>
        <v>-</v>
      </c>
      <c r="DB161" s="163">
        <f>(COUNTIF(CO159:CO162,"&lt;"&amp;CO161)+1)/1000</f>
        <v>1E-3</v>
      </c>
      <c r="DC161" s="163">
        <f>IF(CP161=0,1000+DB161,IF(COUNTIF(DA159:DA162,DA161)&gt;1,DA161+DB161,100))</f>
        <v>1000.001</v>
      </c>
      <c r="DE161" s="163" t="b">
        <f>IF(AA161=DE158,Q161)</f>
        <v>0</v>
      </c>
      <c r="DG161" s="162">
        <f>COUNTIF(DE159:DE162,K161)</f>
        <v>0</v>
      </c>
      <c r="DH161" s="162">
        <f>COUNTIF(DE159:DE162,L161)</f>
        <v>0</v>
      </c>
      <c r="DI161" s="162">
        <f>COUNTIF(DE159:DE162,M161)</f>
        <v>0</v>
      </c>
      <c r="DJ161" s="162">
        <f>COUNTIF(DE159:DE162,N161)</f>
        <v>0</v>
      </c>
      <c r="DK161" s="162">
        <f t="shared" si="153"/>
        <v>0</v>
      </c>
      <c r="DM161" s="162" t="str">
        <f t="shared" si="139"/>
        <v/>
      </c>
      <c r="DN161" s="162" t="str">
        <f t="shared" si="140"/>
        <v/>
      </c>
      <c r="DO161" s="162" t="str">
        <f t="shared" si="141"/>
        <v/>
      </c>
      <c r="DP161" s="162" t="str">
        <f t="shared" si="142"/>
        <v/>
      </c>
      <c r="DR161" s="162" t="str">
        <f t="shared" si="154"/>
        <v/>
      </c>
      <c r="DS161" s="162" t="str">
        <f t="shared" si="155"/>
        <v/>
      </c>
      <c r="DT161" s="162" t="str">
        <f t="shared" si="156"/>
        <v/>
      </c>
      <c r="DU161" s="162" t="str">
        <f t="shared" si="157"/>
        <v/>
      </c>
      <c r="DW161" s="162">
        <f>_xlfn.RANK.EQ(EL161,EL159:EL162,1)</f>
        <v>1</v>
      </c>
      <c r="DX161" s="166" t="str">
        <f>Q161</f>
        <v>Polen</v>
      </c>
      <c r="DY161" s="164">
        <f>COUNTIF(DR159:DU194,DX161)</f>
        <v>0</v>
      </c>
      <c r="DZ161" s="164">
        <f>COUNTIF(DR159:DR194,DX161)</f>
        <v>0</v>
      </c>
      <c r="EA161" s="164">
        <f>COUNTIF(DS159:DT194,DX161)</f>
        <v>0</v>
      </c>
      <c r="EB161" s="164">
        <f>COUNTIF(DU159:DU194,DX161)</f>
        <v>0</v>
      </c>
      <c r="EC161" s="164">
        <f>SUMIFS(DO159:DO194,DM159:DM194,DX161)+SUMIFS(DP159:DP194,DN159:DN194,DX161)</f>
        <v>0</v>
      </c>
      <c r="ED161" s="164">
        <f>SUMIFS(DP159:DP194,DM159:DM194,DX161)+SUMIFS(DO159:DO194,DN159:DN194,DX161)</f>
        <v>0</v>
      </c>
      <c r="EE161" s="164">
        <f>EC161-ED161</f>
        <v>0</v>
      </c>
      <c r="EF161" s="162">
        <f>DZ161*3+EA161*1</f>
        <v>0</v>
      </c>
      <c r="EG161" s="162" t="str">
        <f>IF(DY161=0,"-",_xlfn.RANK.EQ(EF161,EF159:EF162))</f>
        <v>-</v>
      </c>
      <c r="EH161" s="162" t="str">
        <f>IF(DY161=0,"-",_xlfn.RANK.EQ(EE161,EE159:EE162))</f>
        <v>-</v>
      </c>
      <c r="EI161" s="162" t="str">
        <f>IF(DY161=0,"-",_xlfn.RANK.EQ(EC161,EC159:EC162))</f>
        <v>-</v>
      </c>
      <c r="EJ161" s="162" t="str">
        <f>IF(DY161=0,"-",SUM(EG161:EI161))</f>
        <v>-</v>
      </c>
      <c r="EK161" s="163">
        <f>(COUNTIF(DX159:DX162,"&lt;"&amp;DX161)+1)/1000</f>
        <v>1E-3</v>
      </c>
      <c r="EL161" s="163">
        <f>IF(DY161=0,1000+EK161,IF(COUNTIF(EJ159:EJ162,EJ161)&gt;1,EJ161+EK161,100))</f>
        <v>1000.001</v>
      </c>
    </row>
    <row r="162" spans="2:142">
      <c r="B162" s="162" t="str">
        <f>Utfylles!$E$13</f>
        <v>Belgia</v>
      </c>
      <c r="C162" s="162" t="s">
        <v>2</v>
      </c>
      <c r="D162" s="162" t="str">
        <f>Utfylles!$G$13</f>
        <v>Russland</v>
      </c>
      <c r="E162" s="162">
        <f>Utfylles!$H$13</f>
        <v>2</v>
      </c>
      <c r="F162" s="162" t="s">
        <v>2</v>
      </c>
      <c r="G162" s="162">
        <f>Utfylles!$J$13</f>
        <v>0</v>
      </c>
      <c r="H162" s="162"/>
      <c r="I162" s="162" t="str">
        <f>Utfylles!$K$13</f>
        <v>H</v>
      </c>
      <c r="K162" s="162" t="str">
        <f t="shared" si="127"/>
        <v>Belgia</v>
      </c>
      <c r="L162" s="162" t="str">
        <f t="shared" si="128"/>
        <v/>
      </c>
      <c r="M162" s="162" t="str">
        <f t="shared" si="129"/>
        <v/>
      </c>
      <c r="N162" s="162" t="str">
        <f t="shared" si="130"/>
        <v>Russland</v>
      </c>
      <c r="P162" s="163">
        <f>_xlfn.RANK.EQ(AK169,AK166:AK169,1)</f>
        <v>1</v>
      </c>
      <c r="Q162" s="166" t="str">
        <f>'Ark2'!B28</f>
        <v>Spania</v>
      </c>
      <c r="R162" s="164">
        <f>COUNTIF(K159:N194,Q162)</f>
        <v>3</v>
      </c>
      <c r="S162" s="164">
        <f>COUNTIF(K159:K194,Q162)</f>
        <v>3</v>
      </c>
      <c r="T162" s="164">
        <f>COUNTIF(L159:M194,Q162)</f>
        <v>0</v>
      </c>
      <c r="U162" s="164">
        <f>COUNTIF(N159:N194,Q162)</f>
        <v>0</v>
      </c>
      <c r="V162" s="164">
        <f>SUMIFS(E159:E194,B159:B194,Q162)+SUMIFS(G159:G194,D159:D194,Q162)</f>
        <v>7</v>
      </c>
      <c r="W162" s="164">
        <f>SUMIFS(G159:G194,B159:B194,Q162)+SUMIFS(E159:E194,D159:D194,Q162)</f>
        <v>2</v>
      </c>
      <c r="X162" s="164">
        <f>V162-W162</f>
        <v>5</v>
      </c>
      <c r="Y162" s="162">
        <f>S162*3+T162*1</f>
        <v>9</v>
      </c>
      <c r="Z162" s="162"/>
      <c r="AA162" s="162">
        <f>_xlfn.RANK.EQ(Y162,Y159:Y162,0)</f>
        <v>1</v>
      </c>
      <c r="AB162" s="162">
        <f>IF(COUNTIF(AA159:AA162,AA162)=1,0,IF(AA162=1,_xlfn.RANK.EQ(BN162,BN159:BN162,0),IF(AA162=2,_xlfn.RANK.EQ(CW162,CW159:CW162,0),IF(AA162=3,_xlfn.RANK.EQ(EF162,EF159:EF162,0)))))</f>
        <v>0</v>
      </c>
      <c r="AC162" s="162">
        <f>IF(COUNTIF(AA159:AA162,AA162)=1,0,IF(AA162=1,_xlfn.RANK.EQ(BM162,BM159:BM162,0),IF(AA162=2,_xlfn.RANK.EQ(CV162,CV159:CV162,0),IF(AA162=3,_xlfn.RANK.EQ(EE162,EE159:EE162,0)))))</f>
        <v>0</v>
      </c>
      <c r="AD162" s="162">
        <f>IF(COUNTIF(AA159:AA162,AA162)=1,0,IF(AA162=1,_xlfn.RANK.EQ(BK162,BK159:BK162,0),IF(AA162=2,_xlfn.RANK.EQ(CT162,CT159:CT162,0),IF(AA162=3,_xlfn.RANK.EQ(EC162,EC159:EC162,0)))))</f>
        <v>0</v>
      </c>
      <c r="AE162" s="164">
        <f>SUM(AA169:AD169)</f>
        <v>1</v>
      </c>
      <c r="AF162" s="162">
        <f>IF(COUNTIF(AE159:AE162,AE162)=3,1,IF(COUNTIF(AA159:AA162,AA162)=1,0,IF(COUNTIF(AE159:AE162,AE162)=1,0,IF(AA162=1,VLOOKUP(Q162,BF165:BI168,4,FALSE),IF(AA162=2,VLOOKUP(Q162,CO165:CR168,4,FALSE),IF(AA162=3,VLOOKUP(Q162,DX165:EA168,4,FALSE)))))))</f>
        <v>0</v>
      </c>
      <c r="AG162" s="162">
        <f>_xlfn.RANK.EQ(X162,X159:X162,)</f>
        <v>1</v>
      </c>
      <c r="AH162" s="162">
        <f>_xlfn.RANK.EQ(V162,V159:V162,0)</f>
        <v>1</v>
      </c>
      <c r="AI162" s="162">
        <f>_xlfn.RANK.EQ(S162,S159:S162,0)</f>
        <v>1</v>
      </c>
      <c r="AJ162" s="163">
        <f>(COUNTIF(Q159:Q162,"&lt;"&amp;Q162)+1)</f>
        <v>3</v>
      </c>
      <c r="AK162" s="162"/>
      <c r="AM162" s="163" t="str">
        <f>IF(AA162=AM158,Q162)</f>
        <v>Spania</v>
      </c>
      <c r="AO162" s="162">
        <f>COUNTIF(AM159:AM162,K162)</f>
        <v>0</v>
      </c>
      <c r="AP162" s="162">
        <f>COUNTIF(AM159:AM162,L162)</f>
        <v>0</v>
      </c>
      <c r="AQ162" s="162">
        <f>COUNTIF(AM159:AM162,M162)</f>
        <v>0</v>
      </c>
      <c r="AR162" s="162">
        <f>COUNTIF(AM159:AM162,N162)</f>
        <v>0</v>
      </c>
      <c r="AS162" s="162">
        <f t="shared" si="143"/>
        <v>0</v>
      </c>
      <c r="AU162" s="162" t="str">
        <f t="shared" si="131"/>
        <v/>
      </c>
      <c r="AV162" s="162" t="str">
        <f t="shared" si="132"/>
        <v/>
      </c>
      <c r="AW162" s="162" t="str">
        <f t="shared" si="133"/>
        <v/>
      </c>
      <c r="AX162" s="162" t="str">
        <f t="shared" si="134"/>
        <v/>
      </c>
      <c r="AZ162" s="162" t="str">
        <f>IF(AS162=2,IF(AW162&gt;AX162,AU162,IF(AX162&gt;AW162,AV162,"")),"")</f>
        <v/>
      </c>
      <c r="BA162" s="162" t="str">
        <f t="shared" si="145"/>
        <v/>
      </c>
      <c r="BB162" s="162" t="str">
        <f t="shared" si="146"/>
        <v/>
      </c>
      <c r="BC162" s="162" t="str">
        <f t="shared" si="147"/>
        <v/>
      </c>
      <c r="BE162" s="162">
        <f>_xlfn.RANK.EQ(BT162,BT159:BT162,1)</f>
        <v>3</v>
      </c>
      <c r="BF162" s="166" t="str">
        <f>Q162</f>
        <v>Spania</v>
      </c>
      <c r="BG162" s="164">
        <f>COUNTIF(AZ159:BC194,BF162)</f>
        <v>0</v>
      </c>
      <c r="BH162" s="164">
        <f>COUNTIF(AZ159:AZ194,BF162)</f>
        <v>0</v>
      </c>
      <c r="BI162" s="164">
        <f>COUNTIF(BA159:BB194,BF162)</f>
        <v>0</v>
      </c>
      <c r="BJ162" s="164">
        <f>COUNTIF(BC159:BC194,BF162)</f>
        <v>0</v>
      </c>
      <c r="BK162" s="164">
        <f>SUMIFS(AW159:AW194,AU159:AU194,BF162)+SUMIFS(AX159:AX194,AV159:AV194,BF162)</f>
        <v>0</v>
      </c>
      <c r="BL162" s="164">
        <f>SUMIFS(AX159:AX194,AU159:AU194,BF162)+SUMIFS(AW159:AW194,AV159:AV194,BF162)</f>
        <v>0</v>
      </c>
      <c r="BM162" s="164">
        <f>BK162-BL162</f>
        <v>0</v>
      </c>
      <c r="BN162" s="162">
        <f>BH162*3+BI162*1</f>
        <v>0</v>
      </c>
      <c r="BO162" s="162" t="str">
        <f>IF(BG162=0,"-",_xlfn.RANK.EQ(BN162,BN159:BN162))</f>
        <v>-</v>
      </c>
      <c r="BP162" s="162" t="str">
        <f>IF(BG162=0,"-",_xlfn.RANK.EQ(BM162,BM159:BM162))</f>
        <v>-</v>
      </c>
      <c r="BQ162" s="162" t="str">
        <f>IF(BG162=0,"-",_xlfn.RANK.EQ(BK162,BK159:BK162))</f>
        <v>-</v>
      </c>
      <c r="BR162" s="162" t="str">
        <f>IF(BG162=0,"-",SUM(BO162:BQ162))</f>
        <v>-</v>
      </c>
      <c r="BS162" s="163">
        <f>(COUNTIF(BF159:BF162,"&lt;"&amp;BF162)+1)/1000</f>
        <v>3.0000000000000001E-3</v>
      </c>
      <c r="BT162" s="163">
        <f>IF(BG162=0,1000+BS162,IF(COUNTIF(BR159:BR162,BR162)&gt;1,BR162+BS162,100))</f>
        <v>1000.003</v>
      </c>
      <c r="BV162" s="163" t="b">
        <f>IF(AA162=BV158,Q162)</f>
        <v>0</v>
      </c>
      <c r="BX162" s="162">
        <f>COUNTIF(BV159:BV162,K162)</f>
        <v>0</v>
      </c>
      <c r="BY162" s="162">
        <f>COUNTIF(BV159:BV162,L162)</f>
        <v>0</v>
      </c>
      <c r="BZ162" s="162">
        <f>COUNTIF(BV159:BV162,M162)</f>
        <v>0</v>
      </c>
      <c r="CA162" s="162">
        <f>COUNTIF(BV159:BV162,N162)</f>
        <v>0</v>
      </c>
      <c r="CB162" s="162">
        <f t="shared" si="148"/>
        <v>0</v>
      </c>
      <c r="CD162" s="162" t="str">
        <f t="shared" si="135"/>
        <v/>
      </c>
      <c r="CE162" s="162" t="str">
        <f t="shared" si="136"/>
        <v/>
      </c>
      <c r="CF162" s="162" t="str">
        <f t="shared" si="137"/>
        <v/>
      </c>
      <c r="CG162" s="162" t="str">
        <f t="shared" si="138"/>
        <v/>
      </c>
      <c r="CI162" s="162" t="str">
        <f t="shared" si="149"/>
        <v/>
      </c>
      <c r="CJ162" s="162" t="str">
        <f t="shared" si="150"/>
        <v/>
      </c>
      <c r="CK162" s="162" t="str">
        <f t="shared" si="151"/>
        <v/>
      </c>
      <c r="CL162" s="162" t="str">
        <f t="shared" si="152"/>
        <v/>
      </c>
      <c r="CN162" s="162">
        <f>_xlfn.RANK.EQ(DC162,DC159:DC162,1)</f>
        <v>3</v>
      </c>
      <c r="CO162" s="166" t="str">
        <f>Q162</f>
        <v>Spania</v>
      </c>
      <c r="CP162" s="164">
        <f>COUNTIF(CI159:CL194,CO162)</f>
        <v>0</v>
      </c>
      <c r="CQ162" s="164">
        <f>COUNTIF(CI159:CI194,CO162)</f>
        <v>0</v>
      </c>
      <c r="CR162" s="164">
        <f>COUNTIF(CJ159:CK194,CO162)</f>
        <v>0</v>
      </c>
      <c r="CS162" s="164">
        <f>COUNTIF(CL159:CL194,CO162)</f>
        <v>0</v>
      </c>
      <c r="CT162" s="164">
        <f>SUMIFS(CF159:CF194,CD159:CD194,CO162)+SUMIFS(CG159:CG194,CE159:CE194,CO162)</f>
        <v>0</v>
      </c>
      <c r="CU162" s="164">
        <f>SUMIFS(CG159:CG194,CD159:CD194,CO162)+SUMIFS(CF159:CF194,CE159:CE194,CO162)</f>
        <v>0</v>
      </c>
      <c r="CV162" s="164">
        <f>CT162-CU162</f>
        <v>0</v>
      </c>
      <c r="CW162" s="162">
        <f>CQ162*3+CR162*1</f>
        <v>0</v>
      </c>
      <c r="CX162" s="162" t="str">
        <f>IF(CP162=0,"-",_xlfn.RANK.EQ(CW162,CW159:CW162))</f>
        <v>-</v>
      </c>
      <c r="CY162" s="162" t="str">
        <f>IF(CP162=0,"-",_xlfn.RANK.EQ(CV162,CV159:CV162))</f>
        <v>-</v>
      </c>
      <c r="CZ162" s="162" t="str">
        <f>IF(CP162=0,"-",_xlfn.RANK.EQ(CT162,CT159:CT162))</f>
        <v>-</v>
      </c>
      <c r="DA162" s="162" t="str">
        <f>IF(CP162=0,"-",SUM(CX162:CZ162))</f>
        <v>-</v>
      </c>
      <c r="DB162" s="163">
        <f>(COUNTIF(CO159:CO162,"&lt;"&amp;CO162)+1)/1000</f>
        <v>3.0000000000000001E-3</v>
      </c>
      <c r="DC162" s="163">
        <f>IF(CP162=0,1000+DB162,IF(COUNTIF(DA159:DA162,DA162)&gt;1,DA162+DB162,100))</f>
        <v>1000.003</v>
      </c>
      <c r="DE162" s="163" t="b">
        <f>IF(AA162=DE158,Q162)</f>
        <v>0</v>
      </c>
      <c r="DG162" s="162">
        <f>COUNTIF(DE159:DE162,K162)</f>
        <v>0</v>
      </c>
      <c r="DH162" s="162">
        <f>COUNTIF(DE159:DE162,L162)</f>
        <v>0</v>
      </c>
      <c r="DI162" s="162">
        <f>COUNTIF(DE159:DE162,M162)</f>
        <v>0</v>
      </c>
      <c r="DJ162" s="162">
        <f>COUNTIF(DE159:DE162,N162)</f>
        <v>0</v>
      </c>
      <c r="DK162" s="162">
        <f t="shared" si="153"/>
        <v>0</v>
      </c>
      <c r="DM162" s="162" t="str">
        <f t="shared" si="139"/>
        <v/>
      </c>
      <c r="DN162" s="162" t="str">
        <f t="shared" si="140"/>
        <v/>
      </c>
      <c r="DO162" s="162" t="str">
        <f t="shared" si="141"/>
        <v/>
      </c>
      <c r="DP162" s="162" t="str">
        <f t="shared" si="142"/>
        <v/>
      </c>
      <c r="DR162" s="162" t="str">
        <f t="shared" si="154"/>
        <v/>
      </c>
      <c r="DS162" s="162" t="str">
        <f t="shared" si="155"/>
        <v/>
      </c>
      <c r="DT162" s="162" t="str">
        <f t="shared" si="156"/>
        <v/>
      </c>
      <c r="DU162" s="162" t="str">
        <f t="shared" si="157"/>
        <v/>
      </c>
      <c r="DW162" s="162">
        <f>_xlfn.RANK.EQ(EL162,EL159:EL162,1)</f>
        <v>3</v>
      </c>
      <c r="DX162" s="166" t="str">
        <f>Q162</f>
        <v>Spania</v>
      </c>
      <c r="DY162" s="164">
        <f>COUNTIF(DR159:DU194,DX162)</f>
        <v>0</v>
      </c>
      <c r="DZ162" s="164">
        <f>COUNTIF(DR159:DR194,DX162)</f>
        <v>0</v>
      </c>
      <c r="EA162" s="164">
        <f>COUNTIF(DS159:DT194,DX162)</f>
        <v>0</v>
      </c>
      <c r="EB162" s="164">
        <f>COUNTIF(DU159:DU194,DX162)</f>
        <v>0</v>
      </c>
      <c r="EC162" s="164">
        <f>SUMIFS(DO159:DO194,DM159:DM194,DX162)+SUMIFS(DP159:DP194,DN159:DN194,DX162)</f>
        <v>0</v>
      </c>
      <c r="ED162" s="164">
        <f>SUMIFS(DP159:DP194,DM159:DM194,DX162)+SUMIFS(DO159:DO194,DN159:DN194,DX162)</f>
        <v>0</v>
      </c>
      <c r="EE162" s="164">
        <f>EC162-ED162</f>
        <v>0</v>
      </c>
      <c r="EF162" s="162">
        <f>DZ162*3+EA162*1</f>
        <v>0</v>
      </c>
      <c r="EG162" s="162" t="str">
        <f>IF(DY162=0,"-",_xlfn.RANK.EQ(EF162,EF159:EF162))</f>
        <v>-</v>
      </c>
      <c r="EH162" s="162" t="str">
        <f>IF(DY162=0,"-",_xlfn.RANK.EQ(EE162,EE159:EE162))</f>
        <v>-</v>
      </c>
      <c r="EI162" s="162" t="str">
        <f>IF(DY162=0,"-",_xlfn.RANK.EQ(EC162,EC159:EC162))</f>
        <v>-</v>
      </c>
      <c r="EJ162" s="162" t="str">
        <f>IF(DY162=0,"-",SUM(EG162:EI162))</f>
        <v>-</v>
      </c>
      <c r="EK162" s="163">
        <f>(COUNTIF(DX159:DX162,"&lt;"&amp;DX162)+1)/1000</f>
        <v>3.0000000000000001E-3</v>
      </c>
      <c r="EL162" s="163">
        <f>IF(DY162=0,1000+EK162,IF(COUNTIF(EJ159:EJ162,EJ162)&gt;1,EJ162+EK162,100))</f>
        <v>1000.003</v>
      </c>
    </row>
    <row r="163" spans="2:142">
      <c r="B163" s="162" t="str">
        <f>Utfylles!$E$14</f>
        <v>England</v>
      </c>
      <c r="C163" s="162" t="s">
        <v>2</v>
      </c>
      <c r="D163" s="162" t="str">
        <f>Utfylles!$G$14</f>
        <v>Kroatia</v>
      </c>
      <c r="E163" s="162">
        <f>Utfylles!$H$14</f>
        <v>3</v>
      </c>
      <c r="F163" s="162" t="s">
        <v>2</v>
      </c>
      <c r="G163" s="162">
        <f>Utfylles!$J$14</f>
        <v>1</v>
      </c>
      <c r="H163" s="162"/>
      <c r="I163" s="162" t="str">
        <f>Utfylles!$K$14</f>
        <v>H</v>
      </c>
      <c r="K163" s="162" t="str">
        <f t="shared" si="127"/>
        <v>England</v>
      </c>
      <c r="L163" s="162" t="str">
        <f t="shared" si="128"/>
        <v/>
      </c>
      <c r="M163" s="162" t="str">
        <f t="shared" si="129"/>
        <v/>
      </c>
      <c r="N163" s="162" t="str">
        <f t="shared" si="130"/>
        <v>Kroatia</v>
      </c>
      <c r="AO163" s="162">
        <f>COUNTIF(AM159:AM162,K163)</f>
        <v>0</v>
      </c>
      <c r="AP163" s="162">
        <f>COUNTIF(AM159:AM162,L163)</f>
        <v>0</v>
      </c>
      <c r="AQ163" s="162">
        <f>COUNTIF(AM159:AM162,M163)</f>
        <v>0</v>
      </c>
      <c r="AR163" s="162">
        <f>COUNTIF(AM159:AM162,N163)</f>
        <v>0</v>
      </c>
      <c r="AS163" s="162">
        <f t="shared" si="143"/>
        <v>0</v>
      </c>
      <c r="AU163" s="162" t="str">
        <f t="shared" si="131"/>
        <v/>
      </c>
      <c r="AV163" s="162" t="str">
        <f t="shared" si="132"/>
        <v/>
      </c>
      <c r="AW163" s="162" t="str">
        <f t="shared" si="133"/>
        <v/>
      </c>
      <c r="AX163" s="162" t="str">
        <f t="shared" si="134"/>
        <v/>
      </c>
      <c r="AZ163" s="162" t="str">
        <f t="shared" ref="AZ163:AZ194" si="158">IF(AS163=2,IF(AW163&gt;AX163,AU163,IF(AX163&gt;AW163,AV163,"")),"")</f>
        <v/>
      </c>
      <c r="BA163" s="162" t="str">
        <f t="shared" si="145"/>
        <v/>
      </c>
      <c r="BB163" s="162" t="str">
        <f t="shared" si="146"/>
        <v/>
      </c>
      <c r="BC163" s="162" t="str">
        <f t="shared" si="147"/>
        <v/>
      </c>
      <c r="BE163" s="162"/>
      <c r="BX163" s="162">
        <f>COUNTIF(BV159:BV162,K163)</f>
        <v>0</v>
      </c>
      <c r="BY163" s="162">
        <f>COUNTIF(BV159:BV162,L163)</f>
        <v>0</v>
      </c>
      <c r="BZ163" s="162">
        <f>COUNTIF(BV159:BV162,M163)</f>
        <v>0</v>
      </c>
      <c r="CA163" s="162">
        <f>COUNTIF(BV159:BV162,N163)</f>
        <v>0</v>
      </c>
      <c r="CB163" s="162">
        <f t="shared" si="148"/>
        <v>0</v>
      </c>
      <c r="CD163" s="162" t="str">
        <f t="shared" si="135"/>
        <v/>
      </c>
      <c r="CE163" s="162" t="str">
        <f t="shared" si="136"/>
        <v/>
      </c>
      <c r="CF163" s="162" t="str">
        <f t="shared" si="137"/>
        <v/>
      </c>
      <c r="CG163" s="162" t="str">
        <f t="shared" si="138"/>
        <v/>
      </c>
      <c r="CI163" s="162" t="str">
        <f t="shared" si="149"/>
        <v/>
      </c>
      <c r="CJ163" s="162" t="str">
        <f t="shared" si="150"/>
        <v/>
      </c>
      <c r="CK163" s="162" t="str">
        <f t="shared" si="151"/>
        <v/>
      </c>
      <c r="CL163" s="162" t="str">
        <f t="shared" si="152"/>
        <v/>
      </c>
      <c r="CN163" s="162"/>
      <c r="DG163" s="162">
        <f>COUNTIF(DE159:DE162,K163)</f>
        <v>0</v>
      </c>
      <c r="DH163" s="162">
        <f>COUNTIF(DE159:DE162,L163)</f>
        <v>0</v>
      </c>
      <c r="DI163" s="162">
        <f>COUNTIF(DE159:DE162,M163)</f>
        <v>0</v>
      </c>
      <c r="DJ163" s="162">
        <f>COUNTIF(DE159:DE162,N163)</f>
        <v>0</v>
      </c>
      <c r="DK163" s="162">
        <f t="shared" si="153"/>
        <v>0</v>
      </c>
      <c r="DM163" s="162" t="str">
        <f t="shared" si="139"/>
        <v/>
      </c>
      <c r="DN163" s="162" t="str">
        <f t="shared" si="140"/>
        <v/>
      </c>
      <c r="DO163" s="162" t="str">
        <f t="shared" si="141"/>
        <v/>
      </c>
      <c r="DP163" s="162" t="str">
        <f t="shared" si="142"/>
        <v/>
      </c>
      <c r="DR163" s="162" t="str">
        <f t="shared" si="154"/>
        <v/>
      </c>
      <c r="DS163" s="162" t="str">
        <f t="shared" si="155"/>
        <v/>
      </c>
      <c r="DT163" s="162" t="str">
        <f t="shared" si="156"/>
        <v/>
      </c>
      <c r="DU163" s="162" t="str">
        <f t="shared" si="157"/>
        <v/>
      </c>
      <c r="DW163" s="162"/>
    </row>
    <row r="164" spans="2:142">
      <c r="B164" s="162" t="str">
        <f>Utfylles!$E$15</f>
        <v>Østerrike</v>
      </c>
      <c r="C164" s="162" t="s">
        <v>2</v>
      </c>
      <c r="D164" s="162" t="str">
        <f>Utfylles!$G$15</f>
        <v>Nord-Makedonia</v>
      </c>
      <c r="E164" s="162">
        <f>Utfylles!$H$15</f>
        <v>1</v>
      </c>
      <c r="F164" s="162" t="s">
        <v>2</v>
      </c>
      <c r="G164" s="162">
        <f>Utfylles!$J$15</f>
        <v>0</v>
      </c>
      <c r="H164" s="162"/>
      <c r="I164" s="162" t="str">
        <f>Utfylles!$K$15</f>
        <v>H</v>
      </c>
      <c r="K164" s="162" t="str">
        <f t="shared" si="127"/>
        <v>Østerrike</v>
      </c>
      <c r="L164" s="162" t="str">
        <f t="shared" si="128"/>
        <v/>
      </c>
      <c r="M164" s="162" t="str">
        <f t="shared" si="129"/>
        <v/>
      </c>
      <c r="N164" s="162" t="str">
        <f t="shared" si="130"/>
        <v>Nord-Makedonia</v>
      </c>
      <c r="AA164" s="163">
        <v>1</v>
      </c>
      <c r="AB164" s="165">
        <v>10</v>
      </c>
      <c r="AC164" s="165">
        <f>AB164*10</f>
        <v>100</v>
      </c>
      <c r="AD164" s="165">
        <f>AC164*10</f>
        <v>1000</v>
      </c>
      <c r="AE164" s="165"/>
      <c r="AF164" s="165">
        <f>AD164*10</f>
        <v>10000</v>
      </c>
      <c r="AG164" s="165">
        <f>AF164*10</f>
        <v>100000</v>
      </c>
      <c r="AH164" s="165">
        <f>AG164*10</f>
        <v>1000000</v>
      </c>
      <c r="AI164" s="165">
        <f>AH164*10</f>
        <v>10000000</v>
      </c>
      <c r="AJ164" s="165">
        <f>AI164*10</f>
        <v>100000000</v>
      </c>
      <c r="AK164" s="165"/>
      <c r="AO164" s="162">
        <f>COUNTIF(AM159:AM162,K164)</f>
        <v>0</v>
      </c>
      <c r="AP164" s="162">
        <f>COUNTIF(AM159:AM162,L164)</f>
        <v>0</v>
      </c>
      <c r="AQ164" s="162">
        <f>COUNTIF(AM159:AM162,M164)</f>
        <v>0</v>
      </c>
      <c r="AR164" s="162">
        <f>COUNTIF(AM159:AM162,N164)</f>
        <v>0</v>
      </c>
      <c r="AS164" s="162">
        <f t="shared" si="143"/>
        <v>0</v>
      </c>
      <c r="AU164" s="162" t="str">
        <f t="shared" si="131"/>
        <v/>
      </c>
      <c r="AV164" s="162" t="str">
        <f t="shared" si="132"/>
        <v/>
      </c>
      <c r="AW164" s="162" t="str">
        <f t="shared" si="133"/>
        <v/>
      </c>
      <c r="AX164" s="162" t="str">
        <f t="shared" si="134"/>
        <v/>
      </c>
      <c r="AZ164" s="162" t="str">
        <f t="shared" si="158"/>
        <v/>
      </c>
      <c r="BA164" s="162" t="str">
        <f t="shared" si="145"/>
        <v/>
      </c>
      <c r="BB164" s="162" t="str">
        <f t="shared" si="146"/>
        <v/>
      </c>
      <c r="BC164" s="162" t="str">
        <f t="shared" si="147"/>
        <v/>
      </c>
      <c r="BE164" s="162"/>
      <c r="BH164" s="162" t="s">
        <v>57</v>
      </c>
      <c r="BI164" s="162" t="s">
        <v>92</v>
      </c>
      <c r="BX164" s="162">
        <f>COUNTIF(BV159:BV162,K164)</f>
        <v>0</v>
      </c>
      <c r="BY164" s="162">
        <f>COUNTIF(BV159:BV162,L164)</f>
        <v>0</v>
      </c>
      <c r="BZ164" s="162">
        <f>COUNTIF(BV159:BV162,M164)</f>
        <v>0</v>
      </c>
      <c r="CA164" s="162">
        <f>COUNTIF(BV159:BV162,N164)</f>
        <v>0</v>
      </c>
      <c r="CB164" s="162">
        <f t="shared" si="148"/>
        <v>0</v>
      </c>
      <c r="CD164" s="162" t="str">
        <f t="shared" si="135"/>
        <v/>
      </c>
      <c r="CE164" s="162" t="str">
        <f t="shared" si="136"/>
        <v/>
      </c>
      <c r="CF164" s="162" t="str">
        <f t="shared" si="137"/>
        <v/>
      </c>
      <c r="CG164" s="162" t="str">
        <f t="shared" si="138"/>
        <v/>
      </c>
      <c r="CI164" s="162" t="str">
        <f t="shared" si="149"/>
        <v/>
      </c>
      <c r="CJ164" s="162" t="str">
        <f t="shared" si="150"/>
        <v/>
      </c>
      <c r="CK164" s="162" t="str">
        <f t="shared" si="151"/>
        <v/>
      </c>
      <c r="CL164" s="162" t="str">
        <f t="shared" si="152"/>
        <v/>
      </c>
      <c r="CN164" s="162"/>
      <c r="CQ164" s="162" t="s">
        <v>57</v>
      </c>
      <c r="CR164" s="162" t="s">
        <v>92</v>
      </c>
      <c r="DG164" s="162">
        <f>COUNTIF(DE159:DE162,K164)</f>
        <v>0</v>
      </c>
      <c r="DH164" s="162">
        <f>COUNTIF(DE159:DE162,L164)</f>
        <v>0</v>
      </c>
      <c r="DI164" s="162">
        <f>COUNTIF(DE159:DE162,M164)</f>
        <v>0</v>
      </c>
      <c r="DJ164" s="162">
        <f>COUNTIF(DE159:DE162,N164)</f>
        <v>0</v>
      </c>
      <c r="DK164" s="162">
        <f t="shared" si="153"/>
        <v>0</v>
      </c>
      <c r="DM164" s="162" t="str">
        <f t="shared" si="139"/>
        <v/>
      </c>
      <c r="DN164" s="162" t="str">
        <f t="shared" si="140"/>
        <v/>
      </c>
      <c r="DO164" s="162" t="str">
        <f t="shared" si="141"/>
        <v/>
      </c>
      <c r="DP164" s="162" t="str">
        <f t="shared" si="142"/>
        <v/>
      </c>
      <c r="DR164" s="162" t="str">
        <f t="shared" si="154"/>
        <v/>
      </c>
      <c r="DS164" s="162" t="str">
        <f t="shared" si="155"/>
        <v/>
      </c>
      <c r="DT164" s="162" t="str">
        <f t="shared" si="156"/>
        <v/>
      </c>
      <c r="DU164" s="162" t="str">
        <f t="shared" si="157"/>
        <v/>
      </c>
      <c r="DW164" s="162"/>
      <c r="DZ164" s="162" t="s">
        <v>57</v>
      </c>
      <c r="EA164" s="162" t="s">
        <v>92</v>
      </c>
    </row>
    <row r="165" spans="2:142">
      <c r="B165" s="162" t="str">
        <f>Utfylles!$E$16</f>
        <v>Nederland</v>
      </c>
      <c r="C165" s="162" t="s">
        <v>2</v>
      </c>
      <c r="D165" s="162" t="str">
        <f>Utfylles!$G$16</f>
        <v>Ukraina</v>
      </c>
      <c r="E165" s="162">
        <f>Utfylles!$H$16</f>
        <v>2</v>
      </c>
      <c r="F165" s="162" t="s">
        <v>2</v>
      </c>
      <c r="G165" s="162">
        <f>Utfylles!$J$16</f>
        <v>0</v>
      </c>
      <c r="H165" s="162"/>
      <c r="I165" s="162" t="str">
        <f>Utfylles!$K$16</f>
        <v>H</v>
      </c>
      <c r="K165" s="162" t="str">
        <f t="shared" si="127"/>
        <v>Nederland</v>
      </c>
      <c r="L165" s="162" t="str">
        <f t="shared" si="128"/>
        <v/>
      </c>
      <c r="M165" s="162" t="str">
        <f t="shared" si="129"/>
        <v/>
      </c>
      <c r="N165" s="162" t="str">
        <f t="shared" si="130"/>
        <v>Ukraina</v>
      </c>
      <c r="Q165" s="163">
        <v>2</v>
      </c>
      <c r="R165" s="163">
        <v>3</v>
      </c>
      <c r="S165" s="163">
        <v>4</v>
      </c>
      <c r="T165" s="163">
        <v>5</v>
      </c>
      <c r="U165" s="163">
        <v>6</v>
      </c>
      <c r="V165" s="163">
        <v>7</v>
      </c>
      <c r="W165" s="163">
        <v>8</v>
      </c>
      <c r="X165" s="163">
        <v>9</v>
      </c>
      <c r="Y165" s="163">
        <v>10</v>
      </c>
      <c r="AO165" s="162">
        <f>COUNTIF(AM159:AM162,K165)</f>
        <v>0</v>
      </c>
      <c r="AP165" s="162">
        <f>COUNTIF(AM159:AM162,L165)</f>
        <v>0</v>
      </c>
      <c r="AQ165" s="162">
        <f>COUNTIF(AM159:AM162,M165)</f>
        <v>0</v>
      </c>
      <c r="AR165" s="162">
        <f>COUNTIF(AM159:AM162,N165)</f>
        <v>0</v>
      </c>
      <c r="AS165" s="162">
        <f t="shared" si="143"/>
        <v>0</v>
      </c>
      <c r="AU165" s="162" t="str">
        <f t="shared" si="131"/>
        <v/>
      </c>
      <c r="AV165" s="162" t="str">
        <f t="shared" si="132"/>
        <v/>
      </c>
      <c r="AW165" s="162" t="str">
        <f t="shared" si="133"/>
        <v/>
      </c>
      <c r="AX165" s="162" t="str">
        <f t="shared" si="134"/>
        <v/>
      </c>
      <c r="AZ165" s="162" t="str">
        <f t="shared" si="158"/>
        <v/>
      </c>
      <c r="BA165" s="162" t="str">
        <f t="shared" si="145"/>
        <v/>
      </c>
      <c r="BB165" s="162" t="str">
        <f t="shared" si="146"/>
        <v/>
      </c>
      <c r="BC165" s="162" t="str">
        <f t="shared" si="147"/>
        <v/>
      </c>
      <c r="BE165" s="162">
        <v>1</v>
      </c>
      <c r="BF165" s="163" t="str">
        <f>VLOOKUP(BE165,BE159:BF162,2,FALSE)</f>
        <v>Polen</v>
      </c>
      <c r="BH165" s="162">
        <f>COUNTIFS(AZ159:AZ194,BF165,BC159:BC194,BF166)</f>
        <v>0</v>
      </c>
      <c r="BI165" s="163">
        <f>_xlfn.RANK.EQ(BH165,BH165:BH168,0)</f>
        <v>1</v>
      </c>
      <c r="BX165" s="162">
        <f>COUNTIF(BV159:BV162,K165)</f>
        <v>0</v>
      </c>
      <c r="BY165" s="162">
        <f>COUNTIF(BV159:BV162,L165)</f>
        <v>0</v>
      </c>
      <c r="BZ165" s="162">
        <f>COUNTIF(BV159:BV162,M165)</f>
        <v>0</v>
      </c>
      <c r="CA165" s="162">
        <f>COUNTIF(BV159:BV162,N165)</f>
        <v>0</v>
      </c>
      <c r="CB165" s="162">
        <f t="shared" si="148"/>
        <v>0</v>
      </c>
      <c r="CD165" s="162" t="str">
        <f t="shared" si="135"/>
        <v/>
      </c>
      <c r="CE165" s="162" t="str">
        <f t="shared" si="136"/>
        <v/>
      </c>
      <c r="CF165" s="162" t="str">
        <f t="shared" si="137"/>
        <v/>
      </c>
      <c r="CG165" s="162" t="str">
        <f t="shared" si="138"/>
        <v/>
      </c>
      <c r="CI165" s="162" t="str">
        <f t="shared" si="149"/>
        <v/>
      </c>
      <c r="CJ165" s="162" t="str">
        <f t="shared" si="150"/>
        <v/>
      </c>
      <c r="CK165" s="162" t="str">
        <f t="shared" si="151"/>
        <v/>
      </c>
      <c r="CL165" s="162" t="str">
        <f t="shared" si="152"/>
        <v/>
      </c>
      <c r="CN165" s="162">
        <v>1</v>
      </c>
      <c r="CO165" s="163" t="str">
        <f>VLOOKUP(CN165,CN159:CO162,2,FALSE)</f>
        <v>Polen</v>
      </c>
      <c r="CQ165" s="162">
        <f>COUNTIFS(CI159:CI194,CO165,CL159:CL194,CO166)</f>
        <v>0</v>
      </c>
      <c r="CR165" s="163">
        <f>_xlfn.RANK.EQ(CQ165,CQ165:CQ168,0)</f>
        <v>1</v>
      </c>
      <c r="DG165" s="162">
        <f>COUNTIF(DE159:DE162,K165)</f>
        <v>0</v>
      </c>
      <c r="DH165" s="162">
        <f>COUNTIF(DE159:DE162,L165)</f>
        <v>0</v>
      </c>
      <c r="DI165" s="162">
        <f>COUNTIF(DE159:DE162,M165)</f>
        <v>0</v>
      </c>
      <c r="DJ165" s="162">
        <f>COUNTIF(DE159:DE162,N165)</f>
        <v>0</v>
      </c>
      <c r="DK165" s="162">
        <f t="shared" si="153"/>
        <v>0</v>
      </c>
      <c r="DM165" s="162" t="str">
        <f t="shared" si="139"/>
        <v/>
      </c>
      <c r="DN165" s="162" t="str">
        <f t="shared" si="140"/>
        <v/>
      </c>
      <c r="DO165" s="162" t="str">
        <f t="shared" si="141"/>
        <v/>
      </c>
      <c r="DP165" s="162" t="str">
        <f t="shared" si="142"/>
        <v/>
      </c>
      <c r="DR165" s="162" t="str">
        <f t="shared" si="154"/>
        <v/>
      </c>
      <c r="DS165" s="162" t="str">
        <f t="shared" si="155"/>
        <v/>
      </c>
      <c r="DT165" s="162" t="str">
        <f t="shared" si="156"/>
        <v/>
      </c>
      <c r="DU165" s="162" t="str">
        <f t="shared" si="157"/>
        <v/>
      </c>
      <c r="DW165" s="162">
        <v>1</v>
      </c>
      <c r="DX165" s="163" t="str">
        <f>VLOOKUP(DW165,DW159:DX162,2,FALSE)</f>
        <v>Polen</v>
      </c>
      <c r="DZ165" s="162">
        <f>COUNTIFS(DR159:DR194,DX165,DU159:DU194,DX166)</f>
        <v>0</v>
      </c>
      <c r="EA165" s="163">
        <f>_xlfn.RANK.EQ(DZ165,DZ165:DZ168,0)</f>
        <v>1</v>
      </c>
    </row>
    <row r="166" spans="2:142">
      <c r="B166" s="162" t="str">
        <f>Utfylles!$E$17</f>
        <v>Skottland</v>
      </c>
      <c r="C166" s="162" t="s">
        <v>2</v>
      </c>
      <c r="D166" s="162" t="str">
        <f>Utfylles!$G$17</f>
        <v>Tsjekkia</v>
      </c>
      <c r="E166" s="162">
        <f>Utfylles!$H$17</f>
        <v>1</v>
      </c>
      <c r="F166" s="162" t="s">
        <v>2</v>
      </c>
      <c r="G166" s="162">
        <f>Utfylles!$J$17</f>
        <v>1</v>
      </c>
      <c r="H166" s="162"/>
      <c r="I166" s="162" t="str">
        <f>Utfylles!$K$17</f>
        <v>U</v>
      </c>
      <c r="K166" s="162" t="str">
        <f t="shared" si="127"/>
        <v/>
      </c>
      <c r="L166" s="162" t="str">
        <f t="shared" si="128"/>
        <v>Skottland</v>
      </c>
      <c r="M166" s="162" t="str">
        <f t="shared" si="129"/>
        <v>Tsjekkia</v>
      </c>
      <c r="N166" s="162" t="str">
        <f t="shared" si="130"/>
        <v/>
      </c>
      <c r="AA166" s="162">
        <f>AA159/AA164</f>
        <v>4</v>
      </c>
      <c r="AB166" s="162">
        <f>AB159/AB164</f>
        <v>0</v>
      </c>
      <c r="AC166" s="162">
        <f>AC159/AC164</f>
        <v>0</v>
      </c>
      <c r="AD166" s="162">
        <f>AD159/AD164</f>
        <v>0</v>
      </c>
      <c r="AE166" s="162"/>
      <c r="AF166" s="162">
        <f>AF159/AF164</f>
        <v>0</v>
      </c>
      <c r="AG166" s="162">
        <f>AG159/AG164</f>
        <v>3.0000000000000001E-5</v>
      </c>
      <c r="AH166" s="162">
        <f>AH159/AH164</f>
        <v>3.9999999999999998E-6</v>
      </c>
      <c r="AI166" s="162">
        <f>AI159/AI164</f>
        <v>3.9999999999999998E-7</v>
      </c>
      <c r="AJ166" s="162">
        <f>AJ159/AJ164</f>
        <v>2E-8</v>
      </c>
      <c r="AK166" s="163">
        <f>SUM(AA166:AJ166)</f>
        <v>4.0000344199999995</v>
      </c>
      <c r="AO166" s="162">
        <f>COUNTIF(AM159:AM162,K166)</f>
        <v>0</v>
      </c>
      <c r="AP166" s="162">
        <f>COUNTIF(AM159:AM162,L166)</f>
        <v>0</v>
      </c>
      <c r="AQ166" s="162">
        <f>COUNTIF(AM159:AM162,M166)</f>
        <v>0</v>
      </c>
      <c r="AR166" s="162">
        <f>COUNTIF(AM159:AM162,N166)</f>
        <v>0</v>
      </c>
      <c r="AS166" s="162">
        <f t="shared" si="143"/>
        <v>0</v>
      </c>
      <c r="AU166" s="162" t="str">
        <f t="shared" si="131"/>
        <v/>
      </c>
      <c r="AV166" s="162" t="str">
        <f t="shared" si="132"/>
        <v/>
      </c>
      <c r="AW166" s="162" t="str">
        <f t="shared" si="133"/>
        <v/>
      </c>
      <c r="AX166" s="162" t="str">
        <f t="shared" si="134"/>
        <v/>
      </c>
      <c r="AZ166" s="162" t="str">
        <f t="shared" si="158"/>
        <v/>
      </c>
      <c r="BA166" s="162" t="str">
        <f t="shared" si="145"/>
        <v/>
      </c>
      <c r="BB166" s="162" t="str">
        <f t="shared" si="146"/>
        <v/>
      </c>
      <c r="BC166" s="162" t="str">
        <f t="shared" si="147"/>
        <v/>
      </c>
      <c r="BE166" s="162">
        <v>2</v>
      </c>
      <c r="BF166" s="163" t="str">
        <f>VLOOKUP(BE166,BE159:BF162,2,FALSE)</f>
        <v>Slovakia</v>
      </c>
      <c r="BH166" s="162">
        <f>COUNTIFS(AZ159:AZ194,BF166,BC159:BC194,BF165)</f>
        <v>0</v>
      </c>
      <c r="BI166" s="163">
        <f>_xlfn.RANK.EQ(BH166,BH165:BH168,0)</f>
        <v>1</v>
      </c>
      <c r="BX166" s="162">
        <f>COUNTIF(BV159:BV162,K166)</f>
        <v>0</v>
      </c>
      <c r="BY166" s="162">
        <f>COUNTIF(BV159:BV162,L166)</f>
        <v>0</v>
      </c>
      <c r="BZ166" s="162">
        <f>COUNTIF(BV159:BV162,M166)</f>
        <v>0</v>
      </c>
      <c r="CA166" s="162">
        <f>COUNTIF(BV159:BV162,N166)</f>
        <v>0</v>
      </c>
      <c r="CB166" s="162">
        <f t="shared" si="148"/>
        <v>0</v>
      </c>
      <c r="CD166" s="162" t="str">
        <f t="shared" si="135"/>
        <v/>
      </c>
      <c r="CE166" s="162" t="str">
        <f t="shared" si="136"/>
        <v/>
      </c>
      <c r="CF166" s="162" t="str">
        <f t="shared" si="137"/>
        <v/>
      </c>
      <c r="CG166" s="162" t="str">
        <f t="shared" si="138"/>
        <v/>
      </c>
      <c r="CI166" s="162" t="str">
        <f t="shared" si="149"/>
        <v/>
      </c>
      <c r="CJ166" s="162" t="str">
        <f t="shared" si="150"/>
        <v/>
      </c>
      <c r="CK166" s="162" t="str">
        <f t="shared" si="151"/>
        <v/>
      </c>
      <c r="CL166" s="162" t="str">
        <f t="shared" si="152"/>
        <v/>
      </c>
      <c r="CN166" s="162">
        <v>2</v>
      </c>
      <c r="CO166" s="163" t="str">
        <f>VLOOKUP(CN166,CN159:CO162,2,FALSE)</f>
        <v>Slovakia</v>
      </c>
      <c r="CQ166" s="162">
        <f>COUNTIFS(CI159:CI194,CO166,CL159:CL194,CO165)</f>
        <v>0</v>
      </c>
      <c r="CR166" s="163">
        <f>_xlfn.RANK.EQ(CQ166,CQ165:CQ168,0)</f>
        <v>1</v>
      </c>
      <c r="DG166" s="162">
        <f>COUNTIF(DE159:DE162,K166)</f>
        <v>0</v>
      </c>
      <c r="DH166" s="162">
        <f>COUNTIF(DE159:DE162,L166)</f>
        <v>0</v>
      </c>
      <c r="DI166" s="162">
        <f>COUNTIF(DE159:DE162,M166)</f>
        <v>0</v>
      </c>
      <c r="DJ166" s="162">
        <f>COUNTIF(DE159:DE162,N166)</f>
        <v>0</v>
      </c>
      <c r="DK166" s="162">
        <f t="shared" si="153"/>
        <v>0</v>
      </c>
      <c r="DM166" s="162" t="str">
        <f t="shared" si="139"/>
        <v/>
      </c>
      <c r="DN166" s="162" t="str">
        <f t="shared" si="140"/>
        <v/>
      </c>
      <c r="DO166" s="162" t="str">
        <f t="shared" si="141"/>
        <v/>
      </c>
      <c r="DP166" s="162" t="str">
        <f t="shared" si="142"/>
        <v/>
      </c>
      <c r="DR166" s="162" t="str">
        <f t="shared" si="154"/>
        <v/>
      </c>
      <c r="DS166" s="162" t="str">
        <f t="shared" si="155"/>
        <v/>
      </c>
      <c r="DT166" s="162" t="str">
        <f t="shared" si="156"/>
        <v/>
      </c>
      <c r="DU166" s="162" t="str">
        <f t="shared" si="157"/>
        <v/>
      </c>
      <c r="DW166" s="162">
        <v>2</v>
      </c>
      <c r="DX166" s="163" t="str">
        <f>VLOOKUP(DW166,DW159:DX162,2,FALSE)</f>
        <v>Slovakia</v>
      </c>
      <c r="DZ166" s="162">
        <f>COUNTIFS(DR159:DR194,DX166,DU159:DU194,DX165)</f>
        <v>0</v>
      </c>
      <c r="EA166" s="163">
        <f>_xlfn.RANK.EQ(DZ166,DZ165:DZ168,0)</f>
        <v>1</v>
      </c>
    </row>
    <row r="167" spans="2:142">
      <c r="B167" s="162" t="str">
        <f>Utfylles!$E$18</f>
        <v>Polen</v>
      </c>
      <c r="C167" s="162" t="s">
        <v>2</v>
      </c>
      <c r="D167" s="162" t="str">
        <f>Utfylles!$G$18</f>
        <v>Slovakia</v>
      </c>
      <c r="E167" s="162">
        <f>Utfylles!$H$18</f>
        <v>2</v>
      </c>
      <c r="F167" s="162" t="s">
        <v>2</v>
      </c>
      <c r="G167" s="162">
        <f>Utfylles!$J$18</f>
        <v>1</v>
      </c>
      <c r="H167" s="162"/>
      <c r="I167" s="162" t="str">
        <f>Utfylles!$K$18</f>
        <v>H</v>
      </c>
      <c r="K167" s="162" t="str">
        <f t="shared" si="127"/>
        <v>Polen</v>
      </c>
      <c r="L167" s="162" t="str">
        <f t="shared" si="128"/>
        <v/>
      </c>
      <c r="M167" s="162" t="str">
        <f t="shared" si="129"/>
        <v/>
      </c>
      <c r="N167" s="162" t="str">
        <f t="shared" si="130"/>
        <v>Slovakia</v>
      </c>
      <c r="P167" s="163">
        <v>1</v>
      </c>
      <c r="Q167" s="166" t="str">
        <f>VLOOKUP(P167,P159:Y162,Q165,FALSE)</f>
        <v>Spania</v>
      </c>
      <c r="R167" s="164">
        <f>VLOOKUP(P167,P159:Y162,R165,FALSE)</f>
        <v>3</v>
      </c>
      <c r="S167" s="164">
        <f>VLOOKUP(P167,P159:Y162,S165,FALSE)</f>
        <v>3</v>
      </c>
      <c r="T167" s="164">
        <f>VLOOKUP(P167,P159:Y162,T165,FALSE)</f>
        <v>0</v>
      </c>
      <c r="U167" s="164">
        <f>VLOOKUP(P167,P159:Y162,U165,FALSE)</f>
        <v>0</v>
      </c>
      <c r="V167" s="164">
        <f>VLOOKUP(P167,P159:Y162,V165,FALSE)</f>
        <v>7</v>
      </c>
      <c r="W167" s="164">
        <f>VLOOKUP(P167,P159:Y162,W165,FALSE)</f>
        <v>2</v>
      </c>
      <c r="X167" s="164">
        <f>VLOOKUP(P167,P159:Y162,X165,FALSE)</f>
        <v>5</v>
      </c>
      <c r="Y167" s="162">
        <f>VLOOKUP(P167,P159:Y162,Y165,FALSE)</f>
        <v>9</v>
      </c>
      <c r="AA167" s="162">
        <f>AA160/AA164</f>
        <v>3</v>
      </c>
      <c r="AB167" s="162">
        <f>AB160/AB164</f>
        <v>0</v>
      </c>
      <c r="AC167" s="162">
        <f>AC160/AC164</f>
        <v>0</v>
      </c>
      <c r="AD167" s="162">
        <f>AD160/AD164</f>
        <v>0</v>
      </c>
      <c r="AE167" s="162"/>
      <c r="AF167" s="162">
        <f>AF160/AF164</f>
        <v>0</v>
      </c>
      <c r="AG167" s="162">
        <f>AG160/AG164</f>
        <v>3.0000000000000001E-5</v>
      </c>
      <c r="AH167" s="162">
        <f>AH160/AH164</f>
        <v>3.0000000000000001E-6</v>
      </c>
      <c r="AI167" s="162">
        <f>AI160/AI164</f>
        <v>2.9999999999999999E-7</v>
      </c>
      <c r="AJ167" s="162">
        <f>AJ160/AJ164</f>
        <v>4.0000000000000001E-8</v>
      </c>
      <c r="AK167" s="163">
        <f>SUM(AA167:AJ167)</f>
        <v>3.0000333400000003</v>
      </c>
      <c r="AO167" s="162">
        <f>COUNTIF(AM159:AM162,K167)</f>
        <v>0</v>
      </c>
      <c r="AP167" s="162">
        <f>COUNTIF(AM159:AM162,L167)</f>
        <v>0</v>
      </c>
      <c r="AQ167" s="162">
        <f>COUNTIF(AM159:AM162,M167)</f>
        <v>0</v>
      </c>
      <c r="AR167" s="162">
        <f>COUNTIF(AM159:AM162,N167)</f>
        <v>0</v>
      </c>
      <c r="AS167" s="162">
        <f t="shared" si="143"/>
        <v>0</v>
      </c>
      <c r="AU167" s="162" t="str">
        <f t="shared" si="131"/>
        <v/>
      </c>
      <c r="AV167" s="162" t="str">
        <f t="shared" si="132"/>
        <v/>
      </c>
      <c r="AW167" s="162" t="str">
        <f t="shared" si="133"/>
        <v/>
      </c>
      <c r="AX167" s="162" t="str">
        <f t="shared" si="134"/>
        <v/>
      </c>
      <c r="AZ167" s="162" t="str">
        <f t="shared" si="158"/>
        <v/>
      </c>
      <c r="BA167" s="162" t="str">
        <f t="shared" si="145"/>
        <v/>
      </c>
      <c r="BB167" s="162" t="str">
        <f t="shared" si="146"/>
        <v/>
      </c>
      <c r="BC167" s="162" t="str">
        <f t="shared" si="147"/>
        <v/>
      </c>
      <c r="BE167" s="162">
        <v>3</v>
      </c>
      <c r="BF167" s="163" t="str">
        <f>VLOOKUP(BE167,BE159:BF162,2,FALSE)</f>
        <v>Spania</v>
      </c>
      <c r="BH167" s="162">
        <f>COUNTIFS(AZ159:AZ194,BF167,BC159:BC194,BF166)</f>
        <v>0</v>
      </c>
      <c r="BI167" s="163">
        <f>_xlfn.RANK.EQ(BH167,BH165:BH168,0)</f>
        <v>1</v>
      </c>
      <c r="BX167" s="162">
        <f>COUNTIF(BV159:BV162,K167)</f>
        <v>1</v>
      </c>
      <c r="BY167" s="162">
        <f>COUNTIF(BV159:BV162,L167)</f>
        <v>0</v>
      </c>
      <c r="BZ167" s="162">
        <f>COUNTIF(BV159:BV162,M167)</f>
        <v>0</v>
      </c>
      <c r="CA167" s="162">
        <f>COUNTIF(BV159:BV162,N167)</f>
        <v>0</v>
      </c>
      <c r="CB167" s="162">
        <f t="shared" si="148"/>
        <v>1</v>
      </c>
      <c r="CD167" s="162" t="str">
        <f t="shared" si="135"/>
        <v/>
      </c>
      <c r="CE167" s="162" t="str">
        <f t="shared" si="136"/>
        <v/>
      </c>
      <c r="CF167" s="162" t="str">
        <f t="shared" si="137"/>
        <v/>
      </c>
      <c r="CG167" s="162" t="str">
        <f t="shared" si="138"/>
        <v/>
      </c>
      <c r="CI167" s="162" t="str">
        <f t="shared" si="149"/>
        <v/>
      </c>
      <c r="CJ167" s="162" t="str">
        <f t="shared" si="150"/>
        <v/>
      </c>
      <c r="CK167" s="162" t="str">
        <f t="shared" si="151"/>
        <v/>
      </c>
      <c r="CL167" s="162" t="str">
        <f t="shared" si="152"/>
        <v/>
      </c>
      <c r="CN167" s="162">
        <v>3</v>
      </c>
      <c r="CO167" s="163" t="str">
        <f>VLOOKUP(CN167,CN159:CO162,2,FALSE)</f>
        <v>Spania</v>
      </c>
      <c r="CQ167" s="162">
        <f>COUNTIFS(CI159:CI194,CO167,CL159:CL194,CO166)</f>
        <v>0</v>
      </c>
      <c r="CR167" s="163">
        <f>_xlfn.RANK.EQ(CQ167,CQ165:CQ168,0)</f>
        <v>1</v>
      </c>
      <c r="DG167" s="162">
        <f>COUNTIF(DE159:DE162,K167)</f>
        <v>0</v>
      </c>
      <c r="DH167" s="162">
        <f>COUNTIF(DE159:DE162,L167)</f>
        <v>0</v>
      </c>
      <c r="DI167" s="162">
        <f>COUNTIF(DE159:DE162,M167)</f>
        <v>0</v>
      </c>
      <c r="DJ167" s="162">
        <f>COUNTIF(DE159:DE162,N167)</f>
        <v>0</v>
      </c>
      <c r="DK167" s="162">
        <f t="shared" si="153"/>
        <v>0</v>
      </c>
      <c r="DM167" s="162" t="str">
        <f t="shared" si="139"/>
        <v/>
      </c>
      <c r="DN167" s="162" t="str">
        <f t="shared" si="140"/>
        <v/>
      </c>
      <c r="DO167" s="162" t="str">
        <f t="shared" si="141"/>
        <v/>
      </c>
      <c r="DP167" s="162" t="str">
        <f t="shared" si="142"/>
        <v/>
      </c>
      <c r="DR167" s="162" t="str">
        <f t="shared" si="154"/>
        <v/>
      </c>
      <c r="DS167" s="162" t="str">
        <f t="shared" si="155"/>
        <v/>
      </c>
      <c r="DT167" s="162" t="str">
        <f t="shared" si="156"/>
        <v/>
      </c>
      <c r="DU167" s="162" t="str">
        <f t="shared" si="157"/>
        <v/>
      </c>
      <c r="DW167" s="162">
        <v>3</v>
      </c>
      <c r="DX167" s="163" t="str">
        <f>VLOOKUP(DW167,DW159:DX162,2,FALSE)</f>
        <v>Spania</v>
      </c>
      <c r="DZ167" s="162">
        <f>COUNTIFS(DR159:DR194,DX167,DU159:DU194,DX166)</f>
        <v>0</v>
      </c>
      <c r="EA167" s="163">
        <f>_xlfn.RANK.EQ(DZ167,DZ165:DZ168,0)</f>
        <v>1</v>
      </c>
    </row>
    <row r="168" spans="2:142">
      <c r="B168" s="162" t="str">
        <f>Utfylles!$E$19</f>
        <v>Spania</v>
      </c>
      <c r="C168" s="162" t="s">
        <v>2</v>
      </c>
      <c r="D168" s="162" t="str">
        <f>Utfylles!$G$19</f>
        <v>Sverige</v>
      </c>
      <c r="E168" s="162">
        <f>Utfylles!$H$19</f>
        <v>4</v>
      </c>
      <c r="F168" s="162" t="s">
        <v>2</v>
      </c>
      <c r="G168" s="162">
        <f>Utfylles!$J$19</f>
        <v>1</v>
      </c>
      <c r="H168" s="162"/>
      <c r="I168" s="162" t="str">
        <f>Utfylles!$K$19</f>
        <v>H</v>
      </c>
      <c r="K168" s="162" t="str">
        <f t="shared" si="127"/>
        <v>Spania</v>
      </c>
      <c r="L168" s="162" t="str">
        <f t="shared" si="128"/>
        <v/>
      </c>
      <c r="M168" s="162" t="str">
        <f t="shared" si="129"/>
        <v/>
      </c>
      <c r="N168" s="162" t="str">
        <f t="shared" si="130"/>
        <v>Sverige</v>
      </c>
      <c r="P168" s="163">
        <v>2</v>
      </c>
      <c r="Q168" s="166" t="str">
        <f>VLOOKUP(P168,P159:Y162,Q165,FALSE)</f>
        <v>Polen</v>
      </c>
      <c r="R168" s="164">
        <f>VLOOKUP(P168,P159:Y162,R165,FALSE)</f>
        <v>3</v>
      </c>
      <c r="S168" s="164">
        <f>VLOOKUP(P168,P159:Y162,S165,FALSE)</f>
        <v>2</v>
      </c>
      <c r="T168" s="164">
        <f>VLOOKUP(P168,P159:Y162,T165,FALSE)</f>
        <v>0</v>
      </c>
      <c r="U168" s="164">
        <f>VLOOKUP(P168,P159:Y162,U165,FALSE)</f>
        <v>1</v>
      </c>
      <c r="V168" s="164">
        <f>VLOOKUP(P168,P159:Y162,V165,FALSE)</f>
        <v>5</v>
      </c>
      <c r="W168" s="164">
        <f>VLOOKUP(P168,P159:Y162,W165,FALSE)</f>
        <v>4</v>
      </c>
      <c r="X168" s="164">
        <f>VLOOKUP(P168,P159:Y162,X165,FALSE)</f>
        <v>1</v>
      </c>
      <c r="Y168" s="162">
        <f>VLOOKUP(P168,P159:Y162,Y165,FALSE)</f>
        <v>6</v>
      </c>
      <c r="AA168" s="162">
        <f>AA161/AA164</f>
        <v>2</v>
      </c>
      <c r="AB168" s="162">
        <f>AB161/AB164</f>
        <v>0</v>
      </c>
      <c r="AC168" s="162">
        <f>AC161/AC164</f>
        <v>0</v>
      </c>
      <c r="AD168" s="162">
        <f>AD161/AD164</f>
        <v>0</v>
      </c>
      <c r="AE168" s="162"/>
      <c r="AF168" s="162">
        <f>AF161/AF164</f>
        <v>0</v>
      </c>
      <c r="AG168" s="162">
        <f>AG161/AG164</f>
        <v>2.0000000000000002E-5</v>
      </c>
      <c r="AH168" s="162">
        <f>AH161/AH164</f>
        <v>1.9999999999999999E-6</v>
      </c>
      <c r="AI168" s="162">
        <f>AI161/AI164</f>
        <v>1.9999999999999999E-7</v>
      </c>
      <c r="AJ168" s="162">
        <f>AJ161/AJ164</f>
        <v>1E-8</v>
      </c>
      <c r="AK168" s="163">
        <f>SUM(AA168:AJ168)</f>
        <v>2.00002221</v>
      </c>
      <c r="AO168" s="162">
        <f>COUNTIF(AM159:AM162,K168)</f>
        <v>1</v>
      </c>
      <c r="AP168" s="162">
        <f>COUNTIF(AM159:AM162,L168)</f>
        <v>0</v>
      </c>
      <c r="AQ168" s="162">
        <f>COUNTIF(AM159:AM162,M168)</f>
        <v>0</v>
      </c>
      <c r="AR168" s="162">
        <f>COUNTIF(AM159:AM162,N168)</f>
        <v>0</v>
      </c>
      <c r="AS168" s="162">
        <f t="shared" si="143"/>
        <v>1</v>
      </c>
      <c r="AU168" s="162" t="str">
        <f t="shared" si="131"/>
        <v/>
      </c>
      <c r="AV168" s="162" t="str">
        <f t="shared" si="132"/>
        <v/>
      </c>
      <c r="AW168" s="162" t="str">
        <f t="shared" si="133"/>
        <v/>
      </c>
      <c r="AX168" s="162" t="str">
        <f t="shared" si="134"/>
        <v/>
      </c>
      <c r="AZ168" s="162" t="str">
        <f t="shared" si="158"/>
        <v/>
      </c>
      <c r="BA168" s="162" t="str">
        <f t="shared" si="145"/>
        <v/>
      </c>
      <c r="BB168" s="162" t="str">
        <f t="shared" si="146"/>
        <v/>
      </c>
      <c r="BC168" s="162" t="str">
        <f t="shared" si="147"/>
        <v/>
      </c>
      <c r="BE168" s="162">
        <v>4</v>
      </c>
      <c r="BF168" s="163" t="str">
        <f>VLOOKUP(BE168,BE159:BF162,2,FALSE)</f>
        <v>Sverige</v>
      </c>
      <c r="BH168" s="162">
        <f>COUNTIFS(AZ159:AZ194,BF168,BC159:BC194,BF167)</f>
        <v>0</v>
      </c>
      <c r="BI168" s="163">
        <f>_xlfn.RANK.EQ(BH168,BH165:BH168,0)</f>
        <v>1</v>
      </c>
      <c r="BX168" s="162">
        <f>COUNTIF(BV159:BV162,K168)</f>
        <v>0</v>
      </c>
      <c r="BY168" s="162">
        <f>COUNTIF(BV159:BV162,L168)</f>
        <v>0</v>
      </c>
      <c r="BZ168" s="162">
        <f>COUNTIF(BV159:BV162,M168)</f>
        <v>0</v>
      </c>
      <c r="CA168" s="162">
        <f>COUNTIF(BV159:BV162,N168)</f>
        <v>0</v>
      </c>
      <c r="CB168" s="162">
        <f t="shared" si="148"/>
        <v>0</v>
      </c>
      <c r="CD168" s="162" t="str">
        <f t="shared" si="135"/>
        <v/>
      </c>
      <c r="CE168" s="162" t="str">
        <f t="shared" si="136"/>
        <v/>
      </c>
      <c r="CF168" s="162" t="str">
        <f t="shared" si="137"/>
        <v/>
      </c>
      <c r="CG168" s="162" t="str">
        <f t="shared" si="138"/>
        <v/>
      </c>
      <c r="CI168" s="162" t="str">
        <f t="shared" si="149"/>
        <v/>
      </c>
      <c r="CJ168" s="162" t="str">
        <f t="shared" si="150"/>
        <v/>
      </c>
      <c r="CK168" s="162" t="str">
        <f t="shared" si="151"/>
        <v/>
      </c>
      <c r="CL168" s="162" t="str">
        <f t="shared" si="152"/>
        <v/>
      </c>
      <c r="CN168" s="162">
        <v>4</v>
      </c>
      <c r="CO168" s="163" t="str">
        <f>VLOOKUP(CN168,CN159:CO162,2,FALSE)</f>
        <v>Sverige</v>
      </c>
      <c r="CQ168" s="162">
        <f>COUNTIFS(CI159:CI194,CO168,CL159:CL194,CO167)</f>
        <v>0</v>
      </c>
      <c r="CR168" s="163">
        <f>_xlfn.RANK.EQ(CQ168,CQ165:CQ168,0)</f>
        <v>1</v>
      </c>
      <c r="DG168" s="162">
        <f>COUNTIF(DE159:DE162,K168)</f>
        <v>0</v>
      </c>
      <c r="DH168" s="162">
        <f>COUNTIF(DE159:DE162,L168)</f>
        <v>0</v>
      </c>
      <c r="DI168" s="162">
        <f>COUNTIF(DE159:DE162,M168)</f>
        <v>0</v>
      </c>
      <c r="DJ168" s="162">
        <f>COUNTIF(DE159:DE162,N168)</f>
        <v>1</v>
      </c>
      <c r="DK168" s="162">
        <f t="shared" si="153"/>
        <v>1</v>
      </c>
      <c r="DM168" s="162" t="str">
        <f t="shared" si="139"/>
        <v/>
      </c>
      <c r="DN168" s="162" t="str">
        <f t="shared" si="140"/>
        <v/>
      </c>
      <c r="DO168" s="162" t="str">
        <f t="shared" si="141"/>
        <v/>
      </c>
      <c r="DP168" s="162" t="str">
        <f t="shared" si="142"/>
        <v/>
      </c>
      <c r="DR168" s="162" t="str">
        <f t="shared" si="154"/>
        <v/>
      </c>
      <c r="DS168" s="162" t="str">
        <f t="shared" si="155"/>
        <v/>
      </c>
      <c r="DT168" s="162" t="str">
        <f t="shared" si="156"/>
        <v/>
      </c>
      <c r="DU168" s="162" t="str">
        <f t="shared" si="157"/>
        <v/>
      </c>
      <c r="DW168" s="162">
        <v>4</v>
      </c>
      <c r="DX168" s="163" t="str">
        <f>VLOOKUP(DW168,DW159:DX162,2,FALSE)</f>
        <v>Sverige</v>
      </c>
      <c r="DZ168" s="162">
        <f>COUNTIFS(DR159:DR194,DX168,DU159:DU194,DX167)</f>
        <v>0</v>
      </c>
      <c r="EA168" s="163">
        <f>_xlfn.RANK.EQ(DZ168,DZ165:DZ168,0)</f>
        <v>1</v>
      </c>
    </row>
    <row r="169" spans="2:142">
      <c r="B169" s="162" t="str">
        <f>Utfylles!$E$20</f>
        <v>Ungarn</v>
      </c>
      <c r="C169" s="162" t="s">
        <v>2</v>
      </c>
      <c r="D169" s="162" t="str">
        <f>Utfylles!$G$20</f>
        <v>Portugal</v>
      </c>
      <c r="E169" s="162">
        <f>Utfylles!$H$20</f>
        <v>0</v>
      </c>
      <c r="F169" s="162" t="s">
        <v>2</v>
      </c>
      <c r="G169" s="162">
        <f>Utfylles!$J$20</f>
        <v>2</v>
      </c>
      <c r="H169" s="162"/>
      <c r="I169" s="162" t="str">
        <f>Utfylles!$K$20</f>
        <v>B</v>
      </c>
      <c r="K169" s="162" t="str">
        <f t="shared" si="127"/>
        <v>Portugal</v>
      </c>
      <c r="L169" s="162" t="str">
        <f t="shared" si="128"/>
        <v/>
      </c>
      <c r="M169" s="162" t="str">
        <f t="shared" si="129"/>
        <v/>
      </c>
      <c r="N169" s="162" t="str">
        <f t="shared" si="130"/>
        <v>Ungarn</v>
      </c>
      <c r="P169" s="163">
        <v>3</v>
      </c>
      <c r="Q169" s="166" t="str">
        <f>VLOOKUP(P169,P159:Y162,Q165,FALSE)</f>
        <v>Sverige</v>
      </c>
      <c r="R169" s="164">
        <f>VLOOKUP(P169,P159:Y162,R165,FALSE)</f>
        <v>3</v>
      </c>
      <c r="S169" s="164">
        <f>VLOOKUP(P169,P159:Y162,S165,FALSE)</f>
        <v>1</v>
      </c>
      <c r="T169" s="164">
        <f>VLOOKUP(P169,P159:Y162,T165,FALSE)</f>
        <v>0</v>
      </c>
      <c r="U169" s="164">
        <f>VLOOKUP(P169,P159:Y162,U165,FALSE)</f>
        <v>2</v>
      </c>
      <c r="V169" s="164">
        <f>VLOOKUP(P169,P159:Y162,V165,FALSE)</f>
        <v>3</v>
      </c>
      <c r="W169" s="164">
        <f>VLOOKUP(P169,P159:Y162,W165,FALSE)</f>
        <v>6</v>
      </c>
      <c r="X169" s="164">
        <f>VLOOKUP(P169,P159:Y162,X165,FALSE)</f>
        <v>-3</v>
      </c>
      <c r="Y169" s="162">
        <f>VLOOKUP(P169,P159:Y162,Y165,FALSE)</f>
        <v>3</v>
      </c>
      <c r="AA169" s="162">
        <f>AA162/AA164</f>
        <v>1</v>
      </c>
      <c r="AB169" s="162">
        <f>AB162/AB164</f>
        <v>0</v>
      </c>
      <c r="AC169" s="162">
        <f>AC162/AC164</f>
        <v>0</v>
      </c>
      <c r="AD169" s="162">
        <f>AD162/AD164</f>
        <v>0</v>
      </c>
      <c r="AE169" s="162"/>
      <c r="AF169" s="162">
        <f>AF162/AF164</f>
        <v>0</v>
      </c>
      <c r="AG169" s="162">
        <f>AG162/AG164</f>
        <v>1.0000000000000001E-5</v>
      </c>
      <c r="AH169" s="162">
        <f>AH162/AH164</f>
        <v>9.9999999999999995E-7</v>
      </c>
      <c r="AI169" s="162">
        <f>AI162/AI164</f>
        <v>9.9999999999999995E-8</v>
      </c>
      <c r="AJ169" s="162">
        <f>AJ162/AJ164</f>
        <v>2.9999999999999997E-8</v>
      </c>
      <c r="AK169" s="163">
        <f>SUM(AA169:AJ169)</f>
        <v>1.0000111300000001</v>
      </c>
      <c r="AO169" s="162">
        <f>COUNTIF(AM159:AM162,K169)</f>
        <v>0</v>
      </c>
      <c r="AP169" s="162">
        <f>COUNTIF(AM159:AM162,L169)</f>
        <v>0</v>
      </c>
      <c r="AQ169" s="162">
        <f>COUNTIF(AM159:AM162,M169)</f>
        <v>0</v>
      </c>
      <c r="AR169" s="162">
        <f>COUNTIF(AM159:AM162,N169)</f>
        <v>0</v>
      </c>
      <c r="AS169" s="162">
        <f t="shared" si="143"/>
        <v>0</v>
      </c>
      <c r="AU169" s="162" t="str">
        <f t="shared" si="131"/>
        <v/>
      </c>
      <c r="AV169" s="162" t="str">
        <f t="shared" si="132"/>
        <v/>
      </c>
      <c r="AW169" s="162" t="str">
        <f t="shared" si="133"/>
        <v/>
      </c>
      <c r="AX169" s="162" t="str">
        <f t="shared" si="134"/>
        <v/>
      </c>
      <c r="AZ169" s="162" t="str">
        <f t="shared" si="158"/>
        <v/>
      </c>
      <c r="BA169" s="162" t="str">
        <f t="shared" si="145"/>
        <v/>
      </c>
      <c r="BB169" s="162" t="str">
        <f t="shared" si="146"/>
        <v/>
      </c>
      <c r="BC169" s="162" t="str">
        <f t="shared" si="147"/>
        <v/>
      </c>
      <c r="BX169" s="162">
        <f>COUNTIF(BV159:BV162,K169)</f>
        <v>0</v>
      </c>
      <c r="BY169" s="162">
        <f>COUNTIF(BV159:BV162,L169)</f>
        <v>0</v>
      </c>
      <c r="BZ169" s="162">
        <f>COUNTIF(BV159:BV162,M169)</f>
        <v>0</v>
      </c>
      <c r="CA169" s="162">
        <f>COUNTIF(BV159:BV162,N169)</f>
        <v>0</v>
      </c>
      <c r="CB169" s="162">
        <f t="shared" si="148"/>
        <v>0</v>
      </c>
      <c r="CD169" s="162" t="str">
        <f t="shared" si="135"/>
        <v/>
      </c>
      <c r="CE169" s="162" t="str">
        <f t="shared" si="136"/>
        <v/>
      </c>
      <c r="CF169" s="162" t="str">
        <f t="shared" si="137"/>
        <v/>
      </c>
      <c r="CG169" s="162" t="str">
        <f t="shared" si="138"/>
        <v/>
      </c>
      <c r="CI169" s="162" t="str">
        <f t="shared" si="149"/>
        <v/>
      </c>
      <c r="CJ169" s="162" t="str">
        <f t="shared" si="150"/>
        <v/>
      </c>
      <c r="CK169" s="162" t="str">
        <f t="shared" si="151"/>
        <v/>
      </c>
      <c r="CL169" s="162" t="str">
        <f t="shared" si="152"/>
        <v/>
      </c>
      <c r="DG169" s="162">
        <f>COUNTIF(DE159:DE162,K169)</f>
        <v>0</v>
      </c>
      <c r="DH169" s="162">
        <f>COUNTIF(DE159:DE162,L169)</f>
        <v>0</v>
      </c>
      <c r="DI169" s="162">
        <f>COUNTIF(DE159:DE162,M169)</f>
        <v>0</v>
      </c>
      <c r="DJ169" s="162">
        <f>COUNTIF(DE159:DE162,N169)</f>
        <v>0</v>
      </c>
      <c r="DK169" s="162">
        <f t="shared" si="153"/>
        <v>0</v>
      </c>
      <c r="DM169" s="162" t="str">
        <f t="shared" si="139"/>
        <v/>
      </c>
      <c r="DN169" s="162" t="str">
        <f t="shared" si="140"/>
        <v/>
      </c>
      <c r="DO169" s="162" t="str">
        <f t="shared" si="141"/>
        <v/>
      </c>
      <c r="DP169" s="162" t="str">
        <f t="shared" si="142"/>
        <v/>
      </c>
      <c r="DR169" s="162" t="str">
        <f t="shared" si="154"/>
        <v/>
      </c>
      <c r="DS169" s="162" t="str">
        <f t="shared" si="155"/>
        <v/>
      </c>
      <c r="DT169" s="162" t="str">
        <f t="shared" si="156"/>
        <v/>
      </c>
      <c r="DU169" s="162" t="str">
        <f t="shared" si="157"/>
        <v/>
      </c>
    </row>
    <row r="170" spans="2:142">
      <c r="B170" s="162" t="str">
        <f>Utfylles!$E$21</f>
        <v>Frankrike</v>
      </c>
      <c r="C170" s="162" t="s">
        <v>2</v>
      </c>
      <c r="D170" s="162" t="str">
        <f>Utfylles!$G$21</f>
        <v>Tyskland</v>
      </c>
      <c r="E170" s="162">
        <f>Utfylles!$H$21</f>
        <v>1</v>
      </c>
      <c r="F170" s="162" t="s">
        <v>2</v>
      </c>
      <c r="G170" s="162">
        <f>Utfylles!$J$21</f>
        <v>2</v>
      </c>
      <c r="H170" s="162"/>
      <c r="I170" s="162" t="str">
        <f>Utfylles!$K$21</f>
        <v>B</v>
      </c>
      <c r="K170" s="162" t="str">
        <f t="shared" si="127"/>
        <v>Tyskland</v>
      </c>
      <c r="L170" s="162" t="str">
        <f t="shared" si="128"/>
        <v/>
      </c>
      <c r="M170" s="162" t="str">
        <f t="shared" si="129"/>
        <v/>
      </c>
      <c r="N170" s="162" t="str">
        <f t="shared" si="130"/>
        <v>Frankrike</v>
      </c>
      <c r="P170" s="163">
        <v>4</v>
      </c>
      <c r="Q170" s="166" t="str">
        <f>VLOOKUP(P170,P159:Y162,Q165,FALSE)</f>
        <v>Slovakia</v>
      </c>
      <c r="R170" s="164">
        <f>VLOOKUP(P170,P159:Y162,R165,FALSE)</f>
        <v>3</v>
      </c>
      <c r="S170" s="164">
        <f>VLOOKUP(P170,P159:Y162,S165,FALSE)</f>
        <v>0</v>
      </c>
      <c r="T170" s="164">
        <f>VLOOKUP(P170,P159:Y162,T165,FALSE)</f>
        <v>0</v>
      </c>
      <c r="U170" s="164">
        <f>VLOOKUP(P170,P159:Y162,U165,FALSE)</f>
        <v>3</v>
      </c>
      <c r="V170" s="164">
        <f>VLOOKUP(P170,P159:Y162,V165,FALSE)</f>
        <v>1</v>
      </c>
      <c r="W170" s="164">
        <f>VLOOKUP(P170,P159:Y162,W165,FALSE)</f>
        <v>4</v>
      </c>
      <c r="X170" s="164">
        <f>VLOOKUP(P170,P159:Y162,X165,FALSE)</f>
        <v>-3</v>
      </c>
      <c r="Y170" s="162">
        <f>VLOOKUP(P170,P159:Y162,Y165,FALSE)</f>
        <v>0</v>
      </c>
      <c r="AO170" s="162">
        <f>COUNTIF(AM159:AM162,K170)</f>
        <v>0</v>
      </c>
      <c r="AP170" s="162">
        <f>COUNTIF(AM159:AM162,L170)</f>
        <v>0</v>
      </c>
      <c r="AQ170" s="162">
        <f>COUNTIF(AM159:AM162,M170)</f>
        <v>0</v>
      </c>
      <c r="AR170" s="162">
        <f>COUNTIF(AM159:AM162,N170)</f>
        <v>0</v>
      </c>
      <c r="AS170" s="162">
        <f t="shared" si="143"/>
        <v>0</v>
      </c>
      <c r="AU170" s="162" t="str">
        <f t="shared" si="131"/>
        <v/>
      </c>
      <c r="AV170" s="162" t="str">
        <f t="shared" si="132"/>
        <v/>
      </c>
      <c r="AW170" s="162" t="str">
        <f t="shared" si="133"/>
        <v/>
      </c>
      <c r="AX170" s="162" t="str">
        <f t="shared" si="134"/>
        <v/>
      </c>
      <c r="AZ170" s="162" t="str">
        <f t="shared" si="158"/>
        <v/>
      </c>
      <c r="BA170" s="162" t="str">
        <f t="shared" si="145"/>
        <v/>
      </c>
      <c r="BB170" s="162" t="str">
        <f t="shared" si="146"/>
        <v/>
      </c>
      <c r="BC170" s="162" t="str">
        <f t="shared" si="147"/>
        <v/>
      </c>
      <c r="BX170" s="162">
        <f>COUNTIF(BV159:BV162,K170)</f>
        <v>0</v>
      </c>
      <c r="BY170" s="162">
        <f>COUNTIF(BV159:BV162,L170)</f>
        <v>0</v>
      </c>
      <c r="BZ170" s="162">
        <f>COUNTIF(BV159:BV162,M170)</f>
        <v>0</v>
      </c>
      <c r="CA170" s="162">
        <f>COUNTIF(BV159:BV162,N170)</f>
        <v>0</v>
      </c>
      <c r="CB170" s="162">
        <f t="shared" si="148"/>
        <v>0</v>
      </c>
      <c r="CD170" s="162" t="str">
        <f t="shared" si="135"/>
        <v/>
      </c>
      <c r="CE170" s="162" t="str">
        <f t="shared" si="136"/>
        <v/>
      </c>
      <c r="CF170" s="162" t="str">
        <f t="shared" si="137"/>
        <v/>
      </c>
      <c r="CG170" s="162" t="str">
        <f t="shared" si="138"/>
        <v/>
      </c>
      <c r="CI170" s="162" t="str">
        <f t="shared" si="149"/>
        <v/>
      </c>
      <c r="CJ170" s="162" t="str">
        <f t="shared" si="150"/>
        <v/>
      </c>
      <c r="CK170" s="162" t="str">
        <f t="shared" si="151"/>
        <v/>
      </c>
      <c r="CL170" s="162" t="str">
        <f t="shared" si="152"/>
        <v/>
      </c>
      <c r="DG170" s="162">
        <f>COUNTIF(DE159:DE162,K170)</f>
        <v>0</v>
      </c>
      <c r="DH170" s="162">
        <f>COUNTIF(DE159:DE162,L170)</f>
        <v>0</v>
      </c>
      <c r="DI170" s="162">
        <f>COUNTIF(DE159:DE162,M170)</f>
        <v>0</v>
      </c>
      <c r="DJ170" s="162">
        <f>COUNTIF(DE159:DE162,N170)</f>
        <v>0</v>
      </c>
      <c r="DK170" s="162">
        <f t="shared" si="153"/>
        <v>0</v>
      </c>
      <c r="DM170" s="162" t="str">
        <f t="shared" si="139"/>
        <v/>
      </c>
      <c r="DN170" s="162" t="str">
        <f t="shared" si="140"/>
        <v/>
      </c>
      <c r="DO170" s="162" t="str">
        <f t="shared" si="141"/>
        <v/>
      </c>
      <c r="DP170" s="162" t="str">
        <f t="shared" si="142"/>
        <v/>
      </c>
      <c r="DR170" s="162" t="str">
        <f t="shared" si="154"/>
        <v/>
      </c>
      <c r="DS170" s="162" t="str">
        <f t="shared" si="155"/>
        <v/>
      </c>
      <c r="DT170" s="162" t="str">
        <f t="shared" si="156"/>
        <v/>
      </c>
      <c r="DU170" s="162" t="str">
        <f t="shared" si="157"/>
        <v/>
      </c>
    </row>
    <row r="171" spans="2:142">
      <c r="B171" s="162" t="str">
        <f>Utfylles!$E$22</f>
        <v>Finland</v>
      </c>
      <c r="C171" s="162" t="s">
        <v>2</v>
      </c>
      <c r="D171" s="162" t="str">
        <f>Utfylles!$G$22</f>
        <v>Russland</v>
      </c>
      <c r="E171" s="162">
        <f>Utfylles!$H$22</f>
        <v>0</v>
      </c>
      <c r="F171" s="162" t="s">
        <v>2</v>
      </c>
      <c r="G171" s="162">
        <f>Utfylles!$J$22</f>
        <v>0</v>
      </c>
      <c r="H171" s="162"/>
      <c r="I171" s="162" t="str">
        <f>Utfylles!$K$22</f>
        <v>U</v>
      </c>
      <c r="K171" s="162" t="str">
        <f t="shared" si="127"/>
        <v/>
      </c>
      <c r="L171" s="162" t="str">
        <f t="shared" si="128"/>
        <v>Finland</v>
      </c>
      <c r="M171" s="162" t="str">
        <f t="shared" si="129"/>
        <v>Russland</v>
      </c>
      <c r="N171" s="162" t="str">
        <f t="shared" si="130"/>
        <v/>
      </c>
      <c r="AO171" s="162">
        <f>COUNTIF(AM159:AM162,K171)</f>
        <v>0</v>
      </c>
      <c r="AP171" s="162">
        <f>COUNTIF(AM159:AM162,L171)</f>
        <v>0</v>
      </c>
      <c r="AQ171" s="162">
        <f>COUNTIF(AM159:AM162,M171)</f>
        <v>0</v>
      </c>
      <c r="AR171" s="162">
        <f>COUNTIF(AM159:AM162,N171)</f>
        <v>0</v>
      </c>
      <c r="AS171" s="162">
        <f t="shared" si="143"/>
        <v>0</v>
      </c>
      <c r="AU171" s="162" t="str">
        <f t="shared" si="131"/>
        <v/>
      </c>
      <c r="AV171" s="162" t="str">
        <f t="shared" si="132"/>
        <v/>
      </c>
      <c r="AW171" s="162" t="str">
        <f t="shared" si="133"/>
        <v/>
      </c>
      <c r="AX171" s="162" t="str">
        <f t="shared" si="134"/>
        <v/>
      </c>
      <c r="AZ171" s="162" t="str">
        <f t="shared" si="158"/>
        <v/>
      </c>
      <c r="BA171" s="162" t="str">
        <f t="shared" si="145"/>
        <v/>
      </c>
      <c r="BB171" s="162" t="str">
        <f t="shared" si="146"/>
        <v/>
      </c>
      <c r="BC171" s="162" t="str">
        <f t="shared" si="147"/>
        <v/>
      </c>
      <c r="BX171" s="162">
        <f>COUNTIF(BV159:BV162,K171)</f>
        <v>0</v>
      </c>
      <c r="BY171" s="162">
        <f>COUNTIF(BV159:BV162,L171)</f>
        <v>0</v>
      </c>
      <c r="BZ171" s="162">
        <f>COUNTIF(BV159:BV162,M171)</f>
        <v>0</v>
      </c>
      <c r="CA171" s="162">
        <f>COUNTIF(BV159:BV162,N171)</f>
        <v>0</v>
      </c>
      <c r="CB171" s="162">
        <f t="shared" si="148"/>
        <v>0</v>
      </c>
      <c r="CD171" s="162" t="str">
        <f t="shared" si="135"/>
        <v/>
      </c>
      <c r="CE171" s="162" t="str">
        <f t="shared" si="136"/>
        <v/>
      </c>
      <c r="CF171" s="162" t="str">
        <f t="shared" si="137"/>
        <v/>
      </c>
      <c r="CG171" s="162" t="str">
        <f t="shared" si="138"/>
        <v/>
      </c>
      <c r="CI171" s="162" t="str">
        <f t="shared" si="149"/>
        <v/>
      </c>
      <c r="CJ171" s="162" t="str">
        <f t="shared" si="150"/>
        <v/>
      </c>
      <c r="CK171" s="162" t="str">
        <f t="shared" si="151"/>
        <v/>
      </c>
      <c r="CL171" s="162" t="str">
        <f t="shared" si="152"/>
        <v/>
      </c>
      <c r="DG171" s="162">
        <f>COUNTIF(DE159:DE162,K171)</f>
        <v>0</v>
      </c>
      <c r="DH171" s="162">
        <f>COUNTIF(DE159:DE162,L171)</f>
        <v>0</v>
      </c>
      <c r="DI171" s="162">
        <f>COUNTIF(DE159:DE162,M171)</f>
        <v>0</v>
      </c>
      <c r="DJ171" s="162">
        <f>COUNTIF(DE159:DE162,N171)</f>
        <v>0</v>
      </c>
      <c r="DK171" s="162">
        <f t="shared" si="153"/>
        <v>0</v>
      </c>
      <c r="DM171" s="162" t="str">
        <f t="shared" si="139"/>
        <v/>
      </c>
      <c r="DN171" s="162" t="str">
        <f t="shared" si="140"/>
        <v/>
      </c>
      <c r="DO171" s="162" t="str">
        <f t="shared" si="141"/>
        <v/>
      </c>
      <c r="DP171" s="162" t="str">
        <f t="shared" si="142"/>
        <v/>
      </c>
      <c r="DR171" s="162" t="str">
        <f t="shared" si="154"/>
        <v/>
      </c>
      <c r="DS171" s="162" t="str">
        <f t="shared" si="155"/>
        <v/>
      </c>
      <c r="DT171" s="162" t="str">
        <f t="shared" si="156"/>
        <v/>
      </c>
      <c r="DU171" s="162" t="str">
        <f t="shared" si="157"/>
        <v/>
      </c>
    </row>
    <row r="172" spans="2:142">
      <c r="B172" s="162" t="str">
        <f>Utfylles!$E$23</f>
        <v>Tyrkia</v>
      </c>
      <c r="C172" s="162" t="s">
        <v>2</v>
      </c>
      <c r="D172" s="162" t="str">
        <f>Utfylles!$G$23</f>
        <v>Wales</v>
      </c>
      <c r="E172" s="162">
        <f>Utfylles!$H$23</f>
        <v>1</v>
      </c>
      <c r="F172" s="162" t="s">
        <v>2</v>
      </c>
      <c r="G172" s="162">
        <f>Utfylles!$J$23</f>
        <v>1</v>
      </c>
      <c r="H172" s="162"/>
      <c r="I172" s="162" t="str">
        <f>Utfylles!$K$23</f>
        <v>U</v>
      </c>
      <c r="K172" s="162" t="str">
        <f t="shared" si="127"/>
        <v/>
      </c>
      <c r="L172" s="162" t="str">
        <f t="shared" si="128"/>
        <v>Tyrkia</v>
      </c>
      <c r="M172" s="162" t="str">
        <f t="shared" si="129"/>
        <v>Wales</v>
      </c>
      <c r="N172" s="162" t="str">
        <f t="shared" si="130"/>
        <v/>
      </c>
      <c r="AO172" s="162">
        <f>COUNTIF(AM159:AM162,K172)</f>
        <v>0</v>
      </c>
      <c r="AP172" s="162">
        <f>COUNTIF(AM159:AM162,L172)</f>
        <v>0</v>
      </c>
      <c r="AQ172" s="162">
        <f>COUNTIF(AM159:AM162,M172)</f>
        <v>0</v>
      </c>
      <c r="AR172" s="162">
        <f>COUNTIF(AM159:AM162,N172)</f>
        <v>0</v>
      </c>
      <c r="AS172" s="162">
        <f t="shared" si="143"/>
        <v>0</v>
      </c>
      <c r="AU172" s="162" t="str">
        <f t="shared" si="131"/>
        <v/>
      </c>
      <c r="AV172" s="162" t="str">
        <f t="shared" si="132"/>
        <v/>
      </c>
      <c r="AW172" s="162" t="str">
        <f t="shared" si="133"/>
        <v/>
      </c>
      <c r="AX172" s="162" t="str">
        <f t="shared" si="134"/>
        <v/>
      </c>
      <c r="AZ172" s="162" t="str">
        <f t="shared" si="158"/>
        <v/>
      </c>
      <c r="BA172" s="162" t="str">
        <f t="shared" si="145"/>
        <v/>
      </c>
      <c r="BB172" s="162" t="str">
        <f t="shared" si="146"/>
        <v/>
      </c>
      <c r="BC172" s="162" t="str">
        <f t="shared" si="147"/>
        <v/>
      </c>
      <c r="BX172" s="162">
        <f>COUNTIF(BV159:BV162,K172)</f>
        <v>0</v>
      </c>
      <c r="BY172" s="162">
        <f>COUNTIF(BV159:BV162,L172)</f>
        <v>0</v>
      </c>
      <c r="BZ172" s="162">
        <f>COUNTIF(BV159:BV162,M172)</f>
        <v>0</v>
      </c>
      <c r="CA172" s="162">
        <f>COUNTIF(BV159:BV162,N172)</f>
        <v>0</v>
      </c>
      <c r="CB172" s="162">
        <f t="shared" si="148"/>
        <v>0</v>
      </c>
      <c r="CD172" s="162" t="str">
        <f t="shared" si="135"/>
        <v/>
      </c>
      <c r="CE172" s="162" t="str">
        <f t="shared" si="136"/>
        <v/>
      </c>
      <c r="CF172" s="162" t="str">
        <f t="shared" si="137"/>
        <v/>
      </c>
      <c r="CG172" s="162" t="str">
        <f t="shared" si="138"/>
        <v/>
      </c>
      <c r="CI172" s="162" t="str">
        <f t="shared" si="149"/>
        <v/>
      </c>
      <c r="CJ172" s="162" t="str">
        <f t="shared" si="150"/>
        <v/>
      </c>
      <c r="CK172" s="162" t="str">
        <f t="shared" si="151"/>
        <v/>
      </c>
      <c r="CL172" s="162" t="str">
        <f t="shared" si="152"/>
        <v/>
      </c>
      <c r="DG172" s="162">
        <f>COUNTIF(DE159:DE162,K172)</f>
        <v>0</v>
      </c>
      <c r="DH172" s="162">
        <f>COUNTIF(DE159:DE162,L172)</f>
        <v>0</v>
      </c>
      <c r="DI172" s="162">
        <f>COUNTIF(DE159:DE162,M172)</f>
        <v>0</v>
      </c>
      <c r="DJ172" s="162">
        <f>COUNTIF(DE159:DE162,N172)</f>
        <v>0</v>
      </c>
      <c r="DK172" s="162">
        <f t="shared" si="153"/>
        <v>0</v>
      </c>
      <c r="DM172" s="162" t="str">
        <f t="shared" si="139"/>
        <v/>
      </c>
      <c r="DN172" s="162" t="str">
        <f t="shared" si="140"/>
        <v/>
      </c>
      <c r="DO172" s="162" t="str">
        <f t="shared" si="141"/>
        <v/>
      </c>
      <c r="DP172" s="162" t="str">
        <f t="shared" si="142"/>
        <v/>
      </c>
      <c r="DR172" s="162" t="str">
        <f t="shared" si="154"/>
        <v/>
      </c>
      <c r="DS172" s="162" t="str">
        <f t="shared" si="155"/>
        <v/>
      </c>
      <c r="DT172" s="162" t="str">
        <f t="shared" si="156"/>
        <v/>
      </c>
      <c r="DU172" s="162" t="str">
        <f t="shared" si="157"/>
        <v/>
      </c>
    </row>
    <row r="173" spans="2:142">
      <c r="B173" s="162" t="str">
        <f>Utfylles!$E$24</f>
        <v>Italia</v>
      </c>
      <c r="C173" s="162" t="s">
        <v>2</v>
      </c>
      <c r="D173" s="162" t="str">
        <f>Utfylles!$G$24</f>
        <v>Sveits</v>
      </c>
      <c r="E173" s="162">
        <f>Utfylles!$H$24</f>
        <v>1</v>
      </c>
      <c r="F173" s="162" t="s">
        <v>2</v>
      </c>
      <c r="G173" s="162">
        <f>Utfylles!$J$24</f>
        <v>0</v>
      </c>
      <c r="H173" s="162"/>
      <c r="I173" s="162" t="str">
        <f>Utfylles!$K$24</f>
        <v>H</v>
      </c>
      <c r="K173" s="162" t="str">
        <f t="shared" si="127"/>
        <v>Italia</v>
      </c>
      <c r="L173" s="162" t="str">
        <f t="shared" si="128"/>
        <v/>
      </c>
      <c r="M173" s="162" t="str">
        <f t="shared" si="129"/>
        <v/>
      </c>
      <c r="N173" s="162" t="str">
        <f t="shared" si="130"/>
        <v>Sveits</v>
      </c>
      <c r="AO173" s="162">
        <f>COUNTIF(AM159:AM162,K173)</f>
        <v>0</v>
      </c>
      <c r="AP173" s="162">
        <f>COUNTIF(AM159:AM162,L173)</f>
        <v>0</v>
      </c>
      <c r="AQ173" s="162">
        <f>COUNTIF(AM159:AM162,M173)</f>
        <v>0</v>
      </c>
      <c r="AR173" s="162">
        <f>COUNTIF(AM159:AM162,N173)</f>
        <v>0</v>
      </c>
      <c r="AS173" s="162">
        <f t="shared" si="143"/>
        <v>0</v>
      </c>
      <c r="AU173" s="162" t="str">
        <f t="shared" si="131"/>
        <v/>
      </c>
      <c r="AV173" s="162" t="str">
        <f t="shared" si="132"/>
        <v/>
      </c>
      <c r="AW173" s="162" t="str">
        <f t="shared" si="133"/>
        <v/>
      </c>
      <c r="AX173" s="162" t="str">
        <f t="shared" si="134"/>
        <v/>
      </c>
      <c r="AZ173" s="162" t="str">
        <f t="shared" si="158"/>
        <v/>
      </c>
      <c r="BA173" s="162" t="str">
        <f t="shared" si="145"/>
        <v/>
      </c>
      <c r="BB173" s="162" t="str">
        <f t="shared" si="146"/>
        <v/>
      </c>
      <c r="BC173" s="162" t="str">
        <f t="shared" si="147"/>
        <v/>
      </c>
      <c r="BX173" s="162">
        <f>COUNTIF(BV159:BV162,K173)</f>
        <v>0</v>
      </c>
      <c r="BY173" s="162">
        <f>COUNTIF(BV159:BV162,L173)</f>
        <v>0</v>
      </c>
      <c r="BZ173" s="162">
        <f>COUNTIF(BV159:BV162,M173)</f>
        <v>0</v>
      </c>
      <c r="CA173" s="162">
        <f>COUNTIF(BV159:BV162,N173)</f>
        <v>0</v>
      </c>
      <c r="CB173" s="162">
        <f t="shared" si="148"/>
        <v>0</v>
      </c>
      <c r="CD173" s="162" t="str">
        <f t="shared" si="135"/>
        <v/>
      </c>
      <c r="CE173" s="162" t="str">
        <f t="shared" si="136"/>
        <v/>
      </c>
      <c r="CF173" s="162" t="str">
        <f t="shared" si="137"/>
        <v/>
      </c>
      <c r="CG173" s="162" t="str">
        <f t="shared" si="138"/>
        <v/>
      </c>
      <c r="CI173" s="162" t="str">
        <f t="shared" si="149"/>
        <v/>
      </c>
      <c r="CJ173" s="162" t="str">
        <f t="shared" si="150"/>
        <v/>
      </c>
      <c r="CK173" s="162" t="str">
        <f t="shared" si="151"/>
        <v/>
      </c>
      <c r="CL173" s="162" t="str">
        <f t="shared" si="152"/>
        <v/>
      </c>
      <c r="DG173" s="162">
        <f>COUNTIF(DE159:DE162,K173)</f>
        <v>0</v>
      </c>
      <c r="DH173" s="162">
        <f>COUNTIF(DE159:DE162,L173)</f>
        <v>0</v>
      </c>
      <c r="DI173" s="162">
        <f>COUNTIF(DE159:DE162,M173)</f>
        <v>0</v>
      </c>
      <c r="DJ173" s="162">
        <f>COUNTIF(DE159:DE162,N173)</f>
        <v>0</v>
      </c>
      <c r="DK173" s="162">
        <f t="shared" si="153"/>
        <v>0</v>
      </c>
      <c r="DM173" s="162" t="str">
        <f t="shared" si="139"/>
        <v/>
      </c>
      <c r="DN173" s="162" t="str">
        <f t="shared" si="140"/>
        <v/>
      </c>
      <c r="DO173" s="162" t="str">
        <f t="shared" si="141"/>
        <v/>
      </c>
      <c r="DP173" s="162" t="str">
        <f t="shared" si="142"/>
        <v/>
      </c>
      <c r="DR173" s="162" t="str">
        <f t="shared" si="154"/>
        <v/>
      </c>
      <c r="DS173" s="162" t="str">
        <f t="shared" si="155"/>
        <v/>
      </c>
      <c r="DT173" s="162" t="str">
        <f t="shared" si="156"/>
        <v/>
      </c>
      <c r="DU173" s="162" t="str">
        <f t="shared" si="157"/>
        <v/>
      </c>
    </row>
    <row r="174" spans="2:142">
      <c r="B174" s="162" t="str">
        <f>Utfylles!$E$25</f>
        <v>Ukraina</v>
      </c>
      <c r="C174" s="162" t="s">
        <v>2</v>
      </c>
      <c r="D174" s="162" t="str">
        <f>Utfylles!$G$25</f>
        <v>Nord-Makedonia</v>
      </c>
      <c r="E174" s="162">
        <f>Utfylles!$H$25</f>
        <v>0</v>
      </c>
      <c r="F174" s="162" t="s">
        <v>2</v>
      </c>
      <c r="G174" s="162">
        <f>Utfylles!$J$25</f>
        <v>0</v>
      </c>
      <c r="H174" s="162"/>
      <c r="I174" s="162" t="str">
        <f>Utfylles!$K$25</f>
        <v>U</v>
      </c>
      <c r="K174" s="162" t="str">
        <f t="shared" si="127"/>
        <v/>
      </c>
      <c r="L174" s="162" t="str">
        <f t="shared" si="128"/>
        <v>Ukraina</v>
      </c>
      <c r="M174" s="162" t="str">
        <f t="shared" si="129"/>
        <v>Nord-Makedonia</v>
      </c>
      <c r="N174" s="162" t="str">
        <f t="shared" si="130"/>
        <v/>
      </c>
      <c r="AO174" s="162">
        <f>COUNTIF(AM159:AM162,K174)</f>
        <v>0</v>
      </c>
      <c r="AP174" s="162">
        <f>COUNTIF(AM159:AM162,L174)</f>
        <v>0</v>
      </c>
      <c r="AQ174" s="162">
        <f>COUNTIF(AM159:AM162,M174)</f>
        <v>0</v>
      </c>
      <c r="AR174" s="162">
        <f>COUNTIF(AM159:AM162,N174)</f>
        <v>0</v>
      </c>
      <c r="AS174" s="162">
        <f t="shared" si="143"/>
        <v>0</v>
      </c>
      <c r="AU174" s="162" t="str">
        <f t="shared" si="131"/>
        <v/>
      </c>
      <c r="AV174" s="162" t="str">
        <f t="shared" si="132"/>
        <v/>
      </c>
      <c r="AW174" s="162" t="str">
        <f t="shared" si="133"/>
        <v/>
      </c>
      <c r="AX174" s="162" t="str">
        <f t="shared" si="134"/>
        <v/>
      </c>
      <c r="AZ174" s="162" t="str">
        <f t="shared" si="158"/>
        <v/>
      </c>
      <c r="BA174" s="162" t="str">
        <f t="shared" si="145"/>
        <v/>
      </c>
      <c r="BB174" s="162" t="str">
        <f t="shared" si="146"/>
        <v/>
      </c>
      <c r="BC174" s="162" t="str">
        <f t="shared" si="147"/>
        <v/>
      </c>
      <c r="BX174" s="162">
        <f>COUNTIF(BV159:BV162,K174)</f>
        <v>0</v>
      </c>
      <c r="BY174" s="162">
        <f>COUNTIF(BV159:BV162,L174)</f>
        <v>0</v>
      </c>
      <c r="BZ174" s="162">
        <f>COUNTIF(BV159:BV162,M174)</f>
        <v>0</v>
      </c>
      <c r="CA174" s="162">
        <f>COUNTIF(BV159:BV162,N174)</f>
        <v>0</v>
      </c>
      <c r="CB174" s="162">
        <f t="shared" si="148"/>
        <v>0</v>
      </c>
      <c r="CD174" s="162" t="str">
        <f t="shared" si="135"/>
        <v/>
      </c>
      <c r="CE174" s="162" t="str">
        <f t="shared" si="136"/>
        <v/>
      </c>
      <c r="CF174" s="162" t="str">
        <f t="shared" si="137"/>
        <v/>
      </c>
      <c r="CG174" s="162" t="str">
        <f t="shared" si="138"/>
        <v/>
      </c>
      <c r="CI174" s="162" t="str">
        <f t="shared" si="149"/>
        <v/>
      </c>
      <c r="CJ174" s="162" t="str">
        <f t="shared" si="150"/>
        <v/>
      </c>
      <c r="CK174" s="162" t="str">
        <f t="shared" si="151"/>
        <v/>
      </c>
      <c r="CL174" s="162" t="str">
        <f t="shared" si="152"/>
        <v/>
      </c>
      <c r="DG174" s="162">
        <f>COUNTIF(DE159:DE162,K174)</f>
        <v>0</v>
      </c>
      <c r="DH174" s="162">
        <f>COUNTIF(DE159:DE162,L174)</f>
        <v>0</v>
      </c>
      <c r="DI174" s="162">
        <f>COUNTIF(DE159:DE162,M174)</f>
        <v>0</v>
      </c>
      <c r="DJ174" s="162">
        <f>COUNTIF(DE159:DE162,N174)</f>
        <v>0</v>
      </c>
      <c r="DK174" s="162">
        <f t="shared" si="153"/>
        <v>0</v>
      </c>
      <c r="DM174" s="162" t="str">
        <f t="shared" si="139"/>
        <v/>
      </c>
      <c r="DN174" s="162" t="str">
        <f t="shared" si="140"/>
        <v/>
      </c>
      <c r="DO174" s="162" t="str">
        <f t="shared" si="141"/>
        <v/>
      </c>
      <c r="DP174" s="162" t="str">
        <f t="shared" si="142"/>
        <v/>
      </c>
      <c r="DR174" s="162" t="str">
        <f t="shared" si="154"/>
        <v/>
      </c>
      <c r="DS174" s="162" t="str">
        <f t="shared" si="155"/>
        <v/>
      </c>
      <c r="DT174" s="162" t="str">
        <f t="shared" si="156"/>
        <v/>
      </c>
      <c r="DU174" s="162" t="str">
        <f t="shared" si="157"/>
        <v/>
      </c>
    </row>
    <row r="175" spans="2:142">
      <c r="B175" s="162" t="str">
        <f>Utfylles!$E$26</f>
        <v>Danmark</v>
      </c>
      <c r="C175" s="162" t="s">
        <v>2</v>
      </c>
      <c r="D175" s="162" t="str">
        <f>Utfylles!$G$26</f>
        <v>Belgia</v>
      </c>
      <c r="E175" s="162">
        <f>Utfylles!$H$26</f>
        <v>0</v>
      </c>
      <c r="F175" s="162" t="s">
        <v>2</v>
      </c>
      <c r="G175" s="162">
        <f>Utfylles!$J$26</f>
        <v>2</v>
      </c>
      <c r="H175" s="162"/>
      <c r="I175" s="162" t="str">
        <f>Utfylles!$K$26</f>
        <v>B</v>
      </c>
      <c r="K175" s="162" t="str">
        <f t="shared" si="127"/>
        <v>Belgia</v>
      </c>
      <c r="L175" s="162" t="str">
        <f t="shared" si="128"/>
        <v/>
      </c>
      <c r="M175" s="162" t="str">
        <f t="shared" si="129"/>
        <v/>
      </c>
      <c r="N175" s="162" t="str">
        <f t="shared" si="130"/>
        <v>Danmark</v>
      </c>
      <c r="AO175" s="162">
        <f>COUNTIF(AM159:AM162,K175)</f>
        <v>0</v>
      </c>
      <c r="AP175" s="162">
        <f>COUNTIF(AM159:AM162,L175)</f>
        <v>0</v>
      </c>
      <c r="AQ175" s="162">
        <f>COUNTIF(AM159:AM162,M175)</f>
        <v>0</v>
      </c>
      <c r="AR175" s="162">
        <f>COUNTIF(AM159:AM162,N175)</f>
        <v>0</v>
      </c>
      <c r="AS175" s="162">
        <f t="shared" si="143"/>
        <v>0</v>
      </c>
      <c r="AU175" s="162" t="str">
        <f t="shared" si="131"/>
        <v/>
      </c>
      <c r="AV175" s="162" t="str">
        <f t="shared" si="132"/>
        <v/>
      </c>
      <c r="AW175" s="162" t="str">
        <f t="shared" si="133"/>
        <v/>
      </c>
      <c r="AX175" s="162" t="str">
        <f t="shared" si="134"/>
        <v/>
      </c>
      <c r="AZ175" s="162" t="str">
        <f t="shared" si="158"/>
        <v/>
      </c>
      <c r="BA175" s="162" t="str">
        <f t="shared" si="145"/>
        <v/>
      </c>
      <c r="BB175" s="162" t="str">
        <f t="shared" si="146"/>
        <v/>
      </c>
      <c r="BC175" s="162" t="str">
        <f t="shared" si="147"/>
        <v/>
      </c>
      <c r="BX175" s="162">
        <f>COUNTIF(BV159:BV162,K175)</f>
        <v>0</v>
      </c>
      <c r="BY175" s="162">
        <f>COUNTIF(BV159:BV162,L175)</f>
        <v>0</v>
      </c>
      <c r="BZ175" s="162">
        <f>COUNTIF(BV159:BV162,M175)</f>
        <v>0</v>
      </c>
      <c r="CA175" s="162">
        <f>COUNTIF(BV159:BV162,N175)</f>
        <v>0</v>
      </c>
      <c r="CB175" s="162">
        <f t="shared" si="148"/>
        <v>0</v>
      </c>
      <c r="CD175" s="162" t="str">
        <f t="shared" si="135"/>
        <v/>
      </c>
      <c r="CE175" s="162" t="str">
        <f t="shared" si="136"/>
        <v/>
      </c>
      <c r="CF175" s="162" t="str">
        <f t="shared" si="137"/>
        <v/>
      </c>
      <c r="CG175" s="162" t="str">
        <f t="shared" si="138"/>
        <v/>
      </c>
      <c r="CI175" s="162" t="str">
        <f t="shared" si="149"/>
        <v/>
      </c>
      <c r="CJ175" s="162" t="str">
        <f t="shared" si="150"/>
        <v/>
      </c>
      <c r="CK175" s="162" t="str">
        <f t="shared" si="151"/>
        <v/>
      </c>
      <c r="CL175" s="162" t="str">
        <f t="shared" si="152"/>
        <v/>
      </c>
      <c r="DG175" s="162">
        <f>COUNTIF(DE159:DE162,K175)</f>
        <v>0</v>
      </c>
      <c r="DH175" s="162">
        <f>COUNTIF(DE159:DE162,L175)</f>
        <v>0</v>
      </c>
      <c r="DI175" s="162">
        <f>COUNTIF(DE159:DE162,M175)</f>
        <v>0</v>
      </c>
      <c r="DJ175" s="162">
        <f>COUNTIF(DE159:DE162,N175)</f>
        <v>0</v>
      </c>
      <c r="DK175" s="162">
        <f t="shared" si="153"/>
        <v>0</v>
      </c>
      <c r="DM175" s="162" t="str">
        <f t="shared" si="139"/>
        <v/>
      </c>
      <c r="DN175" s="162" t="str">
        <f t="shared" si="140"/>
        <v/>
      </c>
      <c r="DO175" s="162" t="str">
        <f t="shared" si="141"/>
        <v/>
      </c>
      <c r="DP175" s="162" t="str">
        <f t="shared" si="142"/>
        <v/>
      </c>
      <c r="DR175" s="162" t="str">
        <f t="shared" si="154"/>
        <v/>
      </c>
      <c r="DS175" s="162" t="str">
        <f t="shared" si="155"/>
        <v/>
      </c>
      <c r="DT175" s="162" t="str">
        <f t="shared" si="156"/>
        <v/>
      </c>
      <c r="DU175" s="162" t="str">
        <f t="shared" si="157"/>
        <v/>
      </c>
    </row>
    <row r="176" spans="2:142">
      <c r="B176" s="162" t="str">
        <f>Utfylles!$E$27</f>
        <v>Nederland</v>
      </c>
      <c r="C176" s="162" t="s">
        <v>2</v>
      </c>
      <c r="D176" s="162" t="str">
        <f>Utfylles!$G$27</f>
        <v>Østerrike</v>
      </c>
      <c r="E176" s="162">
        <f>Utfylles!$H$27</f>
        <v>2</v>
      </c>
      <c r="F176" s="162" t="s">
        <v>2</v>
      </c>
      <c r="G176" s="162">
        <f>Utfylles!$J$27</f>
        <v>1</v>
      </c>
      <c r="H176" s="162"/>
      <c r="I176" s="162" t="str">
        <f>Utfylles!$K$27</f>
        <v>H</v>
      </c>
      <c r="K176" s="162" t="str">
        <f t="shared" si="127"/>
        <v>Nederland</v>
      </c>
      <c r="L176" s="162" t="str">
        <f t="shared" si="128"/>
        <v/>
      </c>
      <c r="M176" s="162" t="str">
        <f t="shared" si="129"/>
        <v/>
      </c>
      <c r="N176" s="162" t="str">
        <f t="shared" si="130"/>
        <v>Østerrike</v>
      </c>
      <c r="AO176" s="162">
        <f>COUNTIF(AM159:AM162,K176)</f>
        <v>0</v>
      </c>
      <c r="AP176" s="162">
        <f>COUNTIF(AM159:AM162,L176)</f>
        <v>0</v>
      </c>
      <c r="AQ176" s="162">
        <f>COUNTIF(AM159:AM162,M176)</f>
        <v>0</v>
      </c>
      <c r="AR176" s="162">
        <f>COUNTIF(AM159:AM162,N176)</f>
        <v>0</v>
      </c>
      <c r="AS176" s="162">
        <f t="shared" si="143"/>
        <v>0</v>
      </c>
      <c r="AU176" s="162" t="str">
        <f t="shared" si="131"/>
        <v/>
      </c>
      <c r="AV176" s="162" t="str">
        <f t="shared" si="132"/>
        <v/>
      </c>
      <c r="AW176" s="162" t="str">
        <f t="shared" si="133"/>
        <v/>
      </c>
      <c r="AX176" s="162" t="str">
        <f t="shared" si="134"/>
        <v/>
      </c>
      <c r="AZ176" s="162" t="str">
        <f t="shared" si="158"/>
        <v/>
      </c>
      <c r="BA176" s="162" t="str">
        <f t="shared" si="145"/>
        <v/>
      </c>
      <c r="BB176" s="162" t="str">
        <f t="shared" si="146"/>
        <v/>
      </c>
      <c r="BC176" s="162" t="str">
        <f t="shared" si="147"/>
        <v/>
      </c>
      <c r="BX176" s="162">
        <f>COUNTIF(BV159:BV162,K176)</f>
        <v>0</v>
      </c>
      <c r="BY176" s="162">
        <f>COUNTIF(BV159:BV162,L176)</f>
        <v>0</v>
      </c>
      <c r="BZ176" s="162">
        <f>COUNTIF(BV159:BV162,M176)</f>
        <v>0</v>
      </c>
      <c r="CA176" s="162">
        <f>COUNTIF(BV159:BV162,N176)</f>
        <v>0</v>
      </c>
      <c r="CB176" s="162">
        <f t="shared" si="148"/>
        <v>0</v>
      </c>
      <c r="CD176" s="162" t="str">
        <f t="shared" si="135"/>
        <v/>
      </c>
      <c r="CE176" s="162" t="str">
        <f t="shared" si="136"/>
        <v/>
      </c>
      <c r="CF176" s="162" t="str">
        <f t="shared" si="137"/>
        <v/>
      </c>
      <c r="CG176" s="162" t="str">
        <f t="shared" si="138"/>
        <v/>
      </c>
      <c r="CI176" s="162" t="str">
        <f t="shared" si="149"/>
        <v/>
      </c>
      <c r="CJ176" s="162" t="str">
        <f t="shared" si="150"/>
        <v/>
      </c>
      <c r="CK176" s="162" t="str">
        <f t="shared" si="151"/>
        <v/>
      </c>
      <c r="CL176" s="162" t="str">
        <f t="shared" si="152"/>
        <v/>
      </c>
      <c r="DG176" s="162">
        <f>COUNTIF(DE159:DE162,K176)</f>
        <v>0</v>
      </c>
      <c r="DH176" s="162">
        <f>COUNTIF(DE159:DE162,L176)</f>
        <v>0</v>
      </c>
      <c r="DI176" s="162">
        <f>COUNTIF(DE159:DE162,M176)</f>
        <v>0</v>
      </c>
      <c r="DJ176" s="162">
        <f>COUNTIF(DE159:DE162,N176)</f>
        <v>0</v>
      </c>
      <c r="DK176" s="162">
        <f t="shared" si="153"/>
        <v>0</v>
      </c>
      <c r="DM176" s="162" t="str">
        <f t="shared" si="139"/>
        <v/>
      </c>
      <c r="DN176" s="162" t="str">
        <f t="shared" si="140"/>
        <v/>
      </c>
      <c r="DO176" s="162" t="str">
        <f t="shared" si="141"/>
        <v/>
      </c>
      <c r="DP176" s="162" t="str">
        <f t="shared" si="142"/>
        <v/>
      </c>
      <c r="DR176" s="162" t="str">
        <f t="shared" si="154"/>
        <v/>
      </c>
      <c r="DS176" s="162" t="str">
        <f t="shared" si="155"/>
        <v/>
      </c>
      <c r="DT176" s="162" t="str">
        <f t="shared" si="156"/>
        <v/>
      </c>
      <c r="DU176" s="162" t="str">
        <f t="shared" si="157"/>
        <v/>
      </c>
    </row>
    <row r="177" spans="2:125">
      <c r="B177" s="162" t="str">
        <f>Utfylles!$E$28</f>
        <v>Sverige</v>
      </c>
      <c r="C177" s="162" t="s">
        <v>2</v>
      </c>
      <c r="D177" s="162" t="str">
        <f>Utfylles!$G$28</f>
        <v>Slovakia</v>
      </c>
      <c r="E177" s="162">
        <f>Utfylles!$H$28</f>
        <v>1</v>
      </c>
      <c r="F177" s="162" t="s">
        <v>2</v>
      </c>
      <c r="G177" s="162">
        <f>Utfylles!$J$28</f>
        <v>0</v>
      </c>
      <c r="H177" s="162"/>
      <c r="I177" s="162" t="str">
        <f>Utfylles!$K$28</f>
        <v>H</v>
      </c>
      <c r="K177" s="162" t="str">
        <f t="shared" si="127"/>
        <v>Sverige</v>
      </c>
      <c r="L177" s="162" t="str">
        <f t="shared" si="128"/>
        <v/>
      </c>
      <c r="M177" s="162" t="str">
        <f t="shared" si="129"/>
        <v/>
      </c>
      <c r="N177" s="162" t="str">
        <f t="shared" si="130"/>
        <v>Slovakia</v>
      </c>
      <c r="AO177" s="162">
        <f>COUNTIF(AM159:AM162,K177)</f>
        <v>0</v>
      </c>
      <c r="AP177" s="162">
        <f>COUNTIF(AM159:AM162,L177)</f>
        <v>0</v>
      </c>
      <c r="AQ177" s="162">
        <f>COUNTIF(AM159:AM162,M177)</f>
        <v>0</v>
      </c>
      <c r="AR177" s="162">
        <f>COUNTIF(AM159:AM162,N177)</f>
        <v>0</v>
      </c>
      <c r="AS177" s="162">
        <f t="shared" si="143"/>
        <v>0</v>
      </c>
      <c r="AU177" s="162" t="str">
        <f t="shared" si="131"/>
        <v/>
      </c>
      <c r="AV177" s="162" t="str">
        <f t="shared" si="132"/>
        <v/>
      </c>
      <c r="AW177" s="162" t="str">
        <f t="shared" si="133"/>
        <v/>
      </c>
      <c r="AX177" s="162" t="str">
        <f t="shared" si="134"/>
        <v/>
      </c>
      <c r="AZ177" s="162" t="str">
        <f t="shared" si="158"/>
        <v/>
      </c>
      <c r="BA177" s="162" t="str">
        <f t="shared" si="145"/>
        <v/>
      </c>
      <c r="BB177" s="162" t="str">
        <f t="shared" si="146"/>
        <v/>
      </c>
      <c r="BC177" s="162" t="str">
        <f t="shared" si="147"/>
        <v/>
      </c>
      <c r="BX177" s="162">
        <f>COUNTIF(BV159:BV162,K177)</f>
        <v>0</v>
      </c>
      <c r="BY177" s="162">
        <f>COUNTIF(BV159:BV162,L177)</f>
        <v>0</v>
      </c>
      <c r="BZ177" s="162">
        <f>COUNTIF(BV159:BV162,M177)</f>
        <v>0</v>
      </c>
      <c r="CA177" s="162">
        <f>COUNTIF(BV159:BV162,N177)</f>
        <v>0</v>
      </c>
      <c r="CB177" s="162">
        <f t="shared" si="148"/>
        <v>0</v>
      </c>
      <c r="CD177" s="162" t="str">
        <f t="shared" si="135"/>
        <v/>
      </c>
      <c r="CE177" s="162" t="str">
        <f t="shared" si="136"/>
        <v/>
      </c>
      <c r="CF177" s="162" t="str">
        <f t="shared" si="137"/>
        <v/>
      </c>
      <c r="CG177" s="162" t="str">
        <f t="shared" si="138"/>
        <v/>
      </c>
      <c r="CI177" s="162" t="str">
        <f t="shared" si="149"/>
        <v/>
      </c>
      <c r="CJ177" s="162" t="str">
        <f t="shared" si="150"/>
        <v/>
      </c>
      <c r="CK177" s="162" t="str">
        <f t="shared" si="151"/>
        <v/>
      </c>
      <c r="CL177" s="162" t="str">
        <f t="shared" si="152"/>
        <v/>
      </c>
      <c r="DG177" s="162">
        <f>COUNTIF(DE159:DE162,K177)</f>
        <v>1</v>
      </c>
      <c r="DH177" s="162">
        <f>COUNTIF(DE159:DE162,L177)</f>
        <v>0</v>
      </c>
      <c r="DI177" s="162">
        <f>COUNTIF(DE159:DE162,M177)</f>
        <v>0</v>
      </c>
      <c r="DJ177" s="162">
        <f>COUNTIF(DE159:DE162,N177)</f>
        <v>0</v>
      </c>
      <c r="DK177" s="162">
        <f t="shared" si="153"/>
        <v>1</v>
      </c>
      <c r="DM177" s="162" t="str">
        <f t="shared" si="139"/>
        <v/>
      </c>
      <c r="DN177" s="162" t="str">
        <f t="shared" si="140"/>
        <v/>
      </c>
      <c r="DO177" s="162" t="str">
        <f t="shared" si="141"/>
        <v/>
      </c>
      <c r="DP177" s="162" t="str">
        <f t="shared" si="142"/>
        <v/>
      </c>
      <c r="DR177" s="162" t="str">
        <f t="shared" si="154"/>
        <v/>
      </c>
      <c r="DS177" s="162" t="str">
        <f t="shared" si="155"/>
        <v/>
      </c>
      <c r="DT177" s="162" t="str">
        <f t="shared" si="156"/>
        <v/>
      </c>
      <c r="DU177" s="162" t="str">
        <f t="shared" si="157"/>
        <v/>
      </c>
    </row>
    <row r="178" spans="2:125">
      <c r="B178" s="162" t="str">
        <f>Utfylles!$E$29</f>
        <v>Kroatia</v>
      </c>
      <c r="C178" s="162" t="s">
        <v>2</v>
      </c>
      <c r="D178" s="162" t="str">
        <f>Utfylles!$G$29</f>
        <v>Tsjekkia</v>
      </c>
      <c r="E178" s="162">
        <f>Utfylles!$H$29</f>
        <v>1</v>
      </c>
      <c r="F178" s="162" t="s">
        <v>2</v>
      </c>
      <c r="G178" s="162">
        <f>Utfylles!$J$29</f>
        <v>1</v>
      </c>
      <c r="H178" s="162"/>
      <c r="I178" s="162" t="str">
        <f>Utfylles!$K$29</f>
        <v>U</v>
      </c>
      <c r="K178" s="162" t="str">
        <f t="shared" si="127"/>
        <v/>
      </c>
      <c r="L178" s="162" t="str">
        <f t="shared" si="128"/>
        <v>Kroatia</v>
      </c>
      <c r="M178" s="162" t="str">
        <f t="shared" si="129"/>
        <v>Tsjekkia</v>
      </c>
      <c r="N178" s="162" t="str">
        <f t="shared" si="130"/>
        <v/>
      </c>
      <c r="AO178" s="162">
        <f>COUNTIF(AM159:AM162,K178)</f>
        <v>0</v>
      </c>
      <c r="AP178" s="162">
        <f>COUNTIF(AM159:AM162,L178)</f>
        <v>0</v>
      </c>
      <c r="AQ178" s="162">
        <f>COUNTIF(AM159:AM162,M178)</f>
        <v>0</v>
      </c>
      <c r="AR178" s="162">
        <f>COUNTIF(AM159:AM162,N178)</f>
        <v>0</v>
      </c>
      <c r="AS178" s="162">
        <f t="shared" si="143"/>
        <v>0</v>
      </c>
      <c r="AU178" s="162" t="str">
        <f t="shared" si="131"/>
        <v/>
      </c>
      <c r="AV178" s="162" t="str">
        <f t="shared" si="132"/>
        <v/>
      </c>
      <c r="AW178" s="162" t="str">
        <f t="shared" si="133"/>
        <v/>
      </c>
      <c r="AX178" s="162" t="str">
        <f t="shared" si="134"/>
        <v/>
      </c>
      <c r="AZ178" s="162" t="str">
        <f t="shared" si="158"/>
        <v/>
      </c>
      <c r="BA178" s="162" t="str">
        <f t="shared" si="145"/>
        <v/>
      </c>
      <c r="BB178" s="162" t="str">
        <f t="shared" si="146"/>
        <v/>
      </c>
      <c r="BC178" s="162" t="str">
        <f t="shared" si="147"/>
        <v/>
      </c>
      <c r="BX178" s="162">
        <f>COUNTIF(BV159:BV162,K178)</f>
        <v>0</v>
      </c>
      <c r="BY178" s="162">
        <f>COUNTIF(BV159:BV162,L178)</f>
        <v>0</v>
      </c>
      <c r="BZ178" s="162">
        <f>COUNTIF(BV159:BV162,M178)</f>
        <v>0</v>
      </c>
      <c r="CA178" s="162">
        <f>COUNTIF(BV159:BV162,N178)</f>
        <v>0</v>
      </c>
      <c r="CB178" s="162">
        <f t="shared" si="148"/>
        <v>0</v>
      </c>
      <c r="CD178" s="162" t="str">
        <f t="shared" si="135"/>
        <v/>
      </c>
      <c r="CE178" s="162" t="str">
        <f t="shared" si="136"/>
        <v/>
      </c>
      <c r="CF178" s="162" t="str">
        <f t="shared" si="137"/>
        <v/>
      </c>
      <c r="CG178" s="162" t="str">
        <f t="shared" si="138"/>
        <v/>
      </c>
      <c r="CI178" s="162" t="str">
        <f t="shared" si="149"/>
        <v/>
      </c>
      <c r="CJ178" s="162" t="str">
        <f t="shared" si="150"/>
        <v/>
      </c>
      <c r="CK178" s="162" t="str">
        <f t="shared" si="151"/>
        <v/>
      </c>
      <c r="CL178" s="162" t="str">
        <f t="shared" si="152"/>
        <v/>
      </c>
      <c r="DG178" s="162">
        <f>COUNTIF(DE159:DE162,K178)</f>
        <v>0</v>
      </c>
      <c r="DH178" s="162">
        <f>COUNTIF(DE159:DE162,L178)</f>
        <v>0</v>
      </c>
      <c r="DI178" s="162">
        <f>COUNTIF(DE159:DE162,M178)</f>
        <v>0</v>
      </c>
      <c r="DJ178" s="162">
        <f>COUNTIF(DE159:DE162,N178)</f>
        <v>0</v>
      </c>
      <c r="DK178" s="162">
        <f t="shared" si="153"/>
        <v>0</v>
      </c>
      <c r="DM178" s="162" t="str">
        <f t="shared" si="139"/>
        <v/>
      </c>
      <c r="DN178" s="162" t="str">
        <f t="shared" si="140"/>
        <v/>
      </c>
      <c r="DO178" s="162" t="str">
        <f t="shared" si="141"/>
        <v/>
      </c>
      <c r="DP178" s="162" t="str">
        <f t="shared" si="142"/>
        <v/>
      </c>
      <c r="DR178" s="162" t="str">
        <f t="shared" si="154"/>
        <v/>
      </c>
      <c r="DS178" s="162" t="str">
        <f t="shared" si="155"/>
        <v/>
      </c>
      <c r="DT178" s="162" t="str">
        <f t="shared" si="156"/>
        <v/>
      </c>
      <c r="DU178" s="162" t="str">
        <f t="shared" si="157"/>
        <v/>
      </c>
    </row>
    <row r="179" spans="2:125">
      <c r="B179" s="162" t="str">
        <f>Utfylles!$E$30</f>
        <v>England</v>
      </c>
      <c r="C179" s="162" t="s">
        <v>2</v>
      </c>
      <c r="D179" s="162" t="str">
        <f>Utfylles!$G$30</f>
        <v>Skottland</v>
      </c>
      <c r="E179" s="162">
        <f>Utfylles!$H$30</f>
        <v>2</v>
      </c>
      <c r="F179" s="162" t="s">
        <v>2</v>
      </c>
      <c r="G179" s="162">
        <f>Utfylles!$J$30</f>
        <v>1</v>
      </c>
      <c r="H179" s="162"/>
      <c r="I179" s="162" t="str">
        <f>Utfylles!$K$30</f>
        <v>H</v>
      </c>
      <c r="K179" s="162" t="str">
        <f t="shared" si="127"/>
        <v>England</v>
      </c>
      <c r="L179" s="162" t="str">
        <f t="shared" si="128"/>
        <v/>
      </c>
      <c r="M179" s="162" t="str">
        <f t="shared" si="129"/>
        <v/>
      </c>
      <c r="N179" s="162" t="str">
        <f t="shared" si="130"/>
        <v>Skottland</v>
      </c>
      <c r="AO179" s="162">
        <f>COUNTIF(AM159:AM162,K179)</f>
        <v>0</v>
      </c>
      <c r="AP179" s="162">
        <f>COUNTIF(AM159:AM162,L179)</f>
        <v>0</v>
      </c>
      <c r="AQ179" s="162">
        <f>COUNTIF(AM159:AM162,M179)</f>
        <v>0</v>
      </c>
      <c r="AR179" s="162">
        <f>COUNTIF(AM159:AM162,N179)</f>
        <v>0</v>
      </c>
      <c r="AS179" s="162">
        <f t="shared" si="143"/>
        <v>0</v>
      </c>
      <c r="AU179" s="162" t="str">
        <f t="shared" si="131"/>
        <v/>
      </c>
      <c r="AV179" s="162" t="str">
        <f t="shared" si="132"/>
        <v/>
      </c>
      <c r="AW179" s="162" t="str">
        <f t="shared" si="133"/>
        <v/>
      </c>
      <c r="AX179" s="162" t="str">
        <f t="shared" si="134"/>
        <v/>
      </c>
      <c r="AZ179" s="162" t="str">
        <f t="shared" si="158"/>
        <v/>
      </c>
      <c r="BA179" s="162" t="str">
        <f t="shared" si="145"/>
        <v/>
      </c>
      <c r="BB179" s="162" t="str">
        <f t="shared" si="146"/>
        <v/>
      </c>
      <c r="BC179" s="162" t="str">
        <f t="shared" si="147"/>
        <v/>
      </c>
      <c r="BX179" s="162">
        <f>COUNTIF(BV159:BV162,K179)</f>
        <v>0</v>
      </c>
      <c r="BY179" s="162">
        <f>COUNTIF(BV159:BV162,L179)</f>
        <v>0</v>
      </c>
      <c r="BZ179" s="162">
        <f>COUNTIF(BV159:BV162,M179)</f>
        <v>0</v>
      </c>
      <c r="CA179" s="162">
        <f>COUNTIF(BV159:BV162,N179)</f>
        <v>0</v>
      </c>
      <c r="CB179" s="162">
        <f t="shared" si="148"/>
        <v>0</v>
      </c>
      <c r="CD179" s="162" t="str">
        <f t="shared" si="135"/>
        <v/>
      </c>
      <c r="CE179" s="162" t="str">
        <f t="shared" si="136"/>
        <v/>
      </c>
      <c r="CF179" s="162" t="str">
        <f t="shared" si="137"/>
        <v/>
      </c>
      <c r="CG179" s="162" t="str">
        <f t="shared" si="138"/>
        <v/>
      </c>
      <c r="CI179" s="162" t="str">
        <f t="shared" si="149"/>
        <v/>
      </c>
      <c r="CJ179" s="162" t="str">
        <f t="shared" si="150"/>
        <v/>
      </c>
      <c r="CK179" s="162" t="str">
        <f t="shared" si="151"/>
        <v/>
      </c>
      <c r="CL179" s="162" t="str">
        <f t="shared" si="152"/>
        <v/>
      </c>
      <c r="DG179" s="162">
        <f>COUNTIF(DE159:DE162,K179)</f>
        <v>0</v>
      </c>
      <c r="DH179" s="162">
        <f>COUNTIF(DE159:DE162,L179)</f>
        <v>0</v>
      </c>
      <c r="DI179" s="162">
        <f>COUNTIF(DE159:DE162,M179)</f>
        <v>0</v>
      </c>
      <c r="DJ179" s="162">
        <f>COUNTIF(DE159:DE162,N179)</f>
        <v>0</v>
      </c>
      <c r="DK179" s="162">
        <f t="shared" si="153"/>
        <v>0</v>
      </c>
      <c r="DM179" s="162" t="str">
        <f t="shared" si="139"/>
        <v/>
      </c>
      <c r="DN179" s="162" t="str">
        <f t="shared" si="140"/>
        <v/>
      </c>
      <c r="DO179" s="162" t="str">
        <f t="shared" si="141"/>
        <v/>
      </c>
      <c r="DP179" s="162" t="str">
        <f t="shared" si="142"/>
        <v/>
      </c>
      <c r="DR179" s="162" t="str">
        <f t="shared" si="154"/>
        <v/>
      </c>
      <c r="DS179" s="162" t="str">
        <f t="shared" si="155"/>
        <v/>
      </c>
      <c r="DT179" s="162" t="str">
        <f t="shared" si="156"/>
        <v/>
      </c>
      <c r="DU179" s="162" t="str">
        <f t="shared" si="157"/>
        <v/>
      </c>
    </row>
    <row r="180" spans="2:125">
      <c r="B180" s="162" t="str">
        <f>Utfylles!$E$31</f>
        <v>Ungarn</v>
      </c>
      <c r="C180" s="162" t="s">
        <v>2</v>
      </c>
      <c r="D180" s="162" t="str">
        <f>Utfylles!$G$31</f>
        <v>Frankrike</v>
      </c>
      <c r="E180" s="162">
        <f>Utfylles!$H$31</f>
        <v>0</v>
      </c>
      <c r="F180" s="162" t="s">
        <v>2</v>
      </c>
      <c r="G180" s="162">
        <f>Utfylles!$J$31</f>
        <v>3</v>
      </c>
      <c r="H180" s="162"/>
      <c r="I180" s="162" t="str">
        <f>Utfylles!$K$31</f>
        <v>B</v>
      </c>
      <c r="K180" s="162" t="str">
        <f t="shared" si="127"/>
        <v>Frankrike</v>
      </c>
      <c r="L180" s="162" t="str">
        <f t="shared" si="128"/>
        <v/>
      </c>
      <c r="M180" s="162" t="str">
        <f t="shared" si="129"/>
        <v/>
      </c>
      <c r="N180" s="162" t="str">
        <f t="shared" si="130"/>
        <v>Ungarn</v>
      </c>
      <c r="AO180" s="162">
        <f>COUNTIF(AM159:AM162,K180)</f>
        <v>0</v>
      </c>
      <c r="AP180" s="162">
        <f>COUNTIF(AM159:AM162,L180)</f>
        <v>0</v>
      </c>
      <c r="AQ180" s="162">
        <f>COUNTIF(AM159:AM162,M180)</f>
        <v>0</v>
      </c>
      <c r="AR180" s="162">
        <f>COUNTIF(AM159:AM162,N180)</f>
        <v>0</v>
      </c>
      <c r="AS180" s="162">
        <f t="shared" si="143"/>
        <v>0</v>
      </c>
      <c r="AU180" s="162" t="str">
        <f t="shared" si="131"/>
        <v/>
      </c>
      <c r="AV180" s="162" t="str">
        <f t="shared" si="132"/>
        <v/>
      </c>
      <c r="AW180" s="162" t="str">
        <f t="shared" si="133"/>
        <v/>
      </c>
      <c r="AX180" s="162" t="str">
        <f t="shared" si="134"/>
        <v/>
      </c>
      <c r="AZ180" s="162" t="str">
        <f t="shared" si="158"/>
        <v/>
      </c>
      <c r="BA180" s="162" t="str">
        <f t="shared" si="145"/>
        <v/>
      </c>
      <c r="BB180" s="162" t="str">
        <f t="shared" si="146"/>
        <v/>
      </c>
      <c r="BC180" s="162" t="str">
        <f t="shared" si="147"/>
        <v/>
      </c>
      <c r="BX180" s="162">
        <f>COUNTIF(BV159:BV162,K180)</f>
        <v>0</v>
      </c>
      <c r="BY180" s="162">
        <f>COUNTIF(BV159:BV162,L180)</f>
        <v>0</v>
      </c>
      <c r="BZ180" s="162">
        <f>COUNTIF(BV159:BV162,M180)</f>
        <v>0</v>
      </c>
      <c r="CA180" s="162">
        <f>COUNTIF(BV159:BV162,N180)</f>
        <v>0</v>
      </c>
      <c r="CB180" s="162">
        <f t="shared" si="148"/>
        <v>0</v>
      </c>
      <c r="CD180" s="162" t="str">
        <f t="shared" si="135"/>
        <v/>
      </c>
      <c r="CE180" s="162" t="str">
        <f t="shared" si="136"/>
        <v/>
      </c>
      <c r="CF180" s="162" t="str">
        <f t="shared" si="137"/>
        <v/>
      </c>
      <c r="CG180" s="162" t="str">
        <f t="shared" si="138"/>
        <v/>
      </c>
      <c r="CI180" s="162" t="str">
        <f t="shared" si="149"/>
        <v/>
      </c>
      <c r="CJ180" s="162" t="str">
        <f t="shared" si="150"/>
        <v/>
      </c>
      <c r="CK180" s="162" t="str">
        <f t="shared" si="151"/>
        <v/>
      </c>
      <c r="CL180" s="162" t="str">
        <f t="shared" si="152"/>
        <v/>
      </c>
      <c r="DG180" s="162">
        <f>COUNTIF(DE159:DE162,K180)</f>
        <v>0</v>
      </c>
      <c r="DH180" s="162">
        <f>COUNTIF(DE159:DE162,L180)</f>
        <v>0</v>
      </c>
      <c r="DI180" s="162">
        <f>COUNTIF(DE159:DE162,M180)</f>
        <v>0</v>
      </c>
      <c r="DJ180" s="162">
        <f>COUNTIF(DE159:DE162,N180)</f>
        <v>0</v>
      </c>
      <c r="DK180" s="162">
        <f t="shared" si="153"/>
        <v>0</v>
      </c>
      <c r="DM180" s="162" t="str">
        <f t="shared" si="139"/>
        <v/>
      </c>
      <c r="DN180" s="162" t="str">
        <f t="shared" si="140"/>
        <v/>
      </c>
      <c r="DO180" s="162" t="str">
        <f t="shared" si="141"/>
        <v/>
      </c>
      <c r="DP180" s="162" t="str">
        <f t="shared" si="142"/>
        <v/>
      </c>
      <c r="DR180" s="162" t="str">
        <f t="shared" si="154"/>
        <v/>
      </c>
      <c r="DS180" s="162" t="str">
        <f t="shared" si="155"/>
        <v/>
      </c>
      <c r="DT180" s="162" t="str">
        <f t="shared" si="156"/>
        <v/>
      </c>
      <c r="DU180" s="162" t="str">
        <f t="shared" si="157"/>
        <v/>
      </c>
    </row>
    <row r="181" spans="2:125">
      <c r="B181" s="162" t="str">
        <f>Utfylles!$E$32</f>
        <v>Portugal</v>
      </c>
      <c r="C181" s="162" t="s">
        <v>2</v>
      </c>
      <c r="D181" s="162" t="str">
        <f>Utfylles!$G$32</f>
        <v>Tyskland</v>
      </c>
      <c r="E181" s="162">
        <f>Utfylles!$H$32</f>
        <v>1</v>
      </c>
      <c r="F181" s="162" t="s">
        <v>2</v>
      </c>
      <c r="G181" s="162">
        <f>Utfylles!$J$32</f>
        <v>3</v>
      </c>
      <c r="H181" s="162"/>
      <c r="I181" s="162" t="str">
        <f>Utfylles!$K$32</f>
        <v>B</v>
      </c>
      <c r="K181" s="162" t="str">
        <f t="shared" si="127"/>
        <v>Tyskland</v>
      </c>
      <c r="L181" s="162" t="str">
        <f t="shared" si="128"/>
        <v/>
      </c>
      <c r="M181" s="162" t="str">
        <f t="shared" si="129"/>
        <v/>
      </c>
      <c r="N181" s="162" t="str">
        <f t="shared" si="130"/>
        <v>Portugal</v>
      </c>
      <c r="AO181" s="162">
        <f>COUNTIF(AM159:AM162,K181)</f>
        <v>0</v>
      </c>
      <c r="AP181" s="162">
        <f>COUNTIF(AM159:AM162,L181)</f>
        <v>0</v>
      </c>
      <c r="AQ181" s="162">
        <f>COUNTIF(AM159:AM162,M181)</f>
        <v>0</v>
      </c>
      <c r="AR181" s="162">
        <f>COUNTIF(AM159:AM162,N181)</f>
        <v>0</v>
      </c>
      <c r="AS181" s="162">
        <f t="shared" si="143"/>
        <v>0</v>
      </c>
      <c r="AU181" s="162" t="str">
        <f t="shared" si="131"/>
        <v/>
      </c>
      <c r="AV181" s="162" t="str">
        <f t="shared" si="132"/>
        <v/>
      </c>
      <c r="AW181" s="162" t="str">
        <f t="shared" si="133"/>
        <v/>
      </c>
      <c r="AX181" s="162" t="str">
        <f t="shared" si="134"/>
        <v/>
      </c>
      <c r="AZ181" s="162" t="str">
        <f t="shared" si="158"/>
        <v/>
      </c>
      <c r="BA181" s="162" t="str">
        <f t="shared" si="145"/>
        <v/>
      </c>
      <c r="BB181" s="162" t="str">
        <f t="shared" si="146"/>
        <v/>
      </c>
      <c r="BC181" s="162" t="str">
        <f t="shared" si="147"/>
        <v/>
      </c>
      <c r="BX181" s="162">
        <f>COUNTIF(BV159:BV162,K181)</f>
        <v>0</v>
      </c>
      <c r="BY181" s="162">
        <f>COUNTIF(BV159:BV162,L181)</f>
        <v>0</v>
      </c>
      <c r="BZ181" s="162">
        <f>COUNTIF(BV159:BV162,M181)</f>
        <v>0</v>
      </c>
      <c r="CA181" s="162">
        <f>COUNTIF(BV159:BV162,N181)</f>
        <v>0</v>
      </c>
      <c r="CB181" s="162">
        <f t="shared" si="148"/>
        <v>0</v>
      </c>
      <c r="CD181" s="162" t="str">
        <f t="shared" si="135"/>
        <v/>
      </c>
      <c r="CE181" s="162" t="str">
        <f t="shared" si="136"/>
        <v/>
      </c>
      <c r="CF181" s="162" t="str">
        <f t="shared" si="137"/>
        <v/>
      </c>
      <c r="CG181" s="162" t="str">
        <f t="shared" si="138"/>
        <v/>
      </c>
      <c r="CI181" s="162" t="str">
        <f t="shared" si="149"/>
        <v/>
      </c>
      <c r="CJ181" s="162" t="str">
        <f t="shared" si="150"/>
        <v/>
      </c>
      <c r="CK181" s="162" t="str">
        <f t="shared" si="151"/>
        <v/>
      </c>
      <c r="CL181" s="162" t="str">
        <f t="shared" si="152"/>
        <v/>
      </c>
      <c r="DG181" s="162">
        <f>COUNTIF(DE159:DE162,K181)</f>
        <v>0</v>
      </c>
      <c r="DH181" s="162">
        <f>COUNTIF(DE159:DE162,L181)</f>
        <v>0</v>
      </c>
      <c r="DI181" s="162">
        <f>COUNTIF(DE159:DE162,M181)</f>
        <v>0</v>
      </c>
      <c r="DJ181" s="162">
        <f>COUNTIF(DE159:DE162,N181)</f>
        <v>0</v>
      </c>
      <c r="DK181" s="162">
        <f t="shared" si="153"/>
        <v>0</v>
      </c>
      <c r="DM181" s="162" t="str">
        <f t="shared" si="139"/>
        <v/>
      </c>
      <c r="DN181" s="162" t="str">
        <f t="shared" si="140"/>
        <v/>
      </c>
      <c r="DO181" s="162" t="str">
        <f t="shared" si="141"/>
        <v/>
      </c>
      <c r="DP181" s="162" t="str">
        <f t="shared" si="142"/>
        <v/>
      </c>
      <c r="DR181" s="162" t="str">
        <f t="shared" si="154"/>
        <v/>
      </c>
      <c r="DS181" s="162" t="str">
        <f t="shared" si="155"/>
        <v/>
      </c>
      <c r="DT181" s="162" t="str">
        <f t="shared" si="156"/>
        <v/>
      </c>
      <c r="DU181" s="162" t="str">
        <f t="shared" si="157"/>
        <v/>
      </c>
    </row>
    <row r="182" spans="2:125">
      <c r="B182" s="162" t="str">
        <f>Utfylles!$E$33</f>
        <v>Spania</v>
      </c>
      <c r="C182" s="162" t="s">
        <v>2</v>
      </c>
      <c r="D182" s="162" t="str">
        <f>Utfylles!$G$33</f>
        <v>Polen</v>
      </c>
      <c r="E182" s="162">
        <f>Utfylles!$H$33</f>
        <v>2</v>
      </c>
      <c r="F182" s="162" t="s">
        <v>2</v>
      </c>
      <c r="G182" s="162">
        <f>Utfylles!$J$33</f>
        <v>1</v>
      </c>
      <c r="H182" s="162"/>
      <c r="I182" s="162" t="str">
        <f>Utfylles!$K$33</f>
        <v>H</v>
      </c>
      <c r="K182" s="162" t="str">
        <f t="shared" si="127"/>
        <v>Spania</v>
      </c>
      <c r="L182" s="162" t="str">
        <f t="shared" si="128"/>
        <v/>
      </c>
      <c r="M182" s="162" t="str">
        <f t="shared" si="129"/>
        <v/>
      </c>
      <c r="N182" s="162" t="str">
        <f t="shared" si="130"/>
        <v>Polen</v>
      </c>
      <c r="AO182" s="162">
        <f>COUNTIF(AM159:AM162,K182)</f>
        <v>1</v>
      </c>
      <c r="AP182" s="162">
        <f>COUNTIF(AM159:AM162,L182)</f>
        <v>0</v>
      </c>
      <c r="AQ182" s="162">
        <f>COUNTIF(AM159:AM162,M182)</f>
        <v>0</v>
      </c>
      <c r="AR182" s="162">
        <f>COUNTIF(AM159:AM162,N182)</f>
        <v>0</v>
      </c>
      <c r="AS182" s="162">
        <f t="shared" si="143"/>
        <v>1</v>
      </c>
      <c r="AU182" s="162" t="str">
        <f t="shared" si="131"/>
        <v/>
      </c>
      <c r="AV182" s="162" t="str">
        <f t="shared" si="132"/>
        <v/>
      </c>
      <c r="AW182" s="162" t="str">
        <f t="shared" si="133"/>
        <v/>
      </c>
      <c r="AX182" s="162" t="str">
        <f t="shared" si="134"/>
        <v/>
      </c>
      <c r="AZ182" s="162" t="str">
        <f t="shared" si="158"/>
        <v/>
      </c>
      <c r="BA182" s="162" t="str">
        <f t="shared" si="145"/>
        <v/>
      </c>
      <c r="BB182" s="162" t="str">
        <f t="shared" si="146"/>
        <v/>
      </c>
      <c r="BC182" s="162" t="str">
        <f t="shared" si="147"/>
        <v/>
      </c>
      <c r="BX182" s="162">
        <f>COUNTIF(BV159:BV162,K182)</f>
        <v>0</v>
      </c>
      <c r="BY182" s="162">
        <f>COUNTIF(BV159:BV162,L182)</f>
        <v>0</v>
      </c>
      <c r="BZ182" s="162">
        <f>COUNTIF(BV159:BV162,M182)</f>
        <v>0</v>
      </c>
      <c r="CA182" s="162">
        <f>COUNTIF(BV159:BV162,N182)</f>
        <v>1</v>
      </c>
      <c r="CB182" s="162">
        <f t="shared" si="148"/>
        <v>1</v>
      </c>
      <c r="CD182" s="162" t="str">
        <f t="shared" si="135"/>
        <v/>
      </c>
      <c r="CE182" s="162" t="str">
        <f t="shared" si="136"/>
        <v/>
      </c>
      <c r="CF182" s="162" t="str">
        <f t="shared" si="137"/>
        <v/>
      </c>
      <c r="CG182" s="162" t="str">
        <f t="shared" si="138"/>
        <v/>
      </c>
      <c r="CI182" s="162" t="str">
        <f t="shared" si="149"/>
        <v/>
      </c>
      <c r="CJ182" s="162" t="str">
        <f t="shared" si="150"/>
        <v/>
      </c>
      <c r="CK182" s="162" t="str">
        <f t="shared" si="151"/>
        <v/>
      </c>
      <c r="CL182" s="162" t="str">
        <f t="shared" si="152"/>
        <v/>
      </c>
      <c r="DG182" s="162">
        <f>COUNTIF(DE159:DE162,K182)</f>
        <v>0</v>
      </c>
      <c r="DH182" s="162">
        <f>COUNTIF(DE159:DE162,L182)</f>
        <v>0</v>
      </c>
      <c r="DI182" s="162">
        <f>COUNTIF(DE159:DE162,M182)</f>
        <v>0</v>
      </c>
      <c r="DJ182" s="162">
        <f>COUNTIF(DE159:DE162,N182)</f>
        <v>0</v>
      </c>
      <c r="DK182" s="162">
        <f t="shared" si="153"/>
        <v>0</v>
      </c>
      <c r="DM182" s="162" t="str">
        <f t="shared" si="139"/>
        <v/>
      </c>
      <c r="DN182" s="162" t="str">
        <f t="shared" si="140"/>
        <v/>
      </c>
      <c r="DO182" s="162" t="str">
        <f t="shared" si="141"/>
        <v/>
      </c>
      <c r="DP182" s="162" t="str">
        <f t="shared" si="142"/>
        <v/>
      </c>
      <c r="DR182" s="162" t="str">
        <f t="shared" si="154"/>
        <v/>
      </c>
      <c r="DS182" s="162" t="str">
        <f t="shared" si="155"/>
        <v/>
      </c>
      <c r="DT182" s="162" t="str">
        <f t="shared" si="156"/>
        <v/>
      </c>
      <c r="DU182" s="162" t="str">
        <f t="shared" si="157"/>
        <v/>
      </c>
    </row>
    <row r="183" spans="2:125">
      <c r="B183" s="162" t="str">
        <f>Utfylles!$E$34</f>
        <v>Sveits</v>
      </c>
      <c r="C183" s="162" t="s">
        <v>2</v>
      </c>
      <c r="D183" s="162" t="str">
        <f>Utfylles!$G$34</f>
        <v>Tyrkia</v>
      </c>
      <c r="E183" s="162">
        <f>Utfylles!$H$34</f>
        <v>1</v>
      </c>
      <c r="F183" s="162" t="s">
        <v>2</v>
      </c>
      <c r="G183" s="162">
        <f>Utfylles!$J$34</f>
        <v>1</v>
      </c>
      <c r="H183" s="162"/>
      <c r="I183" s="162" t="str">
        <f>Utfylles!$K$34</f>
        <v>U</v>
      </c>
      <c r="K183" s="162" t="str">
        <f t="shared" si="127"/>
        <v/>
      </c>
      <c r="L183" s="162" t="str">
        <f t="shared" si="128"/>
        <v>Sveits</v>
      </c>
      <c r="M183" s="162" t="str">
        <f t="shared" si="129"/>
        <v>Tyrkia</v>
      </c>
      <c r="N183" s="162" t="str">
        <f t="shared" si="130"/>
        <v/>
      </c>
      <c r="AO183" s="162">
        <f>COUNTIF(AM159:AM162,K183)</f>
        <v>0</v>
      </c>
      <c r="AP183" s="162">
        <f>COUNTIF(AM159:AM162,L183)</f>
        <v>0</v>
      </c>
      <c r="AQ183" s="162">
        <f>COUNTIF(AM159:AM162,M183)</f>
        <v>0</v>
      </c>
      <c r="AR183" s="162">
        <f>COUNTIF(AM159:AM162,N183)</f>
        <v>0</v>
      </c>
      <c r="AS183" s="162">
        <f t="shared" si="143"/>
        <v>0</v>
      </c>
      <c r="AU183" s="162" t="str">
        <f t="shared" si="131"/>
        <v/>
      </c>
      <c r="AV183" s="162" t="str">
        <f t="shared" si="132"/>
        <v/>
      </c>
      <c r="AW183" s="162" t="str">
        <f t="shared" si="133"/>
        <v/>
      </c>
      <c r="AX183" s="162" t="str">
        <f t="shared" si="134"/>
        <v/>
      </c>
      <c r="AZ183" s="162" t="str">
        <f t="shared" si="158"/>
        <v/>
      </c>
      <c r="BA183" s="162" t="str">
        <f t="shared" si="145"/>
        <v/>
      </c>
      <c r="BB183" s="162" t="str">
        <f t="shared" si="146"/>
        <v/>
      </c>
      <c r="BC183" s="162" t="str">
        <f t="shared" si="147"/>
        <v/>
      </c>
      <c r="BX183" s="162">
        <f>COUNTIF(BV159:BV162,K183)</f>
        <v>0</v>
      </c>
      <c r="BY183" s="162">
        <f>COUNTIF(BV159:BV162,L183)</f>
        <v>0</v>
      </c>
      <c r="BZ183" s="162">
        <f>COUNTIF(BV159:BV162,M183)</f>
        <v>0</v>
      </c>
      <c r="CA183" s="162">
        <f>COUNTIF(BV159:BV162,N183)</f>
        <v>0</v>
      </c>
      <c r="CB183" s="162">
        <f t="shared" si="148"/>
        <v>0</v>
      </c>
      <c r="CD183" s="162" t="str">
        <f t="shared" si="135"/>
        <v/>
      </c>
      <c r="CE183" s="162" t="str">
        <f t="shared" si="136"/>
        <v/>
      </c>
      <c r="CF183" s="162" t="str">
        <f t="shared" si="137"/>
        <v/>
      </c>
      <c r="CG183" s="162" t="str">
        <f t="shared" si="138"/>
        <v/>
      </c>
      <c r="CI183" s="162" t="str">
        <f t="shared" si="149"/>
        <v/>
      </c>
      <c r="CJ183" s="162" t="str">
        <f t="shared" si="150"/>
        <v/>
      </c>
      <c r="CK183" s="162" t="str">
        <f t="shared" si="151"/>
        <v/>
      </c>
      <c r="CL183" s="162" t="str">
        <f t="shared" si="152"/>
        <v/>
      </c>
      <c r="DG183" s="162">
        <f>COUNTIF(DE159:DE162,K183)</f>
        <v>0</v>
      </c>
      <c r="DH183" s="162">
        <f>COUNTIF(DE159:DE162,L183)</f>
        <v>0</v>
      </c>
      <c r="DI183" s="162">
        <f>COUNTIF(DE159:DE162,M183)</f>
        <v>0</v>
      </c>
      <c r="DJ183" s="162">
        <f>COUNTIF(DE159:DE162,N183)</f>
        <v>0</v>
      </c>
      <c r="DK183" s="162">
        <f t="shared" si="153"/>
        <v>0</v>
      </c>
      <c r="DM183" s="162" t="str">
        <f t="shared" si="139"/>
        <v/>
      </c>
      <c r="DN183" s="162" t="str">
        <f t="shared" si="140"/>
        <v/>
      </c>
      <c r="DO183" s="162" t="str">
        <f t="shared" si="141"/>
        <v/>
      </c>
      <c r="DP183" s="162" t="str">
        <f t="shared" si="142"/>
        <v/>
      </c>
      <c r="DR183" s="162" t="str">
        <f t="shared" si="154"/>
        <v/>
      </c>
      <c r="DS183" s="162" t="str">
        <f t="shared" si="155"/>
        <v/>
      </c>
      <c r="DT183" s="162" t="str">
        <f t="shared" si="156"/>
        <v/>
      </c>
      <c r="DU183" s="162" t="str">
        <f t="shared" si="157"/>
        <v/>
      </c>
    </row>
    <row r="184" spans="2:125">
      <c r="B184" s="162" t="str">
        <f>Utfylles!$E$35</f>
        <v>Italia</v>
      </c>
      <c r="C184" s="162" t="s">
        <v>2</v>
      </c>
      <c r="D184" s="162" t="str">
        <f>Utfylles!$G$35</f>
        <v>Wales</v>
      </c>
      <c r="E184" s="162">
        <f>Utfylles!$H$35</f>
        <v>2</v>
      </c>
      <c r="F184" s="162" t="s">
        <v>2</v>
      </c>
      <c r="G184" s="162">
        <f>Utfylles!$J$35</f>
        <v>0</v>
      </c>
      <c r="H184" s="162"/>
      <c r="I184" s="162" t="str">
        <f>Utfylles!$K$35</f>
        <v>H</v>
      </c>
      <c r="K184" s="162" t="str">
        <f t="shared" si="127"/>
        <v>Italia</v>
      </c>
      <c r="L184" s="162" t="str">
        <f t="shared" si="128"/>
        <v/>
      </c>
      <c r="M184" s="162" t="str">
        <f t="shared" si="129"/>
        <v/>
      </c>
      <c r="N184" s="162" t="str">
        <f t="shared" si="130"/>
        <v>Wales</v>
      </c>
      <c r="AO184" s="162">
        <f>COUNTIF(AM159:AM162,K184)</f>
        <v>0</v>
      </c>
      <c r="AP184" s="162">
        <f>COUNTIF(AM159:AM162,L184)</f>
        <v>0</v>
      </c>
      <c r="AQ184" s="162">
        <f>COUNTIF(AM159:AM162,M184)</f>
        <v>0</v>
      </c>
      <c r="AR184" s="162">
        <f>COUNTIF(AM159:AM162,N184)</f>
        <v>0</v>
      </c>
      <c r="AS184" s="162">
        <f t="shared" si="143"/>
        <v>0</v>
      </c>
      <c r="AU184" s="162" t="str">
        <f t="shared" si="131"/>
        <v/>
      </c>
      <c r="AV184" s="162" t="str">
        <f t="shared" si="132"/>
        <v/>
      </c>
      <c r="AW184" s="162" t="str">
        <f t="shared" si="133"/>
        <v/>
      </c>
      <c r="AX184" s="162" t="str">
        <f t="shared" si="134"/>
        <v/>
      </c>
      <c r="AZ184" s="162" t="str">
        <f t="shared" si="158"/>
        <v/>
      </c>
      <c r="BA184" s="162" t="str">
        <f t="shared" si="145"/>
        <v/>
      </c>
      <c r="BB184" s="162" t="str">
        <f t="shared" si="146"/>
        <v/>
      </c>
      <c r="BC184" s="162" t="str">
        <f t="shared" si="147"/>
        <v/>
      </c>
      <c r="BX184" s="162">
        <f>COUNTIF(BV159:BV162,K184)</f>
        <v>0</v>
      </c>
      <c r="BY184" s="162">
        <f>COUNTIF(BV159:BV162,L184)</f>
        <v>0</v>
      </c>
      <c r="BZ184" s="162">
        <f>COUNTIF(BV159:BV162,M184)</f>
        <v>0</v>
      </c>
      <c r="CA184" s="162">
        <f>COUNTIF(BV159:BV162,N184)</f>
        <v>0</v>
      </c>
      <c r="CB184" s="162">
        <f t="shared" si="148"/>
        <v>0</v>
      </c>
      <c r="CD184" s="162" t="str">
        <f t="shared" si="135"/>
        <v/>
      </c>
      <c r="CE184" s="162" t="str">
        <f t="shared" si="136"/>
        <v/>
      </c>
      <c r="CF184" s="162" t="str">
        <f t="shared" si="137"/>
        <v/>
      </c>
      <c r="CG184" s="162" t="str">
        <f t="shared" si="138"/>
        <v/>
      </c>
      <c r="CI184" s="162" t="str">
        <f t="shared" si="149"/>
        <v/>
      </c>
      <c r="CJ184" s="162" t="str">
        <f t="shared" si="150"/>
        <v/>
      </c>
      <c r="CK184" s="162" t="str">
        <f t="shared" si="151"/>
        <v/>
      </c>
      <c r="CL184" s="162" t="str">
        <f t="shared" si="152"/>
        <v/>
      </c>
      <c r="DG184" s="162">
        <f>COUNTIF(DE159:DE162,K184)</f>
        <v>0</v>
      </c>
      <c r="DH184" s="162">
        <f>COUNTIF(DE159:DE162,L184)</f>
        <v>0</v>
      </c>
      <c r="DI184" s="162">
        <f>COUNTIF(DE159:DE162,M184)</f>
        <v>0</v>
      </c>
      <c r="DJ184" s="162">
        <f>COUNTIF(DE159:DE162,N184)</f>
        <v>0</v>
      </c>
      <c r="DK184" s="162">
        <f t="shared" si="153"/>
        <v>0</v>
      </c>
      <c r="DM184" s="162" t="str">
        <f t="shared" si="139"/>
        <v/>
      </c>
      <c r="DN184" s="162" t="str">
        <f t="shared" si="140"/>
        <v/>
      </c>
      <c r="DO184" s="162" t="str">
        <f t="shared" si="141"/>
        <v/>
      </c>
      <c r="DP184" s="162" t="str">
        <f t="shared" si="142"/>
        <v/>
      </c>
      <c r="DR184" s="162" t="str">
        <f t="shared" si="154"/>
        <v/>
      </c>
      <c r="DS184" s="162" t="str">
        <f t="shared" si="155"/>
        <v/>
      </c>
      <c r="DT184" s="162" t="str">
        <f t="shared" si="156"/>
        <v/>
      </c>
      <c r="DU184" s="162" t="str">
        <f t="shared" si="157"/>
        <v/>
      </c>
    </row>
    <row r="185" spans="2:125">
      <c r="B185" s="162" t="str">
        <f>Utfylles!$E$36</f>
        <v>Nord-Makedonia</v>
      </c>
      <c r="C185" s="162" t="s">
        <v>2</v>
      </c>
      <c r="D185" s="162" t="str">
        <f>Utfylles!$G$36</f>
        <v>Nederland</v>
      </c>
      <c r="E185" s="162">
        <f>Utfylles!$H$36</f>
        <v>0</v>
      </c>
      <c r="F185" s="162" t="s">
        <v>2</v>
      </c>
      <c r="G185" s="162">
        <f>Utfylles!$J$36</f>
        <v>2</v>
      </c>
      <c r="H185" s="162"/>
      <c r="I185" s="162" t="str">
        <f>Utfylles!$K$36</f>
        <v>B</v>
      </c>
      <c r="K185" s="162" t="str">
        <f t="shared" si="127"/>
        <v>Nederland</v>
      </c>
      <c r="L185" s="162" t="str">
        <f t="shared" si="128"/>
        <v/>
      </c>
      <c r="M185" s="162" t="str">
        <f t="shared" si="129"/>
        <v/>
      </c>
      <c r="N185" s="162" t="str">
        <f t="shared" si="130"/>
        <v>Nord-Makedonia</v>
      </c>
      <c r="AO185" s="162">
        <f>COUNTIF(AM159:AM162,K185)</f>
        <v>0</v>
      </c>
      <c r="AP185" s="162">
        <f>COUNTIF(AM159:AM162,L185)</f>
        <v>0</v>
      </c>
      <c r="AQ185" s="162">
        <f>COUNTIF(AM159:AM162,M185)</f>
        <v>0</v>
      </c>
      <c r="AR185" s="162">
        <f>COUNTIF(AM159:AM162,N185)</f>
        <v>0</v>
      </c>
      <c r="AS185" s="162">
        <f t="shared" si="143"/>
        <v>0</v>
      </c>
      <c r="AU185" s="162" t="str">
        <f t="shared" si="131"/>
        <v/>
      </c>
      <c r="AV185" s="162" t="str">
        <f t="shared" si="132"/>
        <v/>
      </c>
      <c r="AW185" s="162" t="str">
        <f t="shared" si="133"/>
        <v/>
      </c>
      <c r="AX185" s="162" t="str">
        <f t="shared" si="134"/>
        <v/>
      </c>
      <c r="AZ185" s="162" t="str">
        <f t="shared" si="158"/>
        <v/>
      </c>
      <c r="BA185" s="162" t="str">
        <f t="shared" si="145"/>
        <v/>
      </c>
      <c r="BB185" s="162" t="str">
        <f t="shared" si="146"/>
        <v/>
      </c>
      <c r="BC185" s="162" t="str">
        <f t="shared" si="147"/>
        <v/>
      </c>
      <c r="BX185" s="162">
        <f>COUNTIF(BV159:BV162,K185)</f>
        <v>0</v>
      </c>
      <c r="BY185" s="162">
        <f>COUNTIF(BV159:BV162,L185)</f>
        <v>0</v>
      </c>
      <c r="BZ185" s="162">
        <f>COUNTIF(BV159:BV162,M185)</f>
        <v>0</v>
      </c>
      <c r="CA185" s="162">
        <f>COUNTIF(BV159:BV162,N185)</f>
        <v>0</v>
      </c>
      <c r="CB185" s="162">
        <f t="shared" si="148"/>
        <v>0</v>
      </c>
      <c r="CD185" s="162" t="str">
        <f t="shared" si="135"/>
        <v/>
      </c>
      <c r="CE185" s="162" t="str">
        <f t="shared" si="136"/>
        <v/>
      </c>
      <c r="CF185" s="162" t="str">
        <f t="shared" si="137"/>
        <v/>
      </c>
      <c r="CG185" s="162" t="str">
        <f t="shared" si="138"/>
        <v/>
      </c>
      <c r="CI185" s="162" t="str">
        <f t="shared" si="149"/>
        <v/>
      </c>
      <c r="CJ185" s="162" t="str">
        <f t="shared" si="150"/>
        <v/>
      </c>
      <c r="CK185" s="162" t="str">
        <f t="shared" si="151"/>
        <v/>
      </c>
      <c r="CL185" s="162" t="str">
        <f t="shared" si="152"/>
        <v/>
      </c>
      <c r="DG185" s="162">
        <f>COUNTIF(DE159:DE162,K185)</f>
        <v>0</v>
      </c>
      <c r="DH185" s="162">
        <f>COUNTIF(DE159:DE162,L185)</f>
        <v>0</v>
      </c>
      <c r="DI185" s="162">
        <f>COUNTIF(DE159:DE162,M185)</f>
        <v>0</v>
      </c>
      <c r="DJ185" s="162">
        <f>COUNTIF(DE159:DE162,N185)</f>
        <v>0</v>
      </c>
      <c r="DK185" s="162">
        <f t="shared" si="153"/>
        <v>0</v>
      </c>
      <c r="DM185" s="162" t="str">
        <f t="shared" si="139"/>
        <v/>
      </c>
      <c r="DN185" s="162" t="str">
        <f t="shared" si="140"/>
        <v/>
      </c>
      <c r="DO185" s="162" t="str">
        <f t="shared" si="141"/>
        <v/>
      </c>
      <c r="DP185" s="162" t="str">
        <f t="shared" si="142"/>
        <v/>
      </c>
      <c r="DR185" s="162" t="str">
        <f t="shared" si="154"/>
        <v/>
      </c>
      <c r="DS185" s="162" t="str">
        <f t="shared" si="155"/>
        <v/>
      </c>
      <c r="DT185" s="162" t="str">
        <f t="shared" si="156"/>
        <v/>
      </c>
      <c r="DU185" s="162" t="str">
        <f t="shared" si="157"/>
        <v/>
      </c>
    </row>
    <row r="186" spans="2:125">
      <c r="B186" s="162" t="str">
        <f>Utfylles!$E$37</f>
        <v>Ukraina</v>
      </c>
      <c r="C186" s="162" t="s">
        <v>2</v>
      </c>
      <c r="D186" s="162" t="str">
        <f>Utfylles!$G$37</f>
        <v>Østerrike</v>
      </c>
      <c r="E186" s="162">
        <f>Utfylles!$H$37</f>
        <v>1</v>
      </c>
      <c r="F186" s="162" t="s">
        <v>2</v>
      </c>
      <c r="G186" s="162">
        <f>Utfylles!$J$37</f>
        <v>1</v>
      </c>
      <c r="H186" s="162"/>
      <c r="I186" s="162" t="str">
        <f>Utfylles!$K$37</f>
        <v>U</v>
      </c>
      <c r="K186" s="162" t="str">
        <f t="shared" si="127"/>
        <v/>
      </c>
      <c r="L186" s="162" t="str">
        <f t="shared" si="128"/>
        <v>Ukraina</v>
      </c>
      <c r="M186" s="162" t="str">
        <f t="shared" si="129"/>
        <v>Østerrike</v>
      </c>
      <c r="N186" s="162" t="str">
        <f t="shared" si="130"/>
        <v/>
      </c>
      <c r="AO186" s="162">
        <f>COUNTIF(AM159:AM162,K186)</f>
        <v>0</v>
      </c>
      <c r="AP186" s="162">
        <f>COUNTIF(AM159:AM162,L186)</f>
        <v>0</v>
      </c>
      <c r="AQ186" s="162">
        <f>COUNTIF(AM159:AM162,M186)</f>
        <v>0</v>
      </c>
      <c r="AR186" s="162">
        <f>COUNTIF(AM159:AM162,N186)</f>
        <v>0</v>
      </c>
      <c r="AS186" s="162">
        <f t="shared" si="143"/>
        <v>0</v>
      </c>
      <c r="AU186" s="162" t="str">
        <f t="shared" si="131"/>
        <v/>
      </c>
      <c r="AV186" s="162" t="str">
        <f t="shared" si="132"/>
        <v/>
      </c>
      <c r="AW186" s="162" t="str">
        <f t="shared" si="133"/>
        <v/>
      </c>
      <c r="AX186" s="162" t="str">
        <f t="shared" si="134"/>
        <v/>
      </c>
      <c r="AZ186" s="162" t="str">
        <f t="shared" si="158"/>
        <v/>
      </c>
      <c r="BA186" s="162" t="str">
        <f t="shared" si="145"/>
        <v/>
      </c>
      <c r="BB186" s="162" t="str">
        <f t="shared" si="146"/>
        <v/>
      </c>
      <c r="BC186" s="162" t="str">
        <f t="shared" si="147"/>
        <v/>
      </c>
      <c r="BX186" s="162">
        <f>COUNTIF(BV159:BV162,K186)</f>
        <v>0</v>
      </c>
      <c r="BY186" s="162">
        <f>COUNTIF(BV159:BV162,L186)</f>
        <v>0</v>
      </c>
      <c r="BZ186" s="162">
        <f>COUNTIF(BV159:BV162,M186)</f>
        <v>0</v>
      </c>
      <c r="CA186" s="162">
        <f>COUNTIF(BV159:BV162,N186)</f>
        <v>0</v>
      </c>
      <c r="CB186" s="162">
        <f t="shared" si="148"/>
        <v>0</v>
      </c>
      <c r="CD186" s="162" t="str">
        <f t="shared" si="135"/>
        <v/>
      </c>
      <c r="CE186" s="162" t="str">
        <f t="shared" si="136"/>
        <v/>
      </c>
      <c r="CF186" s="162" t="str">
        <f t="shared" si="137"/>
        <v/>
      </c>
      <c r="CG186" s="162" t="str">
        <f t="shared" si="138"/>
        <v/>
      </c>
      <c r="CI186" s="162" t="str">
        <f t="shared" si="149"/>
        <v/>
      </c>
      <c r="CJ186" s="162" t="str">
        <f t="shared" si="150"/>
        <v/>
      </c>
      <c r="CK186" s="162" t="str">
        <f t="shared" si="151"/>
        <v/>
      </c>
      <c r="CL186" s="162" t="str">
        <f t="shared" si="152"/>
        <v/>
      </c>
      <c r="DG186" s="162">
        <f>COUNTIF(DE159:DE162,K186)</f>
        <v>0</v>
      </c>
      <c r="DH186" s="162">
        <f>COUNTIF(DE159:DE162,L186)</f>
        <v>0</v>
      </c>
      <c r="DI186" s="162">
        <f>COUNTIF(DE159:DE162,M186)</f>
        <v>0</v>
      </c>
      <c r="DJ186" s="162">
        <f>COUNTIF(DE159:DE162,N186)</f>
        <v>0</v>
      </c>
      <c r="DK186" s="162">
        <f t="shared" si="153"/>
        <v>0</v>
      </c>
      <c r="DM186" s="162" t="str">
        <f t="shared" si="139"/>
        <v/>
      </c>
      <c r="DN186" s="162" t="str">
        <f t="shared" si="140"/>
        <v/>
      </c>
      <c r="DO186" s="162" t="str">
        <f t="shared" si="141"/>
        <v/>
      </c>
      <c r="DP186" s="162" t="str">
        <f t="shared" si="142"/>
        <v/>
      </c>
      <c r="DR186" s="162" t="str">
        <f t="shared" si="154"/>
        <v/>
      </c>
      <c r="DS186" s="162" t="str">
        <f t="shared" si="155"/>
        <v/>
      </c>
      <c r="DT186" s="162" t="str">
        <f t="shared" si="156"/>
        <v/>
      </c>
      <c r="DU186" s="162" t="str">
        <f t="shared" si="157"/>
        <v/>
      </c>
    </row>
    <row r="187" spans="2:125">
      <c r="B187" s="162" t="str">
        <f>Utfylles!$E$38</f>
        <v>Russland</v>
      </c>
      <c r="C187" s="162" t="s">
        <v>2</v>
      </c>
      <c r="D187" s="162" t="str">
        <f>Utfylles!$G$38</f>
        <v>Danmark</v>
      </c>
      <c r="E187" s="162">
        <f>Utfylles!$H$38</f>
        <v>1</v>
      </c>
      <c r="F187" s="162" t="s">
        <v>2</v>
      </c>
      <c r="G187" s="162">
        <f>Utfylles!$J$38</f>
        <v>2</v>
      </c>
      <c r="H187" s="162"/>
      <c r="I187" s="162" t="str">
        <f>Utfylles!$K$38</f>
        <v>B</v>
      </c>
      <c r="K187" s="162" t="str">
        <f t="shared" si="127"/>
        <v>Danmark</v>
      </c>
      <c r="L187" s="162" t="str">
        <f t="shared" si="128"/>
        <v/>
      </c>
      <c r="M187" s="162" t="str">
        <f t="shared" si="129"/>
        <v/>
      </c>
      <c r="N187" s="162" t="str">
        <f t="shared" si="130"/>
        <v>Russland</v>
      </c>
      <c r="AO187" s="162">
        <f>COUNTIF(AM159:AM162,K187)</f>
        <v>0</v>
      </c>
      <c r="AP187" s="162">
        <f>COUNTIF(AM159:AM162,L187)</f>
        <v>0</v>
      </c>
      <c r="AQ187" s="162">
        <f>COUNTIF(AM159:AM162,M187)</f>
        <v>0</v>
      </c>
      <c r="AR187" s="162">
        <f>COUNTIF(AM159:AM162,N187)</f>
        <v>0</v>
      </c>
      <c r="AS187" s="162">
        <f t="shared" si="143"/>
        <v>0</v>
      </c>
      <c r="AU187" s="162" t="str">
        <f t="shared" si="131"/>
        <v/>
      </c>
      <c r="AV187" s="162" t="str">
        <f t="shared" si="132"/>
        <v/>
      </c>
      <c r="AW187" s="162" t="str">
        <f t="shared" si="133"/>
        <v/>
      </c>
      <c r="AX187" s="162" t="str">
        <f t="shared" si="134"/>
        <v/>
      </c>
      <c r="AZ187" s="162" t="str">
        <f t="shared" si="158"/>
        <v/>
      </c>
      <c r="BA187" s="162" t="str">
        <f t="shared" si="145"/>
        <v/>
      </c>
      <c r="BB187" s="162" t="str">
        <f t="shared" si="146"/>
        <v/>
      </c>
      <c r="BC187" s="162" t="str">
        <f t="shared" si="147"/>
        <v/>
      </c>
      <c r="BX187" s="162">
        <f>COUNTIF(BV159:BV162,K187)</f>
        <v>0</v>
      </c>
      <c r="BY187" s="162">
        <f>COUNTIF(BV159:BV162,L187)</f>
        <v>0</v>
      </c>
      <c r="BZ187" s="162">
        <f>COUNTIF(BV159:BV162,M187)</f>
        <v>0</v>
      </c>
      <c r="CA187" s="162">
        <f>COUNTIF(BV159:BV162,N187)</f>
        <v>0</v>
      </c>
      <c r="CB187" s="162">
        <f t="shared" si="148"/>
        <v>0</v>
      </c>
      <c r="CD187" s="162" t="str">
        <f t="shared" si="135"/>
        <v/>
      </c>
      <c r="CE187" s="162" t="str">
        <f t="shared" si="136"/>
        <v/>
      </c>
      <c r="CF187" s="162" t="str">
        <f t="shared" si="137"/>
        <v/>
      </c>
      <c r="CG187" s="162" t="str">
        <f t="shared" si="138"/>
        <v/>
      </c>
      <c r="CI187" s="162" t="str">
        <f t="shared" si="149"/>
        <v/>
      </c>
      <c r="CJ187" s="162" t="str">
        <f t="shared" si="150"/>
        <v/>
      </c>
      <c r="CK187" s="162" t="str">
        <f t="shared" si="151"/>
        <v/>
      </c>
      <c r="CL187" s="162" t="str">
        <f t="shared" si="152"/>
        <v/>
      </c>
      <c r="DG187" s="162">
        <f>COUNTIF(DE159:DE162,K187)</f>
        <v>0</v>
      </c>
      <c r="DH187" s="162">
        <f>COUNTIF(DE159:DE162,L187)</f>
        <v>0</v>
      </c>
      <c r="DI187" s="162">
        <f>COUNTIF(DE159:DE162,M187)</f>
        <v>0</v>
      </c>
      <c r="DJ187" s="162">
        <f>COUNTIF(DE159:DE162,N187)</f>
        <v>0</v>
      </c>
      <c r="DK187" s="162">
        <f t="shared" si="153"/>
        <v>0</v>
      </c>
      <c r="DM187" s="162" t="str">
        <f t="shared" si="139"/>
        <v/>
      </c>
      <c r="DN187" s="162" t="str">
        <f t="shared" si="140"/>
        <v/>
      </c>
      <c r="DO187" s="162" t="str">
        <f t="shared" si="141"/>
        <v/>
      </c>
      <c r="DP187" s="162" t="str">
        <f t="shared" si="142"/>
        <v/>
      </c>
      <c r="DR187" s="162" t="str">
        <f t="shared" si="154"/>
        <v/>
      </c>
      <c r="DS187" s="162" t="str">
        <f t="shared" si="155"/>
        <v/>
      </c>
      <c r="DT187" s="162" t="str">
        <f t="shared" si="156"/>
        <v/>
      </c>
      <c r="DU187" s="162" t="str">
        <f t="shared" si="157"/>
        <v/>
      </c>
    </row>
    <row r="188" spans="2:125">
      <c r="B188" s="162" t="str">
        <f>Utfylles!$E$39</f>
        <v>Finland</v>
      </c>
      <c r="C188" s="162" t="s">
        <v>2</v>
      </c>
      <c r="D188" s="162" t="str">
        <f>Utfylles!$G$39</f>
        <v>Belgia</v>
      </c>
      <c r="E188" s="162">
        <f>Utfylles!$H$39</f>
        <v>0</v>
      </c>
      <c r="F188" s="162" t="s">
        <v>2</v>
      </c>
      <c r="G188" s="162">
        <f>Utfylles!$J$39</f>
        <v>2</v>
      </c>
      <c r="H188" s="162"/>
      <c r="I188" s="162" t="str">
        <f>Utfylles!$K$39</f>
        <v>B</v>
      </c>
      <c r="K188" s="162" t="str">
        <f t="shared" si="127"/>
        <v>Belgia</v>
      </c>
      <c r="L188" s="162" t="str">
        <f t="shared" si="128"/>
        <v/>
      </c>
      <c r="M188" s="162" t="str">
        <f t="shared" si="129"/>
        <v/>
      </c>
      <c r="N188" s="162" t="str">
        <f t="shared" si="130"/>
        <v>Finland</v>
      </c>
      <c r="AO188" s="162">
        <f>COUNTIF(AM159:AM162,K188)</f>
        <v>0</v>
      </c>
      <c r="AP188" s="162">
        <f>COUNTIF(AM159:AM162,L188)</f>
        <v>0</v>
      </c>
      <c r="AQ188" s="162">
        <f>COUNTIF(AM159:AM162,M188)</f>
        <v>0</v>
      </c>
      <c r="AR188" s="162">
        <f>COUNTIF(AM159:AM162,N188)</f>
        <v>0</v>
      </c>
      <c r="AS188" s="162">
        <f t="shared" si="143"/>
        <v>0</v>
      </c>
      <c r="AU188" s="162" t="str">
        <f t="shared" si="131"/>
        <v/>
      </c>
      <c r="AV188" s="162" t="str">
        <f t="shared" si="132"/>
        <v/>
      </c>
      <c r="AW188" s="162" t="str">
        <f t="shared" si="133"/>
        <v/>
      </c>
      <c r="AX188" s="162" t="str">
        <f t="shared" si="134"/>
        <v/>
      </c>
      <c r="AZ188" s="162" t="str">
        <f t="shared" si="158"/>
        <v/>
      </c>
      <c r="BA188" s="162" t="str">
        <f t="shared" si="145"/>
        <v/>
      </c>
      <c r="BB188" s="162" t="str">
        <f t="shared" si="146"/>
        <v/>
      </c>
      <c r="BC188" s="162" t="str">
        <f t="shared" si="147"/>
        <v/>
      </c>
      <c r="BX188" s="162">
        <f>COUNTIF(BV159:BV162,K188)</f>
        <v>0</v>
      </c>
      <c r="BY188" s="162">
        <f>COUNTIF(BV159:BV162,L188)</f>
        <v>0</v>
      </c>
      <c r="BZ188" s="162">
        <f>COUNTIF(BV159:BV162,M188)</f>
        <v>0</v>
      </c>
      <c r="CA188" s="162">
        <f>COUNTIF(BV159:BV162,N188)</f>
        <v>0</v>
      </c>
      <c r="CB188" s="162">
        <f t="shared" si="148"/>
        <v>0</v>
      </c>
      <c r="CD188" s="162" t="str">
        <f t="shared" si="135"/>
        <v/>
      </c>
      <c r="CE188" s="162" t="str">
        <f t="shared" si="136"/>
        <v/>
      </c>
      <c r="CF188" s="162" t="str">
        <f t="shared" si="137"/>
        <v/>
      </c>
      <c r="CG188" s="162" t="str">
        <f t="shared" si="138"/>
        <v/>
      </c>
      <c r="CI188" s="162" t="str">
        <f t="shared" si="149"/>
        <v/>
      </c>
      <c r="CJ188" s="162" t="str">
        <f t="shared" si="150"/>
        <v/>
      </c>
      <c r="CK188" s="162" t="str">
        <f t="shared" si="151"/>
        <v/>
      </c>
      <c r="CL188" s="162" t="str">
        <f t="shared" si="152"/>
        <v/>
      </c>
      <c r="DG188" s="162">
        <f>COUNTIF(DE159:DE162,K188)</f>
        <v>0</v>
      </c>
      <c r="DH188" s="162">
        <f>COUNTIF(DE159:DE162,L188)</f>
        <v>0</v>
      </c>
      <c r="DI188" s="162">
        <f>COUNTIF(DE159:DE162,M188)</f>
        <v>0</v>
      </c>
      <c r="DJ188" s="162">
        <f>COUNTIF(DE159:DE162,N188)</f>
        <v>0</v>
      </c>
      <c r="DK188" s="162">
        <f t="shared" si="153"/>
        <v>0</v>
      </c>
      <c r="DM188" s="162" t="str">
        <f t="shared" si="139"/>
        <v/>
      </c>
      <c r="DN188" s="162" t="str">
        <f t="shared" si="140"/>
        <v/>
      </c>
      <c r="DO188" s="162" t="str">
        <f t="shared" si="141"/>
        <v/>
      </c>
      <c r="DP188" s="162" t="str">
        <f t="shared" si="142"/>
        <v/>
      </c>
      <c r="DR188" s="162" t="str">
        <f t="shared" si="154"/>
        <v/>
      </c>
      <c r="DS188" s="162" t="str">
        <f t="shared" si="155"/>
        <v/>
      </c>
      <c r="DT188" s="162" t="str">
        <f t="shared" si="156"/>
        <v/>
      </c>
      <c r="DU188" s="162" t="str">
        <f t="shared" si="157"/>
        <v/>
      </c>
    </row>
    <row r="189" spans="2:125">
      <c r="B189" s="162" t="str">
        <f>Utfylles!$E$40</f>
        <v>Kroatia</v>
      </c>
      <c r="C189" s="162" t="s">
        <v>2</v>
      </c>
      <c r="D189" s="162" t="str">
        <f>Utfylles!$G$40</f>
        <v>Skottland</v>
      </c>
      <c r="E189" s="162">
        <f>Utfylles!$H$40</f>
        <v>1</v>
      </c>
      <c r="F189" s="162" t="s">
        <v>2</v>
      </c>
      <c r="G189" s="162">
        <f>Utfylles!$J$40</f>
        <v>0</v>
      </c>
      <c r="H189" s="162"/>
      <c r="I189" s="162" t="str">
        <f>Utfylles!$K$40</f>
        <v>H</v>
      </c>
      <c r="K189" s="162" t="str">
        <f t="shared" si="127"/>
        <v>Kroatia</v>
      </c>
      <c r="L189" s="162" t="str">
        <f t="shared" si="128"/>
        <v/>
      </c>
      <c r="M189" s="162" t="str">
        <f t="shared" si="129"/>
        <v/>
      </c>
      <c r="N189" s="162" t="str">
        <f t="shared" si="130"/>
        <v>Skottland</v>
      </c>
      <c r="AO189" s="162">
        <f>COUNTIF(AM159:AM162,K189)</f>
        <v>0</v>
      </c>
      <c r="AP189" s="162">
        <f>COUNTIF(AM159:AM162,L189)</f>
        <v>0</v>
      </c>
      <c r="AQ189" s="162">
        <f>COUNTIF(AM159:AM162,M189)</f>
        <v>0</v>
      </c>
      <c r="AR189" s="162">
        <f>COUNTIF(AM159:AM162,N189)</f>
        <v>0</v>
      </c>
      <c r="AS189" s="162">
        <f t="shared" si="143"/>
        <v>0</v>
      </c>
      <c r="AU189" s="162" t="str">
        <f t="shared" si="131"/>
        <v/>
      </c>
      <c r="AV189" s="162" t="str">
        <f t="shared" si="132"/>
        <v/>
      </c>
      <c r="AW189" s="162" t="str">
        <f t="shared" si="133"/>
        <v/>
      </c>
      <c r="AX189" s="162" t="str">
        <f t="shared" si="134"/>
        <v/>
      </c>
      <c r="AZ189" s="162" t="str">
        <f t="shared" si="158"/>
        <v/>
      </c>
      <c r="BA189" s="162" t="str">
        <f t="shared" si="145"/>
        <v/>
      </c>
      <c r="BB189" s="162" t="str">
        <f t="shared" si="146"/>
        <v/>
      </c>
      <c r="BC189" s="162" t="str">
        <f t="shared" si="147"/>
        <v/>
      </c>
      <c r="BX189" s="162">
        <f>COUNTIF(BV159:BV162,K189)</f>
        <v>0</v>
      </c>
      <c r="BY189" s="162">
        <f>COUNTIF(BV159:BV162,L189)</f>
        <v>0</v>
      </c>
      <c r="BZ189" s="162">
        <f>COUNTIF(BV159:BV162,M189)</f>
        <v>0</v>
      </c>
      <c r="CA189" s="162">
        <f>COUNTIF(BV159:BV162,N189)</f>
        <v>0</v>
      </c>
      <c r="CB189" s="162">
        <f t="shared" si="148"/>
        <v>0</v>
      </c>
      <c r="CD189" s="162" t="str">
        <f t="shared" si="135"/>
        <v/>
      </c>
      <c r="CE189" s="162" t="str">
        <f t="shared" si="136"/>
        <v/>
      </c>
      <c r="CF189" s="162" t="str">
        <f t="shared" si="137"/>
        <v/>
      </c>
      <c r="CG189" s="162" t="str">
        <f t="shared" si="138"/>
        <v/>
      </c>
      <c r="CI189" s="162" t="str">
        <f t="shared" si="149"/>
        <v/>
      </c>
      <c r="CJ189" s="162" t="str">
        <f t="shared" si="150"/>
        <v/>
      </c>
      <c r="CK189" s="162" t="str">
        <f t="shared" si="151"/>
        <v/>
      </c>
      <c r="CL189" s="162" t="str">
        <f t="shared" si="152"/>
        <v/>
      </c>
      <c r="DG189" s="162">
        <f>COUNTIF(DE159:DE162,K189)</f>
        <v>0</v>
      </c>
      <c r="DH189" s="162">
        <f>COUNTIF(DE159:DE162,L189)</f>
        <v>0</v>
      </c>
      <c r="DI189" s="162">
        <f>COUNTIF(DE159:DE162,M189)</f>
        <v>0</v>
      </c>
      <c r="DJ189" s="162">
        <f>COUNTIF(DE159:DE162,N189)</f>
        <v>0</v>
      </c>
      <c r="DK189" s="162">
        <f t="shared" si="153"/>
        <v>0</v>
      </c>
      <c r="DM189" s="162" t="str">
        <f t="shared" si="139"/>
        <v/>
      </c>
      <c r="DN189" s="162" t="str">
        <f t="shared" si="140"/>
        <v/>
      </c>
      <c r="DO189" s="162" t="str">
        <f t="shared" si="141"/>
        <v/>
      </c>
      <c r="DP189" s="162" t="str">
        <f t="shared" si="142"/>
        <v/>
      </c>
      <c r="DR189" s="162" t="str">
        <f t="shared" si="154"/>
        <v/>
      </c>
      <c r="DS189" s="162" t="str">
        <f t="shared" si="155"/>
        <v/>
      </c>
      <c r="DT189" s="162" t="str">
        <f t="shared" si="156"/>
        <v/>
      </c>
      <c r="DU189" s="162" t="str">
        <f t="shared" si="157"/>
        <v/>
      </c>
    </row>
    <row r="190" spans="2:125">
      <c r="B190" s="162" t="str">
        <f>Utfylles!$E$41</f>
        <v>Tsjekkia</v>
      </c>
      <c r="C190" s="162" t="s">
        <v>2</v>
      </c>
      <c r="D190" s="162" t="str">
        <f>Utfylles!$G$41</f>
        <v>England</v>
      </c>
      <c r="E190" s="162">
        <f>Utfylles!$H$41</f>
        <v>2</v>
      </c>
      <c r="F190" s="162" t="s">
        <v>2</v>
      </c>
      <c r="G190" s="162">
        <f>Utfylles!$J$41</f>
        <v>0</v>
      </c>
      <c r="H190" s="162"/>
      <c r="I190" s="162" t="str">
        <f>Utfylles!$K$41</f>
        <v>H</v>
      </c>
      <c r="K190" s="162" t="str">
        <f t="shared" si="127"/>
        <v>Tsjekkia</v>
      </c>
      <c r="L190" s="162" t="str">
        <f t="shared" si="128"/>
        <v/>
      </c>
      <c r="M190" s="162" t="str">
        <f t="shared" si="129"/>
        <v/>
      </c>
      <c r="N190" s="162" t="str">
        <f t="shared" si="130"/>
        <v>England</v>
      </c>
      <c r="AO190" s="162">
        <f>COUNTIF(AM159:AM162,K190)</f>
        <v>0</v>
      </c>
      <c r="AP190" s="162">
        <f>COUNTIF(AM159:AM162,L190)</f>
        <v>0</v>
      </c>
      <c r="AQ190" s="162">
        <f>COUNTIF(AM159:AM162,M190)</f>
        <v>0</v>
      </c>
      <c r="AR190" s="162">
        <f>COUNTIF(AM159:AM162,N190)</f>
        <v>0</v>
      </c>
      <c r="AS190" s="162">
        <f t="shared" si="143"/>
        <v>0</v>
      </c>
      <c r="AU190" s="162" t="str">
        <f t="shared" si="131"/>
        <v/>
      </c>
      <c r="AV190" s="162" t="str">
        <f t="shared" si="132"/>
        <v/>
      </c>
      <c r="AW190" s="162" t="str">
        <f t="shared" si="133"/>
        <v/>
      </c>
      <c r="AX190" s="162" t="str">
        <f t="shared" si="134"/>
        <v/>
      </c>
      <c r="AZ190" s="162" t="str">
        <f t="shared" si="158"/>
        <v/>
      </c>
      <c r="BA190" s="162" t="str">
        <f t="shared" si="145"/>
        <v/>
      </c>
      <c r="BB190" s="162" t="str">
        <f t="shared" si="146"/>
        <v/>
      </c>
      <c r="BC190" s="162" t="str">
        <f t="shared" si="147"/>
        <v/>
      </c>
      <c r="BX190" s="162">
        <f>COUNTIF(BV159:BV162,K190)</f>
        <v>0</v>
      </c>
      <c r="BY190" s="162">
        <f>COUNTIF(BV159:BV162,L190)</f>
        <v>0</v>
      </c>
      <c r="BZ190" s="162">
        <f>COUNTIF(BV159:BV162,M190)</f>
        <v>0</v>
      </c>
      <c r="CA190" s="162">
        <f>COUNTIF(BV159:BV162,N190)</f>
        <v>0</v>
      </c>
      <c r="CB190" s="162">
        <f t="shared" si="148"/>
        <v>0</v>
      </c>
      <c r="CD190" s="162" t="str">
        <f t="shared" si="135"/>
        <v/>
      </c>
      <c r="CE190" s="162" t="str">
        <f t="shared" si="136"/>
        <v/>
      </c>
      <c r="CF190" s="162" t="str">
        <f t="shared" si="137"/>
        <v/>
      </c>
      <c r="CG190" s="162" t="str">
        <f t="shared" si="138"/>
        <v/>
      </c>
      <c r="CI190" s="162" t="str">
        <f t="shared" si="149"/>
        <v/>
      </c>
      <c r="CJ190" s="162" t="str">
        <f t="shared" si="150"/>
        <v/>
      </c>
      <c r="CK190" s="162" t="str">
        <f t="shared" si="151"/>
        <v/>
      </c>
      <c r="CL190" s="162" t="str">
        <f t="shared" si="152"/>
        <v/>
      </c>
      <c r="DG190" s="162">
        <f>COUNTIF(DE159:DE162,K190)</f>
        <v>0</v>
      </c>
      <c r="DH190" s="162">
        <f>COUNTIF(DE159:DE162,L190)</f>
        <v>0</v>
      </c>
      <c r="DI190" s="162">
        <f>COUNTIF(DE159:DE162,M190)</f>
        <v>0</v>
      </c>
      <c r="DJ190" s="162">
        <f>COUNTIF(DE159:DE162,N190)</f>
        <v>0</v>
      </c>
      <c r="DK190" s="162">
        <f t="shared" si="153"/>
        <v>0</v>
      </c>
      <c r="DM190" s="162" t="str">
        <f t="shared" si="139"/>
        <v/>
      </c>
      <c r="DN190" s="162" t="str">
        <f t="shared" si="140"/>
        <v/>
      </c>
      <c r="DO190" s="162" t="str">
        <f t="shared" si="141"/>
        <v/>
      </c>
      <c r="DP190" s="162" t="str">
        <f t="shared" si="142"/>
        <v/>
      </c>
      <c r="DR190" s="162" t="str">
        <f t="shared" si="154"/>
        <v/>
      </c>
      <c r="DS190" s="162" t="str">
        <f t="shared" si="155"/>
        <v/>
      </c>
      <c r="DT190" s="162" t="str">
        <f t="shared" si="156"/>
        <v/>
      </c>
      <c r="DU190" s="162" t="str">
        <f t="shared" si="157"/>
        <v/>
      </c>
    </row>
    <row r="191" spans="2:125">
      <c r="B191" s="162" t="str">
        <f>Utfylles!$E$42</f>
        <v>Sverige</v>
      </c>
      <c r="C191" s="162" t="s">
        <v>2</v>
      </c>
      <c r="D191" s="162" t="str">
        <f>Utfylles!$G$42</f>
        <v>Polen</v>
      </c>
      <c r="E191" s="162">
        <f>Utfylles!$H$42</f>
        <v>1</v>
      </c>
      <c r="F191" s="162" t="s">
        <v>2</v>
      </c>
      <c r="G191" s="162">
        <f>Utfylles!$J$42</f>
        <v>2</v>
      </c>
      <c r="H191" s="162"/>
      <c r="I191" s="162" t="str">
        <f>Utfylles!$K$42</f>
        <v>B</v>
      </c>
      <c r="K191" s="162" t="str">
        <f t="shared" si="127"/>
        <v>Polen</v>
      </c>
      <c r="L191" s="162" t="str">
        <f t="shared" si="128"/>
        <v/>
      </c>
      <c r="M191" s="162" t="str">
        <f t="shared" si="129"/>
        <v/>
      </c>
      <c r="N191" s="162" t="str">
        <f t="shared" si="130"/>
        <v>Sverige</v>
      </c>
      <c r="AO191" s="162">
        <f>COUNTIF(AM159:AM162,K191)</f>
        <v>0</v>
      </c>
      <c r="AP191" s="162">
        <f>COUNTIF(AM159:AM162,L191)</f>
        <v>0</v>
      </c>
      <c r="AQ191" s="162">
        <f>COUNTIF(AM159:AM162,M191)</f>
        <v>0</v>
      </c>
      <c r="AR191" s="162">
        <f>COUNTIF(AM159:AM162,N191)</f>
        <v>0</v>
      </c>
      <c r="AS191" s="162">
        <f t="shared" si="143"/>
        <v>0</v>
      </c>
      <c r="AU191" s="162" t="str">
        <f t="shared" si="131"/>
        <v/>
      </c>
      <c r="AV191" s="162" t="str">
        <f t="shared" si="132"/>
        <v/>
      </c>
      <c r="AW191" s="162" t="str">
        <f t="shared" si="133"/>
        <v/>
      </c>
      <c r="AX191" s="162" t="str">
        <f t="shared" si="134"/>
        <v/>
      </c>
      <c r="AZ191" s="162" t="str">
        <f t="shared" si="158"/>
        <v/>
      </c>
      <c r="BA191" s="162" t="str">
        <f t="shared" si="145"/>
        <v/>
      </c>
      <c r="BB191" s="162" t="str">
        <f t="shared" si="146"/>
        <v/>
      </c>
      <c r="BC191" s="162" t="str">
        <f t="shared" si="147"/>
        <v/>
      </c>
      <c r="BX191" s="162">
        <f>COUNTIF(BV159:BV162,K191)</f>
        <v>1</v>
      </c>
      <c r="BY191" s="162">
        <f>COUNTIF(BV159:BV162,L191)</f>
        <v>0</v>
      </c>
      <c r="BZ191" s="162">
        <f>COUNTIF(BV159:BV162,M191)</f>
        <v>0</v>
      </c>
      <c r="CA191" s="162">
        <f>COUNTIF(BV159:BV162,N191)</f>
        <v>0</v>
      </c>
      <c r="CB191" s="162">
        <f t="shared" si="148"/>
        <v>1</v>
      </c>
      <c r="CD191" s="162" t="str">
        <f t="shared" si="135"/>
        <v/>
      </c>
      <c r="CE191" s="162" t="str">
        <f t="shared" si="136"/>
        <v/>
      </c>
      <c r="CF191" s="162" t="str">
        <f t="shared" si="137"/>
        <v/>
      </c>
      <c r="CG191" s="162" t="str">
        <f t="shared" si="138"/>
        <v/>
      </c>
      <c r="CI191" s="162" t="str">
        <f t="shared" si="149"/>
        <v/>
      </c>
      <c r="CJ191" s="162" t="str">
        <f t="shared" si="150"/>
        <v/>
      </c>
      <c r="CK191" s="162" t="str">
        <f t="shared" si="151"/>
        <v/>
      </c>
      <c r="CL191" s="162" t="str">
        <f t="shared" si="152"/>
        <v/>
      </c>
      <c r="DG191" s="162">
        <f>COUNTIF(DE159:DE162,K191)</f>
        <v>0</v>
      </c>
      <c r="DH191" s="162">
        <f>COUNTIF(DE159:DE162,L191)</f>
        <v>0</v>
      </c>
      <c r="DI191" s="162">
        <f>COUNTIF(DE159:DE162,M191)</f>
        <v>0</v>
      </c>
      <c r="DJ191" s="162">
        <f>COUNTIF(DE159:DE162,N191)</f>
        <v>1</v>
      </c>
      <c r="DK191" s="162">
        <f t="shared" si="153"/>
        <v>1</v>
      </c>
      <c r="DM191" s="162" t="str">
        <f t="shared" si="139"/>
        <v/>
      </c>
      <c r="DN191" s="162" t="str">
        <f t="shared" si="140"/>
        <v/>
      </c>
      <c r="DO191" s="162" t="str">
        <f t="shared" si="141"/>
        <v/>
      </c>
      <c r="DP191" s="162" t="str">
        <f t="shared" si="142"/>
        <v/>
      </c>
      <c r="DR191" s="162" t="str">
        <f t="shared" si="154"/>
        <v/>
      </c>
      <c r="DS191" s="162" t="str">
        <f t="shared" si="155"/>
        <v/>
      </c>
      <c r="DT191" s="162" t="str">
        <f t="shared" si="156"/>
        <v/>
      </c>
      <c r="DU191" s="162" t="str">
        <f t="shared" si="157"/>
        <v/>
      </c>
    </row>
    <row r="192" spans="2:125">
      <c r="B192" s="162" t="str">
        <f>Utfylles!$E$43</f>
        <v>Slovakia</v>
      </c>
      <c r="C192" s="162" t="s">
        <v>2</v>
      </c>
      <c r="D192" s="162" t="str">
        <f>Utfylles!$G$43</f>
        <v>Spania</v>
      </c>
      <c r="E192" s="162">
        <f>Utfylles!$H$43</f>
        <v>0</v>
      </c>
      <c r="F192" s="162" t="s">
        <v>2</v>
      </c>
      <c r="G192" s="162">
        <f>Utfylles!$J$43</f>
        <v>1</v>
      </c>
      <c r="H192" s="162"/>
      <c r="I192" s="162" t="str">
        <f>Utfylles!$K$43</f>
        <v>B</v>
      </c>
      <c r="K192" s="162" t="str">
        <f t="shared" si="127"/>
        <v>Spania</v>
      </c>
      <c r="L192" s="162" t="str">
        <f t="shared" si="128"/>
        <v/>
      </c>
      <c r="M192" s="162" t="str">
        <f t="shared" si="129"/>
        <v/>
      </c>
      <c r="N192" s="162" t="str">
        <f t="shared" si="130"/>
        <v>Slovakia</v>
      </c>
      <c r="AO192" s="162">
        <f>COUNTIF(AM159:AM162,K192)</f>
        <v>1</v>
      </c>
      <c r="AP192" s="162">
        <f>COUNTIF(AM159:AM162,L192)</f>
        <v>0</v>
      </c>
      <c r="AQ192" s="162">
        <f>COUNTIF(AM159:AM162,M192)</f>
        <v>0</v>
      </c>
      <c r="AR192" s="162">
        <f>COUNTIF(AM159:AM162,N192)</f>
        <v>0</v>
      </c>
      <c r="AS192" s="162">
        <f t="shared" si="143"/>
        <v>1</v>
      </c>
      <c r="AU192" s="162" t="str">
        <f t="shared" si="131"/>
        <v/>
      </c>
      <c r="AV192" s="162" t="str">
        <f t="shared" si="132"/>
        <v/>
      </c>
      <c r="AW192" s="162" t="str">
        <f t="shared" si="133"/>
        <v/>
      </c>
      <c r="AX192" s="162" t="str">
        <f t="shared" si="134"/>
        <v/>
      </c>
      <c r="AZ192" s="162" t="str">
        <f t="shared" si="158"/>
        <v/>
      </c>
      <c r="BA192" s="162" t="str">
        <f t="shared" si="145"/>
        <v/>
      </c>
      <c r="BB192" s="162" t="str">
        <f t="shared" si="146"/>
        <v/>
      </c>
      <c r="BC192" s="162" t="str">
        <f t="shared" si="147"/>
        <v/>
      </c>
      <c r="BX192" s="162">
        <f>COUNTIF(BV159:BV162,K192)</f>
        <v>0</v>
      </c>
      <c r="BY192" s="162">
        <f>COUNTIF(BV159:BV162,L192)</f>
        <v>0</v>
      </c>
      <c r="BZ192" s="162">
        <f>COUNTIF(BV159:BV162,M192)</f>
        <v>0</v>
      </c>
      <c r="CA192" s="162">
        <f>COUNTIF(BV159:BV162,N192)</f>
        <v>0</v>
      </c>
      <c r="CB192" s="162">
        <f t="shared" si="148"/>
        <v>0</v>
      </c>
      <c r="CD192" s="162" t="str">
        <f t="shared" si="135"/>
        <v/>
      </c>
      <c r="CE192" s="162" t="str">
        <f t="shared" si="136"/>
        <v/>
      </c>
      <c r="CF192" s="162" t="str">
        <f t="shared" si="137"/>
        <v/>
      </c>
      <c r="CG192" s="162" t="str">
        <f t="shared" si="138"/>
        <v/>
      </c>
      <c r="CI192" s="162" t="str">
        <f t="shared" si="149"/>
        <v/>
      </c>
      <c r="CJ192" s="162" t="str">
        <f t="shared" si="150"/>
        <v/>
      </c>
      <c r="CK192" s="162" t="str">
        <f t="shared" si="151"/>
        <v/>
      </c>
      <c r="CL192" s="162" t="str">
        <f t="shared" si="152"/>
        <v/>
      </c>
      <c r="DG192" s="162">
        <f>COUNTIF(DE159:DE162,K192)</f>
        <v>0</v>
      </c>
      <c r="DH192" s="162">
        <f>COUNTIF(DE159:DE162,L192)</f>
        <v>0</v>
      </c>
      <c r="DI192" s="162">
        <f>COUNTIF(DE159:DE162,M192)</f>
        <v>0</v>
      </c>
      <c r="DJ192" s="162">
        <f>COUNTIF(DE159:DE162,N192)</f>
        <v>0</v>
      </c>
      <c r="DK192" s="162">
        <f t="shared" si="153"/>
        <v>0</v>
      </c>
      <c r="DM192" s="162" t="str">
        <f t="shared" si="139"/>
        <v/>
      </c>
      <c r="DN192" s="162" t="str">
        <f t="shared" si="140"/>
        <v/>
      </c>
      <c r="DO192" s="162" t="str">
        <f t="shared" si="141"/>
        <v/>
      </c>
      <c r="DP192" s="162" t="str">
        <f t="shared" si="142"/>
        <v/>
      </c>
      <c r="DR192" s="162" t="str">
        <f t="shared" si="154"/>
        <v/>
      </c>
      <c r="DS192" s="162" t="str">
        <f t="shared" si="155"/>
        <v/>
      </c>
      <c r="DT192" s="162" t="str">
        <f t="shared" si="156"/>
        <v/>
      </c>
      <c r="DU192" s="162" t="str">
        <f t="shared" si="157"/>
        <v/>
      </c>
    </row>
    <row r="193" spans="2:142">
      <c r="B193" s="162" t="str">
        <f>Utfylles!$E$44</f>
        <v>Portugal</v>
      </c>
      <c r="C193" s="162" t="s">
        <v>2</v>
      </c>
      <c r="D193" s="162" t="str">
        <f>Utfylles!$G$44</f>
        <v>Frankrike</v>
      </c>
      <c r="E193" s="162">
        <f>Utfylles!$H$44</f>
        <v>1</v>
      </c>
      <c r="F193" s="162" t="s">
        <v>2</v>
      </c>
      <c r="G193" s="162">
        <f>Utfylles!$J$44</f>
        <v>2</v>
      </c>
      <c r="H193" s="162"/>
      <c r="I193" s="162" t="str">
        <f>Utfylles!$K$44</f>
        <v>B</v>
      </c>
      <c r="K193" s="162" t="str">
        <f t="shared" si="127"/>
        <v>Frankrike</v>
      </c>
      <c r="L193" s="162" t="str">
        <f t="shared" si="128"/>
        <v/>
      </c>
      <c r="M193" s="162" t="str">
        <f t="shared" si="129"/>
        <v/>
      </c>
      <c r="N193" s="162" t="str">
        <f t="shared" si="130"/>
        <v>Portugal</v>
      </c>
      <c r="AO193" s="162">
        <f>COUNTIF(AM159:AM162,K193)</f>
        <v>0</v>
      </c>
      <c r="AP193" s="162">
        <f>COUNTIF(AM159:AM162,L193)</f>
        <v>0</v>
      </c>
      <c r="AQ193" s="162">
        <f>COUNTIF(AM159:AM162,M193)</f>
        <v>0</v>
      </c>
      <c r="AR193" s="162">
        <f>COUNTIF(AM159:AM162,N193)</f>
        <v>0</v>
      </c>
      <c r="AS193" s="162">
        <f t="shared" si="143"/>
        <v>0</v>
      </c>
      <c r="AU193" s="162" t="str">
        <f t="shared" si="131"/>
        <v/>
      </c>
      <c r="AV193" s="162" t="str">
        <f t="shared" si="132"/>
        <v/>
      </c>
      <c r="AW193" s="162" t="str">
        <f t="shared" si="133"/>
        <v/>
      </c>
      <c r="AX193" s="162" t="str">
        <f t="shared" si="134"/>
        <v/>
      </c>
      <c r="AZ193" s="162" t="str">
        <f t="shared" si="158"/>
        <v/>
      </c>
      <c r="BA193" s="162" t="str">
        <f t="shared" si="145"/>
        <v/>
      </c>
      <c r="BB193" s="162" t="str">
        <f t="shared" si="146"/>
        <v/>
      </c>
      <c r="BC193" s="162" t="str">
        <f t="shared" si="147"/>
        <v/>
      </c>
      <c r="BX193" s="162">
        <f>COUNTIF(BV159:BV162,K193)</f>
        <v>0</v>
      </c>
      <c r="BY193" s="162">
        <f>COUNTIF(BV159:BV162,L193)</f>
        <v>0</v>
      </c>
      <c r="BZ193" s="162">
        <f>COUNTIF(BV159:BV162,M193)</f>
        <v>0</v>
      </c>
      <c r="CA193" s="162">
        <f>COUNTIF(BV159:BV162,N193)</f>
        <v>0</v>
      </c>
      <c r="CB193" s="162">
        <f t="shared" si="148"/>
        <v>0</v>
      </c>
      <c r="CD193" s="162" t="str">
        <f t="shared" si="135"/>
        <v/>
      </c>
      <c r="CE193" s="162" t="str">
        <f t="shared" si="136"/>
        <v/>
      </c>
      <c r="CF193" s="162" t="str">
        <f t="shared" si="137"/>
        <v/>
      </c>
      <c r="CG193" s="162" t="str">
        <f t="shared" si="138"/>
        <v/>
      </c>
      <c r="CI193" s="162" t="str">
        <f t="shared" si="149"/>
        <v/>
      </c>
      <c r="CJ193" s="162" t="str">
        <f t="shared" si="150"/>
        <v/>
      </c>
      <c r="CK193" s="162" t="str">
        <f t="shared" si="151"/>
        <v/>
      </c>
      <c r="CL193" s="162" t="str">
        <f t="shared" si="152"/>
        <v/>
      </c>
      <c r="DG193" s="162">
        <f>COUNTIF(DE159:DE162,K193)</f>
        <v>0</v>
      </c>
      <c r="DH193" s="162">
        <f>COUNTIF(DE159:DE162,L193)</f>
        <v>0</v>
      </c>
      <c r="DI193" s="162">
        <f>COUNTIF(DE159:DE162,M193)</f>
        <v>0</v>
      </c>
      <c r="DJ193" s="162">
        <f>COUNTIF(DE159:DE162,N193)</f>
        <v>0</v>
      </c>
      <c r="DK193" s="162">
        <f t="shared" si="153"/>
        <v>0</v>
      </c>
      <c r="DM193" s="162" t="str">
        <f t="shared" si="139"/>
        <v/>
      </c>
      <c r="DN193" s="162" t="str">
        <f t="shared" si="140"/>
        <v/>
      </c>
      <c r="DO193" s="162" t="str">
        <f t="shared" si="141"/>
        <v/>
      </c>
      <c r="DP193" s="162" t="str">
        <f t="shared" si="142"/>
        <v/>
      </c>
      <c r="DR193" s="162" t="str">
        <f t="shared" si="154"/>
        <v/>
      </c>
      <c r="DS193" s="162" t="str">
        <f t="shared" si="155"/>
        <v/>
      </c>
      <c r="DT193" s="162" t="str">
        <f t="shared" si="156"/>
        <v/>
      </c>
      <c r="DU193" s="162" t="str">
        <f t="shared" si="157"/>
        <v/>
      </c>
    </row>
    <row r="194" spans="2:142">
      <c r="B194" s="162" t="str">
        <f>Utfylles!$E$45</f>
        <v>Tyskland</v>
      </c>
      <c r="C194" s="162" t="s">
        <v>2</v>
      </c>
      <c r="D194" s="162" t="str">
        <f>Utfylles!$G$45</f>
        <v>Ungarn</v>
      </c>
      <c r="E194" s="162">
        <f>Utfylles!$H$45</f>
        <v>3</v>
      </c>
      <c r="F194" s="162" t="s">
        <v>2</v>
      </c>
      <c r="G194" s="162">
        <f>Utfylles!$J$45</f>
        <v>0</v>
      </c>
      <c r="H194" s="162"/>
      <c r="I194" s="162" t="str">
        <f>Utfylles!$K$45</f>
        <v>H</v>
      </c>
      <c r="K194" s="162" t="str">
        <f t="shared" si="127"/>
        <v>Tyskland</v>
      </c>
      <c r="L194" s="162" t="str">
        <f t="shared" si="128"/>
        <v/>
      </c>
      <c r="M194" s="162" t="str">
        <f t="shared" si="129"/>
        <v/>
      </c>
      <c r="N194" s="162" t="str">
        <f t="shared" si="130"/>
        <v>Ungarn</v>
      </c>
      <c r="AO194" s="162">
        <f>COUNTIF(AM159:AM162,K194)</f>
        <v>0</v>
      </c>
      <c r="AP194" s="162">
        <f>COUNTIF(AM159:AM162,L194)</f>
        <v>0</v>
      </c>
      <c r="AQ194" s="162">
        <f>COUNTIF(AM159:AM162,M194)</f>
        <v>0</v>
      </c>
      <c r="AR194" s="162">
        <f>COUNTIF(AM159:AM162,N194)</f>
        <v>0</v>
      </c>
      <c r="AS194" s="162">
        <f t="shared" si="143"/>
        <v>0</v>
      </c>
      <c r="AU194" s="162" t="str">
        <f t="shared" si="131"/>
        <v/>
      </c>
      <c r="AV194" s="162" t="str">
        <f t="shared" si="132"/>
        <v/>
      </c>
      <c r="AW194" s="162" t="str">
        <f t="shared" si="133"/>
        <v/>
      </c>
      <c r="AX194" s="162" t="str">
        <f t="shared" si="134"/>
        <v/>
      </c>
      <c r="AZ194" s="162" t="str">
        <f t="shared" si="158"/>
        <v/>
      </c>
      <c r="BA194" s="162" t="str">
        <f t="shared" si="145"/>
        <v/>
      </c>
      <c r="BB194" s="162" t="str">
        <f t="shared" si="146"/>
        <v/>
      </c>
      <c r="BC194" s="162" t="str">
        <f t="shared" si="147"/>
        <v/>
      </c>
      <c r="BX194" s="162">
        <f>COUNTIF(BV159:BV162,K194)</f>
        <v>0</v>
      </c>
      <c r="BY194" s="162">
        <f>COUNTIF(BV159:BV162,L194)</f>
        <v>0</v>
      </c>
      <c r="BZ194" s="162">
        <f>COUNTIF(BV159:BV162,M194)</f>
        <v>0</v>
      </c>
      <c r="CA194" s="162">
        <f>COUNTIF(BV159:BV162,N194)</f>
        <v>0</v>
      </c>
      <c r="CB194" s="162">
        <f t="shared" si="148"/>
        <v>0</v>
      </c>
      <c r="CD194" s="162" t="str">
        <f t="shared" si="135"/>
        <v/>
      </c>
      <c r="CE194" s="162" t="str">
        <f t="shared" si="136"/>
        <v/>
      </c>
      <c r="CF194" s="162" t="str">
        <f t="shared" si="137"/>
        <v/>
      </c>
      <c r="CG194" s="162" t="str">
        <f t="shared" si="138"/>
        <v/>
      </c>
      <c r="CI194" s="162" t="str">
        <f t="shared" si="149"/>
        <v/>
      </c>
      <c r="CJ194" s="162" t="str">
        <f t="shared" si="150"/>
        <v/>
      </c>
      <c r="CK194" s="162" t="str">
        <f t="shared" si="151"/>
        <v/>
      </c>
      <c r="CL194" s="162" t="str">
        <f t="shared" si="152"/>
        <v/>
      </c>
      <c r="DG194" s="162">
        <f>COUNTIF(DE159:DE162,K194)</f>
        <v>0</v>
      </c>
      <c r="DH194" s="162">
        <f>COUNTIF(DE159:DE162,L194)</f>
        <v>0</v>
      </c>
      <c r="DI194" s="162">
        <f>COUNTIF(DE159:DE162,M194)</f>
        <v>0</v>
      </c>
      <c r="DJ194" s="162">
        <f>COUNTIF(DE159:DE162,N194)</f>
        <v>0</v>
      </c>
      <c r="DK194" s="162">
        <f t="shared" si="153"/>
        <v>0</v>
      </c>
      <c r="DM194" s="162" t="str">
        <f t="shared" si="139"/>
        <v/>
      </c>
      <c r="DN194" s="162" t="str">
        <f t="shared" si="140"/>
        <v/>
      </c>
      <c r="DO194" s="162" t="str">
        <f t="shared" si="141"/>
        <v/>
      </c>
      <c r="DP194" s="162" t="str">
        <f t="shared" si="142"/>
        <v/>
      </c>
      <c r="DR194" s="162" t="str">
        <f t="shared" si="154"/>
        <v/>
      </c>
      <c r="DS194" s="162" t="str">
        <f t="shared" si="155"/>
        <v/>
      </c>
      <c r="DT194" s="162" t="str">
        <f t="shared" si="156"/>
        <v/>
      </c>
      <c r="DU194" s="162" t="str">
        <f t="shared" si="157"/>
        <v/>
      </c>
    </row>
    <row r="197" spans="2:142">
      <c r="K197" s="162" t="s">
        <v>51</v>
      </c>
      <c r="L197" s="162" t="s">
        <v>52</v>
      </c>
      <c r="M197" s="162" t="s">
        <v>52</v>
      </c>
      <c r="N197" s="162" t="s">
        <v>53</v>
      </c>
      <c r="R197" s="162" t="s">
        <v>71</v>
      </c>
      <c r="S197" s="162" t="s">
        <v>57</v>
      </c>
      <c r="T197" s="162" t="s">
        <v>58</v>
      </c>
      <c r="U197" s="162" t="s">
        <v>59</v>
      </c>
      <c r="V197" s="162"/>
      <c r="W197" s="162"/>
      <c r="X197" s="162"/>
      <c r="Y197" s="162"/>
      <c r="Z197" s="162"/>
      <c r="AA197" s="162" t="s">
        <v>77</v>
      </c>
      <c r="AB197" s="162" t="s">
        <v>78</v>
      </c>
      <c r="AC197" s="162" t="s">
        <v>79</v>
      </c>
      <c r="AD197" s="162" t="s">
        <v>80</v>
      </c>
      <c r="AE197" s="164" t="s">
        <v>81</v>
      </c>
      <c r="AF197" s="162" t="s">
        <v>82</v>
      </c>
      <c r="AG197" s="162" t="s">
        <v>83</v>
      </c>
      <c r="AH197" s="162" t="s">
        <v>84</v>
      </c>
      <c r="AI197" s="162" t="s">
        <v>85</v>
      </c>
      <c r="AJ197" s="164" t="s">
        <v>86</v>
      </c>
      <c r="AK197" s="162"/>
      <c r="AM197" s="166">
        <v>1</v>
      </c>
      <c r="AN197" s="166"/>
      <c r="AO197" s="162" t="s">
        <v>51</v>
      </c>
      <c r="AP197" s="162" t="s">
        <v>52</v>
      </c>
      <c r="AQ197" s="162" t="s">
        <v>52</v>
      </c>
      <c r="AR197" s="162" t="s">
        <v>53</v>
      </c>
      <c r="AU197" s="162" t="s">
        <v>87</v>
      </c>
      <c r="AV197" s="162" t="s">
        <v>20</v>
      </c>
      <c r="AW197" s="162" t="s">
        <v>88</v>
      </c>
      <c r="AX197" s="162" t="s">
        <v>89</v>
      </c>
      <c r="AY197" s="166"/>
      <c r="AZ197" s="162" t="s">
        <v>51</v>
      </c>
      <c r="BA197" s="162" t="s">
        <v>52</v>
      </c>
      <c r="BB197" s="162" t="s">
        <v>52</v>
      </c>
      <c r="BC197" s="162" t="s">
        <v>53</v>
      </c>
      <c r="BG197" s="162" t="s">
        <v>71</v>
      </c>
      <c r="BH197" s="162" t="s">
        <v>57</v>
      </c>
      <c r="BI197" s="162" t="s">
        <v>58</v>
      </c>
      <c r="BJ197" s="162" t="s">
        <v>59</v>
      </c>
      <c r="BK197" s="162" t="s">
        <v>61</v>
      </c>
      <c r="BL197" s="162" t="s">
        <v>90</v>
      </c>
      <c r="BM197" s="162" t="s">
        <v>91</v>
      </c>
      <c r="BN197" s="162" t="s">
        <v>62</v>
      </c>
      <c r="BO197" s="162" t="s">
        <v>54</v>
      </c>
      <c r="BP197" s="162" t="s">
        <v>55</v>
      </c>
      <c r="BQ197" s="162" t="s">
        <v>56</v>
      </c>
      <c r="BR197" s="162" t="s">
        <v>81</v>
      </c>
      <c r="BS197" s="166"/>
      <c r="BU197" s="166"/>
      <c r="BV197" s="166">
        <v>2</v>
      </c>
      <c r="BX197" s="162" t="s">
        <v>51</v>
      </c>
      <c r="BY197" s="162" t="s">
        <v>52</v>
      </c>
      <c r="BZ197" s="162" t="s">
        <v>52</v>
      </c>
      <c r="CA197" s="162" t="s">
        <v>53</v>
      </c>
      <c r="CD197" s="162" t="s">
        <v>87</v>
      </c>
      <c r="CE197" s="162" t="s">
        <v>20</v>
      </c>
      <c r="CF197" s="162" t="s">
        <v>88</v>
      </c>
      <c r="CG197" s="162" t="s">
        <v>89</v>
      </c>
      <c r="CI197" s="162" t="s">
        <v>51</v>
      </c>
      <c r="CJ197" s="162" t="s">
        <v>52</v>
      </c>
      <c r="CK197" s="162" t="s">
        <v>52</v>
      </c>
      <c r="CL197" s="162" t="s">
        <v>53</v>
      </c>
      <c r="CP197" s="162" t="s">
        <v>71</v>
      </c>
      <c r="CQ197" s="162" t="s">
        <v>57</v>
      </c>
      <c r="CR197" s="162" t="s">
        <v>58</v>
      </c>
      <c r="CS197" s="162" t="s">
        <v>59</v>
      </c>
      <c r="CT197" s="162" t="s">
        <v>61</v>
      </c>
      <c r="CU197" s="162" t="s">
        <v>90</v>
      </c>
      <c r="CV197" s="162" t="s">
        <v>91</v>
      </c>
      <c r="CW197" s="162" t="s">
        <v>62</v>
      </c>
      <c r="CX197" s="162" t="s">
        <v>54</v>
      </c>
      <c r="CY197" s="162" t="s">
        <v>55</v>
      </c>
      <c r="CZ197" s="162" t="s">
        <v>56</v>
      </c>
      <c r="DA197" s="162" t="s">
        <v>81</v>
      </c>
      <c r="DB197" s="166"/>
      <c r="DE197" s="166">
        <v>3</v>
      </c>
      <c r="DF197" s="166"/>
      <c r="DG197" s="162" t="s">
        <v>51</v>
      </c>
      <c r="DH197" s="162" t="s">
        <v>52</v>
      </c>
      <c r="DI197" s="162" t="s">
        <v>52</v>
      </c>
      <c r="DJ197" s="162" t="s">
        <v>53</v>
      </c>
      <c r="DM197" s="162" t="s">
        <v>87</v>
      </c>
      <c r="DN197" s="162" t="s">
        <v>20</v>
      </c>
      <c r="DO197" s="162" t="s">
        <v>88</v>
      </c>
      <c r="DP197" s="162" t="s">
        <v>89</v>
      </c>
      <c r="DQ197" s="166"/>
      <c r="DR197" s="162" t="s">
        <v>51</v>
      </c>
      <c r="DS197" s="162" t="s">
        <v>52</v>
      </c>
      <c r="DT197" s="162" t="s">
        <v>52</v>
      </c>
      <c r="DU197" s="162" t="s">
        <v>53</v>
      </c>
      <c r="DV197" s="166"/>
      <c r="DY197" s="162" t="s">
        <v>71</v>
      </c>
      <c r="DZ197" s="162" t="s">
        <v>57</v>
      </c>
      <c r="EA197" s="162" t="s">
        <v>58</v>
      </c>
      <c r="EB197" s="162" t="s">
        <v>59</v>
      </c>
      <c r="EC197" s="162" t="s">
        <v>61</v>
      </c>
      <c r="ED197" s="162" t="s">
        <v>90</v>
      </c>
      <c r="EE197" s="162" t="s">
        <v>91</v>
      </c>
      <c r="EF197" s="162" t="s">
        <v>62</v>
      </c>
      <c r="EG197" s="162" t="s">
        <v>54</v>
      </c>
      <c r="EH197" s="162" t="s">
        <v>55</v>
      </c>
      <c r="EI197" s="162" t="s">
        <v>56</v>
      </c>
      <c r="EJ197" s="162" t="s">
        <v>81</v>
      </c>
      <c r="EK197" s="166"/>
    </row>
    <row r="198" spans="2:142">
      <c r="B198" s="162" t="str">
        <f>Utfylles!$E$10</f>
        <v>Tyrkia</v>
      </c>
      <c r="C198" s="162" t="s">
        <v>2</v>
      </c>
      <c r="D198" s="162" t="str">
        <f>Utfylles!$G$10</f>
        <v>Italia</v>
      </c>
      <c r="E198" s="162">
        <f>Utfylles!$H$10</f>
        <v>1</v>
      </c>
      <c r="F198" s="162" t="s">
        <v>2</v>
      </c>
      <c r="G198" s="162">
        <f>Utfylles!$J$10</f>
        <v>2</v>
      </c>
      <c r="H198" s="162"/>
      <c r="I198" s="162" t="str">
        <f>Utfylles!$K$10</f>
        <v>B</v>
      </c>
      <c r="K198" s="162" t="str">
        <f t="shared" ref="K198:K233" si="159">IF(I198="H",B198,IF(I198="B",D198,""))</f>
        <v>Italia</v>
      </c>
      <c r="L198" s="162" t="str">
        <f t="shared" ref="L198:L233" si="160">IF(I198="U",B198,"")</f>
        <v/>
      </c>
      <c r="M198" s="162" t="str">
        <f t="shared" ref="M198:M233" si="161">IF(I198="U",D198,"")</f>
        <v/>
      </c>
      <c r="N198" s="162" t="str">
        <f t="shared" ref="N198:N233" si="162">IF(I198="B",B198,IF(I198="H",D198,""))</f>
        <v>Tyrkia</v>
      </c>
      <c r="P198" s="163">
        <f>_xlfn.RANK.EQ(AK205,AK205:AK208,1)</f>
        <v>2</v>
      </c>
      <c r="Q198" s="166" t="str">
        <f>'Ark2'!B30</f>
        <v>Frankrike</v>
      </c>
      <c r="R198" s="164">
        <f>COUNTIF(K198:N233,Q198)</f>
        <v>3</v>
      </c>
      <c r="S198" s="164">
        <f>COUNTIF(K198:K233,Q198)</f>
        <v>2</v>
      </c>
      <c r="T198" s="164">
        <f>COUNTIF(L198:M233,Q198)</f>
        <v>0</v>
      </c>
      <c r="U198" s="164">
        <f>COUNTIF(N198:N233,Q198)</f>
        <v>1</v>
      </c>
      <c r="V198" s="164">
        <f>SUMIFS(E198:E233,B198:B233,Q198)+SUMIFS(G198:G233,D198:D233,Q198)</f>
        <v>6</v>
      </c>
      <c r="W198" s="164">
        <f>SUMIFS(G198:G233,B198:B233,Q198)+SUMIFS(E198:E233,D198:D233,Q198)</f>
        <v>3</v>
      </c>
      <c r="X198" s="164">
        <f>V198-W198</f>
        <v>3</v>
      </c>
      <c r="Y198" s="162">
        <f>S198*3+T198*1</f>
        <v>6</v>
      </c>
      <c r="Z198" s="162"/>
      <c r="AA198" s="162">
        <f>_xlfn.RANK.EQ(Y198,Y198:Y201,0)</f>
        <v>2</v>
      </c>
      <c r="AB198" s="162">
        <f>IF(COUNTIF(AA198:AA201,AA198)=1,0,IF(AA198=1,_xlfn.RANK.EQ(BN198,BN198:BN201,0),IF(AA198=2,_xlfn.RANK.EQ(CW198,CW198:CW201,0),IF(AA198=3,_xlfn.RANK.EQ(EF198,EF198:EF201,0)))))</f>
        <v>0</v>
      </c>
      <c r="AC198" s="162">
        <f>IF(COUNTIF(AA198:AA201,AA198)=1,0,IF(AA198=1,_xlfn.RANK.EQ(BM198,BM198:BM201,0),IF(AA198=2,_xlfn.RANK.EQ(CV198,CV198:CV201,0),IF(AA198=3,_xlfn.RANK.EQ(EE198,EE198:EE201,0)))))</f>
        <v>0</v>
      </c>
      <c r="AD198" s="162">
        <f>IF(COUNTIF(AA198:AA201,AA198)=1,0,IF(AA198=1,_xlfn.RANK.EQ(BK198,BK198:BK201,0),IF(AA198=2,_xlfn.RANK.EQ(CT198,CT198:CT201,0),IF(AA198=3,_xlfn.RANK.EQ(EC198,EC198:EC201,0)))))</f>
        <v>0</v>
      </c>
      <c r="AE198" s="164">
        <f>SUM(AA205:AD205)</f>
        <v>2</v>
      </c>
      <c r="AF198" s="162">
        <f>IF(COUNTIF(AE198:AE201,AE198)=3,1,IF(COUNTIF(AA198:AA201,AA198)=1,0,IF(COUNTIF(AE198:AE201,AE198)=1,0,IF(AA198=1,VLOOKUP(Q198,BF204:BI207,4,FALSE),IF(AA198=2,VLOOKUP(Q198,CO204:CR207,4,FALSE),IF(AA198=3,VLOOKUP(Q198,DX204:EA207,4,FALSE)))))))</f>
        <v>0</v>
      </c>
      <c r="AG198" s="162">
        <f>_xlfn.RANK.EQ(X198,X198:X201,)</f>
        <v>2</v>
      </c>
      <c r="AH198" s="162">
        <f>_xlfn.RANK.EQ(V198,V198:V201,0)</f>
        <v>2</v>
      </c>
      <c r="AI198" s="162">
        <f>_xlfn.RANK.EQ(S198,S198:S201,0)</f>
        <v>2</v>
      </c>
      <c r="AJ198" s="163">
        <f>(COUNTIF(Q198:Q201,"&lt;"&amp;Q198)+1)</f>
        <v>1</v>
      </c>
      <c r="AK198" s="162"/>
      <c r="AM198" s="163" t="b">
        <f>IF(AA198=AM197,Q198)</f>
        <v>0</v>
      </c>
      <c r="AO198" s="162">
        <f>COUNTIF(AM198:AM201,K198)</f>
        <v>0</v>
      </c>
      <c r="AP198" s="162">
        <f>COUNTIF(AM198:AM201,L198)</f>
        <v>0</v>
      </c>
      <c r="AQ198" s="162">
        <f>COUNTIF(AM198:AM201,M198)</f>
        <v>0</v>
      </c>
      <c r="AR198" s="162">
        <f>COUNTIF(AM198:AM201,N198)</f>
        <v>0</v>
      </c>
      <c r="AS198" s="162">
        <f>SUM(AO198:AR198)</f>
        <v>0</v>
      </c>
      <c r="AU198" s="162" t="str">
        <f t="shared" ref="AU198:AU233" si="163">IF(AS198=2,B198,"")</f>
        <v/>
      </c>
      <c r="AV198" s="162" t="str">
        <f t="shared" ref="AV198:AV233" si="164">IF(AS198=2,D198,"")</f>
        <v/>
      </c>
      <c r="AW198" s="162" t="str">
        <f t="shared" ref="AW198:AW233" si="165">IF(AS198=2,E198,"")</f>
        <v/>
      </c>
      <c r="AX198" s="162" t="str">
        <f t="shared" ref="AX198:AX233" si="166">IF(AS198=2,G198,"")</f>
        <v/>
      </c>
      <c r="AZ198" s="162" t="str">
        <f>IF(AS198=2,IF(AW198&gt;AX198,AU198,IF(AX198&gt;AW198,AV198,"")),"")</f>
        <v/>
      </c>
      <c r="BA198" s="162" t="str">
        <f>IF(AS198=2,IF(AW198=AX198,AU198,""),"")</f>
        <v/>
      </c>
      <c r="BB198" s="162" t="str">
        <f>IF(AS198=2,IF(AW198=AX198,AV198,""),"")</f>
        <v/>
      </c>
      <c r="BC198" s="162" t="str">
        <f>IF(AS198=2,IF(AW198&gt;AX198,AV198,IF(AX198&gt;AW198,AU198,"")),"")</f>
        <v/>
      </c>
      <c r="BE198" s="162">
        <f>_xlfn.RANK.EQ(BT198,BT198:BT201,1)</f>
        <v>1</v>
      </c>
      <c r="BF198" s="166" t="str">
        <f>Q198</f>
        <v>Frankrike</v>
      </c>
      <c r="BG198" s="164">
        <f>COUNTIF(AZ198:BC233,BF198)</f>
        <v>0</v>
      </c>
      <c r="BH198" s="164">
        <f>COUNTIF(AZ198:AZ233,BF198)</f>
        <v>0</v>
      </c>
      <c r="BI198" s="164">
        <f>COUNTIF(BA198:BB233,BF198)</f>
        <v>0</v>
      </c>
      <c r="BJ198" s="164">
        <f>COUNTIF(BC198:BC233,BF198)</f>
        <v>0</v>
      </c>
      <c r="BK198" s="164">
        <f>SUMIFS(AW198:AW233,AU198:AU233,BF198)+SUMIFS(AX198:AX233,AV198:AV233,BF198)</f>
        <v>0</v>
      </c>
      <c r="BL198" s="164">
        <f>SUMIFS(AX198:AX233,AU198:AU233,BF198)+SUMIFS(AW198:AW233,AV198:AV233,BF198)</f>
        <v>0</v>
      </c>
      <c r="BM198" s="164">
        <f>BK198-BL198</f>
        <v>0</v>
      </c>
      <c r="BN198" s="162">
        <f>BH198*3+BI198*1</f>
        <v>0</v>
      </c>
      <c r="BO198" s="162" t="str">
        <f>IF(BG198=0,"-",_xlfn.RANK.EQ(BN198,BN198:BN201))</f>
        <v>-</v>
      </c>
      <c r="BP198" s="162" t="str">
        <f>IF(BG198=0,"-",_xlfn.RANK.EQ(BM198,BM198:BM201))</f>
        <v>-</v>
      </c>
      <c r="BQ198" s="162" t="str">
        <f>IF(BG198=0,"-",_xlfn.RANK.EQ(BK198,BK198:BK201))</f>
        <v>-</v>
      </c>
      <c r="BR198" s="162" t="str">
        <f>IF(BG198=0,"-",SUM(BO198:BQ198))</f>
        <v>-</v>
      </c>
      <c r="BS198" s="163">
        <f>(COUNTIF(BF198:BF201,"&lt;"&amp;BF198)+1)/1000</f>
        <v>1E-3</v>
      </c>
      <c r="BT198" s="163">
        <f>IF(BG198=0,1000+BS198,IF(COUNTIF(BR198:BR201,BR198)&gt;1,BR198+BS198,100))</f>
        <v>1000.001</v>
      </c>
      <c r="BV198" s="163" t="str">
        <f>IF(AA198=BV197,Q198)</f>
        <v>Frankrike</v>
      </c>
      <c r="BX198" s="162">
        <f>COUNTIF(BV198:BV201,K198)</f>
        <v>0</v>
      </c>
      <c r="BY198" s="162">
        <f>COUNTIF(BV198:BV201,L198)</f>
        <v>0</v>
      </c>
      <c r="BZ198" s="162">
        <f>COUNTIF(BV198:BV201,M198)</f>
        <v>0</v>
      </c>
      <c r="CA198" s="162">
        <f>COUNTIF(BV198:BV201,N198)</f>
        <v>0</v>
      </c>
      <c r="CB198" s="162">
        <f>SUM(BX198:CA198)</f>
        <v>0</v>
      </c>
      <c r="CD198" s="162" t="str">
        <f t="shared" ref="CD198:CD233" si="167">IF(CB198=2,B198,"")</f>
        <v/>
      </c>
      <c r="CE198" s="162" t="str">
        <f t="shared" ref="CE198:CE233" si="168">IF(CB198=2,D198,"")</f>
        <v/>
      </c>
      <c r="CF198" s="162" t="str">
        <f t="shared" ref="CF198:CF233" si="169">IF(CB198=2,E198,"")</f>
        <v/>
      </c>
      <c r="CG198" s="162" t="str">
        <f t="shared" ref="CG198:CG233" si="170">IF(CB198=2,G198,"")</f>
        <v/>
      </c>
      <c r="CI198" s="162" t="str">
        <f>IF(CB198=2,IF(CF198&gt;CG198,CD198,IF(CG198&gt;CF198,CE198,"")),"")</f>
        <v/>
      </c>
      <c r="CJ198" s="162" t="str">
        <f>IF(CB198=2,IF(CF198=CG198,CD198,""),"")</f>
        <v/>
      </c>
      <c r="CK198" s="162" t="str">
        <f>IF(CB198=2,IF(CF198=CG198,CE198,""),"")</f>
        <v/>
      </c>
      <c r="CL198" s="162" t="str">
        <f>IF(CB198=2,IF(CF198&gt;CG198,CE198,IF(CG198&gt;CF198,CD198,"")),"")</f>
        <v/>
      </c>
      <c r="CN198" s="162">
        <f>_xlfn.RANK.EQ(DC198,DC198:DC201,1)</f>
        <v>1</v>
      </c>
      <c r="CO198" s="166" t="str">
        <f>Q198</f>
        <v>Frankrike</v>
      </c>
      <c r="CP198" s="164">
        <f>COUNTIF(CI198:CL233,CO198)</f>
        <v>0</v>
      </c>
      <c r="CQ198" s="164">
        <f>COUNTIF(CI198:CI233,CO198)</f>
        <v>0</v>
      </c>
      <c r="CR198" s="164">
        <f>COUNTIF(CJ198:CK233,CO198)</f>
        <v>0</v>
      </c>
      <c r="CS198" s="164">
        <f>COUNTIF(CL198:CL233,CO198)</f>
        <v>0</v>
      </c>
      <c r="CT198" s="164">
        <f>SUMIFS(CF198:CF233,CD198:CD233,CO198)+SUMIFS(CG198:CG233,CE198:CE233,CO198)</f>
        <v>0</v>
      </c>
      <c r="CU198" s="164">
        <f>SUMIFS(CG198:CG233,CD198:CD233,CO198)+SUMIFS(CF198:CF233,CE198:CE233,CO198)</f>
        <v>0</v>
      </c>
      <c r="CV198" s="164">
        <f>CT198-CU198</f>
        <v>0</v>
      </c>
      <c r="CW198" s="162">
        <f>CQ198*3+CR198*1</f>
        <v>0</v>
      </c>
      <c r="CX198" s="162" t="str">
        <f>IF(CP198=0,"-",_xlfn.RANK.EQ(CW198,CW198:CW201))</f>
        <v>-</v>
      </c>
      <c r="CY198" s="162" t="str">
        <f>IF(CP198=0,"-",_xlfn.RANK.EQ(CV198,CV198:CV201))</f>
        <v>-</v>
      </c>
      <c r="CZ198" s="162" t="str">
        <f>IF(CP198=0,"-",_xlfn.RANK.EQ(CT198,CT198:CT201))</f>
        <v>-</v>
      </c>
      <c r="DA198" s="162" t="str">
        <f>IF(CP198=0,"-",SUM(CX198:CZ198))</f>
        <v>-</v>
      </c>
      <c r="DB198" s="163">
        <f>(COUNTIF(CO198:CO201,"&lt;"&amp;CO198)+1)/1000</f>
        <v>1E-3</v>
      </c>
      <c r="DC198" s="163">
        <f>IF(CP198=0,1000+DB198,IF(COUNTIF(DA198:DA201,DA198)&gt;1,DA198+DB198,100))</f>
        <v>1000.001</v>
      </c>
      <c r="DE198" s="163" t="b">
        <f>IF(AA198=DE197,Q198)</f>
        <v>0</v>
      </c>
      <c r="DG198" s="162">
        <f>COUNTIF(DE198:DE201,K198)</f>
        <v>0</v>
      </c>
      <c r="DH198" s="162">
        <f>COUNTIF(DE198:DE201,L198)</f>
        <v>0</v>
      </c>
      <c r="DI198" s="162">
        <f>COUNTIF(DE198:DE201,M198)</f>
        <v>0</v>
      </c>
      <c r="DJ198" s="162">
        <f>COUNTIF(DE198:DE201,N198)</f>
        <v>0</v>
      </c>
      <c r="DK198" s="162">
        <f>SUM(DG198:DJ198)</f>
        <v>0</v>
      </c>
      <c r="DM198" s="162" t="str">
        <f t="shared" ref="DM198:DM233" si="171">IF(DK198=2,B198,"")</f>
        <v/>
      </c>
      <c r="DN198" s="162" t="str">
        <f t="shared" ref="DN198:DN233" si="172">IF(DK198=2,D198,"")</f>
        <v/>
      </c>
      <c r="DO198" s="162" t="str">
        <f t="shared" ref="DO198:DO233" si="173">IF(DK198=2,E198,"")</f>
        <v/>
      </c>
      <c r="DP198" s="162" t="str">
        <f t="shared" ref="DP198:DP233" si="174">IF(DK198=2,G198,"")</f>
        <v/>
      </c>
      <c r="DR198" s="162" t="str">
        <f>IF(DK198=2,IF(DO198&gt;DP198,DM198,IF(DP198&gt;DO198,DN198,"")),"")</f>
        <v/>
      </c>
      <c r="DS198" s="162" t="str">
        <f>IF(DK198=2,IF(DO198=DP198,DM198,""),"")</f>
        <v/>
      </c>
      <c r="DT198" s="162" t="str">
        <f>IF(DK198=2,IF(DO198=DP198,DN198,""),"")</f>
        <v/>
      </c>
      <c r="DU198" s="162" t="str">
        <f>IF(DK198=2,IF(DO198&gt;DP198,DN198,IF(DP198&gt;DO198,DM198,"")),"")</f>
        <v/>
      </c>
      <c r="DW198" s="162">
        <f>_xlfn.RANK.EQ(EL198,EL198:EL201,1)</f>
        <v>1</v>
      </c>
      <c r="DX198" s="166" t="str">
        <f>Q198</f>
        <v>Frankrike</v>
      </c>
      <c r="DY198" s="164">
        <f>COUNTIF(DR198:DU233,DX198)</f>
        <v>0</v>
      </c>
      <c r="DZ198" s="164">
        <f>COUNTIF(DR198:DR233,DX198)</f>
        <v>0</v>
      </c>
      <c r="EA198" s="164">
        <f>COUNTIF(DS198:DT233,DX198)</f>
        <v>0</v>
      </c>
      <c r="EB198" s="164">
        <f>COUNTIF(DU198:DU233,DX198)</f>
        <v>0</v>
      </c>
      <c r="EC198" s="164">
        <f>SUMIFS(DO198:DO233,DM198:DM233,DX198)+SUMIFS(DP198:DP233,DN198:DN233,DX198)</f>
        <v>0</v>
      </c>
      <c r="ED198" s="164">
        <f>SUMIFS(DP198:DP233,DM198:DM233,DX198)+SUMIFS(DO198:DO233,DN198:DN233,DX198)</f>
        <v>0</v>
      </c>
      <c r="EE198" s="164">
        <f>EC198-ED198</f>
        <v>0</v>
      </c>
      <c r="EF198" s="162">
        <f>DZ198*3+EA198*1</f>
        <v>0</v>
      </c>
      <c r="EG198" s="162" t="str">
        <f>IF(DY198=0,"-",_xlfn.RANK.EQ(EF198,EF198:EF201))</f>
        <v>-</v>
      </c>
      <c r="EH198" s="162" t="str">
        <f>IF(DY198=0,"-",_xlfn.RANK.EQ(EE198,EE198:EE201))</f>
        <v>-</v>
      </c>
      <c r="EI198" s="162" t="str">
        <f>IF(DY198=0,"-",_xlfn.RANK.EQ(EC198,EC198:EC201))</f>
        <v>-</v>
      </c>
      <c r="EJ198" s="162" t="str">
        <f>IF(DY198=0,"-",SUM(EG198:EI198))</f>
        <v>-</v>
      </c>
      <c r="EK198" s="163">
        <f>(COUNTIF(DX198:DX201,"&lt;"&amp;DX198)+1)/1000</f>
        <v>1E-3</v>
      </c>
      <c r="EL198" s="163">
        <f>IF(DY198=0,1000+EK198,IF(COUNTIF(EJ198:EJ201,EJ198)&gt;1,EJ198+EK198,100))</f>
        <v>1000.001</v>
      </c>
    </row>
    <row r="199" spans="2:142">
      <c r="B199" s="162" t="str">
        <f>Utfylles!$E$11</f>
        <v>Wales</v>
      </c>
      <c r="C199" s="162" t="s">
        <v>2</v>
      </c>
      <c r="D199" s="162" t="str">
        <f>Utfylles!$G$11</f>
        <v>Sveits</v>
      </c>
      <c r="E199" s="162">
        <f>Utfylles!$H$11</f>
        <v>1</v>
      </c>
      <c r="F199" s="162" t="s">
        <v>2</v>
      </c>
      <c r="G199" s="162">
        <f>Utfylles!$J$11</f>
        <v>1</v>
      </c>
      <c r="H199" s="162"/>
      <c r="I199" s="162" t="str">
        <f>Utfylles!$K$11</f>
        <v>U</v>
      </c>
      <c r="K199" s="162" t="str">
        <f t="shared" si="159"/>
        <v/>
      </c>
      <c r="L199" s="162" t="str">
        <f t="shared" si="160"/>
        <v>Wales</v>
      </c>
      <c r="M199" s="162" t="str">
        <f t="shared" si="161"/>
        <v>Sveits</v>
      </c>
      <c r="N199" s="162" t="str">
        <f t="shared" si="162"/>
        <v/>
      </c>
      <c r="P199" s="163">
        <f>_xlfn.RANK.EQ(AK206,AK205:AK208,1)</f>
        <v>3</v>
      </c>
      <c r="Q199" s="166" t="str">
        <f>'Ark2'!B31</f>
        <v>Portugal</v>
      </c>
      <c r="R199" s="164">
        <f>COUNTIF(K198:N233,Q199)</f>
        <v>3</v>
      </c>
      <c r="S199" s="164">
        <f>COUNTIF(K198:K233,Q199)</f>
        <v>1</v>
      </c>
      <c r="T199" s="164">
        <f>COUNTIF(L198:M233,Q199)</f>
        <v>0</v>
      </c>
      <c r="U199" s="164">
        <f>COUNTIF(N198:N233,Q199)</f>
        <v>2</v>
      </c>
      <c r="V199" s="164">
        <f>SUMIFS(E198:E233,B198:B233,Q199)+SUMIFS(G198:G233,D198:D233,Q199)</f>
        <v>4</v>
      </c>
      <c r="W199" s="164">
        <f>SUMIFS(G198:G233,B198:B233,Q199)+SUMIFS(E198:E233,D198:D233,Q199)</f>
        <v>5</v>
      </c>
      <c r="X199" s="164">
        <f>V199-W199</f>
        <v>-1</v>
      </c>
      <c r="Y199" s="162">
        <f>S199*3+T199*1</f>
        <v>3</v>
      </c>
      <c r="Z199" s="162"/>
      <c r="AA199" s="162">
        <f>_xlfn.RANK.EQ(Y199,Y198:Y201,0)</f>
        <v>3</v>
      </c>
      <c r="AB199" s="162">
        <f>IF(COUNTIF(AA198:AA201,AA199)=1,0,IF(AA199=1,_xlfn.RANK.EQ(BN199,BN198:BN201,0),IF(AA199=2,_xlfn.RANK.EQ(CW199,CW198:CW201,0),IF(AA199=3,_xlfn.RANK.EQ(EF199,EF198:EF201,0)))))</f>
        <v>0</v>
      </c>
      <c r="AC199" s="162">
        <f>IF(COUNTIF(AA198:AA201,AA199)=1,0,IF(AA199=1,_xlfn.RANK.EQ(BM199,BM198:BM201,0),IF(AA199=2,_xlfn.RANK.EQ(CV199,CV198:CV201,0),IF(AA199=3,_xlfn.RANK.EQ(EE199,EE198:EE201,0)))))</f>
        <v>0</v>
      </c>
      <c r="AD199" s="162">
        <f>IF(COUNTIF(AA198:AA201,AA199)=1,0,IF(AA199=1,_xlfn.RANK.EQ(BK199,BK198:BK201,0),IF(AA199=2,_xlfn.RANK.EQ(CT199,CT198:CT201,0),IF(AA199=3,_xlfn.RANK.EQ(EC199,EC198:EC201,0)))))</f>
        <v>0</v>
      </c>
      <c r="AE199" s="164">
        <f>SUM(AA206:AD206)</f>
        <v>3</v>
      </c>
      <c r="AF199" s="162">
        <f>IF(COUNTIF(AE198:AE201,AE199)=3,1,IF(COUNTIF(AA198:AA201,AA199)=1,0,IF(COUNTIF(AE198:AE201,AE199)=1,0,IF(AA199=1,VLOOKUP(Q199,BF204:BI207,4,FALSE),IF(AA199=2,VLOOKUP(Q199,CO204:CR207,4,FALSE),IF(AA199=3,VLOOKUP(Q199,DX204:EA207,4,FALSE)))))))</f>
        <v>0</v>
      </c>
      <c r="AG199" s="162">
        <f>_xlfn.RANK.EQ(X199,X198:X201,)</f>
        <v>3</v>
      </c>
      <c r="AH199" s="162">
        <f>_xlfn.RANK.EQ(V199,V198:V201,0)</f>
        <v>3</v>
      </c>
      <c r="AI199" s="162">
        <f>_xlfn.RANK.EQ(S199,S198:S201,0)</f>
        <v>3</v>
      </c>
      <c r="AJ199" s="163">
        <f>(COUNTIF(Q198:Q201,"&lt;"&amp;Q199)+1)</f>
        <v>2</v>
      </c>
      <c r="AK199" s="162"/>
      <c r="AM199" s="163" t="b">
        <f>IF(AA199=AM197,Q199)</f>
        <v>0</v>
      </c>
      <c r="AO199" s="162">
        <f>COUNTIF(AM198:AM201,K199)</f>
        <v>0</v>
      </c>
      <c r="AP199" s="162">
        <f>COUNTIF(AM198:AM201,L199)</f>
        <v>0</v>
      </c>
      <c r="AQ199" s="162">
        <f>COUNTIF(AM198:AM201,M199)</f>
        <v>0</v>
      </c>
      <c r="AR199" s="162">
        <f>COUNTIF(AM198:AM201,N199)</f>
        <v>0</v>
      </c>
      <c r="AS199" s="162">
        <f t="shared" ref="AS199:AS233" si="175">SUM(AO199:AR199)</f>
        <v>0</v>
      </c>
      <c r="AU199" s="162" t="str">
        <f t="shared" si="163"/>
        <v/>
      </c>
      <c r="AV199" s="162" t="str">
        <f t="shared" si="164"/>
        <v/>
      </c>
      <c r="AW199" s="162" t="str">
        <f t="shared" si="165"/>
        <v/>
      </c>
      <c r="AX199" s="162" t="str">
        <f t="shared" si="166"/>
        <v/>
      </c>
      <c r="AZ199" s="162" t="str">
        <f t="shared" ref="AZ199:AZ200" si="176">IF(AS199=2,IF(AW199&gt;AX199,AU199,IF(AX199&gt;AW199,AV199,"")),"")</f>
        <v/>
      </c>
      <c r="BA199" s="162" t="str">
        <f t="shared" ref="BA199:BA233" si="177">IF(AS199=2,IF(AW199=AX199,AU199,""),"")</f>
        <v/>
      </c>
      <c r="BB199" s="162" t="str">
        <f t="shared" ref="BB199:BB233" si="178">IF(AS199=2,IF(AW199=AX199,AV199,""),"")</f>
        <v/>
      </c>
      <c r="BC199" s="162" t="str">
        <f t="shared" ref="BC199:BC233" si="179">IF(AS199=2,IF(AW199&gt;AX199,AV199,IF(AX199&gt;AW199,AU199,"")),"")</f>
        <v/>
      </c>
      <c r="BE199" s="162">
        <f>_xlfn.RANK.EQ(BT199,BT198:BT201,1)</f>
        <v>2</v>
      </c>
      <c r="BF199" s="166" t="str">
        <f>Q199</f>
        <v>Portugal</v>
      </c>
      <c r="BG199" s="164">
        <f>COUNTIF(AZ198:BC233,BF199)</f>
        <v>0</v>
      </c>
      <c r="BH199" s="164">
        <f>COUNTIF(AZ198:AZ233,BF199)</f>
        <v>0</v>
      </c>
      <c r="BI199" s="164">
        <f>COUNTIF(BA198:BB233,BF199)</f>
        <v>0</v>
      </c>
      <c r="BJ199" s="164">
        <f>COUNTIF(BC198:BC233,BF199)</f>
        <v>0</v>
      </c>
      <c r="BK199" s="164">
        <f>SUMIFS(AW198:AW233,AU198:AU233,BF199)+SUMIFS(AX198:AX233,AV198:AV233,BF199)</f>
        <v>0</v>
      </c>
      <c r="BL199" s="164">
        <f>SUMIFS(AX198:AX233,AU198:AU233,BF199)+SUMIFS(AW198:AW233,AV198:AV233,BF199)</f>
        <v>0</v>
      </c>
      <c r="BM199" s="164">
        <f>BK199-BL199</f>
        <v>0</v>
      </c>
      <c r="BN199" s="162">
        <f>BH199*3+BI199*1</f>
        <v>0</v>
      </c>
      <c r="BO199" s="162" t="str">
        <f>IF(BG199=0,"-",_xlfn.RANK.EQ(BN199,BN198:BN201))</f>
        <v>-</v>
      </c>
      <c r="BP199" s="162" t="str">
        <f>IF(BG199=0,"-",_xlfn.RANK.EQ(BM199,BM198:BM201))</f>
        <v>-</v>
      </c>
      <c r="BQ199" s="162" t="str">
        <f>IF(BG199=0,"-",_xlfn.RANK.EQ(BK199,BK198:BK201))</f>
        <v>-</v>
      </c>
      <c r="BR199" s="162" t="str">
        <f>IF(BG199=0,"-",SUM(BO199:BQ199))</f>
        <v>-</v>
      </c>
      <c r="BS199" s="163">
        <f>(COUNTIF(BF198:BF201,"&lt;"&amp;BF199)+1)/1000</f>
        <v>2E-3</v>
      </c>
      <c r="BT199" s="163">
        <f>IF(BG199=0,1000+BS199,IF(COUNTIF(BR198:BR201,BR199)&gt;1,BR199+BS199,100))</f>
        <v>1000.002</v>
      </c>
      <c r="BV199" s="163" t="b">
        <f>IF(AA199=BV197,Q199)</f>
        <v>0</v>
      </c>
      <c r="BX199" s="162">
        <f>COUNTIF(BV198:BV201,K199)</f>
        <v>0</v>
      </c>
      <c r="BY199" s="162">
        <f>COUNTIF(BV198:BV201,L199)</f>
        <v>0</v>
      </c>
      <c r="BZ199" s="162">
        <f>COUNTIF(BV198:BV201,M199)</f>
        <v>0</v>
      </c>
      <c r="CA199" s="162">
        <f>COUNTIF(BV198:BV201,N199)</f>
        <v>0</v>
      </c>
      <c r="CB199" s="162">
        <f t="shared" ref="CB199:CB233" si="180">SUM(BX199:CA199)</f>
        <v>0</v>
      </c>
      <c r="CD199" s="162" t="str">
        <f t="shared" si="167"/>
        <v/>
      </c>
      <c r="CE199" s="162" t="str">
        <f t="shared" si="168"/>
        <v/>
      </c>
      <c r="CF199" s="162" t="str">
        <f t="shared" si="169"/>
        <v/>
      </c>
      <c r="CG199" s="162" t="str">
        <f t="shared" si="170"/>
        <v/>
      </c>
      <c r="CI199" s="162" t="str">
        <f t="shared" ref="CI199:CI233" si="181">IF(CB199=2,IF(CF199&gt;CG199,CD199,IF(CG199&gt;CF199,CE199,"")),"")</f>
        <v/>
      </c>
      <c r="CJ199" s="162" t="str">
        <f t="shared" ref="CJ199:CJ233" si="182">IF(CB199=2,IF(CF199=CG199,CD199,""),"")</f>
        <v/>
      </c>
      <c r="CK199" s="162" t="str">
        <f t="shared" ref="CK199:CK233" si="183">IF(CB199=2,IF(CF199=CG199,CE199,""),"")</f>
        <v/>
      </c>
      <c r="CL199" s="162" t="str">
        <f t="shared" ref="CL199:CL233" si="184">IF(CB199=2,IF(CF199&gt;CG199,CE199,IF(CG199&gt;CF199,CD199,"")),"")</f>
        <v/>
      </c>
      <c r="CN199" s="162">
        <f>_xlfn.RANK.EQ(DC199,DC198:DC201,1)</f>
        <v>2</v>
      </c>
      <c r="CO199" s="166" t="str">
        <f>Q199</f>
        <v>Portugal</v>
      </c>
      <c r="CP199" s="164">
        <f>COUNTIF(CI198:CL233,CO199)</f>
        <v>0</v>
      </c>
      <c r="CQ199" s="164">
        <f>COUNTIF(CI198:CI233,CO199)</f>
        <v>0</v>
      </c>
      <c r="CR199" s="164">
        <f>COUNTIF(CJ198:CK233,CO199)</f>
        <v>0</v>
      </c>
      <c r="CS199" s="164">
        <f>COUNTIF(CL198:CL233,CO199)</f>
        <v>0</v>
      </c>
      <c r="CT199" s="164">
        <f>SUMIFS(CF198:CF233,CD198:CD233,CO199)+SUMIFS(CG198:CG233,CE198:CE233,CO199)</f>
        <v>0</v>
      </c>
      <c r="CU199" s="164">
        <f>SUMIFS(CG198:CG233,CD198:CD233,CO199)+SUMIFS(CF198:CF233,CE198:CE233,CO199)</f>
        <v>0</v>
      </c>
      <c r="CV199" s="164">
        <f>CT199-CU199</f>
        <v>0</v>
      </c>
      <c r="CW199" s="162">
        <f>CQ199*3+CR199*1</f>
        <v>0</v>
      </c>
      <c r="CX199" s="162" t="str">
        <f>IF(CP199=0,"-",_xlfn.RANK.EQ(CW199,CW198:CW201))</f>
        <v>-</v>
      </c>
      <c r="CY199" s="162" t="str">
        <f>IF(CP199=0,"-",_xlfn.RANK.EQ(CV199,CV198:CV201))</f>
        <v>-</v>
      </c>
      <c r="CZ199" s="162" t="str">
        <f>IF(CP199=0,"-",_xlfn.RANK.EQ(CT199,CT198:CT201))</f>
        <v>-</v>
      </c>
      <c r="DA199" s="162" t="str">
        <f>IF(CP199=0,"-",SUM(CX199:CZ199))</f>
        <v>-</v>
      </c>
      <c r="DB199" s="163">
        <f>(COUNTIF(CO198:CO201,"&lt;"&amp;CO199)+1)/1000</f>
        <v>2E-3</v>
      </c>
      <c r="DC199" s="163">
        <f>IF(CP199=0,1000+DB199,IF(COUNTIF(DA198:DA201,DA199)&gt;1,DA199+DB199,100))</f>
        <v>1000.002</v>
      </c>
      <c r="DE199" s="163" t="str">
        <f>IF(AA199=DE197,Q199)</f>
        <v>Portugal</v>
      </c>
      <c r="DG199" s="162">
        <f>COUNTIF(DE198:DE201,K199)</f>
        <v>0</v>
      </c>
      <c r="DH199" s="162">
        <f>COUNTIF(DE198:DE201,L199)</f>
        <v>0</v>
      </c>
      <c r="DI199" s="162">
        <f>COUNTIF(DE198:DE201,M199)</f>
        <v>0</v>
      </c>
      <c r="DJ199" s="162">
        <f>COUNTIF(DE198:DE201,N199)</f>
        <v>0</v>
      </c>
      <c r="DK199" s="162">
        <f t="shared" ref="DK199:DK233" si="185">SUM(DG199:DJ199)</f>
        <v>0</v>
      </c>
      <c r="DM199" s="162" t="str">
        <f t="shared" si="171"/>
        <v/>
      </c>
      <c r="DN199" s="162" t="str">
        <f t="shared" si="172"/>
        <v/>
      </c>
      <c r="DO199" s="162" t="str">
        <f t="shared" si="173"/>
        <v/>
      </c>
      <c r="DP199" s="162" t="str">
        <f t="shared" si="174"/>
        <v/>
      </c>
      <c r="DR199" s="162" t="str">
        <f t="shared" ref="DR199:DR233" si="186">IF(DK199=2,IF(DO199&gt;DP199,DM199,IF(DP199&gt;DO199,DN199,"")),"")</f>
        <v/>
      </c>
      <c r="DS199" s="162" t="str">
        <f t="shared" ref="DS199:DS233" si="187">IF(DK199=2,IF(DO199=DP199,DM199,""),"")</f>
        <v/>
      </c>
      <c r="DT199" s="162" t="str">
        <f t="shared" ref="DT199:DT233" si="188">IF(DK199=2,IF(DO199=DP199,DN199,""),"")</f>
        <v/>
      </c>
      <c r="DU199" s="162" t="str">
        <f t="shared" ref="DU199:DU233" si="189">IF(DK199=2,IF(DO199&gt;DP199,DN199,IF(DP199&gt;DO199,DM199,"")),"")</f>
        <v/>
      </c>
      <c r="DW199" s="162">
        <f>_xlfn.RANK.EQ(EL199,EL198:EL201,1)</f>
        <v>2</v>
      </c>
      <c r="DX199" s="166" t="str">
        <f>Q199</f>
        <v>Portugal</v>
      </c>
      <c r="DY199" s="164">
        <f>COUNTIF(DR198:DU233,DX199)</f>
        <v>0</v>
      </c>
      <c r="DZ199" s="164">
        <f>COUNTIF(DR198:DR233,DX199)</f>
        <v>0</v>
      </c>
      <c r="EA199" s="164">
        <f>COUNTIF(DS198:DT233,DX199)</f>
        <v>0</v>
      </c>
      <c r="EB199" s="164">
        <f>COUNTIF(DU198:DU233,DX199)</f>
        <v>0</v>
      </c>
      <c r="EC199" s="164">
        <f>SUMIFS(DO198:DO233,DM198:DM233,DX199)+SUMIFS(DP198:DP233,DN198:DN233,DX199)</f>
        <v>0</v>
      </c>
      <c r="ED199" s="164">
        <f>SUMIFS(DP198:DP233,DM198:DM233,DX199)+SUMIFS(DO198:DO233,DN198:DN233,DX199)</f>
        <v>0</v>
      </c>
      <c r="EE199" s="164">
        <f>EC199-ED199</f>
        <v>0</v>
      </c>
      <c r="EF199" s="162">
        <f>DZ199*3+EA199*1</f>
        <v>0</v>
      </c>
      <c r="EG199" s="162" t="str">
        <f>IF(DY199=0,"-",_xlfn.RANK.EQ(EF199,EF198:EF201))</f>
        <v>-</v>
      </c>
      <c r="EH199" s="162" t="str">
        <f>IF(DY199=0,"-",_xlfn.RANK.EQ(EE199,EE198:EE201))</f>
        <v>-</v>
      </c>
      <c r="EI199" s="162" t="str">
        <f>IF(DY199=0,"-",_xlfn.RANK.EQ(EC199,EC198:EC201))</f>
        <v>-</v>
      </c>
      <c r="EJ199" s="162" t="str">
        <f>IF(DY199=0,"-",SUM(EG199:EI199))</f>
        <v>-</v>
      </c>
      <c r="EK199" s="163">
        <f>(COUNTIF(DX198:DX201,"&lt;"&amp;DX199)+1)/1000</f>
        <v>2E-3</v>
      </c>
      <c r="EL199" s="163">
        <f>IF(DY199=0,1000+EK199,IF(COUNTIF(EJ198:EJ201,EJ199)&gt;1,EJ199+EK199,100))</f>
        <v>1000.002</v>
      </c>
    </row>
    <row r="200" spans="2:142">
      <c r="B200" s="162" t="str">
        <f>Utfylles!$E$12</f>
        <v>Danmark</v>
      </c>
      <c r="C200" s="162" t="s">
        <v>2</v>
      </c>
      <c r="D200" s="162" t="str">
        <f>Utfylles!$G$12</f>
        <v>Finland</v>
      </c>
      <c r="E200" s="162">
        <f>Utfylles!$H$12</f>
        <v>1</v>
      </c>
      <c r="F200" s="162" t="s">
        <v>2</v>
      </c>
      <c r="G200" s="162">
        <f>Utfylles!$J$12</f>
        <v>0</v>
      </c>
      <c r="H200" s="162"/>
      <c r="I200" s="162" t="str">
        <f>Utfylles!$K$12</f>
        <v>H</v>
      </c>
      <c r="K200" s="162" t="str">
        <f t="shared" si="159"/>
        <v>Danmark</v>
      </c>
      <c r="L200" s="162" t="str">
        <f t="shared" si="160"/>
        <v/>
      </c>
      <c r="M200" s="162" t="str">
        <f t="shared" si="161"/>
        <v/>
      </c>
      <c r="N200" s="162" t="str">
        <f t="shared" si="162"/>
        <v>Finland</v>
      </c>
      <c r="P200" s="163">
        <f>_xlfn.RANK.EQ(AK207,AK205:AK208,1)</f>
        <v>1</v>
      </c>
      <c r="Q200" s="166" t="str">
        <f>'Ark2'!B32</f>
        <v>Tyskland</v>
      </c>
      <c r="R200" s="164">
        <f>COUNTIF(K198:N233,Q200)</f>
        <v>3</v>
      </c>
      <c r="S200" s="164">
        <f>COUNTIF(K198:K233,Q200)</f>
        <v>3</v>
      </c>
      <c r="T200" s="164">
        <f>COUNTIF(L198:M233,Q200)</f>
        <v>0</v>
      </c>
      <c r="U200" s="164">
        <f>COUNTIF(N198:N233,Q200)</f>
        <v>0</v>
      </c>
      <c r="V200" s="164">
        <f>SUMIFS(E198:E233,B198:B233,Q200)+SUMIFS(G198:G233,D198:D233,Q200)</f>
        <v>8</v>
      </c>
      <c r="W200" s="164">
        <f>SUMIFS(G198:G233,B198:B233,Q200)+SUMIFS(E198:E233,D198:D233,Q200)</f>
        <v>2</v>
      </c>
      <c r="X200" s="164">
        <f>V200-W200</f>
        <v>6</v>
      </c>
      <c r="Y200" s="162">
        <f>S200*3+T200*1</f>
        <v>9</v>
      </c>
      <c r="Z200" s="162"/>
      <c r="AA200" s="162">
        <f>_xlfn.RANK.EQ(Y200,Y198:Y201,0)</f>
        <v>1</v>
      </c>
      <c r="AB200" s="162">
        <f>IF(COUNTIF(AA198:AA201,AA200)=1,0,IF(AA200=1,_xlfn.RANK.EQ(BN200,BN198:BN201,0),IF(AA200=2,_xlfn.RANK.EQ(CW200,CW198:CW201,0),IF(AA200=3,_xlfn.RANK.EQ(EF200,EF198:EF201,0)))))</f>
        <v>0</v>
      </c>
      <c r="AC200" s="162">
        <f>IF(COUNTIF(AA198:AA201,AA200)=1,0,IF(AA200=1,_xlfn.RANK.EQ(BM200,BM198:BM201,0),IF(AA200=2,_xlfn.RANK.EQ(CV200,CV198:CV201,0),IF(AA200=3,_xlfn.RANK.EQ(EE200,EE198:EE201,0)))))</f>
        <v>0</v>
      </c>
      <c r="AD200" s="162">
        <f>IF(COUNTIF(AA198:AA201,AA200)=1,0,IF(AA200=1,_xlfn.RANK.EQ(BK200,BK198:BK201,0),IF(AA200=2,_xlfn.RANK.EQ(CT200,CT198:CT201,0),IF(AA200=3,_xlfn.RANK.EQ(EC200,EC198:EC201,0)))))</f>
        <v>0</v>
      </c>
      <c r="AE200" s="164">
        <f>SUM(AA207:AD207)</f>
        <v>1</v>
      </c>
      <c r="AF200" s="162">
        <f>IF(COUNTIF(AE198:AE201,AE200)=3,1,IF(COUNTIF(AA198:AA201,AA200)=1,0,IF(COUNTIF(AE198:AE201,AE200)=1,0,IF(AA200=1,VLOOKUP(Q200,BF204:BI207,4,FALSE),IF(AA200=2,VLOOKUP(Q200,CO204:CR207,4,FALSE),IF(AA200=3,VLOOKUP(Q200,DX204:EA207,4,FALSE)))))))</f>
        <v>0</v>
      </c>
      <c r="AG200" s="162">
        <f>_xlfn.RANK.EQ(X200,X198:X201,)</f>
        <v>1</v>
      </c>
      <c r="AH200" s="162">
        <f>_xlfn.RANK.EQ(V200,V198:V201,0)</f>
        <v>1</v>
      </c>
      <c r="AI200" s="162">
        <f>_xlfn.RANK.EQ(S200,S198:S201,0)</f>
        <v>1</v>
      </c>
      <c r="AJ200" s="163">
        <f>(COUNTIF(Q198:Q201,"&lt;"&amp;Q200)+1)</f>
        <v>3</v>
      </c>
      <c r="AK200" s="162"/>
      <c r="AM200" s="163" t="str">
        <f>IF(AA200=AM197,Q200)</f>
        <v>Tyskland</v>
      </c>
      <c r="AO200" s="162">
        <f>COUNTIF(AM198:AM201,K200)</f>
        <v>0</v>
      </c>
      <c r="AP200" s="162">
        <f>COUNTIF(AM198:AM201,L200)</f>
        <v>0</v>
      </c>
      <c r="AQ200" s="162">
        <f>COUNTIF(AM198:AM201,M200)</f>
        <v>0</v>
      </c>
      <c r="AR200" s="162">
        <f>COUNTIF(AM198:AM201,N200)</f>
        <v>0</v>
      </c>
      <c r="AS200" s="162">
        <f t="shared" si="175"/>
        <v>0</v>
      </c>
      <c r="AU200" s="162" t="str">
        <f t="shared" si="163"/>
        <v/>
      </c>
      <c r="AV200" s="162" t="str">
        <f t="shared" si="164"/>
        <v/>
      </c>
      <c r="AW200" s="162" t="str">
        <f t="shared" si="165"/>
        <v/>
      </c>
      <c r="AX200" s="162" t="str">
        <f t="shared" si="166"/>
        <v/>
      </c>
      <c r="AZ200" s="162" t="str">
        <f t="shared" si="176"/>
        <v/>
      </c>
      <c r="BA200" s="162" t="str">
        <f t="shared" si="177"/>
        <v/>
      </c>
      <c r="BB200" s="162" t="str">
        <f t="shared" si="178"/>
        <v/>
      </c>
      <c r="BC200" s="162" t="str">
        <f t="shared" si="179"/>
        <v/>
      </c>
      <c r="BE200" s="162">
        <f>_xlfn.RANK.EQ(BT200,BT198:BT201,1)</f>
        <v>3</v>
      </c>
      <c r="BF200" s="166" t="str">
        <f>Q200</f>
        <v>Tyskland</v>
      </c>
      <c r="BG200" s="164">
        <f>COUNTIF(AZ198:BC233,BF200)</f>
        <v>0</v>
      </c>
      <c r="BH200" s="164">
        <f>COUNTIF(AZ198:AZ233,BF200)</f>
        <v>0</v>
      </c>
      <c r="BI200" s="164">
        <f>COUNTIF(BA198:BB233,BF200)</f>
        <v>0</v>
      </c>
      <c r="BJ200" s="164">
        <f>COUNTIF(BC198:BC233,BF200)</f>
        <v>0</v>
      </c>
      <c r="BK200" s="164">
        <f>SUMIFS(AW198:AW233,AU198:AU233,BF200)+SUMIFS(AX198:AX233,AV198:AV233,BF200)</f>
        <v>0</v>
      </c>
      <c r="BL200" s="164">
        <f>SUMIFS(AX198:AX233,AU198:AU233,BF200)+SUMIFS(AW198:AW233,AV198:AV233,BF200)</f>
        <v>0</v>
      </c>
      <c r="BM200" s="164">
        <f>BK200-BL200</f>
        <v>0</v>
      </c>
      <c r="BN200" s="162">
        <f>BH200*3+BI200*1</f>
        <v>0</v>
      </c>
      <c r="BO200" s="162" t="str">
        <f>IF(BG200=0,"-",_xlfn.RANK.EQ(BN200,BN198:BN201))</f>
        <v>-</v>
      </c>
      <c r="BP200" s="162" t="str">
        <f>IF(BG200=0,"-",_xlfn.RANK.EQ(BM200,BM198:BM201))</f>
        <v>-</v>
      </c>
      <c r="BQ200" s="162" t="str">
        <f>IF(BG200=0,"-",_xlfn.RANK.EQ(BK200,BK198:BK201))</f>
        <v>-</v>
      </c>
      <c r="BR200" s="162" t="str">
        <f>IF(BG200=0,"-",SUM(BO200:BQ200))</f>
        <v>-</v>
      </c>
      <c r="BS200" s="163">
        <f>(COUNTIF(BF198:BF201,"&lt;"&amp;BF200)+1)/1000</f>
        <v>3.0000000000000001E-3</v>
      </c>
      <c r="BT200" s="163">
        <f>IF(BG200=0,1000+BS200,IF(COUNTIF(BR198:BR201,BR200)&gt;1,BR200+BS200,100))</f>
        <v>1000.003</v>
      </c>
      <c r="BV200" s="163" t="b">
        <f>IF(AA200=BV197,Q200)</f>
        <v>0</v>
      </c>
      <c r="BX200" s="162">
        <f>COUNTIF(BV198:BV201,K200)</f>
        <v>0</v>
      </c>
      <c r="BY200" s="162">
        <f>COUNTIF(BV198:BV201,L200)</f>
        <v>0</v>
      </c>
      <c r="BZ200" s="162">
        <f>COUNTIF(BV198:BV201,M200)</f>
        <v>0</v>
      </c>
      <c r="CA200" s="162">
        <f>COUNTIF(BV198:BV201,N200)</f>
        <v>0</v>
      </c>
      <c r="CB200" s="162">
        <f t="shared" si="180"/>
        <v>0</v>
      </c>
      <c r="CD200" s="162" t="str">
        <f t="shared" si="167"/>
        <v/>
      </c>
      <c r="CE200" s="162" t="str">
        <f t="shared" si="168"/>
        <v/>
      </c>
      <c r="CF200" s="162" t="str">
        <f t="shared" si="169"/>
        <v/>
      </c>
      <c r="CG200" s="162" t="str">
        <f t="shared" si="170"/>
        <v/>
      </c>
      <c r="CI200" s="162" t="str">
        <f t="shared" si="181"/>
        <v/>
      </c>
      <c r="CJ200" s="162" t="str">
        <f t="shared" si="182"/>
        <v/>
      </c>
      <c r="CK200" s="162" t="str">
        <f t="shared" si="183"/>
        <v/>
      </c>
      <c r="CL200" s="162" t="str">
        <f t="shared" si="184"/>
        <v/>
      </c>
      <c r="CN200" s="162">
        <f>_xlfn.RANK.EQ(DC200,DC198:DC201,1)</f>
        <v>3</v>
      </c>
      <c r="CO200" s="166" t="str">
        <f>Q200</f>
        <v>Tyskland</v>
      </c>
      <c r="CP200" s="164">
        <f>COUNTIF(CI198:CL233,CO200)</f>
        <v>0</v>
      </c>
      <c r="CQ200" s="164">
        <f>COUNTIF(CI198:CI233,CO200)</f>
        <v>0</v>
      </c>
      <c r="CR200" s="164">
        <f>COUNTIF(CJ198:CK233,CO200)</f>
        <v>0</v>
      </c>
      <c r="CS200" s="164">
        <f>COUNTIF(CL198:CL233,CO200)</f>
        <v>0</v>
      </c>
      <c r="CT200" s="164">
        <f>SUMIFS(CF198:CF233,CD198:CD233,CO200)+SUMIFS(CG198:CG233,CE198:CE233,CO200)</f>
        <v>0</v>
      </c>
      <c r="CU200" s="164">
        <f>SUMIFS(CG198:CG233,CD198:CD233,CO200)+SUMIFS(CF198:CF233,CE198:CE233,CO200)</f>
        <v>0</v>
      </c>
      <c r="CV200" s="164">
        <f>CT200-CU200</f>
        <v>0</v>
      </c>
      <c r="CW200" s="162">
        <f>CQ200*3+CR200*1</f>
        <v>0</v>
      </c>
      <c r="CX200" s="162" t="str">
        <f>IF(CP200=0,"-",_xlfn.RANK.EQ(CW200,CW198:CW201))</f>
        <v>-</v>
      </c>
      <c r="CY200" s="162" t="str">
        <f>IF(CP200=0,"-",_xlfn.RANK.EQ(CV200,CV198:CV201))</f>
        <v>-</v>
      </c>
      <c r="CZ200" s="162" t="str">
        <f>IF(CP200=0,"-",_xlfn.RANK.EQ(CT200,CT198:CT201))</f>
        <v>-</v>
      </c>
      <c r="DA200" s="162" t="str">
        <f>IF(CP200=0,"-",SUM(CX200:CZ200))</f>
        <v>-</v>
      </c>
      <c r="DB200" s="163">
        <f>(COUNTIF(CO198:CO201,"&lt;"&amp;CO200)+1)/1000</f>
        <v>3.0000000000000001E-3</v>
      </c>
      <c r="DC200" s="163">
        <f>IF(CP200=0,1000+DB200,IF(COUNTIF(DA198:DA201,DA200)&gt;1,DA200+DB200,100))</f>
        <v>1000.003</v>
      </c>
      <c r="DE200" s="163" t="b">
        <f>IF(AA200=DE197,Q200)</f>
        <v>0</v>
      </c>
      <c r="DG200" s="162">
        <f>COUNTIF(DE198:DE201,K200)</f>
        <v>0</v>
      </c>
      <c r="DH200" s="162">
        <f>COUNTIF(DE198:DE201,L200)</f>
        <v>0</v>
      </c>
      <c r="DI200" s="162">
        <f>COUNTIF(DE198:DE201,M200)</f>
        <v>0</v>
      </c>
      <c r="DJ200" s="162">
        <f>COUNTIF(DE198:DE201,N200)</f>
        <v>0</v>
      </c>
      <c r="DK200" s="162">
        <f t="shared" si="185"/>
        <v>0</v>
      </c>
      <c r="DM200" s="162" t="str">
        <f t="shared" si="171"/>
        <v/>
      </c>
      <c r="DN200" s="162" t="str">
        <f t="shared" si="172"/>
        <v/>
      </c>
      <c r="DO200" s="162" t="str">
        <f t="shared" si="173"/>
        <v/>
      </c>
      <c r="DP200" s="162" t="str">
        <f t="shared" si="174"/>
        <v/>
      </c>
      <c r="DR200" s="162" t="str">
        <f t="shared" si="186"/>
        <v/>
      </c>
      <c r="DS200" s="162" t="str">
        <f t="shared" si="187"/>
        <v/>
      </c>
      <c r="DT200" s="162" t="str">
        <f t="shared" si="188"/>
        <v/>
      </c>
      <c r="DU200" s="162" t="str">
        <f t="shared" si="189"/>
        <v/>
      </c>
      <c r="DW200" s="162">
        <f>_xlfn.RANK.EQ(EL200,EL198:EL201,1)</f>
        <v>3</v>
      </c>
      <c r="DX200" s="166" t="str">
        <f>Q200</f>
        <v>Tyskland</v>
      </c>
      <c r="DY200" s="164">
        <f>COUNTIF(DR198:DU233,DX200)</f>
        <v>0</v>
      </c>
      <c r="DZ200" s="164">
        <f>COUNTIF(DR198:DR233,DX200)</f>
        <v>0</v>
      </c>
      <c r="EA200" s="164">
        <f>COUNTIF(DS198:DT233,DX200)</f>
        <v>0</v>
      </c>
      <c r="EB200" s="164">
        <f>COUNTIF(DU198:DU233,DX200)</f>
        <v>0</v>
      </c>
      <c r="EC200" s="164">
        <f>SUMIFS(DO198:DO233,DM198:DM233,DX200)+SUMIFS(DP198:DP233,DN198:DN233,DX200)</f>
        <v>0</v>
      </c>
      <c r="ED200" s="164">
        <f>SUMIFS(DP198:DP233,DM198:DM233,DX200)+SUMIFS(DO198:DO233,DN198:DN233,DX200)</f>
        <v>0</v>
      </c>
      <c r="EE200" s="164">
        <f>EC200-ED200</f>
        <v>0</v>
      </c>
      <c r="EF200" s="162">
        <f>DZ200*3+EA200*1</f>
        <v>0</v>
      </c>
      <c r="EG200" s="162" t="str">
        <f>IF(DY200=0,"-",_xlfn.RANK.EQ(EF200,EF198:EF201))</f>
        <v>-</v>
      </c>
      <c r="EH200" s="162" t="str">
        <f>IF(DY200=0,"-",_xlfn.RANK.EQ(EE200,EE198:EE201))</f>
        <v>-</v>
      </c>
      <c r="EI200" s="162" t="str">
        <f>IF(DY200=0,"-",_xlfn.RANK.EQ(EC200,EC198:EC201))</f>
        <v>-</v>
      </c>
      <c r="EJ200" s="162" t="str">
        <f>IF(DY200=0,"-",SUM(EG200:EI200))</f>
        <v>-</v>
      </c>
      <c r="EK200" s="163">
        <f>(COUNTIF(DX198:DX201,"&lt;"&amp;DX200)+1)/1000</f>
        <v>3.0000000000000001E-3</v>
      </c>
      <c r="EL200" s="163">
        <f>IF(DY200=0,1000+EK200,IF(COUNTIF(EJ198:EJ201,EJ200)&gt;1,EJ200+EK200,100))</f>
        <v>1000.003</v>
      </c>
    </row>
    <row r="201" spans="2:142">
      <c r="B201" s="162" t="str">
        <f>Utfylles!$E$13</f>
        <v>Belgia</v>
      </c>
      <c r="C201" s="162" t="s">
        <v>2</v>
      </c>
      <c r="D201" s="162" t="str">
        <f>Utfylles!$G$13</f>
        <v>Russland</v>
      </c>
      <c r="E201" s="162">
        <f>Utfylles!$H$13</f>
        <v>2</v>
      </c>
      <c r="F201" s="162" t="s">
        <v>2</v>
      </c>
      <c r="G201" s="162">
        <f>Utfylles!$J$13</f>
        <v>0</v>
      </c>
      <c r="H201" s="162"/>
      <c r="I201" s="162" t="str">
        <f>Utfylles!$K$13</f>
        <v>H</v>
      </c>
      <c r="K201" s="162" t="str">
        <f t="shared" si="159"/>
        <v>Belgia</v>
      </c>
      <c r="L201" s="162" t="str">
        <f t="shared" si="160"/>
        <v/>
      </c>
      <c r="M201" s="162" t="str">
        <f t="shared" si="161"/>
        <v/>
      </c>
      <c r="N201" s="162" t="str">
        <f t="shared" si="162"/>
        <v>Russland</v>
      </c>
      <c r="P201" s="163">
        <f>_xlfn.RANK.EQ(AK208,AK205:AK208,1)</f>
        <v>4</v>
      </c>
      <c r="Q201" s="166" t="str">
        <f>'Ark2'!B33</f>
        <v>Ungarn</v>
      </c>
      <c r="R201" s="164">
        <f>COUNTIF(K198:N233,Q201)</f>
        <v>3</v>
      </c>
      <c r="S201" s="164">
        <f>COUNTIF(K198:K233,Q201)</f>
        <v>0</v>
      </c>
      <c r="T201" s="164">
        <f>COUNTIF(L198:M233,Q201)</f>
        <v>0</v>
      </c>
      <c r="U201" s="164">
        <f>COUNTIF(N198:N233,Q201)</f>
        <v>3</v>
      </c>
      <c r="V201" s="164">
        <f>SUMIFS(E198:E233,B198:B233,Q201)+SUMIFS(G198:G233,D198:D233,Q201)</f>
        <v>0</v>
      </c>
      <c r="W201" s="164">
        <f>SUMIFS(G198:G233,B198:B233,Q201)+SUMIFS(E198:E233,D198:D233,Q201)</f>
        <v>8</v>
      </c>
      <c r="X201" s="164">
        <f>V201-W201</f>
        <v>-8</v>
      </c>
      <c r="Y201" s="162">
        <f>S201*3+T201*1</f>
        <v>0</v>
      </c>
      <c r="Z201" s="162"/>
      <c r="AA201" s="162">
        <f>_xlfn.RANK.EQ(Y201,Y198:Y201,0)</f>
        <v>4</v>
      </c>
      <c r="AB201" s="162">
        <f>IF(COUNTIF(AA198:AA201,AA201)=1,0,IF(AA201=1,_xlfn.RANK.EQ(BN201,BN198:BN201,0),IF(AA201=2,_xlfn.RANK.EQ(CW201,CW198:CW201,0),IF(AA201=3,_xlfn.RANK.EQ(EF201,EF198:EF201,0)))))</f>
        <v>0</v>
      </c>
      <c r="AC201" s="162">
        <f>IF(COUNTIF(AA198:AA201,AA201)=1,0,IF(AA201=1,_xlfn.RANK.EQ(BM201,BM198:BM201,0),IF(AA201=2,_xlfn.RANK.EQ(CV201,CV198:CV201,0),IF(AA201=3,_xlfn.RANK.EQ(EE201,EE198:EE201,0)))))</f>
        <v>0</v>
      </c>
      <c r="AD201" s="162">
        <f>IF(COUNTIF(AA198:AA201,AA201)=1,0,IF(AA201=1,_xlfn.RANK.EQ(BK201,BK198:BK201,0),IF(AA201=2,_xlfn.RANK.EQ(CT201,CT198:CT201,0),IF(AA201=3,_xlfn.RANK.EQ(EC201,EC198:EC201,0)))))</f>
        <v>0</v>
      </c>
      <c r="AE201" s="164">
        <f>SUM(AA208:AD208)</f>
        <v>4</v>
      </c>
      <c r="AF201" s="162">
        <f>IF(COUNTIF(AE198:AE201,AE201)=3,1,IF(COUNTIF(AA198:AA201,AA201)=1,0,IF(COUNTIF(AE198:AE201,AE201)=1,0,IF(AA201=1,VLOOKUP(Q201,BF204:BI207,4,FALSE),IF(AA201=2,VLOOKUP(Q201,CO204:CR207,4,FALSE),IF(AA201=3,VLOOKUP(Q201,DX204:EA207,4,FALSE)))))))</f>
        <v>0</v>
      </c>
      <c r="AG201" s="162">
        <f>_xlfn.RANK.EQ(X201,X198:X201,)</f>
        <v>4</v>
      </c>
      <c r="AH201" s="162">
        <f>_xlfn.RANK.EQ(V201,V198:V201,0)</f>
        <v>4</v>
      </c>
      <c r="AI201" s="162">
        <f>_xlfn.RANK.EQ(S201,S198:S201,0)</f>
        <v>4</v>
      </c>
      <c r="AJ201" s="163">
        <f>(COUNTIF(Q198:Q201,"&lt;"&amp;Q201)+1)</f>
        <v>4</v>
      </c>
      <c r="AK201" s="162"/>
      <c r="AM201" s="163" t="b">
        <f>IF(AA201=AM197,Q201)</f>
        <v>0</v>
      </c>
      <c r="AO201" s="162">
        <f>COUNTIF(AM198:AM201,K201)</f>
        <v>0</v>
      </c>
      <c r="AP201" s="162">
        <f>COUNTIF(AM198:AM201,L201)</f>
        <v>0</v>
      </c>
      <c r="AQ201" s="162">
        <f>COUNTIF(AM198:AM201,M201)</f>
        <v>0</v>
      </c>
      <c r="AR201" s="162">
        <f>COUNTIF(AM198:AM201,N201)</f>
        <v>0</v>
      </c>
      <c r="AS201" s="162">
        <f t="shared" si="175"/>
        <v>0</v>
      </c>
      <c r="AU201" s="162" t="str">
        <f t="shared" si="163"/>
        <v/>
      </c>
      <c r="AV201" s="162" t="str">
        <f t="shared" si="164"/>
        <v/>
      </c>
      <c r="AW201" s="162" t="str">
        <f t="shared" si="165"/>
        <v/>
      </c>
      <c r="AX201" s="162" t="str">
        <f t="shared" si="166"/>
        <v/>
      </c>
      <c r="AZ201" s="162" t="str">
        <f>IF(AS201=2,IF(AW201&gt;AX201,AU201,IF(AX201&gt;AW201,AV201,"")),"")</f>
        <v/>
      </c>
      <c r="BA201" s="162" t="str">
        <f t="shared" si="177"/>
        <v/>
      </c>
      <c r="BB201" s="162" t="str">
        <f t="shared" si="178"/>
        <v/>
      </c>
      <c r="BC201" s="162" t="str">
        <f t="shared" si="179"/>
        <v/>
      </c>
      <c r="BE201" s="162">
        <f>_xlfn.RANK.EQ(BT201,BT198:BT201,1)</f>
        <v>4</v>
      </c>
      <c r="BF201" s="166" t="str">
        <f>Q201</f>
        <v>Ungarn</v>
      </c>
      <c r="BG201" s="164">
        <f>COUNTIF(AZ198:BC233,BF201)</f>
        <v>0</v>
      </c>
      <c r="BH201" s="164">
        <f>COUNTIF(AZ198:AZ233,BF201)</f>
        <v>0</v>
      </c>
      <c r="BI201" s="164">
        <f>COUNTIF(BA198:BB233,BF201)</f>
        <v>0</v>
      </c>
      <c r="BJ201" s="164">
        <f>COUNTIF(BC198:BC233,BF201)</f>
        <v>0</v>
      </c>
      <c r="BK201" s="164">
        <f>SUMIFS(AW198:AW233,AU198:AU233,BF201)+SUMIFS(AX198:AX233,AV198:AV233,BF201)</f>
        <v>0</v>
      </c>
      <c r="BL201" s="164">
        <f>SUMIFS(AX198:AX233,AU198:AU233,BF201)+SUMIFS(AW198:AW233,AV198:AV233,BF201)</f>
        <v>0</v>
      </c>
      <c r="BM201" s="164">
        <f>BK201-BL201</f>
        <v>0</v>
      </c>
      <c r="BN201" s="162">
        <f>BH201*3+BI201*1</f>
        <v>0</v>
      </c>
      <c r="BO201" s="162" t="str">
        <f>IF(BG201=0,"-",_xlfn.RANK.EQ(BN201,BN198:BN201))</f>
        <v>-</v>
      </c>
      <c r="BP201" s="162" t="str">
        <f>IF(BG201=0,"-",_xlfn.RANK.EQ(BM201,BM198:BM201))</f>
        <v>-</v>
      </c>
      <c r="BQ201" s="162" t="str">
        <f>IF(BG201=0,"-",_xlfn.RANK.EQ(BK201,BK198:BK201))</f>
        <v>-</v>
      </c>
      <c r="BR201" s="162" t="str">
        <f>IF(BG201=0,"-",SUM(BO201:BQ201))</f>
        <v>-</v>
      </c>
      <c r="BS201" s="163">
        <f>(COUNTIF(BF198:BF201,"&lt;"&amp;BF201)+1)/1000</f>
        <v>4.0000000000000001E-3</v>
      </c>
      <c r="BT201" s="163">
        <f>IF(BG201=0,1000+BS201,IF(COUNTIF(BR198:BR201,BR201)&gt;1,BR201+BS201,100))</f>
        <v>1000.004</v>
      </c>
      <c r="BV201" s="163" t="b">
        <f>IF(AA201=BV197,Q201)</f>
        <v>0</v>
      </c>
      <c r="BX201" s="162">
        <f>COUNTIF(BV198:BV201,K201)</f>
        <v>0</v>
      </c>
      <c r="BY201" s="162">
        <f>COUNTIF(BV198:BV201,L201)</f>
        <v>0</v>
      </c>
      <c r="BZ201" s="162">
        <f>COUNTIF(BV198:BV201,M201)</f>
        <v>0</v>
      </c>
      <c r="CA201" s="162">
        <f>COUNTIF(BV198:BV201,N201)</f>
        <v>0</v>
      </c>
      <c r="CB201" s="162">
        <f t="shared" si="180"/>
        <v>0</v>
      </c>
      <c r="CD201" s="162" t="str">
        <f t="shared" si="167"/>
        <v/>
      </c>
      <c r="CE201" s="162" t="str">
        <f t="shared" si="168"/>
        <v/>
      </c>
      <c r="CF201" s="162" t="str">
        <f t="shared" si="169"/>
        <v/>
      </c>
      <c r="CG201" s="162" t="str">
        <f t="shared" si="170"/>
        <v/>
      </c>
      <c r="CI201" s="162" t="str">
        <f t="shared" si="181"/>
        <v/>
      </c>
      <c r="CJ201" s="162" t="str">
        <f t="shared" si="182"/>
        <v/>
      </c>
      <c r="CK201" s="162" t="str">
        <f t="shared" si="183"/>
        <v/>
      </c>
      <c r="CL201" s="162" t="str">
        <f t="shared" si="184"/>
        <v/>
      </c>
      <c r="CN201" s="162">
        <f>_xlfn.RANK.EQ(DC201,DC198:DC201,1)</f>
        <v>4</v>
      </c>
      <c r="CO201" s="166" t="str">
        <f>Q201</f>
        <v>Ungarn</v>
      </c>
      <c r="CP201" s="164">
        <f>COUNTIF(CI198:CL233,CO201)</f>
        <v>0</v>
      </c>
      <c r="CQ201" s="164">
        <f>COUNTIF(CI198:CI233,CO201)</f>
        <v>0</v>
      </c>
      <c r="CR201" s="164">
        <f>COUNTIF(CJ198:CK233,CO201)</f>
        <v>0</v>
      </c>
      <c r="CS201" s="164">
        <f>COUNTIF(CL198:CL233,CO201)</f>
        <v>0</v>
      </c>
      <c r="CT201" s="164">
        <f>SUMIFS(CF198:CF233,CD198:CD233,CO201)+SUMIFS(CG198:CG233,CE198:CE233,CO201)</f>
        <v>0</v>
      </c>
      <c r="CU201" s="164">
        <f>SUMIFS(CG198:CG233,CD198:CD233,CO201)+SUMIFS(CF198:CF233,CE198:CE233,CO201)</f>
        <v>0</v>
      </c>
      <c r="CV201" s="164">
        <f>CT201-CU201</f>
        <v>0</v>
      </c>
      <c r="CW201" s="162">
        <f>CQ201*3+CR201*1</f>
        <v>0</v>
      </c>
      <c r="CX201" s="162" t="str">
        <f>IF(CP201=0,"-",_xlfn.RANK.EQ(CW201,CW198:CW201))</f>
        <v>-</v>
      </c>
      <c r="CY201" s="162" t="str">
        <f>IF(CP201=0,"-",_xlfn.RANK.EQ(CV201,CV198:CV201))</f>
        <v>-</v>
      </c>
      <c r="CZ201" s="162" t="str">
        <f>IF(CP201=0,"-",_xlfn.RANK.EQ(CT201,CT198:CT201))</f>
        <v>-</v>
      </c>
      <c r="DA201" s="162" t="str">
        <f>IF(CP201=0,"-",SUM(CX201:CZ201))</f>
        <v>-</v>
      </c>
      <c r="DB201" s="163">
        <f>(COUNTIF(CO198:CO201,"&lt;"&amp;CO201)+1)/1000</f>
        <v>4.0000000000000001E-3</v>
      </c>
      <c r="DC201" s="163">
        <f>IF(CP201=0,1000+DB201,IF(COUNTIF(DA198:DA201,DA201)&gt;1,DA201+DB201,100))</f>
        <v>1000.004</v>
      </c>
      <c r="DE201" s="163" t="b">
        <f>IF(AA201=DE197,Q201)</f>
        <v>0</v>
      </c>
      <c r="DG201" s="162">
        <f>COUNTIF(DE198:DE201,K201)</f>
        <v>0</v>
      </c>
      <c r="DH201" s="162">
        <f>COUNTIF(DE198:DE201,L201)</f>
        <v>0</v>
      </c>
      <c r="DI201" s="162">
        <f>COUNTIF(DE198:DE201,M201)</f>
        <v>0</v>
      </c>
      <c r="DJ201" s="162">
        <f>COUNTIF(DE198:DE201,N201)</f>
        <v>0</v>
      </c>
      <c r="DK201" s="162">
        <f t="shared" si="185"/>
        <v>0</v>
      </c>
      <c r="DM201" s="162" t="str">
        <f t="shared" si="171"/>
        <v/>
      </c>
      <c r="DN201" s="162" t="str">
        <f t="shared" si="172"/>
        <v/>
      </c>
      <c r="DO201" s="162" t="str">
        <f t="shared" si="173"/>
        <v/>
      </c>
      <c r="DP201" s="162" t="str">
        <f t="shared" si="174"/>
        <v/>
      </c>
      <c r="DR201" s="162" t="str">
        <f t="shared" si="186"/>
        <v/>
      </c>
      <c r="DS201" s="162" t="str">
        <f t="shared" si="187"/>
        <v/>
      </c>
      <c r="DT201" s="162" t="str">
        <f t="shared" si="188"/>
        <v/>
      </c>
      <c r="DU201" s="162" t="str">
        <f t="shared" si="189"/>
        <v/>
      </c>
      <c r="DW201" s="162">
        <f>_xlfn.RANK.EQ(EL201,EL198:EL201,1)</f>
        <v>4</v>
      </c>
      <c r="DX201" s="166" t="str">
        <f>Q201</f>
        <v>Ungarn</v>
      </c>
      <c r="DY201" s="164">
        <f>COUNTIF(DR198:DU233,DX201)</f>
        <v>0</v>
      </c>
      <c r="DZ201" s="164">
        <f>COUNTIF(DR198:DR233,DX201)</f>
        <v>0</v>
      </c>
      <c r="EA201" s="164">
        <f>COUNTIF(DS198:DT233,DX201)</f>
        <v>0</v>
      </c>
      <c r="EB201" s="164">
        <f>COUNTIF(DU198:DU233,DX201)</f>
        <v>0</v>
      </c>
      <c r="EC201" s="164">
        <f>SUMIFS(DO198:DO233,DM198:DM233,DX201)+SUMIFS(DP198:DP233,DN198:DN233,DX201)</f>
        <v>0</v>
      </c>
      <c r="ED201" s="164">
        <f>SUMIFS(DP198:DP233,DM198:DM233,DX201)+SUMIFS(DO198:DO233,DN198:DN233,DX201)</f>
        <v>0</v>
      </c>
      <c r="EE201" s="164">
        <f>EC201-ED201</f>
        <v>0</v>
      </c>
      <c r="EF201" s="162">
        <f>DZ201*3+EA201*1</f>
        <v>0</v>
      </c>
      <c r="EG201" s="162" t="str">
        <f>IF(DY201=0,"-",_xlfn.RANK.EQ(EF201,EF198:EF201))</f>
        <v>-</v>
      </c>
      <c r="EH201" s="162" t="str">
        <f>IF(DY201=0,"-",_xlfn.RANK.EQ(EE201,EE198:EE201))</f>
        <v>-</v>
      </c>
      <c r="EI201" s="162" t="str">
        <f>IF(DY201=0,"-",_xlfn.RANK.EQ(EC201,EC198:EC201))</f>
        <v>-</v>
      </c>
      <c r="EJ201" s="162" t="str">
        <f>IF(DY201=0,"-",SUM(EG201:EI201))</f>
        <v>-</v>
      </c>
      <c r="EK201" s="163">
        <f>(COUNTIF(DX198:DX201,"&lt;"&amp;DX201)+1)/1000</f>
        <v>4.0000000000000001E-3</v>
      </c>
      <c r="EL201" s="163">
        <f>IF(DY201=0,1000+EK201,IF(COUNTIF(EJ198:EJ201,EJ201)&gt;1,EJ201+EK201,100))</f>
        <v>1000.004</v>
      </c>
    </row>
    <row r="202" spans="2:142">
      <c r="B202" s="162" t="str">
        <f>Utfylles!$E$14</f>
        <v>England</v>
      </c>
      <c r="C202" s="162" t="s">
        <v>2</v>
      </c>
      <c r="D202" s="162" t="str">
        <f>Utfylles!$G$14</f>
        <v>Kroatia</v>
      </c>
      <c r="E202" s="162">
        <f>Utfylles!$H$14</f>
        <v>3</v>
      </c>
      <c r="F202" s="162" t="s">
        <v>2</v>
      </c>
      <c r="G202" s="162">
        <f>Utfylles!$J$14</f>
        <v>1</v>
      </c>
      <c r="H202" s="162"/>
      <c r="I202" s="162" t="str">
        <f>Utfylles!$K$14</f>
        <v>H</v>
      </c>
      <c r="K202" s="162" t="str">
        <f t="shared" si="159"/>
        <v>England</v>
      </c>
      <c r="L202" s="162" t="str">
        <f t="shared" si="160"/>
        <v/>
      </c>
      <c r="M202" s="162" t="str">
        <f t="shared" si="161"/>
        <v/>
      </c>
      <c r="N202" s="162" t="str">
        <f t="shared" si="162"/>
        <v>Kroatia</v>
      </c>
      <c r="AO202" s="162">
        <f>COUNTIF(AM198:AM201,K202)</f>
        <v>0</v>
      </c>
      <c r="AP202" s="162">
        <f>COUNTIF(AM198:AM201,L202)</f>
        <v>0</v>
      </c>
      <c r="AQ202" s="162">
        <f>COUNTIF(AM198:AM201,M202)</f>
        <v>0</v>
      </c>
      <c r="AR202" s="162">
        <f>COUNTIF(AM198:AM201,N202)</f>
        <v>0</v>
      </c>
      <c r="AS202" s="162">
        <f t="shared" si="175"/>
        <v>0</v>
      </c>
      <c r="AU202" s="162" t="str">
        <f t="shared" si="163"/>
        <v/>
      </c>
      <c r="AV202" s="162" t="str">
        <f t="shared" si="164"/>
        <v/>
      </c>
      <c r="AW202" s="162" t="str">
        <f t="shared" si="165"/>
        <v/>
      </c>
      <c r="AX202" s="162" t="str">
        <f t="shared" si="166"/>
        <v/>
      </c>
      <c r="AZ202" s="162" t="str">
        <f t="shared" ref="AZ202:AZ233" si="190">IF(AS202=2,IF(AW202&gt;AX202,AU202,IF(AX202&gt;AW202,AV202,"")),"")</f>
        <v/>
      </c>
      <c r="BA202" s="162" t="str">
        <f t="shared" si="177"/>
        <v/>
      </c>
      <c r="BB202" s="162" t="str">
        <f t="shared" si="178"/>
        <v/>
      </c>
      <c r="BC202" s="162" t="str">
        <f t="shared" si="179"/>
        <v/>
      </c>
      <c r="BE202" s="162"/>
      <c r="BX202" s="162">
        <f>COUNTIF(BV198:BV201,K202)</f>
        <v>0</v>
      </c>
      <c r="BY202" s="162">
        <f>COUNTIF(BV198:BV201,L202)</f>
        <v>0</v>
      </c>
      <c r="BZ202" s="162">
        <f>COUNTIF(BV198:BV201,M202)</f>
        <v>0</v>
      </c>
      <c r="CA202" s="162">
        <f>COUNTIF(BV198:BV201,N202)</f>
        <v>0</v>
      </c>
      <c r="CB202" s="162">
        <f t="shared" si="180"/>
        <v>0</v>
      </c>
      <c r="CD202" s="162" t="str">
        <f t="shared" si="167"/>
        <v/>
      </c>
      <c r="CE202" s="162" t="str">
        <f t="shared" si="168"/>
        <v/>
      </c>
      <c r="CF202" s="162" t="str">
        <f t="shared" si="169"/>
        <v/>
      </c>
      <c r="CG202" s="162" t="str">
        <f t="shared" si="170"/>
        <v/>
      </c>
      <c r="CI202" s="162" t="str">
        <f t="shared" si="181"/>
        <v/>
      </c>
      <c r="CJ202" s="162" t="str">
        <f t="shared" si="182"/>
        <v/>
      </c>
      <c r="CK202" s="162" t="str">
        <f t="shared" si="183"/>
        <v/>
      </c>
      <c r="CL202" s="162" t="str">
        <f t="shared" si="184"/>
        <v/>
      </c>
      <c r="CN202" s="162"/>
      <c r="DG202" s="162">
        <f>COUNTIF(DE198:DE201,K202)</f>
        <v>0</v>
      </c>
      <c r="DH202" s="162">
        <f>COUNTIF(DE198:DE201,L202)</f>
        <v>0</v>
      </c>
      <c r="DI202" s="162">
        <f>COUNTIF(DE198:DE201,M202)</f>
        <v>0</v>
      </c>
      <c r="DJ202" s="162">
        <f>COUNTIF(DE198:DE201,N202)</f>
        <v>0</v>
      </c>
      <c r="DK202" s="162">
        <f t="shared" si="185"/>
        <v>0</v>
      </c>
      <c r="DM202" s="162" t="str">
        <f t="shared" si="171"/>
        <v/>
      </c>
      <c r="DN202" s="162" t="str">
        <f t="shared" si="172"/>
        <v/>
      </c>
      <c r="DO202" s="162" t="str">
        <f t="shared" si="173"/>
        <v/>
      </c>
      <c r="DP202" s="162" t="str">
        <f t="shared" si="174"/>
        <v/>
      </c>
      <c r="DR202" s="162" t="str">
        <f t="shared" si="186"/>
        <v/>
      </c>
      <c r="DS202" s="162" t="str">
        <f t="shared" si="187"/>
        <v/>
      </c>
      <c r="DT202" s="162" t="str">
        <f t="shared" si="188"/>
        <v/>
      </c>
      <c r="DU202" s="162" t="str">
        <f t="shared" si="189"/>
        <v/>
      </c>
      <c r="DW202" s="162"/>
    </row>
    <row r="203" spans="2:142">
      <c r="B203" s="162" t="str">
        <f>Utfylles!$E$15</f>
        <v>Østerrike</v>
      </c>
      <c r="C203" s="162" t="s">
        <v>2</v>
      </c>
      <c r="D203" s="162" t="str">
        <f>Utfylles!$G$15</f>
        <v>Nord-Makedonia</v>
      </c>
      <c r="E203" s="162">
        <f>Utfylles!$H$15</f>
        <v>1</v>
      </c>
      <c r="F203" s="162" t="s">
        <v>2</v>
      </c>
      <c r="G203" s="162">
        <f>Utfylles!$J$15</f>
        <v>0</v>
      </c>
      <c r="H203" s="162"/>
      <c r="I203" s="162" t="str">
        <f>Utfylles!$K$15</f>
        <v>H</v>
      </c>
      <c r="K203" s="162" t="str">
        <f t="shared" si="159"/>
        <v>Østerrike</v>
      </c>
      <c r="L203" s="162" t="str">
        <f t="shared" si="160"/>
        <v/>
      </c>
      <c r="M203" s="162" t="str">
        <f t="shared" si="161"/>
        <v/>
      </c>
      <c r="N203" s="162" t="str">
        <f t="shared" si="162"/>
        <v>Nord-Makedonia</v>
      </c>
      <c r="AA203" s="163">
        <v>1</v>
      </c>
      <c r="AB203" s="165">
        <v>10</v>
      </c>
      <c r="AC203" s="165">
        <f>AB203*10</f>
        <v>100</v>
      </c>
      <c r="AD203" s="165">
        <f>AC203*10</f>
        <v>1000</v>
      </c>
      <c r="AE203" s="165"/>
      <c r="AF203" s="165">
        <f>AD203*10</f>
        <v>10000</v>
      </c>
      <c r="AG203" s="165">
        <f>AF203*10</f>
        <v>100000</v>
      </c>
      <c r="AH203" s="165">
        <f>AG203*10</f>
        <v>1000000</v>
      </c>
      <c r="AI203" s="165">
        <f>AH203*10</f>
        <v>10000000</v>
      </c>
      <c r="AJ203" s="165">
        <f>AI203*10</f>
        <v>100000000</v>
      </c>
      <c r="AK203" s="165"/>
      <c r="AO203" s="162">
        <f>COUNTIF(AM198:AM201,K203)</f>
        <v>0</v>
      </c>
      <c r="AP203" s="162">
        <f>COUNTIF(AM198:AM201,L203)</f>
        <v>0</v>
      </c>
      <c r="AQ203" s="162">
        <f>COUNTIF(AM198:AM201,M203)</f>
        <v>0</v>
      </c>
      <c r="AR203" s="162">
        <f>COUNTIF(AM198:AM201,N203)</f>
        <v>0</v>
      </c>
      <c r="AS203" s="162">
        <f t="shared" si="175"/>
        <v>0</v>
      </c>
      <c r="AU203" s="162" t="str">
        <f t="shared" si="163"/>
        <v/>
      </c>
      <c r="AV203" s="162" t="str">
        <f t="shared" si="164"/>
        <v/>
      </c>
      <c r="AW203" s="162" t="str">
        <f t="shared" si="165"/>
        <v/>
      </c>
      <c r="AX203" s="162" t="str">
        <f t="shared" si="166"/>
        <v/>
      </c>
      <c r="AZ203" s="162" t="str">
        <f t="shared" si="190"/>
        <v/>
      </c>
      <c r="BA203" s="162" t="str">
        <f t="shared" si="177"/>
        <v/>
      </c>
      <c r="BB203" s="162" t="str">
        <f t="shared" si="178"/>
        <v/>
      </c>
      <c r="BC203" s="162" t="str">
        <f t="shared" si="179"/>
        <v/>
      </c>
      <c r="BE203" s="162"/>
      <c r="BH203" s="162" t="s">
        <v>57</v>
      </c>
      <c r="BI203" s="162" t="s">
        <v>92</v>
      </c>
      <c r="BX203" s="162">
        <f>COUNTIF(BV198:BV201,K203)</f>
        <v>0</v>
      </c>
      <c r="BY203" s="162">
        <f>COUNTIF(BV198:BV201,L203)</f>
        <v>0</v>
      </c>
      <c r="BZ203" s="162">
        <f>COUNTIF(BV198:BV201,M203)</f>
        <v>0</v>
      </c>
      <c r="CA203" s="162">
        <f>COUNTIF(BV198:BV201,N203)</f>
        <v>0</v>
      </c>
      <c r="CB203" s="162">
        <f t="shared" si="180"/>
        <v>0</v>
      </c>
      <c r="CD203" s="162" t="str">
        <f t="shared" si="167"/>
        <v/>
      </c>
      <c r="CE203" s="162" t="str">
        <f t="shared" si="168"/>
        <v/>
      </c>
      <c r="CF203" s="162" t="str">
        <f t="shared" si="169"/>
        <v/>
      </c>
      <c r="CG203" s="162" t="str">
        <f t="shared" si="170"/>
        <v/>
      </c>
      <c r="CI203" s="162" t="str">
        <f t="shared" si="181"/>
        <v/>
      </c>
      <c r="CJ203" s="162" t="str">
        <f t="shared" si="182"/>
        <v/>
      </c>
      <c r="CK203" s="162" t="str">
        <f t="shared" si="183"/>
        <v/>
      </c>
      <c r="CL203" s="162" t="str">
        <f t="shared" si="184"/>
        <v/>
      </c>
      <c r="CN203" s="162"/>
      <c r="CQ203" s="162" t="s">
        <v>57</v>
      </c>
      <c r="CR203" s="162" t="s">
        <v>92</v>
      </c>
      <c r="DG203" s="162">
        <f>COUNTIF(DE198:DE201,K203)</f>
        <v>0</v>
      </c>
      <c r="DH203" s="162">
        <f>COUNTIF(DE198:DE201,L203)</f>
        <v>0</v>
      </c>
      <c r="DI203" s="162">
        <f>COUNTIF(DE198:DE201,M203)</f>
        <v>0</v>
      </c>
      <c r="DJ203" s="162">
        <f>COUNTIF(DE198:DE201,N203)</f>
        <v>0</v>
      </c>
      <c r="DK203" s="162">
        <f t="shared" si="185"/>
        <v>0</v>
      </c>
      <c r="DM203" s="162" t="str">
        <f t="shared" si="171"/>
        <v/>
      </c>
      <c r="DN203" s="162" t="str">
        <f t="shared" si="172"/>
        <v/>
      </c>
      <c r="DO203" s="162" t="str">
        <f t="shared" si="173"/>
        <v/>
      </c>
      <c r="DP203" s="162" t="str">
        <f t="shared" si="174"/>
        <v/>
      </c>
      <c r="DR203" s="162" t="str">
        <f t="shared" si="186"/>
        <v/>
      </c>
      <c r="DS203" s="162" t="str">
        <f t="shared" si="187"/>
        <v/>
      </c>
      <c r="DT203" s="162" t="str">
        <f t="shared" si="188"/>
        <v/>
      </c>
      <c r="DU203" s="162" t="str">
        <f t="shared" si="189"/>
        <v/>
      </c>
      <c r="DW203" s="162"/>
      <c r="DZ203" s="162" t="s">
        <v>57</v>
      </c>
      <c r="EA203" s="162" t="s">
        <v>92</v>
      </c>
    </row>
    <row r="204" spans="2:142">
      <c r="B204" s="162" t="str">
        <f>Utfylles!$E$16</f>
        <v>Nederland</v>
      </c>
      <c r="C204" s="162" t="s">
        <v>2</v>
      </c>
      <c r="D204" s="162" t="str">
        <f>Utfylles!$G$16</f>
        <v>Ukraina</v>
      </c>
      <c r="E204" s="162">
        <f>Utfylles!$H$16</f>
        <v>2</v>
      </c>
      <c r="F204" s="162" t="s">
        <v>2</v>
      </c>
      <c r="G204" s="162">
        <f>Utfylles!$J$16</f>
        <v>0</v>
      </c>
      <c r="H204" s="162"/>
      <c r="I204" s="162" t="str">
        <f>Utfylles!$K$16</f>
        <v>H</v>
      </c>
      <c r="K204" s="162" t="str">
        <f t="shared" si="159"/>
        <v>Nederland</v>
      </c>
      <c r="L204" s="162" t="str">
        <f t="shared" si="160"/>
        <v/>
      </c>
      <c r="M204" s="162" t="str">
        <f t="shared" si="161"/>
        <v/>
      </c>
      <c r="N204" s="162" t="str">
        <f t="shared" si="162"/>
        <v>Ukraina</v>
      </c>
      <c r="Q204" s="163">
        <v>2</v>
      </c>
      <c r="R204" s="163">
        <v>3</v>
      </c>
      <c r="S204" s="163">
        <v>4</v>
      </c>
      <c r="T204" s="163">
        <v>5</v>
      </c>
      <c r="U204" s="163">
        <v>6</v>
      </c>
      <c r="V204" s="163">
        <v>7</v>
      </c>
      <c r="W204" s="163">
        <v>8</v>
      </c>
      <c r="X204" s="163">
        <v>9</v>
      </c>
      <c r="Y204" s="163">
        <v>10</v>
      </c>
      <c r="AO204" s="162">
        <f>COUNTIF(AM198:AM201,K204)</f>
        <v>0</v>
      </c>
      <c r="AP204" s="162">
        <f>COUNTIF(AM198:AM201,L204)</f>
        <v>0</v>
      </c>
      <c r="AQ204" s="162">
        <f>COUNTIF(AM198:AM201,M204)</f>
        <v>0</v>
      </c>
      <c r="AR204" s="162">
        <f>COUNTIF(AM198:AM201,N204)</f>
        <v>0</v>
      </c>
      <c r="AS204" s="162">
        <f t="shared" si="175"/>
        <v>0</v>
      </c>
      <c r="AU204" s="162" t="str">
        <f t="shared" si="163"/>
        <v/>
      </c>
      <c r="AV204" s="162" t="str">
        <f t="shared" si="164"/>
        <v/>
      </c>
      <c r="AW204" s="162" t="str">
        <f t="shared" si="165"/>
        <v/>
      </c>
      <c r="AX204" s="162" t="str">
        <f t="shared" si="166"/>
        <v/>
      </c>
      <c r="AZ204" s="162" t="str">
        <f t="shared" si="190"/>
        <v/>
      </c>
      <c r="BA204" s="162" t="str">
        <f t="shared" si="177"/>
        <v/>
      </c>
      <c r="BB204" s="162" t="str">
        <f t="shared" si="178"/>
        <v/>
      </c>
      <c r="BC204" s="162" t="str">
        <f t="shared" si="179"/>
        <v/>
      </c>
      <c r="BE204" s="162">
        <v>1</v>
      </c>
      <c r="BF204" s="163" t="str">
        <f>VLOOKUP(BE204,BE198:BF201,2,FALSE)</f>
        <v>Frankrike</v>
      </c>
      <c r="BH204" s="162">
        <f>COUNTIFS(AZ198:AZ233,BF204,BC198:BC233,BF205)</f>
        <v>0</v>
      </c>
      <c r="BI204" s="163">
        <f>_xlfn.RANK.EQ(BH204,BH204:BH207,0)</f>
        <v>1</v>
      </c>
      <c r="BX204" s="162">
        <f>COUNTIF(BV198:BV201,K204)</f>
        <v>0</v>
      </c>
      <c r="BY204" s="162">
        <f>COUNTIF(BV198:BV201,L204)</f>
        <v>0</v>
      </c>
      <c r="BZ204" s="162">
        <f>COUNTIF(BV198:BV201,M204)</f>
        <v>0</v>
      </c>
      <c r="CA204" s="162">
        <f>COUNTIF(BV198:BV201,N204)</f>
        <v>0</v>
      </c>
      <c r="CB204" s="162">
        <f t="shared" si="180"/>
        <v>0</v>
      </c>
      <c r="CD204" s="162" t="str">
        <f t="shared" si="167"/>
        <v/>
      </c>
      <c r="CE204" s="162" t="str">
        <f t="shared" si="168"/>
        <v/>
      </c>
      <c r="CF204" s="162" t="str">
        <f t="shared" si="169"/>
        <v/>
      </c>
      <c r="CG204" s="162" t="str">
        <f t="shared" si="170"/>
        <v/>
      </c>
      <c r="CI204" s="162" t="str">
        <f t="shared" si="181"/>
        <v/>
      </c>
      <c r="CJ204" s="162" t="str">
        <f t="shared" si="182"/>
        <v/>
      </c>
      <c r="CK204" s="162" t="str">
        <f t="shared" si="183"/>
        <v/>
      </c>
      <c r="CL204" s="162" t="str">
        <f t="shared" si="184"/>
        <v/>
      </c>
      <c r="CN204" s="162">
        <v>1</v>
      </c>
      <c r="CO204" s="163" t="str">
        <f>VLOOKUP(CN204,CN198:CO201,2,FALSE)</f>
        <v>Frankrike</v>
      </c>
      <c r="CQ204" s="162">
        <f>COUNTIFS(CI198:CI233,CO204,CL198:CL233,CO205)</f>
        <v>0</v>
      </c>
      <c r="CR204" s="163">
        <f>_xlfn.RANK.EQ(CQ204,CQ204:CQ207,0)</f>
        <v>1</v>
      </c>
      <c r="DG204" s="162">
        <f>COUNTIF(DE198:DE201,K204)</f>
        <v>0</v>
      </c>
      <c r="DH204" s="162">
        <f>COUNTIF(DE198:DE201,L204)</f>
        <v>0</v>
      </c>
      <c r="DI204" s="162">
        <f>COUNTIF(DE198:DE201,M204)</f>
        <v>0</v>
      </c>
      <c r="DJ204" s="162">
        <f>COUNTIF(DE198:DE201,N204)</f>
        <v>0</v>
      </c>
      <c r="DK204" s="162">
        <f t="shared" si="185"/>
        <v>0</v>
      </c>
      <c r="DM204" s="162" t="str">
        <f t="shared" si="171"/>
        <v/>
      </c>
      <c r="DN204" s="162" t="str">
        <f t="shared" si="172"/>
        <v/>
      </c>
      <c r="DO204" s="162" t="str">
        <f t="shared" si="173"/>
        <v/>
      </c>
      <c r="DP204" s="162" t="str">
        <f t="shared" si="174"/>
        <v/>
      </c>
      <c r="DR204" s="162" t="str">
        <f t="shared" si="186"/>
        <v/>
      </c>
      <c r="DS204" s="162" t="str">
        <f t="shared" si="187"/>
        <v/>
      </c>
      <c r="DT204" s="162" t="str">
        <f t="shared" si="188"/>
        <v/>
      </c>
      <c r="DU204" s="162" t="str">
        <f t="shared" si="189"/>
        <v/>
      </c>
      <c r="DW204" s="162">
        <v>1</v>
      </c>
      <c r="DX204" s="163" t="str">
        <f>VLOOKUP(DW204,DW198:DX201,2,FALSE)</f>
        <v>Frankrike</v>
      </c>
      <c r="DZ204" s="162">
        <f>COUNTIFS(DR198:DR233,DX204,DU198:DU233,DX205)</f>
        <v>0</v>
      </c>
      <c r="EA204" s="163">
        <f>_xlfn.RANK.EQ(DZ204,DZ204:DZ207,0)</f>
        <v>1</v>
      </c>
    </row>
    <row r="205" spans="2:142">
      <c r="B205" s="162" t="str">
        <f>Utfylles!$E$17</f>
        <v>Skottland</v>
      </c>
      <c r="C205" s="162" t="s">
        <v>2</v>
      </c>
      <c r="D205" s="162" t="str">
        <f>Utfylles!$G$17</f>
        <v>Tsjekkia</v>
      </c>
      <c r="E205" s="162">
        <f>Utfylles!$H$17</f>
        <v>1</v>
      </c>
      <c r="F205" s="162" t="s">
        <v>2</v>
      </c>
      <c r="G205" s="162">
        <f>Utfylles!$J$17</f>
        <v>1</v>
      </c>
      <c r="H205" s="162"/>
      <c r="I205" s="162" t="str">
        <f>Utfylles!$K$17</f>
        <v>U</v>
      </c>
      <c r="K205" s="162" t="str">
        <f t="shared" si="159"/>
        <v/>
      </c>
      <c r="L205" s="162" t="str">
        <f t="shared" si="160"/>
        <v>Skottland</v>
      </c>
      <c r="M205" s="162" t="str">
        <f t="shared" si="161"/>
        <v>Tsjekkia</v>
      </c>
      <c r="N205" s="162" t="str">
        <f t="shared" si="162"/>
        <v/>
      </c>
      <c r="AA205" s="162">
        <f>AA198/AA203</f>
        <v>2</v>
      </c>
      <c r="AB205" s="162">
        <f>AB198/AB203</f>
        <v>0</v>
      </c>
      <c r="AC205" s="162">
        <f>AC198/AC203</f>
        <v>0</v>
      </c>
      <c r="AD205" s="162">
        <f>AD198/AD203</f>
        <v>0</v>
      </c>
      <c r="AE205" s="162"/>
      <c r="AF205" s="162">
        <f>AF198/AF203</f>
        <v>0</v>
      </c>
      <c r="AG205" s="162">
        <f>AG198/AG203</f>
        <v>2.0000000000000002E-5</v>
      </c>
      <c r="AH205" s="162">
        <f>AH198/AH203</f>
        <v>1.9999999999999999E-6</v>
      </c>
      <c r="AI205" s="162">
        <f>AI198/AI203</f>
        <v>1.9999999999999999E-7</v>
      </c>
      <c r="AJ205" s="162">
        <f>AJ198/AJ203</f>
        <v>1E-8</v>
      </c>
      <c r="AK205" s="163">
        <f>SUM(AA205:AJ205)</f>
        <v>2.00002221</v>
      </c>
      <c r="AO205" s="162">
        <f>COUNTIF(AM198:AM201,K205)</f>
        <v>0</v>
      </c>
      <c r="AP205" s="162">
        <f>COUNTIF(AM198:AM201,L205)</f>
        <v>0</v>
      </c>
      <c r="AQ205" s="162">
        <f>COUNTIF(AM198:AM201,M205)</f>
        <v>0</v>
      </c>
      <c r="AR205" s="162">
        <f>COUNTIF(AM198:AM201,N205)</f>
        <v>0</v>
      </c>
      <c r="AS205" s="162">
        <f t="shared" si="175"/>
        <v>0</v>
      </c>
      <c r="AU205" s="162" t="str">
        <f t="shared" si="163"/>
        <v/>
      </c>
      <c r="AV205" s="162" t="str">
        <f t="shared" si="164"/>
        <v/>
      </c>
      <c r="AW205" s="162" t="str">
        <f t="shared" si="165"/>
        <v/>
      </c>
      <c r="AX205" s="162" t="str">
        <f t="shared" si="166"/>
        <v/>
      </c>
      <c r="AZ205" s="162" t="str">
        <f t="shared" si="190"/>
        <v/>
      </c>
      <c r="BA205" s="162" t="str">
        <f t="shared" si="177"/>
        <v/>
      </c>
      <c r="BB205" s="162" t="str">
        <f t="shared" si="178"/>
        <v/>
      </c>
      <c r="BC205" s="162" t="str">
        <f t="shared" si="179"/>
        <v/>
      </c>
      <c r="BE205" s="162">
        <v>2</v>
      </c>
      <c r="BF205" s="163" t="str">
        <f>VLOOKUP(BE205,BE198:BF201,2,FALSE)</f>
        <v>Portugal</v>
      </c>
      <c r="BH205" s="162">
        <f>COUNTIFS(AZ198:AZ233,BF205,BC198:BC233,BF204)</f>
        <v>0</v>
      </c>
      <c r="BI205" s="163">
        <f>_xlfn.RANK.EQ(BH205,BH204:BH207,0)</f>
        <v>1</v>
      </c>
      <c r="BX205" s="162">
        <f>COUNTIF(BV198:BV201,K205)</f>
        <v>0</v>
      </c>
      <c r="BY205" s="162">
        <f>COUNTIF(BV198:BV201,L205)</f>
        <v>0</v>
      </c>
      <c r="BZ205" s="162">
        <f>COUNTIF(BV198:BV201,M205)</f>
        <v>0</v>
      </c>
      <c r="CA205" s="162">
        <f>COUNTIF(BV198:BV201,N205)</f>
        <v>0</v>
      </c>
      <c r="CB205" s="162">
        <f t="shared" si="180"/>
        <v>0</v>
      </c>
      <c r="CD205" s="162" t="str">
        <f t="shared" si="167"/>
        <v/>
      </c>
      <c r="CE205" s="162" t="str">
        <f t="shared" si="168"/>
        <v/>
      </c>
      <c r="CF205" s="162" t="str">
        <f t="shared" si="169"/>
        <v/>
      </c>
      <c r="CG205" s="162" t="str">
        <f t="shared" si="170"/>
        <v/>
      </c>
      <c r="CI205" s="162" t="str">
        <f t="shared" si="181"/>
        <v/>
      </c>
      <c r="CJ205" s="162" t="str">
        <f t="shared" si="182"/>
        <v/>
      </c>
      <c r="CK205" s="162" t="str">
        <f t="shared" si="183"/>
        <v/>
      </c>
      <c r="CL205" s="162" t="str">
        <f t="shared" si="184"/>
        <v/>
      </c>
      <c r="CN205" s="162">
        <v>2</v>
      </c>
      <c r="CO205" s="163" t="str">
        <f>VLOOKUP(CN205,CN198:CO201,2,FALSE)</f>
        <v>Portugal</v>
      </c>
      <c r="CQ205" s="162">
        <f>COUNTIFS(CI198:CI233,CO205,CL198:CL233,CO204)</f>
        <v>0</v>
      </c>
      <c r="CR205" s="163">
        <f>_xlfn.RANK.EQ(CQ205,CQ204:CQ207,0)</f>
        <v>1</v>
      </c>
      <c r="DG205" s="162">
        <f>COUNTIF(DE198:DE201,K205)</f>
        <v>0</v>
      </c>
      <c r="DH205" s="162">
        <f>COUNTIF(DE198:DE201,L205)</f>
        <v>0</v>
      </c>
      <c r="DI205" s="162">
        <f>COUNTIF(DE198:DE201,M205)</f>
        <v>0</v>
      </c>
      <c r="DJ205" s="162">
        <f>COUNTIF(DE198:DE201,N205)</f>
        <v>0</v>
      </c>
      <c r="DK205" s="162">
        <f t="shared" si="185"/>
        <v>0</v>
      </c>
      <c r="DM205" s="162" t="str">
        <f t="shared" si="171"/>
        <v/>
      </c>
      <c r="DN205" s="162" t="str">
        <f t="shared" si="172"/>
        <v/>
      </c>
      <c r="DO205" s="162" t="str">
        <f t="shared" si="173"/>
        <v/>
      </c>
      <c r="DP205" s="162" t="str">
        <f t="shared" si="174"/>
        <v/>
      </c>
      <c r="DR205" s="162" t="str">
        <f t="shared" si="186"/>
        <v/>
      </c>
      <c r="DS205" s="162" t="str">
        <f t="shared" si="187"/>
        <v/>
      </c>
      <c r="DT205" s="162" t="str">
        <f t="shared" si="188"/>
        <v/>
      </c>
      <c r="DU205" s="162" t="str">
        <f t="shared" si="189"/>
        <v/>
      </c>
      <c r="DW205" s="162">
        <v>2</v>
      </c>
      <c r="DX205" s="163" t="str">
        <f>VLOOKUP(DW205,DW198:DX201,2,FALSE)</f>
        <v>Portugal</v>
      </c>
      <c r="DZ205" s="162">
        <f>COUNTIFS(DR198:DR233,DX205,DU198:DU233,DX204)</f>
        <v>0</v>
      </c>
      <c r="EA205" s="163">
        <f>_xlfn.RANK.EQ(DZ205,DZ204:DZ207,0)</f>
        <v>1</v>
      </c>
    </row>
    <row r="206" spans="2:142">
      <c r="B206" s="162" t="str">
        <f>Utfylles!$E$18</f>
        <v>Polen</v>
      </c>
      <c r="C206" s="162" t="s">
        <v>2</v>
      </c>
      <c r="D206" s="162" t="str">
        <f>Utfylles!$G$18</f>
        <v>Slovakia</v>
      </c>
      <c r="E206" s="162">
        <f>Utfylles!$H$18</f>
        <v>2</v>
      </c>
      <c r="F206" s="162" t="s">
        <v>2</v>
      </c>
      <c r="G206" s="162">
        <f>Utfylles!$J$18</f>
        <v>1</v>
      </c>
      <c r="H206" s="162"/>
      <c r="I206" s="162" t="str">
        <f>Utfylles!$K$18</f>
        <v>H</v>
      </c>
      <c r="K206" s="162" t="str">
        <f t="shared" si="159"/>
        <v>Polen</v>
      </c>
      <c r="L206" s="162" t="str">
        <f t="shared" si="160"/>
        <v/>
      </c>
      <c r="M206" s="162" t="str">
        <f t="shared" si="161"/>
        <v/>
      </c>
      <c r="N206" s="162" t="str">
        <f t="shared" si="162"/>
        <v>Slovakia</v>
      </c>
      <c r="P206" s="163">
        <v>1</v>
      </c>
      <c r="Q206" s="166" t="str">
        <f>VLOOKUP(P206,P198:Y201,Q204,FALSE)</f>
        <v>Tyskland</v>
      </c>
      <c r="R206" s="164">
        <f>VLOOKUP(P206,P198:Y201,R204,FALSE)</f>
        <v>3</v>
      </c>
      <c r="S206" s="164">
        <f>VLOOKUP(P206,P198:Y201,S204,FALSE)</f>
        <v>3</v>
      </c>
      <c r="T206" s="164">
        <f>VLOOKUP(P206,P198:Y201,T204,FALSE)</f>
        <v>0</v>
      </c>
      <c r="U206" s="164">
        <f>VLOOKUP(P206,P198:Y201,U204,FALSE)</f>
        <v>0</v>
      </c>
      <c r="V206" s="164">
        <f>VLOOKUP(P206,P198:Y201,V204,FALSE)</f>
        <v>8</v>
      </c>
      <c r="W206" s="164">
        <f>VLOOKUP(P206,P198:Y201,W204,FALSE)</f>
        <v>2</v>
      </c>
      <c r="X206" s="164">
        <f>VLOOKUP(P206,P198:Y201,X204,FALSE)</f>
        <v>6</v>
      </c>
      <c r="Y206" s="162">
        <f>VLOOKUP(P206,P198:Y201,Y204,FALSE)</f>
        <v>9</v>
      </c>
      <c r="AA206" s="162">
        <f>AA199/AA203</f>
        <v>3</v>
      </c>
      <c r="AB206" s="162">
        <f>AB199/AB203</f>
        <v>0</v>
      </c>
      <c r="AC206" s="162">
        <f>AC199/AC203</f>
        <v>0</v>
      </c>
      <c r="AD206" s="162">
        <f>AD199/AD203</f>
        <v>0</v>
      </c>
      <c r="AE206" s="162"/>
      <c r="AF206" s="162">
        <f>AF199/AF203</f>
        <v>0</v>
      </c>
      <c r="AG206" s="162">
        <f>AG199/AG203</f>
        <v>3.0000000000000001E-5</v>
      </c>
      <c r="AH206" s="162">
        <f>AH199/AH203</f>
        <v>3.0000000000000001E-6</v>
      </c>
      <c r="AI206" s="162">
        <f>AI199/AI203</f>
        <v>2.9999999999999999E-7</v>
      </c>
      <c r="AJ206" s="162">
        <f>AJ199/AJ203</f>
        <v>2E-8</v>
      </c>
      <c r="AK206" s="163">
        <f>SUM(AA206:AJ206)</f>
        <v>3.00003332</v>
      </c>
      <c r="AO206" s="162">
        <f>COUNTIF(AM198:AM201,K206)</f>
        <v>0</v>
      </c>
      <c r="AP206" s="162">
        <f>COUNTIF(AM198:AM201,L206)</f>
        <v>0</v>
      </c>
      <c r="AQ206" s="162">
        <f>COUNTIF(AM198:AM201,M206)</f>
        <v>0</v>
      </c>
      <c r="AR206" s="162">
        <f>COUNTIF(AM198:AM201,N206)</f>
        <v>0</v>
      </c>
      <c r="AS206" s="162">
        <f t="shared" si="175"/>
        <v>0</v>
      </c>
      <c r="AU206" s="162" t="str">
        <f t="shared" si="163"/>
        <v/>
      </c>
      <c r="AV206" s="162" t="str">
        <f t="shared" si="164"/>
        <v/>
      </c>
      <c r="AW206" s="162" t="str">
        <f t="shared" si="165"/>
        <v/>
      </c>
      <c r="AX206" s="162" t="str">
        <f t="shared" si="166"/>
        <v/>
      </c>
      <c r="AZ206" s="162" t="str">
        <f t="shared" si="190"/>
        <v/>
      </c>
      <c r="BA206" s="162" t="str">
        <f t="shared" si="177"/>
        <v/>
      </c>
      <c r="BB206" s="162" t="str">
        <f t="shared" si="178"/>
        <v/>
      </c>
      <c r="BC206" s="162" t="str">
        <f t="shared" si="179"/>
        <v/>
      </c>
      <c r="BE206" s="162">
        <v>3</v>
      </c>
      <c r="BF206" s="163" t="str">
        <f>VLOOKUP(BE206,BE198:BF201,2,FALSE)</f>
        <v>Tyskland</v>
      </c>
      <c r="BH206" s="162">
        <f>COUNTIFS(AZ198:AZ233,BF206,BC198:BC233,BF205)</f>
        <v>0</v>
      </c>
      <c r="BI206" s="163">
        <f>_xlfn.RANK.EQ(BH206,BH204:BH207,0)</f>
        <v>1</v>
      </c>
      <c r="BX206" s="162">
        <f>COUNTIF(BV198:BV201,K206)</f>
        <v>0</v>
      </c>
      <c r="BY206" s="162">
        <f>COUNTIF(BV198:BV201,L206)</f>
        <v>0</v>
      </c>
      <c r="BZ206" s="162">
        <f>COUNTIF(BV198:BV201,M206)</f>
        <v>0</v>
      </c>
      <c r="CA206" s="162">
        <f>COUNTIF(BV198:BV201,N206)</f>
        <v>0</v>
      </c>
      <c r="CB206" s="162">
        <f t="shared" si="180"/>
        <v>0</v>
      </c>
      <c r="CD206" s="162" t="str">
        <f t="shared" si="167"/>
        <v/>
      </c>
      <c r="CE206" s="162" t="str">
        <f t="shared" si="168"/>
        <v/>
      </c>
      <c r="CF206" s="162" t="str">
        <f t="shared" si="169"/>
        <v/>
      </c>
      <c r="CG206" s="162" t="str">
        <f t="shared" si="170"/>
        <v/>
      </c>
      <c r="CI206" s="162" t="str">
        <f t="shared" si="181"/>
        <v/>
      </c>
      <c r="CJ206" s="162" t="str">
        <f t="shared" si="182"/>
        <v/>
      </c>
      <c r="CK206" s="162" t="str">
        <f t="shared" si="183"/>
        <v/>
      </c>
      <c r="CL206" s="162" t="str">
        <f t="shared" si="184"/>
        <v/>
      </c>
      <c r="CN206" s="162">
        <v>3</v>
      </c>
      <c r="CO206" s="163" t="str">
        <f>VLOOKUP(CN206,CN198:CO201,2,FALSE)</f>
        <v>Tyskland</v>
      </c>
      <c r="CQ206" s="162">
        <f>COUNTIFS(CI198:CI233,CO206,CL198:CL233,CO205)</f>
        <v>0</v>
      </c>
      <c r="CR206" s="163">
        <f>_xlfn.RANK.EQ(CQ206,CQ204:CQ207,0)</f>
        <v>1</v>
      </c>
      <c r="DG206" s="162">
        <f>COUNTIF(DE198:DE201,K206)</f>
        <v>0</v>
      </c>
      <c r="DH206" s="162">
        <f>COUNTIF(DE198:DE201,L206)</f>
        <v>0</v>
      </c>
      <c r="DI206" s="162">
        <f>COUNTIF(DE198:DE201,M206)</f>
        <v>0</v>
      </c>
      <c r="DJ206" s="162">
        <f>COUNTIF(DE198:DE201,N206)</f>
        <v>0</v>
      </c>
      <c r="DK206" s="162">
        <f t="shared" si="185"/>
        <v>0</v>
      </c>
      <c r="DM206" s="162" t="str">
        <f t="shared" si="171"/>
        <v/>
      </c>
      <c r="DN206" s="162" t="str">
        <f t="shared" si="172"/>
        <v/>
      </c>
      <c r="DO206" s="162" t="str">
        <f t="shared" si="173"/>
        <v/>
      </c>
      <c r="DP206" s="162" t="str">
        <f t="shared" si="174"/>
        <v/>
      </c>
      <c r="DR206" s="162" t="str">
        <f t="shared" si="186"/>
        <v/>
      </c>
      <c r="DS206" s="162" t="str">
        <f t="shared" si="187"/>
        <v/>
      </c>
      <c r="DT206" s="162" t="str">
        <f t="shared" si="188"/>
        <v/>
      </c>
      <c r="DU206" s="162" t="str">
        <f t="shared" si="189"/>
        <v/>
      </c>
      <c r="DW206" s="162">
        <v>3</v>
      </c>
      <c r="DX206" s="163" t="str">
        <f>VLOOKUP(DW206,DW198:DX201,2,FALSE)</f>
        <v>Tyskland</v>
      </c>
      <c r="DZ206" s="162">
        <f>COUNTIFS(DR198:DR233,DX206,DU198:DU233,DX205)</f>
        <v>0</v>
      </c>
      <c r="EA206" s="163">
        <f>_xlfn.RANK.EQ(DZ206,DZ204:DZ207,0)</f>
        <v>1</v>
      </c>
    </row>
    <row r="207" spans="2:142">
      <c r="B207" s="162" t="str">
        <f>Utfylles!$E$19</f>
        <v>Spania</v>
      </c>
      <c r="C207" s="162" t="s">
        <v>2</v>
      </c>
      <c r="D207" s="162" t="str">
        <f>Utfylles!$G$19</f>
        <v>Sverige</v>
      </c>
      <c r="E207" s="162">
        <f>Utfylles!$H$19</f>
        <v>4</v>
      </c>
      <c r="F207" s="162" t="s">
        <v>2</v>
      </c>
      <c r="G207" s="162">
        <f>Utfylles!$J$19</f>
        <v>1</v>
      </c>
      <c r="H207" s="162"/>
      <c r="I207" s="162" t="str">
        <f>Utfylles!$K$19</f>
        <v>H</v>
      </c>
      <c r="K207" s="162" t="str">
        <f t="shared" si="159"/>
        <v>Spania</v>
      </c>
      <c r="L207" s="162" t="str">
        <f t="shared" si="160"/>
        <v/>
      </c>
      <c r="M207" s="162" t="str">
        <f t="shared" si="161"/>
        <v/>
      </c>
      <c r="N207" s="162" t="str">
        <f t="shared" si="162"/>
        <v>Sverige</v>
      </c>
      <c r="P207" s="163">
        <v>2</v>
      </c>
      <c r="Q207" s="166" t="str">
        <f>VLOOKUP(P207,P198:Y201,Q204,FALSE)</f>
        <v>Frankrike</v>
      </c>
      <c r="R207" s="164">
        <f>VLOOKUP(P207,P198:Y201,R204,FALSE)</f>
        <v>3</v>
      </c>
      <c r="S207" s="164">
        <f>VLOOKUP(P207,P198:Y201,S204,FALSE)</f>
        <v>2</v>
      </c>
      <c r="T207" s="164">
        <f>VLOOKUP(P207,P198:Y201,T204,FALSE)</f>
        <v>0</v>
      </c>
      <c r="U207" s="164">
        <f>VLOOKUP(P207,P198:Y201,U204,FALSE)</f>
        <v>1</v>
      </c>
      <c r="V207" s="164">
        <f>VLOOKUP(P207,P198:Y201,V204,FALSE)</f>
        <v>6</v>
      </c>
      <c r="W207" s="164">
        <f>VLOOKUP(P207,P198:Y201,W204,FALSE)</f>
        <v>3</v>
      </c>
      <c r="X207" s="164">
        <f>VLOOKUP(P207,P198:Y201,X204,FALSE)</f>
        <v>3</v>
      </c>
      <c r="Y207" s="162">
        <f>VLOOKUP(P207,P198:Y201,Y204,FALSE)</f>
        <v>6</v>
      </c>
      <c r="AA207" s="162">
        <f>AA200/AA203</f>
        <v>1</v>
      </c>
      <c r="AB207" s="162">
        <f>AB200/AB203</f>
        <v>0</v>
      </c>
      <c r="AC207" s="162">
        <f>AC200/AC203</f>
        <v>0</v>
      </c>
      <c r="AD207" s="162">
        <f>AD200/AD203</f>
        <v>0</v>
      </c>
      <c r="AE207" s="162"/>
      <c r="AF207" s="162">
        <f>AF200/AF203</f>
        <v>0</v>
      </c>
      <c r="AG207" s="162">
        <f>AG200/AG203</f>
        <v>1.0000000000000001E-5</v>
      </c>
      <c r="AH207" s="162">
        <f>AH200/AH203</f>
        <v>9.9999999999999995E-7</v>
      </c>
      <c r="AI207" s="162">
        <f>AI200/AI203</f>
        <v>9.9999999999999995E-8</v>
      </c>
      <c r="AJ207" s="162">
        <f>AJ200/AJ203</f>
        <v>2.9999999999999997E-8</v>
      </c>
      <c r="AK207" s="163">
        <f>SUM(AA207:AJ207)</f>
        <v>1.0000111300000001</v>
      </c>
      <c r="AO207" s="162">
        <f>COUNTIF(AM198:AM201,K207)</f>
        <v>0</v>
      </c>
      <c r="AP207" s="162">
        <f>COUNTIF(AM198:AM201,L207)</f>
        <v>0</v>
      </c>
      <c r="AQ207" s="162">
        <f>COUNTIF(AM198:AM201,M207)</f>
        <v>0</v>
      </c>
      <c r="AR207" s="162">
        <f>COUNTIF(AM198:AM201,N207)</f>
        <v>0</v>
      </c>
      <c r="AS207" s="162">
        <f t="shared" si="175"/>
        <v>0</v>
      </c>
      <c r="AU207" s="162" t="str">
        <f t="shared" si="163"/>
        <v/>
      </c>
      <c r="AV207" s="162" t="str">
        <f t="shared" si="164"/>
        <v/>
      </c>
      <c r="AW207" s="162" t="str">
        <f t="shared" si="165"/>
        <v/>
      </c>
      <c r="AX207" s="162" t="str">
        <f t="shared" si="166"/>
        <v/>
      </c>
      <c r="AZ207" s="162" t="str">
        <f t="shared" si="190"/>
        <v/>
      </c>
      <c r="BA207" s="162" t="str">
        <f t="shared" si="177"/>
        <v/>
      </c>
      <c r="BB207" s="162" t="str">
        <f t="shared" si="178"/>
        <v/>
      </c>
      <c r="BC207" s="162" t="str">
        <f t="shared" si="179"/>
        <v/>
      </c>
      <c r="BE207" s="162">
        <v>4</v>
      </c>
      <c r="BF207" s="163" t="str">
        <f>VLOOKUP(BE207,BE198:BF201,2,FALSE)</f>
        <v>Ungarn</v>
      </c>
      <c r="BH207" s="162">
        <f>COUNTIFS(AZ198:AZ233,BF207,BC198:BC233,BF206)</f>
        <v>0</v>
      </c>
      <c r="BI207" s="163">
        <f>_xlfn.RANK.EQ(BH207,BH204:BH207,0)</f>
        <v>1</v>
      </c>
      <c r="BX207" s="162">
        <f>COUNTIF(BV198:BV201,K207)</f>
        <v>0</v>
      </c>
      <c r="BY207" s="162">
        <f>COUNTIF(BV198:BV201,L207)</f>
        <v>0</v>
      </c>
      <c r="BZ207" s="162">
        <f>COUNTIF(BV198:BV201,M207)</f>
        <v>0</v>
      </c>
      <c r="CA207" s="162">
        <f>COUNTIF(BV198:BV201,N207)</f>
        <v>0</v>
      </c>
      <c r="CB207" s="162">
        <f t="shared" si="180"/>
        <v>0</v>
      </c>
      <c r="CD207" s="162" t="str">
        <f t="shared" si="167"/>
        <v/>
      </c>
      <c r="CE207" s="162" t="str">
        <f t="shared" si="168"/>
        <v/>
      </c>
      <c r="CF207" s="162" t="str">
        <f t="shared" si="169"/>
        <v/>
      </c>
      <c r="CG207" s="162" t="str">
        <f t="shared" si="170"/>
        <v/>
      </c>
      <c r="CI207" s="162" t="str">
        <f t="shared" si="181"/>
        <v/>
      </c>
      <c r="CJ207" s="162" t="str">
        <f t="shared" si="182"/>
        <v/>
      </c>
      <c r="CK207" s="162" t="str">
        <f t="shared" si="183"/>
        <v/>
      </c>
      <c r="CL207" s="162" t="str">
        <f t="shared" si="184"/>
        <v/>
      </c>
      <c r="CN207" s="162">
        <v>4</v>
      </c>
      <c r="CO207" s="163" t="str">
        <f>VLOOKUP(CN207,CN198:CO201,2,FALSE)</f>
        <v>Ungarn</v>
      </c>
      <c r="CQ207" s="162">
        <f>COUNTIFS(CI198:CI233,CO207,CL198:CL233,CO206)</f>
        <v>0</v>
      </c>
      <c r="CR207" s="163">
        <f>_xlfn.RANK.EQ(CQ207,CQ204:CQ207,0)</f>
        <v>1</v>
      </c>
      <c r="DG207" s="162">
        <f>COUNTIF(DE198:DE201,K207)</f>
        <v>0</v>
      </c>
      <c r="DH207" s="162">
        <f>COUNTIF(DE198:DE201,L207)</f>
        <v>0</v>
      </c>
      <c r="DI207" s="162">
        <f>COUNTIF(DE198:DE201,M207)</f>
        <v>0</v>
      </c>
      <c r="DJ207" s="162">
        <f>COUNTIF(DE198:DE201,N207)</f>
        <v>0</v>
      </c>
      <c r="DK207" s="162">
        <f t="shared" si="185"/>
        <v>0</v>
      </c>
      <c r="DM207" s="162" t="str">
        <f t="shared" si="171"/>
        <v/>
      </c>
      <c r="DN207" s="162" t="str">
        <f t="shared" si="172"/>
        <v/>
      </c>
      <c r="DO207" s="162" t="str">
        <f t="shared" si="173"/>
        <v/>
      </c>
      <c r="DP207" s="162" t="str">
        <f t="shared" si="174"/>
        <v/>
      </c>
      <c r="DR207" s="162" t="str">
        <f t="shared" si="186"/>
        <v/>
      </c>
      <c r="DS207" s="162" t="str">
        <f t="shared" si="187"/>
        <v/>
      </c>
      <c r="DT207" s="162" t="str">
        <f t="shared" si="188"/>
        <v/>
      </c>
      <c r="DU207" s="162" t="str">
        <f t="shared" si="189"/>
        <v/>
      </c>
      <c r="DW207" s="162">
        <v>4</v>
      </c>
      <c r="DX207" s="163" t="str">
        <f>VLOOKUP(DW207,DW198:DX201,2,FALSE)</f>
        <v>Ungarn</v>
      </c>
      <c r="DZ207" s="162">
        <f>COUNTIFS(DR198:DR233,DX207,DU198:DU233,DX206)</f>
        <v>0</v>
      </c>
      <c r="EA207" s="163">
        <f>_xlfn.RANK.EQ(DZ207,DZ204:DZ207,0)</f>
        <v>1</v>
      </c>
    </row>
    <row r="208" spans="2:142">
      <c r="B208" s="162" t="str">
        <f>Utfylles!$E$20</f>
        <v>Ungarn</v>
      </c>
      <c r="C208" s="162" t="s">
        <v>2</v>
      </c>
      <c r="D208" s="162" t="str">
        <f>Utfylles!$G$20</f>
        <v>Portugal</v>
      </c>
      <c r="E208" s="162">
        <f>Utfylles!$H$20</f>
        <v>0</v>
      </c>
      <c r="F208" s="162" t="s">
        <v>2</v>
      </c>
      <c r="G208" s="162">
        <f>Utfylles!$J$20</f>
        <v>2</v>
      </c>
      <c r="H208" s="162"/>
      <c r="I208" s="162" t="str">
        <f>Utfylles!$K$20</f>
        <v>B</v>
      </c>
      <c r="K208" s="162" t="str">
        <f t="shared" si="159"/>
        <v>Portugal</v>
      </c>
      <c r="L208" s="162" t="str">
        <f t="shared" si="160"/>
        <v/>
      </c>
      <c r="M208" s="162" t="str">
        <f t="shared" si="161"/>
        <v/>
      </c>
      <c r="N208" s="162" t="str">
        <f t="shared" si="162"/>
        <v>Ungarn</v>
      </c>
      <c r="P208" s="163">
        <v>3</v>
      </c>
      <c r="Q208" s="166" t="str">
        <f>VLOOKUP(P208,P198:Y201,Q204,FALSE)</f>
        <v>Portugal</v>
      </c>
      <c r="R208" s="164">
        <f>VLOOKUP(P208,P198:Y201,R204,FALSE)</f>
        <v>3</v>
      </c>
      <c r="S208" s="164">
        <f>VLOOKUP(P208,P198:Y201,S204,FALSE)</f>
        <v>1</v>
      </c>
      <c r="T208" s="164">
        <f>VLOOKUP(P208,P198:Y201,T204,FALSE)</f>
        <v>0</v>
      </c>
      <c r="U208" s="164">
        <f>VLOOKUP(P208,P198:Y201,U204,FALSE)</f>
        <v>2</v>
      </c>
      <c r="V208" s="164">
        <f>VLOOKUP(P208,P198:Y201,V204,FALSE)</f>
        <v>4</v>
      </c>
      <c r="W208" s="164">
        <f>VLOOKUP(P208,P198:Y201,W204,FALSE)</f>
        <v>5</v>
      </c>
      <c r="X208" s="164">
        <f>VLOOKUP(P208,P198:Y201,X204,FALSE)</f>
        <v>-1</v>
      </c>
      <c r="Y208" s="162">
        <f>VLOOKUP(P208,P198:Y201,Y204,FALSE)</f>
        <v>3</v>
      </c>
      <c r="AA208" s="162">
        <f>AA201/AA203</f>
        <v>4</v>
      </c>
      <c r="AB208" s="162">
        <f>AB201/AB203</f>
        <v>0</v>
      </c>
      <c r="AC208" s="162">
        <f>AC201/AC203</f>
        <v>0</v>
      </c>
      <c r="AD208" s="162">
        <f>AD201/AD203</f>
        <v>0</v>
      </c>
      <c r="AE208" s="162"/>
      <c r="AF208" s="162">
        <f>AF201/AF203</f>
        <v>0</v>
      </c>
      <c r="AG208" s="162">
        <f>AG201/AG203</f>
        <v>4.0000000000000003E-5</v>
      </c>
      <c r="AH208" s="162">
        <f>AH201/AH203</f>
        <v>3.9999999999999998E-6</v>
      </c>
      <c r="AI208" s="162">
        <f>AI201/AI203</f>
        <v>3.9999999999999998E-7</v>
      </c>
      <c r="AJ208" s="162">
        <f>AJ201/AJ203</f>
        <v>4.0000000000000001E-8</v>
      </c>
      <c r="AK208" s="163">
        <f>SUM(AA208:AJ208)</f>
        <v>4.0000444399999999</v>
      </c>
      <c r="AO208" s="162">
        <f>COUNTIF(AM198:AM201,K208)</f>
        <v>0</v>
      </c>
      <c r="AP208" s="162">
        <f>COUNTIF(AM198:AM201,L208)</f>
        <v>0</v>
      </c>
      <c r="AQ208" s="162">
        <f>COUNTIF(AM198:AM201,M208)</f>
        <v>0</v>
      </c>
      <c r="AR208" s="162">
        <f>COUNTIF(AM198:AM201,N208)</f>
        <v>0</v>
      </c>
      <c r="AS208" s="162">
        <f t="shared" si="175"/>
        <v>0</v>
      </c>
      <c r="AU208" s="162" t="str">
        <f t="shared" si="163"/>
        <v/>
      </c>
      <c r="AV208" s="162" t="str">
        <f t="shared" si="164"/>
        <v/>
      </c>
      <c r="AW208" s="162" t="str">
        <f t="shared" si="165"/>
        <v/>
      </c>
      <c r="AX208" s="162" t="str">
        <f t="shared" si="166"/>
        <v/>
      </c>
      <c r="AZ208" s="162" t="str">
        <f t="shared" si="190"/>
        <v/>
      </c>
      <c r="BA208" s="162" t="str">
        <f t="shared" si="177"/>
        <v/>
      </c>
      <c r="BB208" s="162" t="str">
        <f t="shared" si="178"/>
        <v/>
      </c>
      <c r="BC208" s="162" t="str">
        <f t="shared" si="179"/>
        <v/>
      </c>
      <c r="BX208" s="162">
        <f>COUNTIF(BV198:BV201,K208)</f>
        <v>0</v>
      </c>
      <c r="BY208" s="162">
        <f>COUNTIF(BV198:BV201,L208)</f>
        <v>0</v>
      </c>
      <c r="BZ208" s="162">
        <f>COUNTIF(BV198:BV201,M208)</f>
        <v>0</v>
      </c>
      <c r="CA208" s="162">
        <f>COUNTIF(BV198:BV201,N208)</f>
        <v>0</v>
      </c>
      <c r="CB208" s="162">
        <f t="shared" si="180"/>
        <v>0</v>
      </c>
      <c r="CD208" s="162" t="str">
        <f t="shared" si="167"/>
        <v/>
      </c>
      <c r="CE208" s="162" t="str">
        <f t="shared" si="168"/>
        <v/>
      </c>
      <c r="CF208" s="162" t="str">
        <f t="shared" si="169"/>
        <v/>
      </c>
      <c r="CG208" s="162" t="str">
        <f t="shared" si="170"/>
        <v/>
      </c>
      <c r="CI208" s="162" t="str">
        <f t="shared" si="181"/>
        <v/>
      </c>
      <c r="CJ208" s="162" t="str">
        <f t="shared" si="182"/>
        <v/>
      </c>
      <c r="CK208" s="162" t="str">
        <f t="shared" si="183"/>
        <v/>
      </c>
      <c r="CL208" s="162" t="str">
        <f t="shared" si="184"/>
        <v/>
      </c>
      <c r="DG208" s="162">
        <f>COUNTIF(DE198:DE201,K208)</f>
        <v>1</v>
      </c>
      <c r="DH208" s="162">
        <f>COUNTIF(DE198:DE201,L208)</f>
        <v>0</v>
      </c>
      <c r="DI208" s="162">
        <f>COUNTIF(DE198:DE201,M208)</f>
        <v>0</v>
      </c>
      <c r="DJ208" s="162">
        <f>COUNTIF(DE198:DE201,N208)</f>
        <v>0</v>
      </c>
      <c r="DK208" s="162">
        <f t="shared" si="185"/>
        <v>1</v>
      </c>
      <c r="DM208" s="162" t="str">
        <f t="shared" si="171"/>
        <v/>
      </c>
      <c r="DN208" s="162" t="str">
        <f t="shared" si="172"/>
        <v/>
      </c>
      <c r="DO208" s="162" t="str">
        <f t="shared" si="173"/>
        <v/>
      </c>
      <c r="DP208" s="162" t="str">
        <f t="shared" si="174"/>
        <v/>
      </c>
      <c r="DR208" s="162" t="str">
        <f t="shared" si="186"/>
        <v/>
      </c>
      <c r="DS208" s="162" t="str">
        <f t="shared" si="187"/>
        <v/>
      </c>
      <c r="DT208" s="162" t="str">
        <f t="shared" si="188"/>
        <v/>
      </c>
      <c r="DU208" s="162" t="str">
        <f t="shared" si="189"/>
        <v/>
      </c>
    </row>
    <row r="209" spans="2:125">
      <c r="B209" s="162" t="str">
        <f>Utfylles!$E$21</f>
        <v>Frankrike</v>
      </c>
      <c r="C209" s="162" t="s">
        <v>2</v>
      </c>
      <c r="D209" s="162" t="str">
        <f>Utfylles!$G$21</f>
        <v>Tyskland</v>
      </c>
      <c r="E209" s="162">
        <f>Utfylles!$H$21</f>
        <v>1</v>
      </c>
      <c r="F209" s="162" t="s">
        <v>2</v>
      </c>
      <c r="G209" s="162">
        <f>Utfylles!$J$21</f>
        <v>2</v>
      </c>
      <c r="H209" s="162"/>
      <c r="I209" s="162" t="str">
        <f>Utfylles!$K$21</f>
        <v>B</v>
      </c>
      <c r="K209" s="162" t="str">
        <f t="shared" si="159"/>
        <v>Tyskland</v>
      </c>
      <c r="L209" s="162" t="str">
        <f t="shared" si="160"/>
        <v/>
      </c>
      <c r="M209" s="162" t="str">
        <f t="shared" si="161"/>
        <v/>
      </c>
      <c r="N209" s="162" t="str">
        <f t="shared" si="162"/>
        <v>Frankrike</v>
      </c>
      <c r="P209" s="163">
        <v>4</v>
      </c>
      <c r="Q209" s="166" t="str">
        <f>VLOOKUP(P209,P198:Y201,Q204,FALSE)</f>
        <v>Ungarn</v>
      </c>
      <c r="R209" s="164">
        <f>VLOOKUP(P209,P198:Y201,R204,FALSE)</f>
        <v>3</v>
      </c>
      <c r="S209" s="164">
        <f>VLOOKUP(P209,P198:Y201,S204,FALSE)</f>
        <v>0</v>
      </c>
      <c r="T209" s="164">
        <f>VLOOKUP(P209,P198:Y201,T204,FALSE)</f>
        <v>0</v>
      </c>
      <c r="U209" s="164">
        <f>VLOOKUP(P209,P198:Y201,U204,FALSE)</f>
        <v>3</v>
      </c>
      <c r="V209" s="164">
        <f>VLOOKUP(P209,P198:Y201,V204,FALSE)</f>
        <v>0</v>
      </c>
      <c r="W209" s="164">
        <f>VLOOKUP(P209,P198:Y201,W204,FALSE)</f>
        <v>8</v>
      </c>
      <c r="X209" s="164">
        <f>VLOOKUP(P209,P198:Y201,X204,FALSE)</f>
        <v>-8</v>
      </c>
      <c r="Y209" s="162">
        <f>VLOOKUP(P209,P198:Y201,Y204,FALSE)</f>
        <v>0</v>
      </c>
      <c r="AO209" s="162">
        <f>COUNTIF(AM198:AM201,K209)</f>
        <v>1</v>
      </c>
      <c r="AP209" s="162">
        <f>COUNTIF(AM198:AM201,L209)</f>
        <v>0</v>
      </c>
      <c r="AQ209" s="162">
        <f>COUNTIF(AM198:AM201,M209)</f>
        <v>0</v>
      </c>
      <c r="AR209" s="162">
        <f>COUNTIF(AM198:AM201,N209)</f>
        <v>0</v>
      </c>
      <c r="AS209" s="162">
        <f t="shared" si="175"/>
        <v>1</v>
      </c>
      <c r="AU209" s="162" t="str">
        <f t="shared" si="163"/>
        <v/>
      </c>
      <c r="AV209" s="162" t="str">
        <f t="shared" si="164"/>
        <v/>
      </c>
      <c r="AW209" s="162" t="str">
        <f t="shared" si="165"/>
        <v/>
      </c>
      <c r="AX209" s="162" t="str">
        <f t="shared" si="166"/>
        <v/>
      </c>
      <c r="AZ209" s="162" t="str">
        <f t="shared" si="190"/>
        <v/>
      </c>
      <c r="BA209" s="162" t="str">
        <f t="shared" si="177"/>
        <v/>
      </c>
      <c r="BB209" s="162" t="str">
        <f t="shared" si="178"/>
        <v/>
      </c>
      <c r="BC209" s="162" t="str">
        <f t="shared" si="179"/>
        <v/>
      </c>
      <c r="BX209" s="162">
        <f>COUNTIF(BV198:BV201,K209)</f>
        <v>0</v>
      </c>
      <c r="BY209" s="162">
        <f>COUNTIF(BV198:BV201,L209)</f>
        <v>0</v>
      </c>
      <c r="BZ209" s="162">
        <f>COUNTIF(BV198:BV201,M209)</f>
        <v>0</v>
      </c>
      <c r="CA209" s="162">
        <f>COUNTIF(BV198:BV201,N209)</f>
        <v>1</v>
      </c>
      <c r="CB209" s="162">
        <f t="shared" si="180"/>
        <v>1</v>
      </c>
      <c r="CD209" s="162" t="str">
        <f t="shared" si="167"/>
        <v/>
      </c>
      <c r="CE209" s="162" t="str">
        <f t="shared" si="168"/>
        <v/>
      </c>
      <c r="CF209" s="162" t="str">
        <f t="shared" si="169"/>
        <v/>
      </c>
      <c r="CG209" s="162" t="str">
        <f t="shared" si="170"/>
        <v/>
      </c>
      <c r="CI209" s="162" t="str">
        <f t="shared" si="181"/>
        <v/>
      </c>
      <c r="CJ209" s="162" t="str">
        <f t="shared" si="182"/>
        <v/>
      </c>
      <c r="CK209" s="162" t="str">
        <f t="shared" si="183"/>
        <v/>
      </c>
      <c r="CL209" s="162" t="str">
        <f t="shared" si="184"/>
        <v/>
      </c>
      <c r="DG209" s="162">
        <f>COUNTIF(DE198:DE201,K209)</f>
        <v>0</v>
      </c>
      <c r="DH209" s="162">
        <f>COUNTIF(DE198:DE201,L209)</f>
        <v>0</v>
      </c>
      <c r="DI209" s="162">
        <f>COUNTIF(DE198:DE201,M209)</f>
        <v>0</v>
      </c>
      <c r="DJ209" s="162">
        <f>COUNTIF(DE198:DE201,N209)</f>
        <v>0</v>
      </c>
      <c r="DK209" s="162">
        <f t="shared" si="185"/>
        <v>0</v>
      </c>
      <c r="DM209" s="162" t="str">
        <f t="shared" si="171"/>
        <v/>
      </c>
      <c r="DN209" s="162" t="str">
        <f t="shared" si="172"/>
        <v/>
      </c>
      <c r="DO209" s="162" t="str">
        <f t="shared" si="173"/>
        <v/>
      </c>
      <c r="DP209" s="162" t="str">
        <f t="shared" si="174"/>
        <v/>
      </c>
      <c r="DR209" s="162" t="str">
        <f t="shared" si="186"/>
        <v/>
      </c>
      <c r="DS209" s="162" t="str">
        <f t="shared" si="187"/>
        <v/>
      </c>
      <c r="DT209" s="162" t="str">
        <f t="shared" si="188"/>
        <v/>
      </c>
      <c r="DU209" s="162" t="str">
        <f t="shared" si="189"/>
        <v/>
      </c>
    </row>
    <row r="210" spans="2:125">
      <c r="B210" s="162" t="str">
        <f>Utfylles!$E$22</f>
        <v>Finland</v>
      </c>
      <c r="C210" s="162" t="s">
        <v>2</v>
      </c>
      <c r="D210" s="162" t="str">
        <f>Utfylles!$G$22</f>
        <v>Russland</v>
      </c>
      <c r="E210" s="162">
        <f>Utfylles!$H$22</f>
        <v>0</v>
      </c>
      <c r="F210" s="162" t="s">
        <v>2</v>
      </c>
      <c r="G210" s="162">
        <f>Utfylles!$J$22</f>
        <v>0</v>
      </c>
      <c r="H210" s="162"/>
      <c r="I210" s="162" t="str">
        <f>Utfylles!$K$22</f>
        <v>U</v>
      </c>
      <c r="K210" s="162" t="str">
        <f t="shared" si="159"/>
        <v/>
      </c>
      <c r="L210" s="162" t="str">
        <f t="shared" si="160"/>
        <v>Finland</v>
      </c>
      <c r="M210" s="162" t="str">
        <f t="shared" si="161"/>
        <v>Russland</v>
      </c>
      <c r="N210" s="162" t="str">
        <f t="shared" si="162"/>
        <v/>
      </c>
      <c r="AO210" s="162">
        <f>COUNTIF(AM198:AM201,K210)</f>
        <v>0</v>
      </c>
      <c r="AP210" s="162">
        <f>COUNTIF(AM198:AM201,L210)</f>
        <v>0</v>
      </c>
      <c r="AQ210" s="162">
        <f>COUNTIF(AM198:AM201,M210)</f>
        <v>0</v>
      </c>
      <c r="AR210" s="162">
        <f>COUNTIF(AM198:AM201,N210)</f>
        <v>0</v>
      </c>
      <c r="AS210" s="162">
        <f t="shared" si="175"/>
        <v>0</v>
      </c>
      <c r="AU210" s="162" t="str">
        <f t="shared" si="163"/>
        <v/>
      </c>
      <c r="AV210" s="162" t="str">
        <f t="shared" si="164"/>
        <v/>
      </c>
      <c r="AW210" s="162" t="str">
        <f t="shared" si="165"/>
        <v/>
      </c>
      <c r="AX210" s="162" t="str">
        <f t="shared" si="166"/>
        <v/>
      </c>
      <c r="AZ210" s="162" t="str">
        <f t="shared" si="190"/>
        <v/>
      </c>
      <c r="BA210" s="162" t="str">
        <f t="shared" si="177"/>
        <v/>
      </c>
      <c r="BB210" s="162" t="str">
        <f t="shared" si="178"/>
        <v/>
      </c>
      <c r="BC210" s="162" t="str">
        <f t="shared" si="179"/>
        <v/>
      </c>
      <c r="BX210" s="162">
        <f>COUNTIF(BV198:BV201,K210)</f>
        <v>0</v>
      </c>
      <c r="BY210" s="162">
        <f>COUNTIF(BV198:BV201,L210)</f>
        <v>0</v>
      </c>
      <c r="BZ210" s="162">
        <f>COUNTIF(BV198:BV201,M210)</f>
        <v>0</v>
      </c>
      <c r="CA210" s="162">
        <f>COUNTIF(BV198:BV201,N210)</f>
        <v>0</v>
      </c>
      <c r="CB210" s="162">
        <f t="shared" si="180"/>
        <v>0</v>
      </c>
      <c r="CD210" s="162" t="str">
        <f t="shared" si="167"/>
        <v/>
      </c>
      <c r="CE210" s="162" t="str">
        <f t="shared" si="168"/>
        <v/>
      </c>
      <c r="CF210" s="162" t="str">
        <f t="shared" si="169"/>
        <v/>
      </c>
      <c r="CG210" s="162" t="str">
        <f t="shared" si="170"/>
        <v/>
      </c>
      <c r="CI210" s="162" t="str">
        <f t="shared" si="181"/>
        <v/>
      </c>
      <c r="CJ210" s="162" t="str">
        <f t="shared" si="182"/>
        <v/>
      </c>
      <c r="CK210" s="162" t="str">
        <f t="shared" si="183"/>
        <v/>
      </c>
      <c r="CL210" s="162" t="str">
        <f t="shared" si="184"/>
        <v/>
      </c>
      <c r="DG210" s="162">
        <f>COUNTIF(DE198:DE201,K210)</f>
        <v>0</v>
      </c>
      <c r="DH210" s="162">
        <f>COUNTIF(DE198:DE201,L210)</f>
        <v>0</v>
      </c>
      <c r="DI210" s="162">
        <f>COUNTIF(DE198:DE201,M210)</f>
        <v>0</v>
      </c>
      <c r="DJ210" s="162">
        <f>COUNTIF(DE198:DE201,N210)</f>
        <v>0</v>
      </c>
      <c r="DK210" s="162">
        <f t="shared" si="185"/>
        <v>0</v>
      </c>
      <c r="DM210" s="162" t="str">
        <f t="shared" si="171"/>
        <v/>
      </c>
      <c r="DN210" s="162" t="str">
        <f t="shared" si="172"/>
        <v/>
      </c>
      <c r="DO210" s="162" t="str">
        <f t="shared" si="173"/>
        <v/>
      </c>
      <c r="DP210" s="162" t="str">
        <f t="shared" si="174"/>
        <v/>
      </c>
      <c r="DR210" s="162" t="str">
        <f t="shared" si="186"/>
        <v/>
      </c>
      <c r="DS210" s="162" t="str">
        <f t="shared" si="187"/>
        <v/>
      </c>
      <c r="DT210" s="162" t="str">
        <f t="shared" si="188"/>
        <v/>
      </c>
      <c r="DU210" s="162" t="str">
        <f t="shared" si="189"/>
        <v/>
      </c>
    </row>
    <row r="211" spans="2:125">
      <c r="B211" s="162" t="str">
        <f>Utfylles!$E$23</f>
        <v>Tyrkia</v>
      </c>
      <c r="C211" s="162" t="s">
        <v>2</v>
      </c>
      <c r="D211" s="162" t="str">
        <f>Utfylles!$G$23</f>
        <v>Wales</v>
      </c>
      <c r="E211" s="162">
        <f>Utfylles!$H$23</f>
        <v>1</v>
      </c>
      <c r="F211" s="162" t="s">
        <v>2</v>
      </c>
      <c r="G211" s="162">
        <f>Utfylles!$J$23</f>
        <v>1</v>
      </c>
      <c r="H211" s="162"/>
      <c r="I211" s="162" t="str">
        <f>Utfylles!$K$23</f>
        <v>U</v>
      </c>
      <c r="K211" s="162" t="str">
        <f t="shared" si="159"/>
        <v/>
      </c>
      <c r="L211" s="162" t="str">
        <f t="shared" si="160"/>
        <v>Tyrkia</v>
      </c>
      <c r="M211" s="162" t="str">
        <f t="shared" si="161"/>
        <v>Wales</v>
      </c>
      <c r="N211" s="162" t="str">
        <f t="shared" si="162"/>
        <v/>
      </c>
      <c r="AO211" s="162">
        <f>COUNTIF(AM198:AM201,K211)</f>
        <v>0</v>
      </c>
      <c r="AP211" s="162">
        <f>COUNTIF(AM198:AM201,L211)</f>
        <v>0</v>
      </c>
      <c r="AQ211" s="162">
        <f>COUNTIF(AM198:AM201,M211)</f>
        <v>0</v>
      </c>
      <c r="AR211" s="162">
        <f>COUNTIF(AM198:AM201,N211)</f>
        <v>0</v>
      </c>
      <c r="AS211" s="162">
        <f t="shared" si="175"/>
        <v>0</v>
      </c>
      <c r="AU211" s="162" t="str">
        <f t="shared" si="163"/>
        <v/>
      </c>
      <c r="AV211" s="162" t="str">
        <f t="shared" si="164"/>
        <v/>
      </c>
      <c r="AW211" s="162" t="str">
        <f t="shared" si="165"/>
        <v/>
      </c>
      <c r="AX211" s="162" t="str">
        <f t="shared" si="166"/>
        <v/>
      </c>
      <c r="AZ211" s="162" t="str">
        <f t="shared" si="190"/>
        <v/>
      </c>
      <c r="BA211" s="162" t="str">
        <f t="shared" si="177"/>
        <v/>
      </c>
      <c r="BB211" s="162" t="str">
        <f t="shared" si="178"/>
        <v/>
      </c>
      <c r="BC211" s="162" t="str">
        <f t="shared" si="179"/>
        <v/>
      </c>
      <c r="BX211" s="162">
        <f>COUNTIF(BV198:BV201,K211)</f>
        <v>0</v>
      </c>
      <c r="BY211" s="162">
        <f>COUNTIF(BV198:BV201,L211)</f>
        <v>0</v>
      </c>
      <c r="BZ211" s="162">
        <f>COUNTIF(BV198:BV201,M211)</f>
        <v>0</v>
      </c>
      <c r="CA211" s="162">
        <f>COUNTIF(BV198:BV201,N211)</f>
        <v>0</v>
      </c>
      <c r="CB211" s="162">
        <f t="shared" si="180"/>
        <v>0</v>
      </c>
      <c r="CD211" s="162" t="str">
        <f t="shared" si="167"/>
        <v/>
      </c>
      <c r="CE211" s="162" t="str">
        <f t="shared" si="168"/>
        <v/>
      </c>
      <c r="CF211" s="162" t="str">
        <f t="shared" si="169"/>
        <v/>
      </c>
      <c r="CG211" s="162" t="str">
        <f t="shared" si="170"/>
        <v/>
      </c>
      <c r="CI211" s="162" t="str">
        <f t="shared" si="181"/>
        <v/>
      </c>
      <c r="CJ211" s="162" t="str">
        <f t="shared" si="182"/>
        <v/>
      </c>
      <c r="CK211" s="162" t="str">
        <f t="shared" si="183"/>
        <v/>
      </c>
      <c r="CL211" s="162" t="str">
        <f t="shared" si="184"/>
        <v/>
      </c>
      <c r="DG211" s="162">
        <f>COUNTIF(DE198:DE201,K211)</f>
        <v>0</v>
      </c>
      <c r="DH211" s="162">
        <f>COUNTIF(DE198:DE201,L211)</f>
        <v>0</v>
      </c>
      <c r="DI211" s="162">
        <f>COUNTIF(DE198:DE201,M211)</f>
        <v>0</v>
      </c>
      <c r="DJ211" s="162">
        <f>COUNTIF(DE198:DE201,N211)</f>
        <v>0</v>
      </c>
      <c r="DK211" s="162">
        <f t="shared" si="185"/>
        <v>0</v>
      </c>
      <c r="DM211" s="162" t="str">
        <f t="shared" si="171"/>
        <v/>
      </c>
      <c r="DN211" s="162" t="str">
        <f t="shared" si="172"/>
        <v/>
      </c>
      <c r="DO211" s="162" t="str">
        <f t="shared" si="173"/>
        <v/>
      </c>
      <c r="DP211" s="162" t="str">
        <f t="shared" si="174"/>
        <v/>
      </c>
      <c r="DR211" s="162" t="str">
        <f t="shared" si="186"/>
        <v/>
      </c>
      <c r="DS211" s="162" t="str">
        <f t="shared" si="187"/>
        <v/>
      </c>
      <c r="DT211" s="162" t="str">
        <f t="shared" si="188"/>
        <v/>
      </c>
      <c r="DU211" s="162" t="str">
        <f t="shared" si="189"/>
        <v/>
      </c>
    </row>
    <row r="212" spans="2:125">
      <c r="B212" s="162" t="str">
        <f>Utfylles!$E$24</f>
        <v>Italia</v>
      </c>
      <c r="C212" s="162" t="s">
        <v>2</v>
      </c>
      <c r="D212" s="162" t="str">
        <f>Utfylles!$G$24</f>
        <v>Sveits</v>
      </c>
      <c r="E212" s="162">
        <f>Utfylles!$H$24</f>
        <v>1</v>
      </c>
      <c r="F212" s="162" t="s">
        <v>2</v>
      </c>
      <c r="G212" s="162">
        <f>Utfylles!$J$24</f>
        <v>0</v>
      </c>
      <c r="H212" s="162"/>
      <c r="I212" s="162" t="str">
        <f>Utfylles!$K$24</f>
        <v>H</v>
      </c>
      <c r="K212" s="162" t="str">
        <f t="shared" si="159"/>
        <v>Italia</v>
      </c>
      <c r="L212" s="162" t="str">
        <f t="shared" si="160"/>
        <v/>
      </c>
      <c r="M212" s="162" t="str">
        <f t="shared" si="161"/>
        <v/>
      </c>
      <c r="N212" s="162" t="str">
        <f t="shared" si="162"/>
        <v>Sveits</v>
      </c>
      <c r="AO212" s="162">
        <f>COUNTIF(AM198:AM201,K212)</f>
        <v>0</v>
      </c>
      <c r="AP212" s="162">
        <f>COUNTIF(AM198:AM201,L212)</f>
        <v>0</v>
      </c>
      <c r="AQ212" s="162">
        <f>COUNTIF(AM198:AM201,M212)</f>
        <v>0</v>
      </c>
      <c r="AR212" s="162">
        <f>COUNTIF(AM198:AM201,N212)</f>
        <v>0</v>
      </c>
      <c r="AS212" s="162">
        <f t="shared" si="175"/>
        <v>0</v>
      </c>
      <c r="AU212" s="162" t="str">
        <f t="shared" si="163"/>
        <v/>
      </c>
      <c r="AV212" s="162" t="str">
        <f t="shared" si="164"/>
        <v/>
      </c>
      <c r="AW212" s="162" t="str">
        <f t="shared" si="165"/>
        <v/>
      </c>
      <c r="AX212" s="162" t="str">
        <f t="shared" si="166"/>
        <v/>
      </c>
      <c r="AZ212" s="162" t="str">
        <f t="shared" si="190"/>
        <v/>
      </c>
      <c r="BA212" s="162" t="str">
        <f t="shared" si="177"/>
        <v/>
      </c>
      <c r="BB212" s="162" t="str">
        <f t="shared" si="178"/>
        <v/>
      </c>
      <c r="BC212" s="162" t="str">
        <f t="shared" si="179"/>
        <v/>
      </c>
      <c r="BX212" s="162">
        <f>COUNTIF(BV198:BV201,K212)</f>
        <v>0</v>
      </c>
      <c r="BY212" s="162">
        <f>COUNTIF(BV198:BV201,L212)</f>
        <v>0</v>
      </c>
      <c r="BZ212" s="162">
        <f>COUNTIF(BV198:BV201,M212)</f>
        <v>0</v>
      </c>
      <c r="CA212" s="162">
        <f>COUNTIF(BV198:BV201,N212)</f>
        <v>0</v>
      </c>
      <c r="CB212" s="162">
        <f t="shared" si="180"/>
        <v>0</v>
      </c>
      <c r="CD212" s="162" t="str">
        <f t="shared" si="167"/>
        <v/>
      </c>
      <c r="CE212" s="162" t="str">
        <f t="shared" si="168"/>
        <v/>
      </c>
      <c r="CF212" s="162" t="str">
        <f t="shared" si="169"/>
        <v/>
      </c>
      <c r="CG212" s="162" t="str">
        <f t="shared" si="170"/>
        <v/>
      </c>
      <c r="CI212" s="162" t="str">
        <f t="shared" si="181"/>
        <v/>
      </c>
      <c r="CJ212" s="162" t="str">
        <f t="shared" si="182"/>
        <v/>
      </c>
      <c r="CK212" s="162" t="str">
        <f t="shared" si="183"/>
        <v/>
      </c>
      <c r="CL212" s="162" t="str">
        <f t="shared" si="184"/>
        <v/>
      </c>
      <c r="DG212" s="162">
        <f>COUNTIF(DE198:DE201,K212)</f>
        <v>0</v>
      </c>
      <c r="DH212" s="162">
        <f>COUNTIF(DE198:DE201,L212)</f>
        <v>0</v>
      </c>
      <c r="DI212" s="162">
        <f>COUNTIF(DE198:DE201,M212)</f>
        <v>0</v>
      </c>
      <c r="DJ212" s="162">
        <f>COUNTIF(DE198:DE201,N212)</f>
        <v>0</v>
      </c>
      <c r="DK212" s="162">
        <f t="shared" si="185"/>
        <v>0</v>
      </c>
      <c r="DM212" s="162" t="str">
        <f t="shared" si="171"/>
        <v/>
      </c>
      <c r="DN212" s="162" t="str">
        <f t="shared" si="172"/>
        <v/>
      </c>
      <c r="DO212" s="162" t="str">
        <f t="shared" si="173"/>
        <v/>
      </c>
      <c r="DP212" s="162" t="str">
        <f t="shared" si="174"/>
        <v/>
      </c>
      <c r="DR212" s="162" t="str">
        <f t="shared" si="186"/>
        <v/>
      </c>
      <c r="DS212" s="162" t="str">
        <f t="shared" si="187"/>
        <v/>
      </c>
      <c r="DT212" s="162" t="str">
        <f t="shared" si="188"/>
        <v/>
      </c>
      <c r="DU212" s="162" t="str">
        <f t="shared" si="189"/>
        <v/>
      </c>
    </row>
    <row r="213" spans="2:125">
      <c r="B213" s="162" t="str">
        <f>Utfylles!$E$25</f>
        <v>Ukraina</v>
      </c>
      <c r="C213" s="162" t="s">
        <v>2</v>
      </c>
      <c r="D213" s="162" t="str">
        <f>Utfylles!$G$25</f>
        <v>Nord-Makedonia</v>
      </c>
      <c r="E213" s="162">
        <f>Utfylles!$H$25</f>
        <v>0</v>
      </c>
      <c r="F213" s="162" t="s">
        <v>2</v>
      </c>
      <c r="G213" s="162">
        <f>Utfylles!$J$25</f>
        <v>0</v>
      </c>
      <c r="H213" s="162"/>
      <c r="I213" s="162" t="str">
        <f>Utfylles!$K$25</f>
        <v>U</v>
      </c>
      <c r="K213" s="162" t="str">
        <f t="shared" si="159"/>
        <v/>
      </c>
      <c r="L213" s="162" t="str">
        <f t="shared" si="160"/>
        <v>Ukraina</v>
      </c>
      <c r="M213" s="162" t="str">
        <f t="shared" si="161"/>
        <v>Nord-Makedonia</v>
      </c>
      <c r="N213" s="162" t="str">
        <f t="shared" si="162"/>
        <v/>
      </c>
      <c r="AO213" s="162">
        <f>COUNTIF(AM198:AM201,K213)</f>
        <v>0</v>
      </c>
      <c r="AP213" s="162">
        <f>COUNTIF(AM198:AM201,L213)</f>
        <v>0</v>
      </c>
      <c r="AQ213" s="162">
        <f>COUNTIF(AM198:AM201,M213)</f>
        <v>0</v>
      </c>
      <c r="AR213" s="162">
        <f>COUNTIF(AM198:AM201,N213)</f>
        <v>0</v>
      </c>
      <c r="AS213" s="162">
        <f t="shared" si="175"/>
        <v>0</v>
      </c>
      <c r="AU213" s="162" t="str">
        <f t="shared" si="163"/>
        <v/>
      </c>
      <c r="AV213" s="162" t="str">
        <f t="shared" si="164"/>
        <v/>
      </c>
      <c r="AW213" s="162" t="str">
        <f t="shared" si="165"/>
        <v/>
      </c>
      <c r="AX213" s="162" t="str">
        <f t="shared" si="166"/>
        <v/>
      </c>
      <c r="AZ213" s="162" t="str">
        <f t="shared" si="190"/>
        <v/>
      </c>
      <c r="BA213" s="162" t="str">
        <f t="shared" si="177"/>
        <v/>
      </c>
      <c r="BB213" s="162" t="str">
        <f t="shared" si="178"/>
        <v/>
      </c>
      <c r="BC213" s="162" t="str">
        <f t="shared" si="179"/>
        <v/>
      </c>
      <c r="BX213" s="162">
        <f>COUNTIF(BV198:BV201,K213)</f>
        <v>0</v>
      </c>
      <c r="BY213" s="162">
        <f>COUNTIF(BV198:BV201,L213)</f>
        <v>0</v>
      </c>
      <c r="BZ213" s="162">
        <f>COUNTIF(BV198:BV201,M213)</f>
        <v>0</v>
      </c>
      <c r="CA213" s="162">
        <f>COUNTIF(BV198:BV201,N213)</f>
        <v>0</v>
      </c>
      <c r="CB213" s="162">
        <f t="shared" si="180"/>
        <v>0</v>
      </c>
      <c r="CD213" s="162" t="str">
        <f t="shared" si="167"/>
        <v/>
      </c>
      <c r="CE213" s="162" t="str">
        <f t="shared" si="168"/>
        <v/>
      </c>
      <c r="CF213" s="162" t="str">
        <f t="shared" si="169"/>
        <v/>
      </c>
      <c r="CG213" s="162" t="str">
        <f t="shared" si="170"/>
        <v/>
      </c>
      <c r="CI213" s="162" t="str">
        <f t="shared" si="181"/>
        <v/>
      </c>
      <c r="CJ213" s="162" t="str">
        <f t="shared" si="182"/>
        <v/>
      </c>
      <c r="CK213" s="162" t="str">
        <f t="shared" si="183"/>
        <v/>
      </c>
      <c r="CL213" s="162" t="str">
        <f t="shared" si="184"/>
        <v/>
      </c>
      <c r="DG213" s="162">
        <f>COUNTIF(DE198:DE201,K213)</f>
        <v>0</v>
      </c>
      <c r="DH213" s="162">
        <f>COUNTIF(DE198:DE201,L213)</f>
        <v>0</v>
      </c>
      <c r="DI213" s="162">
        <f>COUNTIF(DE198:DE201,M213)</f>
        <v>0</v>
      </c>
      <c r="DJ213" s="162">
        <f>COUNTIF(DE198:DE201,N213)</f>
        <v>0</v>
      </c>
      <c r="DK213" s="162">
        <f t="shared" si="185"/>
        <v>0</v>
      </c>
      <c r="DM213" s="162" t="str">
        <f t="shared" si="171"/>
        <v/>
      </c>
      <c r="DN213" s="162" t="str">
        <f t="shared" si="172"/>
        <v/>
      </c>
      <c r="DO213" s="162" t="str">
        <f t="shared" si="173"/>
        <v/>
      </c>
      <c r="DP213" s="162" t="str">
        <f t="shared" si="174"/>
        <v/>
      </c>
      <c r="DR213" s="162" t="str">
        <f t="shared" si="186"/>
        <v/>
      </c>
      <c r="DS213" s="162" t="str">
        <f t="shared" si="187"/>
        <v/>
      </c>
      <c r="DT213" s="162" t="str">
        <f t="shared" si="188"/>
        <v/>
      </c>
      <c r="DU213" s="162" t="str">
        <f t="shared" si="189"/>
        <v/>
      </c>
    </row>
    <row r="214" spans="2:125">
      <c r="B214" s="162" t="str">
        <f>Utfylles!$E$26</f>
        <v>Danmark</v>
      </c>
      <c r="C214" s="162" t="s">
        <v>2</v>
      </c>
      <c r="D214" s="162" t="str">
        <f>Utfylles!$G$26</f>
        <v>Belgia</v>
      </c>
      <c r="E214" s="162">
        <f>Utfylles!$H$26</f>
        <v>0</v>
      </c>
      <c r="F214" s="162" t="s">
        <v>2</v>
      </c>
      <c r="G214" s="162">
        <f>Utfylles!$J$26</f>
        <v>2</v>
      </c>
      <c r="H214" s="162"/>
      <c r="I214" s="162" t="str">
        <f>Utfylles!$K$26</f>
        <v>B</v>
      </c>
      <c r="K214" s="162" t="str">
        <f t="shared" si="159"/>
        <v>Belgia</v>
      </c>
      <c r="L214" s="162" t="str">
        <f t="shared" si="160"/>
        <v/>
      </c>
      <c r="M214" s="162" t="str">
        <f t="shared" si="161"/>
        <v/>
      </c>
      <c r="N214" s="162" t="str">
        <f t="shared" si="162"/>
        <v>Danmark</v>
      </c>
      <c r="AO214" s="162">
        <f>COUNTIF(AM198:AM201,K214)</f>
        <v>0</v>
      </c>
      <c r="AP214" s="162">
        <f>COUNTIF(AM198:AM201,L214)</f>
        <v>0</v>
      </c>
      <c r="AQ214" s="162">
        <f>COUNTIF(AM198:AM201,M214)</f>
        <v>0</v>
      </c>
      <c r="AR214" s="162">
        <f>COUNTIF(AM198:AM201,N214)</f>
        <v>0</v>
      </c>
      <c r="AS214" s="162">
        <f t="shared" si="175"/>
        <v>0</v>
      </c>
      <c r="AU214" s="162" t="str">
        <f t="shared" si="163"/>
        <v/>
      </c>
      <c r="AV214" s="162" t="str">
        <f t="shared" si="164"/>
        <v/>
      </c>
      <c r="AW214" s="162" t="str">
        <f t="shared" si="165"/>
        <v/>
      </c>
      <c r="AX214" s="162" t="str">
        <f t="shared" si="166"/>
        <v/>
      </c>
      <c r="AZ214" s="162" t="str">
        <f t="shared" si="190"/>
        <v/>
      </c>
      <c r="BA214" s="162" t="str">
        <f t="shared" si="177"/>
        <v/>
      </c>
      <c r="BB214" s="162" t="str">
        <f t="shared" si="178"/>
        <v/>
      </c>
      <c r="BC214" s="162" t="str">
        <f t="shared" si="179"/>
        <v/>
      </c>
      <c r="BX214" s="162">
        <f>COUNTIF(BV198:BV201,K214)</f>
        <v>0</v>
      </c>
      <c r="BY214" s="162">
        <f>COUNTIF(BV198:BV201,L214)</f>
        <v>0</v>
      </c>
      <c r="BZ214" s="162">
        <f>COUNTIF(BV198:BV201,M214)</f>
        <v>0</v>
      </c>
      <c r="CA214" s="162">
        <f>COUNTIF(BV198:BV201,N214)</f>
        <v>0</v>
      </c>
      <c r="CB214" s="162">
        <f t="shared" si="180"/>
        <v>0</v>
      </c>
      <c r="CD214" s="162" t="str">
        <f t="shared" si="167"/>
        <v/>
      </c>
      <c r="CE214" s="162" t="str">
        <f t="shared" si="168"/>
        <v/>
      </c>
      <c r="CF214" s="162" t="str">
        <f t="shared" si="169"/>
        <v/>
      </c>
      <c r="CG214" s="162" t="str">
        <f t="shared" si="170"/>
        <v/>
      </c>
      <c r="CI214" s="162" t="str">
        <f t="shared" si="181"/>
        <v/>
      </c>
      <c r="CJ214" s="162" t="str">
        <f t="shared" si="182"/>
        <v/>
      </c>
      <c r="CK214" s="162" t="str">
        <f t="shared" si="183"/>
        <v/>
      </c>
      <c r="CL214" s="162" t="str">
        <f t="shared" si="184"/>
        <v/>
      </c>
      <c r="DG214" s="162">
        <f>COUNTIF(DE198:DE201,K214)</f>
        <v>0</v>
      </c>
      <c r="DH214" s="162">
        <f>COUNTIF(DE198:DE201,L214)</f>
        <v>0</v>
      </c>
      <c r="DI214" s="162">
        <f>COUNTIF(DE198:DE201,M214)</f>
        <v>0</v>
      </c>
      <c r="DJ214" s="162">
        <f>COUNTIF(DE198:DE201,N214)</f>
        <v>0</v>
      </c>
      <c r="DK214" s="162">
        <f t="shared" si="185"/>
        <v>0</v>
      </c>
      <c r="DM214" s="162" t="str">
        <f t="shared" si="171"/>
        <v/>
      </c>
      <c r="DN214" s="162" t="str">
        <f t="shared" si="172"/>
        <v/>
      </c>
      <c r="DO214" s="162" t="str">
        <f t="shared" si="173"/>
        <v/>
      </c>
      <c r="DP214" s="162" t="str">
        <f t="shared" si="174"/>
        <v/>
      </c>
      <c r="DR214" s="162" t="str">
        <f t="shared" si="186"/>
        <v/>
      </c>
      <c r="DS214" s="162" t="str">
        <f t="shared" si="187"/>
        <v/>
      </c>
      <c r="DT214" s="162" t="str">
        <f t="shared" si="188"/>
        <v/>
      </c>
      <c r="DU214" s="162" t="str">
        <f t="shared" si="189"/>
        <v/>
      </c>
    </row>
    <row r="215" spans="2:125">
      <c r="B215" s="162" t="str">
        <f>Utfylles!$E$27</f>
        <v>Nederland</v>
      </c>
      <c r="C215" s="162" t="s">
        <v>2</v>
      </c>
      <c r="D215" s="162" t="str">
        <f>Utfylles!$G$27</f>
        <v>Østerrike</v>
      </c>
      <c r="E215" s="162">
        <f>Utfylles!$H$27</f>
        <v>2</v>
      </c>
      <c r="F215" s="162" t="s">
        <v>2</v>
      </c>
      <c r="G215" s="162">
        <f>Utfylles!$J$27</f>
        <v>1</v>
      </c>
      <c r="H215" s="162"/>
      <c r="I215" s="162" t="str">
        <f>Utfylles!$K$27</f>
        <v>H</v>
      </c>
      <c r="K215" s="162" t="str">
        <f t="shared" si="159"/>
        <v>Nederland</v>
      </c>
      <c r="L215" s="162" t="str">
        <f t="shared" si="160"/>
        <v/>
      </c>
      <c r="M215" s="162" t="str">
        <f t="shared" si="161"/>
        <v/>
      </c>
      <c r="N215" s="162" t="str">
        <f t="shared" si="162"/>
        <v>Østerrike</v>
      </c>
      <c r="AO215" s="162">
        <f>COUNTIF(AM198:AM201,K215)</f>
        <v>0</v>
      </c>
      <c r="AP215" s="162">
        <f>COUNTIF(AM198:AM201,L215)</f>
        <v>0</v>
      </c>
      <c r="AQ215" s="162">
        <f>COUNTIF(AM198:AM201,M215)</f>
        <v>0</v>
      </c>
      <c r="AR215" s="162">
        <f>COUNTIF(AM198:AM201,N215)</f>
        <v>0</v>
      </c>
      <c r="AS215" s="162">
        <f t="shared" si="175"/>
        <v>0</v>
      </c>
      <c r="AU215" s="162" t="str">
        <f t="shared" si="163"/>
        <v/>
      </c>
      <c r="AV215" s="162" t="str">
        <f t="shared" si="164"/>
        <v/>
      </c>
      <c r="AW215" s="162" t="str">
        <f t="shared" si="165"/>
        <v/>
      </c>
      <c r="AX215" s="162" t="str">
        <f t="shared" si="166"/>
        <v/>
      </c>
      <c r="AZ215" s="162" t="str">
        <f t="shared" si="190"/>
        <v/>
      </c>
      <c r="BA215" s="162" t="str">
        <f t="shared" si="177"/>
        <v/>
      </c>
      <c r="BB215" s="162" t="str">
        <f t="shared" si="178"/>
        <v/>
      </c>
      <c r="BC215" s="162" t="str">
        <f t="shared" si="179"/>
        <v/>
      </c>
      <c r="BX215" s="162">
        <f>COUNTIF(BV198:BV201,K215)</f>
        <v>0</v>
      </c>
      <c r="BY215" s="162">
        <f>COUNTIF(BV198:BV201,L215)</f>
        <v>0</v>
      </c>
      <c r="BZ215" s="162">
        <f>COUNTIF(BV198:BV201,M215)</f>
        <v>0</v>
      </c>
      <c r="CA215" s="162">
        <f>COUNTIF(BV198:BV201,N215)</f>
        <v>0</v>
      </c>
      <c r="CB215" s="162">
        <f t="shared" si="180"/>
        <v>0</v>
      </c>
      <c r="CD215" s="162" t="str">
        <f t="shared" si="167"/>
        <v/>
      </c>
      <c r="CE215" s="162" t="str">
        <f t="shared" si="168"/>
        <v/>
      </c>
      <c r="CF215" s="162" t="str">
        <f t="shared" si="169"/>
        <v/>
      </c>
      <c r="CG215" s="162" t="str">
        <f t="shared" si="170"/>
        <v/>
      </c>
      <c r="CI215" s="162" t="str">
        <f t="shared" si="181"/>
        <v/>
      </c>
      <c r="CJ215" s="162" t="str">
        <f t="shared" si="182"/>
        <v/>
      </c>
      <c r="CK215" s="162" t="str">
        <f t="shared" si="183"/>
        <v/>
      </c>
      <c r="CL215" s="162" t="str">
        <f t="shared" si="184"/>
        <v/>
      </c>
      <c r="DG215" s="162">
        <f>COUNTIF(DE198:DE201,K215)</f>
        <v>0</v>
      </c>
      <c r="DH215" s="162">
        <f>COUNTIF(DE198:DE201,L215)</f>
        <v>0</v>
      </c>
      <c r="DI215" s="162">
        <f>COUNTIF(DE198:DE201,M215)</f>
        <v>0</v>
      </c>
      <c r="DJ215" s="162">
        <f>COUNTIF(DE198:DE201,N215)</f>
        <v>0</v>
      </c>
      <c r="DK215" s="162">
        <f t="shared" si="185"/>
        <v>0</v>
      </c>
      <c r="DM215" s="162" t="str">
        <f t="shared" si="171"/>
        <v/>
      </c>
      <c r="DN215" s="162" t="str">
        <f t="shared" si="172"/>
        <v/>
      </c>
      <c r="DO215" s="162" t="str">
        <f t="shared" si="173"/>
        <v/>
      </c>
      <c r="DP215" s="162" t="str">
        <f t="shared" si="174"/>
        <v/>
      </c>
      <c r="DR215" s="162" t="str">
        <f t="shared" si="186"/>
        <v/>
      </c>
      <c r="DS215" s="162" t="str">
        <f t="shared" si="187"/>
        <v/>
      </c>
      <c r="DT215" s="162" t="str">
        <f t="shared" si="188"/>
        <v/>
      </c>
      <c r="DU215" s="162" t="str">
        <f t="shared" si="189"/>
        <v/>
      </c>
    </row>
    <row r="216" spans="2:125">
      <c r="B216" s="162" t="str">
        <f>Utfylles!$E$28</f>
        <v>Sverige</v>
      </c>
      <c r="C216" s="162" t="s">
        <v>2</v>
      </c>
      <c r="D216" s="162" t="str">
        <f>Utfylles!$G$28</f>
        <v>Slovakia</v>
      </c>
      <c r="E216" s="162">
        <f>Utfylles!$H$28</f>
        <v>1</v>
      </c>
      <c r="F216" s="162" t="s">
        <v>2</v>
      </c>
      <c r="G216" s="162">
        <f>Utfylles!$J$28</f>
        <v>0</v>
      </c>
      <c r="H216" s="162"/>
      <c r="I216" s="162" t="str">
        <f>Utfylles!$K$28</f>
        <v>H</v>
      </c>
      <c r="K216" s="162" t="str">
        <f t="shared" si="159"/>
        <v>Sverige</v>
      </c>
      <c r="L216" s="162" t="str">
        <f t="shared" si="160"/>
        <v/>
      </c>
      <c r="M216" s="162" t="str">
        <f t="shared" si="161"/>
        <v/>
      </c>
      <c r="N216" s="162" t="str">
        <f t="shared" si="162"/>
        <v>Slovakia</v>
      </c>
      <c r="AO216" s="162">
        <f>COUNTIF(AM198:AM201,K216)</f>
        <v>0</v>
      </c>
      <c r="AP216" s="162">
        <f>COUNTIF(AM198:AM201,L216)</f>
        <v>0</v>
      </c>
      <c r="AQ216" s="162">
        <f>COUNTIF(AM198:AM201,M216)</f>
        <v>0</v>
      </c>
      <c r="AR216" s="162">
        <f>COUNTIF(AM198:AM201,N216)</f>
        <v>0</v>
      </c>
      <c r="AS216" s="162">
        <f t="shared" si="175"/>
        <v>0</v>
      </c>
      <c r="AU216" s="162" t="str">
        <f t="shared" si="163"/>
        <v/>
      </c>
      <c r="AV216" s="162" t="str">
        <f t="shared" si="164"/>
        <v/>
      </c>
      <c r="AW216" s="162" t="str">
        <f t="shared" si="165"/>
        <v/>
      </c>
      <c r="AX216" s="162" t="str">
        <f t="shared" si="166"/>
        <v/>
      </c>
      <c r="AZ216" s="162" t="str">
        <f t="shared" si="190"/>
        <v/>
      </c>
      <c r="BA216" s="162" t="str">
        <f t="shared" si="177"/>
        <v/>
      </c>
      <c r="BB216" s="162" t="str">
        <f t="shared" si="178"/>
        <v/>
      </c>
      <c r="BC216" s="162" t="str">
        <f t="shared" si="179"/>
        <v/>
      </c>
      <c r="BX216" s="162">
        <f>COUNTIF(BV198:BV201,K216)</f>
        <v>0</v>
      </c>
      <c r="BY216" s="162">
        <f>COUNTIF(BV198:BV201,L216)</f>
        <v>0</v>
      </c>
      <c r="BZ216" s="162">
        <f>COUNTIF(BV198:BV201,M216)</f>
        <v>0</v>
      </c>
      <c r="CA216" s="162">
        <f>COUNTIF(BV198:BV201,N216)</f>
        <v>0</v>
      </c>
      <c r="CB216" s="162">
        <f t="shared" si="180"/>
        <v>0</v>
      </c>
      <c r="CD216" s="162" t="str">
        <f t="shared" si="167"/>
        <v/>
      </c>
      <c r="CE216" s="162" t="str">
        <f t="shared" si="168"/>
        <v/>
      </c>
      <c r="CF216" s="162" t="str">
        <f t="shared" si="169"/>
        <v/>
      </c>
      <c r="CG216" s="162" t="str">
        <f t="shared" si="170"/>
        <v/>
      </c>
      <c r="CI216" s="162" t="str">
        <f t="shared" si="181"/>
        <v/>
      </c>
      <c r="CJ216" s="162" t="str">
        <f t="shared" si="182"/>
        <v/>
      </c>
      <c r="CK216" s="162" t="str">
        <f t="shared" si="183"/>
        <v/>
      </c>
      <c r="CL216" s="162" t="str">
        <f t="shared" si="184"/>
        <v/>
      </c>
      <c r="DG216" s="162">
        <f>COUNTIF(DE198:DE201,K216)</f>
        <v>0</v>
      </c>
      <c r="DH216" s="162">
        <f>COUNTIF(DE198:DE201,L216)</f>
        <v>0</v>
      </c>
      <c r="DI216" s="162">
        <f>COUNTIF(DE198:DE201,M216)</f>
        <v>0</v>
      </c>
      <c r="DJ216" s="162">
        <f>COUNTIF(DE198:DE201,N216)</f>
        <v>0</v>
      </c>
      <c r="DK216" s="162">
        <f t="shared" si="185"/>
        <v>0</v>
      </c>
      <c r="DM216" s="162" t="str">
        <f t="shared" si="171"/>
        <v/>
      </c>
      <c r="DN216" s="162" t="str">
        <f t="shared" si="172"/>
        <v/>
      </c>
      <c r="DO216" s="162" t="str">
        <f t="shared" si="173"/>
        <v/>
      </c>
      <c r="DP216" s="162" t="str">
        <f t="shared" si="174"/>
        <v/>
      </c>
      <c r="DR216" s="162" t="str">
        <f t="shared" si="186"/>
        <v/>
      </c>
      <c r="DS216" s="162" t="str">
        <f t="shared" si="187"/>
        <v/>
      </c>
      <c r="DT216" s="162" t="str">
        <f t="shared" si="188"/>
        <v/>
      </c>
      <c r="DU216" s="162" t="str">
        <f t="shared" si="189"/>
        <v/>
      </c>
    </row>
    <row r="217" spans="2:125">
      <c r="B217" s="162" t="str">
        <f>Utfylles!$E$29</f>
        <v>Kroatia</v>
      </c>
      <c r="C217" s="162" t="s">
        <v>2</v>
      </c>
      <c r="D217" s="162" t="str">
        <f>Utfylles!$G$29</f>
        <v>Tsjekkia</v>
      </c>
      <c r="E217" s="162">
        <f>Utfylles!$H$29</f>
        <v>1</v>
      </c>
      <c r="F217" s="162" t="s">
        <v>2</v>
      </c>
      <c r="G217" s="162">
        <f>Utfylles!$J$29</f>
        <v>1</v>
      </c>
      <c r="H217" s="162"/>
      <c r="I217" s="162" t="str">
        <f>Utfylles!$K$29</f>
        <v>U</v>
      </c>
      <c r="K217" s="162" t="str">
        <f t="shared" si="159"/>
        <v/>
      </c>
      <c r="L217" s="162" t="str">
        <f t="shared" si="160"/>
        <v>Kroatia</v>
      </c>
      <c r="M217" s="162" t="str">
        <f t="shared" si="161"/>
        <v>Tsjekkia</v>
      </c>
      <c r="N217" s="162" t="str">
        <f t="shared" si="162"/>
        <v/>
      </c>
      <c r="AO217" s="162">
        <f>COUNTIF(AM198:AM201,K217)</f>
        <v>0</v>
      </c>
      <c r="AP217" s="162">
        <f>COUNTIF(AM198:AM201,L217)</f>
        <v>0</v>
      </c>
      <c r="AQ217" s="162">
        <f>COUNTIF(AM198:AM201,M217)</f>
        <v>0</v>
      </c>
      <c r="AR217" s="162">
        <f>COUNTIF(AM198:AM201,N217)</f>
        <v>0</v>
      </c>
      <c r="AS217" s="162">
        <f t="shared" si="175"/>
        <v>0</v>
      </c>
      <c r="AU217" s="162" t="str">
        <f t="shared" si="163"/>
        <v/>
      </c>
      <c r="AV217" s="162" t="str">
        <f t="shared" si="164"/>
        <v/>
      </c>
      <c r="AW217" s="162" t="str">
        <f t="shared" si="165"/>
        <v/>
      </c>
      <c r="AX217" s="162" t="str">
        <f t="shared" si="166"/>
        <v/>
      </c>
      <c r="AZ217" s="162" t="str">
        <f t="shared" si="190"/>
        <v/>
      </c>
      <c r="BA217" s="162" t="str">
        <f t="shared" si="177"/>
        <v/>
      </c>
      <c r="BB217" s="162" t="str">
        <f t="shared" si="178"/>
        <v/>
      </c>
      <c r="BC217" s="162" t="str">
        <f t="shared" si="179"/>
        <v/>
      </c>
      <c r="BX217" s="162">
        <f>COUNTIF(BV198:BV201,K217)</f>
        <v>0</v>
      </c>
      <c r="BY217" s="162">
        <f>COUNTIF(BV198:BV201,L217)</f>
        <v>0</v>
      </c>
      <c r="BZ217" s="162">
        <f>COUNTIF(BV198:BV201,M217)</f>
        <v>0</v>
      </c>
      <c r="CA217" s="162">
        <f>COUNTIF(BV198:BV201,N217)</f>
        <v>0</v>
      </c>
      <c r="CB217" s="162">
        <f t="shared" si="180"/>
        <v>0</v>
      </c>
      <c r="CD217" s="162" t="str">
        <f t="shared" si="167"/>
        <v/>
      </c>
      <c r="CE217" s="162" t="str">
        <f t="shared" si="168"/>
        <v/>
      </c>
      <c r="CF217" s="162" t="str">
        <f t="shared" si="169"/>
        <v/>
      </c>
      <c r="CG217" s="162" t="str">
        <f t="shared" si="170"/>
        <v/>
      </c>
      <c r="CI217" s="162" t="str">
        <f t="shared" si="181"/>
        <v/>
      </c>
      <c r="CJ217" s="162" t="str">
        <f t="shared" si="182"/>
        <v/>
      </c>
      <c r="CK217" s="162" t="str">
        <f t="shared" si="183"/>
        <v/>
      </c>
      <c r="CL217" s="162" t="str">
        <f t="shared" si="184"/>
        <v/>
      </c>
      <c r="DG217" s="162">
        <f>COUNTIF(DE198:DE201,K217)</f>
        <v>0</v>
      </c>
      <c r="DH217" s="162">
        <f>COUNTIF(DE198:DE201,L217)</f>
        <v>0</v>
      </c>
      <c r="DI217" s="162">
        <f>COUNTIF(DE198:DE201,M217)</f>
        <v>0</v>
      </c>
      <c r="DJ217" s="162">
        <f>COUNTIF(DE198:DE201,N217)</f>
        <v>0</v>
      </c>
      <c r="DK217" s="162">
        <f t="shared" si="185"/>
        <v>0</v>
      </c>
      <c r="DM217" s="162" t="str">
        <f t="shared" si="171"/>
        <v/>
      </c>
      <c r="DN217" s="162" t="str">
        <f t="shared" si="172"/>
        <v/>
      </c>
      <c r="DO217" s="162" t="str">
        <f t="shared" si="173"/>
        <v/>
      </c>
      <c r="DP217" s="162" t="str">
        <f t="shared" si="174"/>
        <v/>
      </c>
      <c r="DR217" s="162" t="str">
        <f t="shared" si="186"/>
        <v/>
      </c>
      <c r="DS217" s="162" t="str">
        <f t="shared" si="187"/>
        <v/>
      </c>
      <c r="DT217" s="162" t="str">
        <f t="shared" si="188"/>
        <v/>
      </c>
      <c r="DU217" s="162" t="str">
        <f t="shared" si="189"/>
        <v/>
      </c>
    </row>
    <row r="218" spans="2:125">
      <c r="B218" s="162" t="str">
        <f>Utfylles!$E$30</f>
        <v>England</v>
      </c>
      <c r="C218" s="162" t="s">
        <v>2</v>
      </c>
      <c r="D218" s="162" t="str">
        <f>Utfylles!$G$30</f>
        <v>Skottland</v>
      </c>
      <c r="E218" s="162">
        <f>Utfylles!$H$30</f>
        <v>2</v>
      </c>
      <c r="F218" s="162" t="s">
        <v>2</v>
      </c>
      <c r="G218" s="162">
        <f>Utfylles!$J$30</f>
        <v>1</v>
      </c>
      <c r="H218" s="162"/>
      <c r="I218" s="162" t="str">
        <f>Utfylles!$K$30</f>
        <v>H</v>
      </c>
      <c r="K218" s="162" t="str">
        <f t="shared" si="159"/>
        <v>England</v>
      </c>
      <c r="L218" s="162" t="str">
        <f t="shared" si="160"/>
        <v/>
      </c>
      <c r="M218" s="162" t="str">
        <f t="shared" si="161"/>
        <v/>
      </c>
      <c r="N218" s="162" t="str">
        <f t="shared" si="162"/>
        <v>Skottland</v>
      </c>
      <c r="AO218" s="162">
        <f>COUNTIF(AM198:AM201,K218)</f>
        <v>0</v>
      </c>
      <c r="AP218" s="162">
        <f>COUNTIF(AM198:AM201,L218)</f>
        <v>0</v>
      </c>
      <c r="AQ218" s="162">
        <f>COUNTIF(AM198:AM201,M218)</f>
        <v>0</v>
      </c>
      <c r="AR218" s="162">
        <f>COUNTIF(AM198:AM201,N218)</f>
        <v>0</v>
      </c>
      <c r="AS218" s="162">
        <f t="shared" si="175"/>
        <v>0</v>
      </c>
      <c r="AU218" s="162" t="str">
        <f t="shared" si="163"/>
        <v/>
      </c>
      <c r="AV218" s="162" t="str">
        <f t="shared" si="164"/>
        <v/>
      </c>
      <c r="AW218" s="162" t="str">
        <f t="shared" si="165"/>
        <v/>
      </c>
      <c r="AX218" s="162" t="str">
        <f t="shared" si="166"/>
        <v/>
      </c>
      <c r="AZ218" s="162" t="str">
        <f t="shared" si="190"/>
        <v/>
      </c>
      <c r="BA218" s="162" t="str">
        <f t="shared" si="177"/>
        <v/>
      </c>
      <c r="BB218" s="162" t="str">
        <f t="shared" si="178"/>
        <v/>
      </c>
      <c r="BC218" s="162" t="str">
        <f t="shared" si="179"/>
        <v/>
      </c>
      <c r="BX218" s="162">
        <f>COUNTIF(BV198:BV201,K218)</f>
        <v>0</v>
      </c>
      <c r="BY218" s="162">
        <f>COUNTIF(BV198:BV201,L218)</f>
        <v>0</v>
      </c>
      <c r="BZ218" s="162">
        <f>COUNTIF(BV198:BV201,M218)</f>
        <v>0</v>
      </c>
      <c r="CA218" s="162">
        <f>COUNTIF(BV198:BV201,N218)</f>
        <v>0</v>
      </c>
      <c r="CB218" s="162">
        <f t="shared" si="180"/>
        <v>0</v>
      </c>
      <c r="CD218" s="162" t="str">
        <f t="shared" si="167"/>
        <v/>
      </c>
      <c r="CE218" s="162" t="str">
        <f t="shared" si="168"/>
        <v/>
      </c>
      <c r="CF218" s="162" t="str">
        <f t="shared" si="169"/>
        <v/>
      </c>
      <c r="CG218" s="162" t="str">
        <f t="shared" si="170"/>
        <v/>
      </c>
      <c r="CI218" s="162" t="str">
        <f t="shared" si="181"/>
        <v/>
      </c>
      <c r="CJ218" s="162" t="str">
        <f t="shared" si="182"/>
        <v/>
      </c>
      <c r="CK218" s="162" t="str">
        <f t="shared" si="183"/>
        <v/>
      </c>
      <c r="CL218" s="162" t="str">
        <f t="shared" si="184"/>
        <v/>
      </c>
      <c r="DG218" s="162">
        <f>COUNTIF(DE198:DE201,K218)</f>
        <v>0</v>
      </c>
      <c r="DH218" s="162">
        <f>COUNTIF(DE198:DE201,L218)</f>
        <v>0</v>
      </c>
      <c r="DI218" s="162">
        <f>COUNTIF(DE198:DE201,M218)</f>
        <v>0</v>
      </c>
      <c r="DJ218" s="162">
        <f>COUNTIF(DE198:DE201,N218)</f>
        <v>0</v>
      </c>
      <c r="DK218" s="162">
        <f t="shared" si="185"/>
        <v>0</v>
      </c>
      <c r="DM218" s="162" t="str">
        <f t="shared" si="171"/>
        <v/>
      </c>
      <c r="DN218" s="162" t="str">
        <f t="shared" si="172"/>
        <v/>
      </c>
      <c r="DO218" s="162" t="str">
        <f t="shared" si="173"/>
        <v/>
      </c>
      <c r="DP218" s="162" t="str">
        <f t="shared" si="174"/>
        <v/>
      </c>
      <c r="DR218" s="162" t="str">
        <f t="shared" si="186"/>
        <v/>
      </c>
      <c r="DS218" s="162" t="str">
        <f t="shared" si="187"/>
        <v/>
      </c>
      <c r="DT218" s="162" t="str">
        <f t="shared" si="188"/>
        <v/>
      </c>
      <c r="DU218" s="162" t="str">
        <f t="shared" si="189"/>
        <v/>
      </c>
    </row>
    <row r="219" spans="2:125">
      <c r="B219" s="162" t="str">
        <f>Utfylles!$E$31</f>
        <v>Ungarn</v>
      </c>
      <c r="C219" s="162" t="s">
        <v>2</v>
      </c>
      <c r="D219" s="162" t="str">
        <f>Utfylles!$G$31</f>
        <v>Frankrike</v>
      </c>
      <c r="E219" s="162">
        <f>Utfylles!$H$31</f>
        <v>0</v>
      </c>
      <c r="F219" s="162" t="s">
        <v>2</v>
      </c>
      <c r="G219" s="162">
        <f>Utfylles!$J$31</f>
        <v>3</v>
      </c>
      <c r="H219" s="162"/>
      <c r="I219" s="162" t="str">
        <f>Utfylles!$K$31</f>
        <v>B</v>
      </c>
      <c r="K219" s="162" t="str">
        <f t="shared" si="159"/>
        <v>Frankrike</v>
      </c>
      <c r="L219" s="162" t="str">
        <f t="shared" si="160"/>
        <v/>
      </c>
      <c r="M219" s="162" t="str">
        <f t="shared" si="161"/>
        <v/>
      </c>
      <c r="N219" s="162" t="str">
        <f t="shared" si="162"/>
        <v>Ungarn</v>
      </c>
      <c r="AO219" s="162">
        <f>COUNTIF(AM198:AM201,K219)</f>
        <v>0</v>
      </c>
      <c r="AP219" s="162">
        <f>COUNTIF(AM198:AM201,L219)</f>
        <v>0</v>
      </c>
      <c r="AQ219" s="162">
        <f>COUNTIF(AM198:AM201,M219)</f>
        <v>0</v>
      </c>
      <c r="AR219" s="162">
        <f>COUNTIF(AM198:AM201,N219)</f>
        <v>0</v>
      </c>
      <c r="AS219" s="162">
        <f t="shared" si="175"/>
        <v>0</v>
      </c>
      <c r="AU219" s="162" t="str">
        <f t="shared" si="163"/>
        <v/>
      </c>
      <c r="AV219" s="162" t="str">
        <f t="shared" si="164"/>
        <v/>
      </c>
      <c r="AW219" s="162" t="str">
        <f t="shared" si="165"/>
        <v/>
      </c>
      <c r="AX219" s="162" t="str">
        <f t="shared" si="166"/>
        <v/>
      </c>
      <c r="AZ219" s="162" t="str">
        <f t="shared" si="190"/>
        <v/>
      </c>
      <c r="BA219" s="162" t="str">
        <f t="shared" si="177"/>
        <v/>
      </c>
      <c r="BB219" s="162" t="str">
        <f t="shared" si="178"/>
        <v/>
      </c>
      <c r="BC219" s="162" t="str">
        <f t="shared" si="179"/>
        <v/>
      </c>
      <c r="BX219" s="162">
        <f>COUNTIF(BV198:BV201,K219)</f>
        <v>1</v>
      </c>
      <c r="BY219" s="162">
        <f>COUNTIF(BV198:BV201,L219)</f>
        <v>0</v>
      </c>
      <c r="BZ219" s="162">
        <f>COUNTIF(BV198:BV201,M219)</f>
        <v>0</v>
      </c>
      <c r="CA219" s="162">
        <f>COUNTIF(BV198:BV201,N219)</f>
        <v>0</v>
      </c>
      <c r="CB219" s="162">
        <f t="shared" si="180"/>
        <v>1</v>
      </c>
      <c r="CD219" s="162" t="str">
        <f t="shared" si="167"/>
        <v/>
      </c>
      <c r="CE219" s="162" t="str">
        <f t="shared" si="168"/>
        <v/>
      </c>
      <c r="CF219" s="162" t="str">
        <f t="shared" si="169"/>
        <v/>
      </c>
      <c r="CG219" s="162" t="str">
        <f t="shared" si="170"/>
        <v/>
      </c>
      <c r="CI219" s="162" t="str">
        <f t="shared" si="181"/>
        <v/>
      </c>
      <c r="CJ219" s="162" t="str">
        <f t="shared" si="182"/>
        <v/>
      </c>
      <c r="CK219" s="162" t="str">
        <f t="shared" si="183"/>
        <v/>
      </c>
      <c r="CL219" s="162" t="str">
        <f t="shared" si="184"/>
        <v/>
      </c>
      <c r="DG219" s="162">
        <f>COUNTIF(DE198:DE201,K219)</f>
        <v>0</v>
      </c>
      <c r="DH219" s="162">
        <f>COUNTIF(DE198:DE201,L219)</f>
        <v>0</v>
      </c>
      <c r="DI219" s="162">
        <f>COUNTIF(DE198:DE201,M219)</f>
        <v>0</v>
      </c>
      <c r="DJ219" s="162">
        <f>COUNTIF(DE198:DE201,N219)</f>
        <v>0</v>
      </c>
      <c r="DK219" s="162">
        <f t="shared" si="185"/>
        <v>0</v>
      </c>
      <c r="DM219" s="162" t="str">
        <f t="shared" si="171"/>
        <v/>
      </c>
      <c r="DN219" s="162" t="str">
        <f t="shared" si="172"/>
        <v/>
      </c>
      <c r="DO219" s="162" t="str">
        <f t="shared" si="173"/>
        <v/>
      </c>
      <c r="DP219" s="162" t="str">
        <f t="shared" si="174"/>
        <v/>
      </c>
      <c r="DR219" s="162" t="str">
        <f t="shared" si="186"/>
        <v/>
      </c>
      <c r="DS219" s="162" t="str">
        <f t="shared" si="187"/>
        <v/>
      </c>
      <c r="DT219" s="162" t="str">
        <f t="shared" si="188"/>
        <v/>
      </c>
      <c r="DU219" s="162" t="str">
        <f t="shared" si="189"/>
        <v/>
      </c>
    </row>
    <row r="220" spans="2:125">
      <c r="B220" s="162" t="str">
        <f>Utfylles!$E$32</f>
        <v>Portugal</v>
      </c>
      <c r="C220" s="162" t="s">
        <v>2</v>
      </c>
      <c r="D220" s="162" t="str">
        <f>Utfylles!$G$32</f>
        <v>Tyskland</v>
      </c>
      <c r="E220" s="162">
        <f>Utfylles!$H$32</f>
        <v>1</v>
      </c>
      <c r="F220" s="162" t="s">
        <v>2</v>
      </c>
      <c r="G220" s="162">
        <f>Utfylles!$J$32</f>
        <v>3</v>
      </c>
      <c r="H220" s="162"/>
      <c r="I220" s="162" t="str">
        <f>Utfylles!$K$32</f>
        <v>B</v>
      </c>
      <c r="K220" s="162" t="str">
        <f t="shared" si="159"/>
        <v>Tyskland</v>
      </c>
      <c r="L220" s="162" t="str">
        <f t="shared" si="160"/>
        <v/>
      </c>
      <c r="M220" s="162" t="str">
        <f t="shared" si="161"/>
        <v/>
      </c>
      <c r="N220" s="162" t="str">
        <f t="shared" si="162"/>
        <v>Portugal</v>
      </c>
      <c r="AO220" s="162">
        <f>COUNTIF(AM198:AM201,K220)</f>
        <v>1</v>
      </c>
      <c r="AP220" s="162">
        <f>COUNTIF(AM198:AM201,L220)</f>
        <v>0</v>
      </c>
      <c r="AQ220" s="162">
        <f>COUNTIF(AM198:AM201,M220)</f>
        <v>0</v>
      </c>
      <c r="AR220" s="162">
        <f>COUNTIF(AM198:AM201,N220)</f>
        <v>0</v>
      </c>
      <c r="AS220" s="162">
        <f t="shared" si="175"/>
        <v>1</v>
      </c>
      <c r="AU220" s="162" t="str">
        <f t="shared" si="163"/>
        <v/>
      </c>
      <c r="AV220" s="162" t="str">
        <f t="shared" si="164"/>
        <v/>
      </c>
      <c r="AW220" s="162" t="str">
        <f t="shared" si="165"/>
        <v/>
      </c>
      <c r="AX220" s="162" t="str">
        <f t="shared" si="166"/>
        <v/>
      </c>
      <c r="AZ220" s="162" t="str">
        <f t="shared" si="190"/>
        <v/>
      </c>
      <c r="BA220" s="162" t="str">
        <f t="shared" si="177"/>
        <v/>
      </c>
      <c r="BB220" s="162" t="str">
        <f t="shared" si="178"/>
        <v/>
      </c>
      <c r="BC220" s="162" t="str">
        <f t="shared" si="179"/>
        <v/>
      </c>
      <c r="BX220" s="162">
        <f>COUNTIF(BV198:BV201,K220)</f>
        <v>0</v>
      </c>
      <c r="BY220" s="162">
        <f>COUNTIF(BV198:BV201,L220)</f>
        <v>0</v>
      </c>
      <c r="BZ220" s="162">
        <f>COUNTIF(BV198:BV201,M220)</f>
        <v>0</v>
      </c>
      <c r="CA220" s="162">
        <f>COUNTIF(BV198:BV201,N220)</f>
        <v>0</v>
      </c>
      <c r="CB220" s="162">
        <f t="shared" si="180"/>
        <v>0</v>
      </c>
      <c r="CD220" s="162" t="str">
        <f t="shared" si="167"/>
        <v/>
      </c>
      <c r="CE220" s="162" t="str">
        <f t="shared" si="168"/>
        <v/>
      </c>
      <c r="CF220" s="162" t="str">
        <f t="shared" si="169"/>
        <v/>
      </c>
      <c r="CG220" s="162" t="str">
        <f t="shared" si="170"/>
        <v/>
      </c>
      <c r="CI220" s="162" t="str">
        <f t="shared" si="181"/>
        <v/>
      </c>
      <c r="CJ220" s="162" t="str">
        <f t="shared" si="182"/>
        <v/>
      </c>
      <c r="CK220" s="162" t="str">
        <f t="shared" si="183"/>
        <v/>
      </c>
      <c r="CL220" s="162" t="str">
        <f t="shared" si="184"/>
        <v/>
      </c>
      <c r="DG220" s="162">
        <f>COUNTIF(DE198:DE201,K220)</f>
        <v>0</v>
      </c>
      <c r="DH220" s="162">
        <f>COUNTIF(DE198:DE201,L220)</f>
        <v>0</v>
      </c>
      <c r="DI220" s="162">
        <f>COUNTIF(DE198:DE201,M220)</f>
        <v>0</v>
      </c>
      <c r="DJ220" s="162">
        <f>COUNTIF(DE198:DE201,N220)</f>
        <v>1</v>
      </c>
      <c r="DK220" s="162">
        <f t="shared" si="185"/>
        <v>1</v>
      </c>
      <c r="DM220" s="162" t="str">
        <f t="shared" si="171"/>
        <v/>
      </c>
      <c r="DN220" s="162" t="str">
        <f t="shared" si="172"/>
        <v/>
      </c>
      <c r="DO220" s="162" t="str">
        <f t="shared" si="173"/>
        <v/>
      </c>
      <c r="DP220" s="162" t="str">
        <f t="shared" si="174"/>
        <v/>
      </c>
      <c r="DR220" s="162" t="str">
        <f t="shared" si="186"/>
        <v/>
      </c>
      <c r="DS220" s="162" t="str">
        <f t="shared" si="187"/>
        <v/>
      </c>
      <c r="DT220" s="162" t="str">
        <f t="shared" si="188"/>
        <v/>
      </c>
      <c r="DU220" s="162" t="str">
        <f t="shared" si="189"/>
        <v/>
      </c>
    </row>
    <row r="221" spans="2:125">
      <c r="B221" s="162" t="str">
        <f>Utfylles!$E$33</f>
        <v>Spania</v>
      </c>
      <c r="C221" s="162" t="s">
        <v>2</v>
      </c>
      <c r="D221" s="162" t="str">
        <f>Utfylles!$G$33</f>
        <v>Polen</v>
      </c>
      <c r="E221" s="162">
        <f>Utfylles!$H$33</f>
        <v>2</v>
      </c>
      <c r="F221" s="162" t="s">
        <v>2</v>
      </c>
      <c r="G221" s="162">
        <f>Utfylles!$J$33</f>
        <v>1</v>
      </c>
      <c r="H221" s="162"/>
      <c r="I221" s="162" t="str">
        <f>Utfylles!$K$33</f>
        <v>H</v>
      </c>
      <c r="K221" s="162" t="str">
        <f t="shared" si="159"/>
        <v>Spania</v>
      </c>
      <c r="L221" s="162" t="str">
        <f t="shared" si="160"/>
        <v/>
      </c>
      <c r="M221" s="162" t="str">
        <f t="shared" si="161"/>
        <v/>
      </c>
      <c r="N221" s="162" t="str">
        <f t="shared" si="162"/>
        <v>Polen</v>
      </c>
      <c r="AO221" s="162">
        <f>COUNTIF(AM198:AM201,K221)</f>
        <v>0</v>
      </c>
      <c r="AP221" s="162">
        <f>COUNTIF(AM198:AM201,L221)</f>
        <v>0</v>
      </c>
      <c r="AQ221" s="162">
        <f>COUNTIF(AM198:AM201,M221)</f>
        <v>0</v>
      </c>
      <c r="AR221" s="162">
        <f>COUNTIF(AM198:AM201,N221)</f>
        <v>0</v>
      </c>
      <c r="AS221" s="162">
        <f t="shared" si="175"/>
        <v>0</v>
      </c>
      <c r="AU221" s="162" t="str">
        <f t="shared" si="163"/>
        <v/>
      </c>
      <c r="AV221" s="162" t="str">
        <f t="shared" si="164"/>
        <v/>
      </c>
      <c r="AW221" s="162" t="str">
        <f t="shared" si="165"/>
        <v/>
      </c>
      <c r="AX221" s="162" t="str">
        <f t="shared" si="166"/>
        <v/>
      </c>
      <c r="AZ221" s="162" t="str">
        <f t="shared" si="190"/>
        <v/>
      </c>
      <c r="BA221" s="162" t="str">
        <f t="shared" si="177"/>
        <v/>
      </c>
      <c r="BB221" s="162" t="str">
        <f t="shared" si="178"/>
        <v/>
      </c>
      <c r="BC221" s="162" t="str">
        <f t="shared" si="179"/>
        <v/>
      </c>
      <c r="BX221" s="162">
        <f>COUNTIF(BV198:BV201,K221)</f>
        <v>0</v>
      </c>
      <c r="BY221" s="162">
        <f>COUNTIF(BV198:BV201,L221)</f>
        <v>0</v>
      </c>
      <c r="BZ221" s="162">
        <f>COUNTIF(BV198:BV201,M221)</f>
        <v>0</v>
      </c>
      <c r="CA221" s="162">
        <f>COUNTIF(BV198:BV201,N221)</f>
        <v>0</v>
      </c>
      <c r="CB221" s="162">
        <f t="shared" si="180"/>
        <v>0</v>
      </c>
      <c r="CD221" s="162" t="str">
        <f t="shared" si="167"/>
        <v/>
      </c>
      <c r="CE221" s="162" t="str">
        <f t="shared" si="168"/>
        <v/>
      </c>
      <c r="CF221" s="162" t="str">
        <f t="shared" si="169"/>
        <v/>
      </c>
      <c r="CG221" s="162" t="str">
        <f t="shared" si="170"/>
        <v/>
      </c>
      <c r="CI221" s="162" t="str">
        <f t="shared" si="181"/>
        <v/>
      </c>
      <c r="CJ221" s="162" t="str">
        <f t="shared" si="182"/>
        <v/>
      </c>
      <c r="CK221" s="162" t="str">
        <f t="shared" si="183"/>
        <v/>
      </c>
      <c r="CL221" s="162" t="str">
        <f t="shared" si="184"/>
        <v/>
      </c>
      <c r="DG221" s="162">
        <f>COUNTIF(DE198:DE201,K221)</f>
        <v>0</v>
      </c>
      <c r="DH221" s="162">
        <f>COUNTIF(DE198:DE201,L221)</f>
        <v>0</v>
      </c>
      <c r="DI221" s="162">
        <f>COUNTIF(DE198:DE201,M221)</f>
        <v>0</v>
      </c>
      <c r="DJ221" s="162">
        <f>COUNTIF(DE198:DE201,N221)</f>
        <v>0</v>
      </c>
      <c r="DK221" s="162">
        <f t="shared" si="185"/>
        <v>0</v>
      </c>
      <c r="DM221" s="162" t="str">
        <f t="shared" si="171"/>
        <v/>
      </c>
      <c r="DN221" s="162" t="str">
        <f t="shared" si="172"/>
        <v/>
      </c>
      <c r="DO221" s="162" t="str">
        <f t="shared" si="173"/>
        <v/>
      </c>
      <c r="DP221" s="162" t="str">
        <f t="shared" si="174"/>
        <v/>
      </c>
      <c r="DR221" s="162" t="str">
        <f t="shared" si="186"/>
        <v/>
      </c>
      <c r="DS221" s="162" t="str">
        <f t="shared" si="187"/>
        <v/>
      </c>
      <c r="DT221" s="162" t="str">
        <f t="shared" si="188"/>
        <v/>
      </c>
      <c r="DU221" s="162" t="str">
        <f t="shared" si="189"/>
        <v/>
      </c>
    </row>
    <row r="222" spans="2:125">
      <c r="B222" s="162" t="str">
        <f>Utfylles!$E$34</f>
        <v>Sveits</v>
      </c>
      <c r="C222" s="162" t="s">
        <v>2</v>
      </c>
      <c r="D222" s="162" t="str">
        <f>Utfylles!$G$34</f>
        <v>Tyrkia</v>
      </c>
      <c r="E222" s="162">
        <f>Utfylles!$H$34</f>
        <v>1</v>
      </c>
      <c r="F222" s="162" t="s">
        <v>2</v>
      </c>
      <c r="G222" s="162">
        <f>Utfylles!$J$34</f>
        <v>1</v>
      </c>
      <c r="H222" s="162"/>
      <c r="I222" s="162" t="str">
        <f>Utfylles!$K$34</f>
        <v>U</v>
      </c>
      <c r="K222" s="162" t="str">
        <f t="shared" si="159"/>
        <v/>
      </c>
      <c r="L222" s="162" t="str">
        <f t="shared" si="160"/>
        <v>Sveits</v>
      </c>
      <c r="M222" s="162" t="str">
        <f t="shared" si="161"/>
        <v>Tyrkia</v>
      </c>
      <c r="N222" s="162" t="str">
        <f t="shared" si="162"/>
        <v/>
      </c>
      <c r="AO222" s="162">
        <f>COUNTIF(AM198:AM201,K222)</f>
        <v>0</v>
      </c>
      <c r="AP222" s="162">
        <f>COUNTIF(AM198:AM201,L222)</f>
        <v>0</v>
      </c>
      <c r="AQ222" s="162">
        <f>COUNTIF(AM198:AM201,M222)</f>
        <v>0</v>
      </c>
      <c r="AR222" s="162">
        <f>COUNTIF(AM198:AM201,N222)</f>
        <v>0</v>
      </c>
      <c r="AS222" s="162">
        <f t="shared" si="175"/>
        <v>0</v>
      </c>
      <c r="AU222" s="162" t="str">
        <f t="shared" si="163"/>
        <v/>
      </c>
      <c r="AV222" s="162" t="str">
        <f t="shared" si="164"/>
        <v/>
      </c>
      <c r="AW222" s="162" t="str">
        <f t="shared" si="165"/>
        <v/>
      </c>
      <c r="AX222" s="162" t="str">
        <f t="shared" si="166"/>
        <v/>
      </c>
      <c r="AZ222" s="162" t="str">
        <f t="shared" si="190"/>
        <v/>
      </c>
      <c r="BA222" s="162" t="str">
        <f t="shared" si="177"/>
        <v/>
      </c>
      <c r="BB222" s="162" t="str">
        <f t="shared" si="178"/>
        <v/>
      </c>
      <c r="BC222" s="162" t="str">
        <f t="shared" si="179"/>
        <v/>
      </c>
      <c r="BX222" s="162">
        <f>COUNTIF(BV198:BV201,K222)</f>
        <v>0</v>
      </c>
      <c r="BY222" s="162">
        <f>COUNTIF(BV198:BV201,L222)</f>
        <v>0</v>
      </c>
      <c r="BZ222" s="162">
        <f>COUNTIF(BV198:BV201,M222)</f>
        <v>0</v>
      </c>
      <c r="CA222" s="162">
        <f>COUNTIF(BV198:BV201,N222)</f>
        <v>0</v>
      </c>
      <c r="CB222" s="162">
        <f t="shared" si="180"/>
        <v>0</v>
      </c>
      <c r="CD222" s="162" t="str">
        <f t="shared" si="167"/>
        <v/>
      </c>
      <c r="CE222" s="162" t="str">
        <f t="shared" si="168"/>
        <v/>
      </c>
      <c r="CF222" s="162" t="str">
        <f t="shared" si="169"/>
        <v/>
      </c>
      <c r="CG222" s="162" t="str">
        <f t="shared" si="170"/>
        <v/>
      </c>
      <c r="CI222" s="162" t="str">
        <f t="shared" si="181"/>
        <v/>
      </c>
      <c r="CJ222" s="162" t="str">
        <f t="shared" si="182"/>
        <v/>
      </c>
      <c r="CK222" s="162" t="str">
        <f t="shared" si="183"/>
        <v/>
      </c>
      <c r="CL222" s="162" t="str">
        <f t="shared" si="184"/>
        <v/>
      </c>
      <c r="DG222" s="162">
        <f>COUNTIF(DE198:DE201,K222)</f>
        <v>0</v>
      </c>
      <c r="DH222" s="162">
        <f>COUNTIF(DE198:DE201,L222)</f>
        <v>0</v>
      </c>
      <c r="DI222" s="162">
        <f>COUNTIF(DE198:DE201,M222)</f>
        <v>0</v>
      </c>
      <c r="DJ222" s="162">
        <f>COUNTIF(DE198:DE201,N222)</f>
        <v>0</v>
      </c>
      <c r="DK222" s="162">
        <f t="shared" si="185"/>
        <v>0</v>
      </c>
      <c r="DM222" s="162" t="str">
        <f t="shared" si="171"/>
        <v/>
      </c>
      <c r="DN222" s="162" t="str">
        <f t="shared" si="172"/>
        <v/>
      </c>
      <c r="DO222" s="162" t="str">
        <f t="shared" si="173"/>
        <v/>
      </c>
      <c r="DP222" s="162" t="str">
        <f t="shared" si="174"/>
        <v/>
      </c>
      <c r="DR222" s="162" t="str">
        <f t="shared" si="186"/>
        <v/>
      </c>
      <c r="DS222" s="162" t="str">
        <f t="shared" si="187"/>
        <v/>
      </c>
      <c r="DT222" s="162" t="str">
        <f t="shared" si="188"/>
        <v/>
      </c>
      <c r="DU222" s="162" t="str">
        <f t="shared" si="189"/>
        <v/>
      </c>
    </row>
    <row r="223" spans="2:125">
      <c r="B223" s="162" t="str">
        <f>Utfylles!$E$35</f>
        <v>Italia</v>
      </c>
      <c r="C223" s="162" t="s">
        <v>2</v>
      </c>
      <c r="D223" s="162" t="str">
        <f>Utfylles!$G$35</f>
        <v>Wales</v>
      </c>
      <c r="E223" s="162">
        <f>Utfylles!$H$35</f>
        <v>2</v>
      </c>
      <c r="F223" s="162" t="s">
        <v>2</v>
      </c>
      <c r="G223" s="162">
        <f>Utfylles!$J$35</f>
        <v>0</v>
      </c>
      <c r="H223" s="162"/>
      <c r="I223" s="162" t="str">
        <f>Utfylles!$K$35</f>
        <v>H</v>
      </c>
      <c r="K223" s="162" t="str">
        <f t="shared" si="159"/>
        <v>Italia</v>
      </c>
      <c r="L223" s="162" t="str">
        <f t="shared" si="160"/>
        <v/>
      </c>
      <c r="M223" s="162" t="str">
        <f t="shared" si="161"/>
        <v/>
      </c>
      <c r="N223" s="162" t="str">
        <f t="shared" si="162"/>
        <v>Wales</v>
      </c>
      <c r="AO223" s="162">
        <f>COUNTIF(AM198:AM201,K223)</f>
        <v>0</v>
      </c>
      <c r="AP223" s="162">
        <f>COUNTIF(AM198:AM201,L223)</f>
        <v>0</v>
      </c>
      <c r="AQ223" s="162">
        <f>COUNTIF(AM198:AM201,M223)</f>
        <v>0</v>
      </c>
      <c r="AR223" s="162">
        <f>COUNTIF(AM198:AM201,N223)</f>
        <v>0</v>
      </c>
      <c r="AS223" s="162">
        <f t="shared" si="175"/>
        <v>0</v>
      </c>
      <c r="AU223" s="162" t="str">
        <f t="shared" si="163"/>
        <v/>
      </c>
      <c r="AV223" s="162" t="str">
        <f t="shared" si="164"/>
        <v/>
      </c>
      <c r="AW223" s="162" t="str">
        <f t="shared" si="165"/>
        <v/>
      </c>
      <c r="AX223" s="162" t="str">
        <f t="shared" si="166"/>
        <v/>
      </c>
      <c r="AZ223" s="162" t="str">
        <f t="shared" si="190"/>
        <v/>
      </c>
      <c r="BA223" s="162" t="str">
        <f t="shared" si="177"/>
        <v/>
      </c>
      <c r="BB223" s="162" t="str">
        <f t="shared" si="178"/>
        <v/>
      </c>
      <c r="BC223" s="162" t="str">
        <f t="shared" si="179"/>
        <v/>
      </c>
      <c r="BX223" s="162">
        <f>COUNTIF(BV198:BV201,K223)</f>
        <v>0</v>
      </c>
      <c r="BY223" s="162">
        <f>COUNTIF(BV198:BV201,L223)</f>
        <v>0</v>
      </c>
      <c r="BZ223" s="162">
        <f>COUNTIF(BV198:BV201,M223)</f>
        <v>0</v>
      </c>
      <c r="CA223" s="162">
        <f>COUNTIF(BV198:BV201,N223)</f>
        <v>0</v>
      </c>
      <c r="CB223" s="162">
        <f t="shared" si="180"/>
        <v>0</v>
      </c>
      <c r="CD223" s="162" t="str">
        <f t="shared" si="167"/>
        <v/>
      </c>
      <c r="CE223" s="162" t="str">
        <f t="shared" si="168"/>
        <v/>
      </c>
      <c r="CF223" s="162" t="str">
        <f t="shared" si="169"/>
        <v/>
      </c>
      <c r="CG223" s="162" t="str">
        <f t="shared" si="170"/>
        <v/>
      </c>
      <c r="CI223" s="162" t="str">
        <f t="shared" si="181"/>
        <v/>
      </c>
      <c r="CJ223" s="162" t="str">
        <f t="shared" si="182"/>
        <v/>
      </c>
      <c r="CK223" s="162" t="str">
        <f t="shared" si="183"/>
        <v/>
      </c>
      <c r="CL223" s="162" t="str">
        <f t="shared" si="184"/>
        <v/>
      </c>
      <c r="DG223" s="162">
        <f>COUNTIF(DE198:DE201,K223)</f>
        <v>0</v>
      </c>
      <c r="DH223" s="162">
        <f>COUNTIF(DE198:DE201,L223)</f>
        <v>0</v>
      </c>
      <c r="DI223" s="162">
        <f>COUNTIF(DE198:DE201,M223)</f>
        <v>0</v>
      </c>
      <c r="DJ223" s="162">
        <f>COUNTIF(DE198:DE201,N223)</f>
        <v>0</v>
      </c>
      <c r="DK223" s="162">
        <f t="shared" si="185"/>
        <v>0</v>
      </c>
      <c r="DM223" s="162" t="str">
        <f t="shared" si="171"/>
        <v/>
      </c>
      <c r="DN223" s="162" t="str">
        <f t="shared" si="172"/>
        <v/>
      </c>
      <c r="DO223" s="162" t="str">
        <f t="shared" si="173"/>
        <v/>
      </c>
      <c r="DP223" s="162" t="str">
        <f t="shared" si="174"/>
        <v/>
      </c>
      <c r="DR223" s="162" t="str">
        <f t="shared" si="186"/>
        <v/>
      </c>
      <c r="DS223" s="162" t="str">
        <f t="shared" si="187"/>
        <v/>
      </c>
      <c r="DT223" s="162" t="str">
        <f t="shared" si="188"/>
        <v/>
      </c>
      <c r="DU223" s="162" t="str">
        <f t="shared" si="189"/>
        <v/>
      </c>
    </row>
    <row r="224" spans="2:125">
      <c r="B224" s="162" t="str">
        <f>Utfylles!$E$36</f>
        <v>Nord-Makedonia</v>
      </c>
      <c r="C224" s="162" t="s">
        <v>2</v>
      </c>
      <c r="D224" s="162" t="str">
        <f>Utfylles!$G$36</f>
        <v>Nederland</v>
      </c>
      <c r="E224" s="162">
        <f>Utfylles!$H$36</f>
        <v>0</v>
      </c>
      <c r="F224" s="162" t="s">
        <v>2</v>
      </c>
      <c r="G224" s="162">
        <f>Utfylles!$J$36</f>
        <v>2</v>
      </c>
      <c r="H224" s="162"/>
      <c r="I224" s="162" t="str">
        <f>Utfylles!$K$36</f>
        <v>B</v>
      </c>
      <c r="K224" s="162" t="str">
        <f t="shared" si="159"/>
        <v>Nederland</v>
      </c>
      <c r="L224" s="162" t="str">
        <f t="shared" si="160"/>
        <v/>
      </c>
      <c r="M224" s="162" t="str">
        <f t="shared" si="161"/>
        <v/>
      </c>
      <c r="N224" s="162" t="str">
        <f t="shared" si="162"/>
        <v>Nord-Makedonia</v>
      </c>
      <c r="AO224" s="162">
        <f>COUNTIF(AM198:AM201,K224)</f>
        <v>0</v>
      </c>
      <c r="AP224" s="162">
        <f>COUNTIF(AM198:AM201,L224)</f>
        <v>0</v>
      </c>
      <c r="AQ224" s="162">
        <f>COUNTIF(AM198:AM201,M224)</f>
        <v>0</v>
      </c>
      <c r="AR224" s="162">
        <f>COUNTIF(AM198:AM201,N224)</f>
        <v>0</v>
      </c>
      <c r="AS224" s="162">
        <f t="shared" si="175"/>
        <v>0</v>
      </c>
      <c r="AU224" s="162" t="str">
        <f t="shared" si="163"/>
        <v/>
      </c>
      <c r="AV224" s="162" t="str">
        <f t="shared" si="164"/>
        <v/>
      </c>
      <c r="AW224" s="162" t="str">
        <f t="shared" si="165"/>
        <v/>
      </c>
      <c r="AX224" s="162" t="str">
        <f t="shared" si="166"/>
        <v/>
      </c>
      <c r="AZ224" s="162" t="str">
        <f t="shared" si="190"/>
        <v/>
      </c>
      <c r="BA224" s="162" t="str">
        <f t="shared" si="177"/>
        <v/>
      </c>
      <c r="BB224" s="162" t="str">
        <f t="shared" si="178"/>
        <v/>
      </c>
      <c r="BC224" s="162" t="str">
        <f t="shared" si="179"/>
        <v/>
      </c>
      <c r="BX224" s="162">
        <f>COUNTIF(BV198:BV201,K224)</f>
        <v>0</v>
      </c>
      <c r="BY224" s="162">
        <f>COUNTIF(BV198:BV201,L224)</f>
        <v>0</v>
      </c>
      <c r="BZ224" s="162">
        <f>COUNTIF(BV198:BV201,M224)</f>
        <v>0</v>
      </c>
      <c r="CA224" s="162">
        <f>COUNTIF(BV198:BV201,N224)</f>
        <v>0</v>
      </c>
      <c r="CB224" s="162">
        <f t="shared" si="180"/>
        <v>0</v>
      </c>
      <c r="CD224" s="162" t="str">
        <f t="shared" si="167"/>
        <v/>
      </c>
      <c r="CE224" s="162" t="str">
        <f t="shared" si="168"/>
        <v/>
      </c>
      <c r="CF224" s="162" t="str">
        <f t="shared" si="169"/>
        <v/>
      </c>
      <c r="CG224" s="162" t="str">
        <f t="shared" si="170"/>
        <v/>
      </c>
      <c r="CI224" s="162" t="str">
        <f t="shared" si="181"/>
        <v/>
      </c>
      <c r="CJ224" s="162" t="str">
        <f t="shared" si="182"/>
        <v/>
      </c>
      <c r="CK224" s="162" t="str">
        <f t="shared" si="183"/>
        <v/>
      </c>
      <c r="CL224" s="162" t="str">
        <f t="shared" si="184"/>
        <v/>
      </c>
      <c r="DG224" s="162">
        <f>COUNTIF(DE198:DE201,K224)</f>
        <v>0</v>
      </c>
      <c r="DH224" s="162">
        <f>COUNTIF(DE198:DE201,L224)</f>
        <v>0</v>
      </c>
      <c r="DI224" s="162">
        <f>COUNTIF(DE198:DE201,M224)</f>
        <v>0</v>
      </c>
      <c r="DJ224" s="162">
        <f>COUNTIF(DE198:DE201,N224)</f>
        <v>0</v>
      </c>
      <c r="DK224" s="162">
        <f t="shared" si="185"/>
        <v>0</v>
      </c>
      <c r="DM224" s="162" t="str">
        <f t="shared" si="171"/>
        <v/>
      </c>
      <c r="DN224" s="162" t="str">
        <f t="shared" si="172"/>
        <v/>
      </c>
      <c r="DO224" s="162" t="str">
        <f t="shared" si="173"/>
        <v/>
      </c>
      <c r="DP224" s="162" t="str">
        <f t="shared" si="174"/>
        <v/>
      </c>
      <c r="DR224" s="162" t="str">
        <f t="shared" si="186"/>
        <v/>
      </c>
      <c r="DS224" s="162" t="str">
        <f t="shared" si="187"/>
        <v/>
      </c>
      <c r="DT224" s="162" t="str">
        <f t="shared" si="188"/>
        <v/>
      </c>
      <c r="DU224" s="162" t="str">
        <f t="shared" si="189"/>
        <v/>
      </c>
    </row>
    <row r="225" spans="2:125">
      <c r="B225" s="162" t="str">
        <f>Utfylles!$E$37</f>
        <v>Ukraina</v>
      </c>
      <c r="C225" s="162" t="s">
        <v>2</v>
      </c>
      <c r="D225" s="162" t="str">
        <f>Utfylles!$G$37</f>
        <v>Østerrike</v>
      </c>
      <c r="E225" s="162">
        <f>Utfylles!$H$37</f>
        <v>1</v>
      </c>
      <c r="F225" s="162" t="s">
        <v>2</v>
      </c>
      <c r="G225" s="162">
        <f>Utfylles!$J$37</f>
        <v>1</v>
      </c>
      <c r="H225" s="162"/>
      <c r="I225" s="162" t="str">
        <f>Utfylles!$K$37</f>
        <v>U</v>
      </c>
      <c r="K225" s="162" t="str">
        <f t="shared" si="159"/>
        <v/>
      </c>
      <c r="L225" s="162" t="str">
        <f t="shared" si="160"/>
        <v>Ukraina</v>
      </c>
      <c r="M225" s="162" t="str">
        <f t="shared" si="161"/>
        <v>Østerrike</v>
      </c>
      <c r="N225" s="162" t="str">
        <f t="shared" si="162"/>
        <v/>
      </c>
      <c r="AO225" s="162">
        <f>COUNTIF(AM198:AM201,K225)</f>
        <v>0</v>
      </c>
      <c r="AP225" s="162">
        <f>COUNTIF(AM198:AM201,L225)</f>
        <v>0</v>
      </c>
      <c r="AQ225" s="162">
        <f>COUNTIF(AM198:AM201,M225)</f>
        <v>0</v>
      </c>
      <c r="AR225" s="162">
        <f>COUNTIF(AM198:AM201,N225)</f>
        <v>0</v>
      </c>
      <c r="AS225" s="162">
        <f t="shared" si="175"/>
        <v>0</v>
      </c>
      <c r="AU225" s="162" t="str">
        <f t="shared" si="163"/>
        <v/>
      </c>
      <c r="AV225" s="162" t="str">
        <f t="shared" si="164"/>
        <v/>
      </c>
      <c r="AW225" s="162" t="str">
        <f t="shared" si="165"/>
        <v/>
      </c>
      <c r="AX225" s="162" t="str">
        <f t="shared" si="166"/>
        <v/>
      </c>
      <c r="AZ225" s="162" t="str">
        <f t="shared" si="190"/>
        <v/>
      </c>
      <c r="BA225" s="162" t="str">
        <f t="shared" si="177"/>
        <v/>
      </c>
      <c r="BB225" s="162" t="str">
        <f t="shared" si="178"/>
        <v/>
      </c>
      <c r="BC225" s="162" t="str">
        <f t="shared" si="179"/>
        <v/>
      </c>
      <c r="BX225" s="162">
        <f>COUNTIF(BV198:BV201,K225)</f>
        <v>0</v>
      </c>
      <c r="BY225" s="162">
        <f>COUNTIF(BV198:BV201,L225)</f>
        <v>0</v>
      </c>
      <c r="BZ225" s="162">
        <f>COUNTIF(BV198:BV201,M225)</f>
        <v>0</v>
      </c>
      <c r="CA225" s="162">
        <f>COUNTIF(BV198:BV201,N225)</f>
        <v>0</v>
      </c>
      <c r="CB225" s="162">
        <f t="shared" si="180"/>
        <v>0</v>
      </c>
      <c r="CD225" s="162" t="str">
        <f t="shared" si="167"/>
        <v/>
      </c>
      <c r="CE225" s="162" t="str">
        <f t="shared" si="168"/>
        <v/>
      </c>
      <c r="CF225" s="162" t="str">
        <f t="shared" si="169"/>
        <v/>
      </c>
      <c r="CG225" s="162" t="str">
        <f t="shared" si="170"/>
        <v/>
      </c>
      <c r="CI225" s="162" t="str">
        <f t="shared" si="181"/>
        <v/>
      </c>
      <c r="CJ225" s="162" t="str">
        <f t="shared" si="182"/>
        <v/>
      </c>
      <c r="CK225" s="162" t="str">
        <f t="shared" si="183"/>
        <v/>
      </c>
      <c r="CL225" s="162" t="str">
        <f t="shared" si="184"/>
        <v/>
      </c>
      <c r="DG225" s="162">
        <f>COUNTIF(DE198:DE201,K225)</f>
        <v>0</v>
      </c>
      <c r="DH225" s="162">
        <f>COUNTIF(DE198:DE201,L225)</f>
        <v>0</v>
      </c>
      <c r="DI225" s="162">
        <f>COUNTIF(DE198:DE201,M225)</f>
        <v>0</v>
      </c>
      <c r="DJ225" s="162">
        <f>COUNTIF(DE198:DE201,N225)</f>
        <v>0</v>
      </c>
      <c r="DK225" s="162">
        <f t="shared" si="185"/>
        <v>0</v>
      </c>
      <c r="DM225" s="162" t="str">
        <f t="shared" si="171"/>
        <v/>
      </c>
      <c r="DN225" s="162" t="str">
        <f t="shared" si="172"/>
        <v/>
      </c>
      <c r="DO225" s="162" t="str">
        <f t="shared" si="173"/>
        <v/>
      </c>
      <c r="DP225" s="162" t="str">
        <f t="shared" si="174"/>
        <v/>
      </c>
      <c r="DR225" s="162" t="str">
        <f t="shared" si="186"/>
        <v/>
      </c>
      <c r="DS225" s="162" t="str">
        <f t="shared" si="187"/>
        <v/>
      </c>
      <c r="DT225" s="162" t="str">
        <f t="shared" si="188"/>
        <v/>
      </c>
      <c r="DU225" s="162" t="str">
        <f t="shared" si="189"/>
        <v/>
      </c>
    </row>
    <row r="226" spans="2:125">
      <c r="B226" s="162" t="str">
        <f>Utfylles!$E$38</f>
        <v>Russland</v>
      </c>
      <c r="C226" s="162" t="s">
        <v>2</v>
      </c>
      <c r="D226" s="162" t="str">
        <f>Utfylles!$G$38</f>
        <v>Danmark</v>
      </c>
      <c r="E226" s="162">
        <f>Utfylles!$H$38</f>
        <v>1</v>
      </c>
      <c r="F226" s="162" t="s">
        <v>2</v>
      </c>
      <c r="G226" s="162">
        <f>Utfylles!$J$38</f>
        <v>2</v>
      </c>
      <c r="H226" s="162"/>
      <c r="I226" s="162" t="str">
        <f>Utfylles!$K$38</f>
        <v>B</v>
      </c>
      <c r="K226" s="162" t="str">
        <f t="shared" si="159"/>
        <v>Danmark</v>
      </c>
      <c r="L226" s="162" t="str">
        <f t="shared" si="160"/>
        <v/>
      </c>
      <c r="M226" s="162" t="str">
        <f t="shared" si="161"/>
        <v/>
      </c>
      <c r="N226" s="162" t="str">
        <f t="shared" si="162"/>
        <v>Russland</v>
      </c>
      <c r="AO226" s="162">
        <f>COUNTIF(AM198:AM201,K226)</f>
        <v>0</v>
      </c>
      <c r="AP226" s="162">
        <f>COUNTIF(AM198:AM201,L226)</f>
        <v>0</v>
      </c>
      <c r="AQ226" s="162">
        <f>COUNTIF(AM198:AM201,M226)</f>
        <v>0</v>
      </c>
      <c r="AR226" s="162">
        <f>COUNTIF(AM198:AM201,N226)</f>
        <v>0</v>
      </c>
      <c r="AS226" s="162">
        <f t="shared" si="175"/>
        <v>0</v>
      </c>
      <c r="AU226" s="162" t="str">
        <f t="shared" si="163"/>
        <v/>
      </c>
      <c r="AV226" s="162" t="str">
        <f t="shared" si="164"/>
        <v/>
      </c>
      <c r="AW226" s="162" t="str">
        <f t="shared" si="165"/>
        <v/>
      </c>
      <c r="AX226" s="162" t="str">
        <f t="shared" si="166"/>
        <v/>
      </c>
      <c r="AZ226" s="162" t="str">
        <f t="shared" si="190"/>
        <v/>
      </c>
      <c r="BA226" s="162" t="str">
        <f t="shared" si="177"/>
        <v/>
      </c>
      <c r="BB226" s="162" t="str">
        <f t="shared" si="178"/>
        <v/>
      </c>
      <c r="BC226" s="162" t="str">
        <f t="shared" si="179"/>
        <v/>
      </c>
      <c r="BX226" s="162">
        <f>COUNTIF(BV198:BV201,K226)</f>
        <v>0</v>
      </c>
      <c r="BY226" s="162">
        <f>COUNTIF(BV198:BV201,L226)</f>
        <v>0</v>
      </c>
      <c r="BZ226" s="162">
        <f>COUNTIF(BV198:BV201,M226)</f>
        <v>0</v>
      </c>
      <c r="CA226" s="162">
        <f>COUNTIF(BV198:BV201,N226)</f>
        <v>0</v>
      </c>
      <c r="CB226" s="162">
        <f t="shared" si="180"/>
        <v>0</v>
      </c>
      <c r="CD226" s="162" t="str">
        <f t="shared" si="167"/>
        <v/>
      </c>
      <c r="CE226" s="162" t="str">
        <f t="shared" si="168"/>
        <v/>
      </c>
      <c r="CF226" s="162" t="str">
        <f t="shared" si="169"/>
        <v/>
      </c>
      <c r="CG226" s="162" t="str">
        <f t="shared" si="170"/>
        <v/>
      </c>
      <c r="CI226" s="162" t="str">
        <f t="shared" si="181"/>
        <v/>
      </c>
      <c r="CJ226" s="162" t="str">
        <f t="shared" si="182"/>
        <v/>
      </c>
      <c r="CK226" s="162" t="str">
        <f t="shared" si="183"/>
        <v/>
      </c>
      <c r="CL226" s="162" t="str">
        <f t="shared" si="184"/>
        <v/>
      </c>
      <c r="DG226" s="162">
        <f>COUNTIF(DE198:DE201,K226)</f>
        <v>0</v>
      </c>
      <c r="DH226" s="162">
        <f>COUNTIF(DE198:DE201,L226)</f>
        <v>0</v>
      </c>
      <c r="DI226" s="162">
        <f>COUNTIF(DE198:DE201,M226)</f>
        <v>0</v>
      </c>
      <c r="DJ226" s="162">
        <f>COUNTIF(DE198:DE201,N226)</f>
        <v>0</v>
      </c>
      <c r="DK226" s="162">
        <f t="shared" si="185"/>
        <v>0</v>
      </c>
      <c r="DM226" s="162" t="str">
        <f t="shared" si="171"/>
        <v/>
      </c>
      <c r="DN226" s="162" t="str">
        <f t="shared" si="172"/>
        <v/>
      </c>
      <c r="DO226" s="162" t="str">
        <f t="shared" si="173"/>
        <v/>
      </c>
      <c r="DP226" s="162" t="str">
        <f t="shared" si="174"/>
        <v/>
      </c>
      <c r="DR226" s="162" t="str">
        <f t="shared" si="186"/>
        <v/>
      </c>
      <c r="DS226" s="162" t="str">
        <f t="shared" si="187"/>
        <v/>
      </c>
      <c r="DT226" s="162" t="str">
        <f t="shared" si="188"/>
        <v/>
      </c>
      <c r="DU226" s="162" t="str">
        <f t="shared" si="189"/>
        <v/>
      </c>
    </row>
    <row r="227" spans="2:125">
      <c r="B227" s="162" t="str">
        <f>Utfylles!$E$39</f>
        <v>Finland</v>
      </c>
      <c r="C227" s="162" t="s">
        <v>2</v>
      </c>
      <c r="D227" s="162" t="str">
        <f>Utfylles!$G$39</f>
        <v>Belgia</v>
      </c>
      <c r="E227" s="162">
        <f>Utfylles!$H$39</f>
        <v>0</v>
      </c>
      <c r="F227" s="162" t="s">
        <v>2</v>
      </c>
      <c r="G227" s="162">
        <f>Utfylles!$J$39</f>
        <v>2</v>
      </c>
      <c r="H227" s="162"/>
      <c r="I227" s="162" t="str">
        <f>Utfylles!$K$39</f>
        <v>B</v>
      </c>
      <c r="K227" s="162" t="str">
        <f t="shared" si="159"/>
        <v>Belgia</v>
      </c>
      <c r="L227" s="162" t="str">
        <f t="shared" si="160"/>
        <v/>
      </c>
      <c r="M227" s="162" t="str">
        <f t="shared" si="161"/>
        <v/>
      </c>
      <c r="N227" s="162" t="str">
        <f t="shared" si="162"/>
        <v>Finland</v>
      </c>
      <c r="AO227" s="162">
        <f>COUNTIF(AM198:AM201,K227)</f>
        <v>0</v>
      </c>
      <c r="AP227" s="162">
        <f>COUNTIF(AM198:AM201,L227)</f>
        <v>0</v>
      </c>
      <c r="AQ227" s="162">
        <f>COUNTIF(AM198:AM201,M227)</f>
        <v>0</v>
      </c>
      <c r="AR227" s="162">
        <f>COUNTIF(AM198:AM201,N227)</f>
        <v>0</v>
      </c>
      <c r="AS227" s="162">
        <f t="shared" si="175"/>
        <v>0</v>
      </c>
      <c r="AU227" s="162" t="str">
        <f t="shared" si="163"/>
        <v/>
      </c>
      <c r="AV227" s="162" t="str">
        <f t="shared" si="164"/>
        <v/>
      </c>
      <c r="AW227" s="162" t="str">
        <f t="shared" si="165"/>
        <v/>
      </c>
      <c r="AX227" s="162" t="str">
        <f t="shared" si="166"/>
        <v/>
      </c>
      <c r="AZ227" s="162" t="str">
        <f t="shared" si="190"/>
        <v/>
      </c>
      <c r="BA227" s="162" t="str">
        <f t="shared" si="177"/>
        <v/>
      </c>
      <c r="BB227" s="162" t="str">
        <f t="shared" si="178"/>
        <v/>
      </c>
      <c r="BC227" s="162" t="str">
        <f t="shared" si="179"/>
        <v/>
      </c>
      <c r="BX227" s="162">
        <f>COUNTIF(BV198:BV201,K227)</f>
        <v>0</v>
      </c>
      <c r="BY227" s="162">
        <f>COUNTIF(BV198:BV201,L227)</f>
        <v>0</v>
      </c>
      <c r="BZ227" s="162">
        <f>COUNTIF(BV198:BV201,M227)</f>
        <v>0</v>
      </c>
      <c r="CA227" s="162">
        <f>COUNTIF(BV198:BV201,N227)</f>
        <v>0</v>
      </c>
      <c r="CB227" s="162">
        <f t="shared" si="180"/>
        <v>0</v>
      </c>
      <c r="CD227" s="162" t="str">
        <f t="shared" si="167"/>
        <v/>
      </c>
      <c r="CE227" s="162" t="str">
        <f t="shared" si="168"/>
        <v/>
      </c>
      <c r="CF227" s="162" t="str">
        <f t="shared" si="169"/>
        <v/>
      </c>
      <c r="CG227" s="162" t="str">
        <f t="shared" si="170"/>
        <v/>
      </c>
      <c r="CI227" s="162" t="str">
        <f t="shared" si="181"/>
        <v/>
      </c>
      <c r="CJ227" s="162" t="str">
        <f t="shared" si="182"/>
        <v/>
      </c>
      <c r="CK227" s="162" t="str">
        <f t="shared" si="183"/>
        <v/>
      </c>
      <c r="CL227" s="162" t="str">
        <f t="shared" si="184"/>
        <v/>
      </c>
      <c r="DG227" s="162">
        <f>COUNTIF(DE198:DE201,K227)</f>
        <v>0</v>
      </c>
      <c r="DH227" s="162">
        <f>COUNTIF(DE198:DE201,L227)</f>
        <v>0</v>
      </c>
      <c r="DI227" s="162">
        <f>COUNTIF(DE198:DE201,M227)</f>
        <v>0</v>
      </c>
      <c r="DJ227" s="162">
        <f>COUNTIF(DE198:DE201,N227)</f>
        <v>0</v>
      </c>
      <c r="DK227" s="162">
        <f t="shared" si="185"/>
        <v>0</v>
      </c>
      <c r="DM227" s="162" t="str">
        <f t="shared" si="171"/>
        <v/>
      </c>
      <c r="DN227" s="162" t="str">
        <f t="shared" si="172"/>
        <v/>
      </c>
      <c r="DO227" s="162" t="str">
        <f t="shared" si="173"/>
        <v/>
      </c>
      <c r="DP227" s="162" t="str">
        <f t="shared" si="174"/>
        <v/>
      </c>
      <c r="DR227" s="162" t="str">
        <f t="shared" si="186"/>
        <v/>
      </c>
      <c r="DS227" s="162" t="str">
        <f t="shared" si="187"/>
        <v/>
      </c>
      <c r="DT227" s="162" t="str">
        <f t="shared" si="188"/>
        <v/>
      </c>
      <c r="DU227" s="162" t="str">
        <f t="shared" si="189"/>
        <v/>
      </c>
    </row>
    <row r="228" spans="2:125">
      <c r="B228" s="162" t="str">
        <f>Utfylles!$E$40</f>
        <v>Kroatia</v>
      </c>
      <c r="C228" s="162" t="s">
        <v>2</v>
      </c>
      <c r="D228" s="162" t="str">
        <f>Utfylles!$G$40</f>
        <v>Skottland</v>
      </c>
      <c r="E228" s="162">
        <f>Utfylles!$H$40</f>
        <v>1</v>
      </c>
      <c r="F228" s="162" t="s">
        <v>2</v>
      </c>
      <c r="G228" s="162">
        <f>Utfylles!$J$40</f>
        <v>0</v>
      </c>
      <c r="H228" s="162"/>
      <c r="I228" s="162" t="str">
        <f>Utfylles!$K$40</f>
        <v>H</v>
      </c>
      <c r="K228" s="162" t="str">
        <f t="shared" si="159"/>
        <v>Kroatia</v>
      </c>
      <c r="L228" s="162" t="str">
        <f t="shared" si="160"/>
        <v/>
      </c>
      <c r="M228" s="162" t="str">
        <f t="shared" si="161"/>
        <v/>
      </c>
      <c r="N228" s="162" t="str">
        <f t="shared" si="162"/>
        <v>Skottland</v>
      </c>
      <c r="AO228" s="162">
        <f>COUNTIF(AM198:AM201,K228)</f>
        <v>0</v>
      </c>
      <c r="AP228" s="162">
        <f>COUNTIF(AM198:AM201,L228)</f>
        <v>0</v>
      </c>
      <c r="AQ228" s="162">
        <f>COUNTIF(AM198:AM201,M228)</f>
        <v>0</v>
      </c>
      <c r="AR228" s="162">
        <f>COUNTIF(AM198:AM201,N228)</f>
        <v>0</v>
      </c>
      <c r="AS228" s="162">
        <f t="shared" si="175"/>
        <v>0</v>
      </c>
      <c r="AU228" s="162" t="str">
        <f t="shared" si="163"/>
        <v/>
      </c>
      <c r="AV228" s="162" t="str">
        <f t="shared" si="164"/>
        <v/>
      </c>
      <c r="AW228" s="162" t="str">
        <f t="shared" si="165"/>
        <v/>
      </c>
      <c r="AX228" s="162" t="str">
        <f t="shared" si="166"/>
        <v/>
      </c>
      <c r="AZ228" s="162" t="str">
        <f t="shared" si="190"/>
        <v/>
      </c>
      <c r="BA228" s="162" t="str">
        <f t="shared" si="177"/>
        <v/>
      </c>
      <c r="BB228" s="162" t="str">
        <f t="shared" si="178"/>
        <v/>
      </c>
      <c r="BC228" s="162" t="str">
        <f t="shared" si="179"/>
        <v/>
      </c>
      <c r="BX228" s="162">
        <f>COUNTIF(BV198:BV201,K228)</f>
        <v>0</v>
      </c>
      <c r="BY228" s="162">
        <f>COUNTIF(BV198:BV201,L228)</f>
        <v>0</v>
      </c>
      <c r="BZ228" s="162">
        <f>COUNTIF(BV198:BV201,M228)</f>
        <v>0</v>
      </c>
      <c r="CA228" s="162">
        <f>COUNTIF(BV198:BV201,N228)</f>
        <v>0</v>
      </c>
      <c r="CB228" s="162">
        <f t="shared" si="180"/>
        <v>0</v>
      </c>
      <c r="CD228" s="162" t="str">
        <f t="shared" si="167"/>
        <v/>
      </c>
      <c r="CE228" s="162" t="str">
        <f t="shared" si="168"/>
        <v/>
      </c>
      <c r="CF228" s="162" t="str">
        <f t="shared" si="169"/>
        <v/>
      </c>
      <c r="CG228" s="162" t="str">
        <f t="shared" si="170"/>
        <v/>
      </c>
      <c r="CI228" s="162" t="str">
        <f t="shared" si="181"/>
        <v/>
      </c>
      <c r="CJ228" s="162" t="str">
        <f t="shared" si="182"/>
        <v/>
      </c>
      <c r="CK228" s="162" t="str">
        <f t="shared" si="183"/>
        <v/>
      </c>
      <c r="CL228" s="162" t="str">
        <f t="shared" si="184"/>
        <v/>
      </c>
      <c r="DG228" s="162">
        <f>COUNTIF(DE198:DE201,K228)</f>
        <v>0</v>
      </c>
      <c r="DH228" s="162">
        <f>COUNTIF(DE198:DE201,L228)</f>
        <v>0</v>
      </c>
      <c r="DI228" s="162">
        <f>COUNTIF(DE198:DE201,M228)</f>
        <v>0</v>
      </c>
      <c r="DJ228" s="162">
        <f>COUNTIF(DE198:DE201,N228)</f>
        <v>0</v>
      </c>
      <c r="DK228" s="162">
        <f t="shared" si="185"/>
        <v>0</v>
      </c>
      <c r="DM228" s="162" t="str">
        <f t="shared" si="171"/>
        <v/>
      </c>
      <c r="DN228" s="162" t="str">
        <f t="shared" si="172"/>
        <v/>
      </c>
      <c r="DO228" s="162" t="str">
        <f t="shared" si="173"/>
        <v/>
      </c>
      <c r="DP228" s="162" t="str">
        <f t="shared" si="174"/>
        <v/>
      </c>
      <c r="DR228" s="162" t="str">
        <f t="shared" si="186"/>
        <v/>
      </c>
      <c r="DS228" s="162" t="str">
        <f t="shared" si="187"/>
        <v/>
      </c>
      <c r="DT228" s="162" t="str">
        <f t="shared" si="188"/>
        <v/>
      </c>
      <c r="DU228" s="162" t="str">
        <f t="shared" si="189"/>
        <v/>
      </c>
    </row>
    <row r="229" spans="2:125">
      <c r="B229" s="162" t="str">
        <f>Utfylles!$E$41</f>
        <v>Tsjekkia</v>
      </c>
      <c r="C229" s="162" t="s">
        <v>2</v>
      </c>
      <c r="D229" s="162" t="str">
        <f>Utfylles!$G$41</f>
        <v>England</v>
      </c>
      <c r="E229" s="162">
        <f>Utfylles!$H$41</f>
        <v>2</v>
      </c>
      <c r="F229" s="162" t="s">
        <v>2</v>
      </c>
      <c r="G229" s="162">
        <f>Utfylles!$J$41</f>
        <v>0</v>
      </c>
      <c r="H229" s="162"/>
      <c r="I229" s="162" t="str">
        <f>Utfylles!$K$41</f>
        <v>H</v>
      </c>
      <c r="K229" s="162" t="str">
        <f t="shared" si="159"/>
        <v>Tsjekkia</v>
      </c>
      <c r="L229" s="162" t="str">
        <f t="shared" si="160"/>
        <v/>
      </c>
      <c r="M229" s="162" t="str">
        <f t="shared" si="161"/>
        <v/>
      </c>
      <c r="N229" s="162" t="str">
        <f t="shared" si="162"/>
        <v>England</v>
      </c>
      <c r="AO229" s="162">
        <f>COUNTIF(AM198:AM201,K229)</f>
        <v>0</v>
      </c>
      <c r="AP229" s="162">
        <f>COUNTIF(AM198:AM201,L229)</f>
        <v>0</v>
      </c>
      <c r="AQ229" s="162">
        <f>COUNTIF(AM198:AM201,M229)</f>
        <v>0</v>
      </c>
      <c r="AR229" s="162">
        <f>COUNTIF(AM198:AM201,N229)</f>
        <v>0</v>
      </c>
      <c r="AS229" s="162">
        <f t="shared" si="175"/>
        <v>0</v>
      </c>
      <c r="AU229" s="162" t="str">
        <f t="shared" si="163"/>
        <v/>
      </c>
      <c r="AV229" s="162" t="str">
        <f t="shared" si="164"/>
        <v/>
      </c>
      <c r="AW229" s="162" t="str">
        <f t="shared" si="165"/>
        <v/>
      </c>
      <c r="AX229" s="162" t="str">
        <f t="shared" si="166"/>
        <v/>
      </c>
      <c r="AZ229" s="162" t="str">
        <f t="shared" si="190"/>
        <v/>
      </c>
      <c r="BA229" s="162" t="str">
        <f t="shared" si="177"/>
        <v/>
      </c>
      <c r="BB229" s="162" t="str">
        <f t="shared" si="178"/>
        <v/>
      </c>
      <c r="BC229" s="162" t="str">
        <f t="shared" si="179"/>
        <v/>
      </c>
      <c r="BX229" s="162">
        <f>COUNTIF(BV198:BV201,K229)</f>
        <v>0</v>
      </c>
      <c r="BY229" s="162">
        <f>COUNTIF(BV198:BV201,L229)</f>
        <v>0</v>
      </c>
      <c r="BZ229" s="162">
        <f>COUNTIF(BV198:BV201,M229)</f>
        <v>0</v>
      </c>
      <c r="CA229" s="162">
        <f>COUNTIF(BV198:BV201,N229)</f>
        <v>0</v>
      </c>
      <c r="CB229" s="162">
        <f t="shared" si="180"/>
        <v>0</v>
      </c>
      <c r="CD229" s="162" t="str">
        <f t="shared" si="167"/>
        <v/>
      </c>
      <c r="CE229" s="162" t="str">
        <f t="shared" si="168"/>
        <v/>
      </c>
      <c r="CF229" s="162" t="str">
        <f t="shared" si="169"/>
        <v/>
      </c>
      <c r="CG229" s="162" t="str">
        <f t="shared" si="170"/>
        <v/>
      </c>
      <c r="CI229" s="162" t="str">
        <f t="shared" si="181"/>
        <v/>
      </c>
      <c r="CJ229" s="162" t="str">
        <f t="shared" si="182"/>
        <v/>
      </c>
      <c r="CK229" s="162" t="str">
        <f t="shared" si="183"/>
        <v/>
      </c>
      <c r="CL229" s="162" t="str">
        <f t="shared" si="184"/>
        <v/>
      </c>
      <c r="DG229" s="162">
        <f>COUNTIF(DE198:DE201,K229)</f>
        <v>0</v>
      </c>
      <c r="DH229" s="162">
        <f>COUNTIF(DE198:DE201,L229)</f>
        <v>0</v>
      </c>
      <c r="DI229" s="162">
        <f>COUNTIF(DE198:DE201,M229)</f>
        <v>0</v>
      </c>
      <c r="DJ229" s="162">
        <f>COUNTIF(DE198:DE201,N229)</f>
        <v>0</v>
      </c>
      <c r="DK229" s="162">
        <f t="shared" si="185"/>
        <v>0</v>
      </c>
      <c r="DM229" s="162" t="str">
        <f t="shared" si="171"/>
        <v/>
      </c>
      <c r="DN229" s="162" t="str">
        <f t="shared" si="172"/>
        <v/>
      </c>
      <c r="DO229" s="162" t="str">
        <f t="shared" si="173"/>
        <v/>
      </c>
      <c r="DP229" s="162" t="str">
        <f t="shared" si="174"/>
        <v/>
      </c>
      <c r="DR229" s="162" t="str">
        <f t="shared" si="186"/>
        <v/>
      </c>
      <c r="DS229" s="162" t="str">
        <f t="shared" si="187"/>
        <v/>
      </c>
      <c r="DT229" s="162" t="str">
        <f t="shared" si="188"/>
        <v/>
      </c>
      <c r="DU229" s="162" t="str">
        <f t="shared" si="189"/>
        <v/>
      </c>
    </row>
    <row r="230" spans="2:125">
      <c r="B230" s="162" t="str">
        <f>Utfylles!$E$42</f>
        <v>Sverige</v>
      </c>
      <c r="C230" s="162" t="s">
        <v>2</v>
      </c>
      <c r="D230" s="162" t="str">
        <f>Utfylles!$G$42</f>
        <v>Polen</v>
      </c>
      <c r="E230" s="162">
        <f>Utfylles!$H$42</f>
        <v>1</v>
      </c>
      <c r="F230" s="162" t="s">
        <v>2</v>
      </c>
      <c r="G230" s="162">
        <f>Utfylles!$J$42</f>
        <v>2</v>
      </c>
      <c r="H230" s="162"/>
      <c r="I230" s="162" t="str">
        <f>Utfylles!$K$42</f>
        <v>B</v>
      </c>
      <c r="K230" s="162" t="str">
        <f t="shared" si="159"/>
        <v>Polen</v>
      </c>
      <c r="L230" s="162" t="str">
        <f t="shared" si="160"/>
        <v/>
      </c>
      <c r="M230" s="162" t="str">
        <f t="shared" si="161"/>
        <v/>
      </c>
      <c r="N230" s="162" t="str">
        <f t="shared" si="162"/>
        <v>Sverige</v>
      </c>
      <c r="AO230" s="162">
        <f>COUNTIF(AM198:AM201,K230)</f>
        <v>0</v>
      </c>
      <c r="AP230" s="162">
        <f>COUNTIF(AM198:AM201,L230)</f>
        <v>0</v>
      </c>
      <c r="AQ230" s="162">
        <f>COUNTIF(AM198:AM201,M230)</f>
        <v>0</v>
      </c>
      <c r="AR230" s="162">
        <f>COUNTIF(AM198:AM201,N230)</f>
        <v>0</v>
      </c>
      <c r="AS230" s="162">
        <f t="shared" si="175"/>
        <v>0</v>
      </c>
      <c r="AU230" s="162" t="str">
        <f t="shared" si="163"/>
        <v/>
      </c>
      <c r="AV230" s="162" t="str">
        <f t="shared" si="164"/>
        <v/>
      </c>
      <c r="AW230" s="162" t="str">
        <f t="shared" si="165"/>
        <v/>
      </c>
      <c r="AX230" s="162" t="str">
        <f t="shared" si="166"/>
        <v/>
      </c>
      <c r="AZ230" s="162" t="str">
        <f t="shared" si="190"/>
        <v/>
      </c>
      <c r="BA230" s="162" t="str">
        <f t="shared" si="177"/>
        <v/>
      </c>
      <c r="BB230" s="162" t="str">
        <f t="shared" si="178"/>
        <v/>
      </c>
      <c r="BC230" s="162" t="str">
        <f t="shared" si="179"/>
        <v/>
      </c>
      <c r="BX230" s="162">
        <f>COUNTIF(BV198:BV201,K230)</f>
        <v>0</v>
      </c>
      <c r="BY230" s="162">
        <f>COUNTIF(BV198:BV201,L230)</f>
        <v>0</v>
      </c>
      <c r="BZ230" s="162">
        <f>COUNTIF(BV198:BV201,M230)</f>
        <v>0</v>
      </c>
      <c r="CA230" s="162">
        <f>COUNTIF(BV198:BV201,N230)</f>
        <v>0</v>
      </c>
      <c r="CB230" s="162">
        <f t="shared" si="180"/>
        <v>0</v>
      </c>
      <c r="CD230" s="162" t="str">
        <f t="shared" si="167"/>
        <v/>
      </c>
      <c r="CE230" s="162" t="str">
        <f t="shared" si="168"/>
        <v/>
      </c>
      <c r="CF230" s="162" t="str">
        <f t="shared" si="169"/>
        <v/>
      </c>
      <c r="CG230" s="162" t="str">
        <f t="shared" si="170"/>
        <v/>
      </c>
      <c r="CI230" s="162" t="str">
        <f t="shared" si="181"/>
        <v/>
      </c>
      <c r="CJ230" s="162" t="str">
        <f t="shared" si="182"/>
        <v/>
      </c>
      <c r="CK230" s="162" t="str">
        <f t="shared" si="183"/>
        <v/>
      </c>
      <c r="CL230" s="162" t="str">
        <f t="shared" si="184"/>
        <v/>
      </c>
      <c r="DG230" s="162">
        <f>COUNTIF(DE198:DE201,K230)</f>
        <v>0</v>
      </c>
      <c r="DH230" s="162">
        <f>COUNTIF(DE198:DE201,L230)</f>
        <v>0</v>
      </c>
      <c r="DI230" s="162">
        <f>COUNTIF(DE198:DE201,M230)</f>
        <v>0</v>
      </c>
      <c r="DJ230" s="162">
        <f>COUNTIF(DE198:DE201,N230)</f>
        <v>0</v>
      </c>
      <c r="DK230" s="162">
        <f t="shared" si="185"/>
        <v>0</v>
      </c>
      <c r="DM230" s="162" t="str">
        <f t="shared" si="171"/>
        <v/>
      </c>
      <c r="DN230" s="162" t="str">
        <f t="shared" si="172"/>
        <v/>
      </c>
      <c r="DO230" s="162" t="str">
        <f t="shared" si="173"/>
        <v/>
      </c>
      <c r="DP230" s="162" t="str">
        <f t="shared" si="174"/>
        <v/>
      </c>
      <c r="DR230" s="162" t="str">
        <f t="shared" si="186"/>
        <v/>
      </c>
      <c r="DS230" s="162" t="str">
        <f t="shared" si="187"/>
        <v/>
      </c>
      <c r="DT230" s="162" t="str">
        <f t="shared" si="188"/>
        <v/>
      </c>
      <c r="DU230" s="162" t="str">
        <f t="shared" si="189"/>
        <v/>
      </c>
    </row>
    <row r="231" spans="2:125">
      <c r="B231" s="162" t="str">
        <f>Utfylles!$E$43</f>
        <v>Slovakia</v>
      </c>
      <c r="C231" s="162" t="s">
        <v>2</v>
      </c>
      <c r="D231" s="162" t="str">
        <f>Utfylles!$G$43</f>
        <v>Spania</v>
      </c>
      <c r="E231" s="162">
        <f>Utfylles!$H$43</f>
        <v>0</v>
      </c>
      <c r="F231" s="162" t="s">
        <v>2</v>
      </c>
      <c r="G231" s="162">
        <f>Utfylles!$J$43</f>
        <v>1</v>
      </c>
      <c r="H231" s="162"/>
      <c r="I231" s="162" t="str">
        <f>Utfylles!$K$43</f>
        <v>B</v>
      </c>
      <c r="K231" s="162" t="str">
        <f t="shared" si="159"/>
        <v>Spania</v>
      </c>
      <c r="L231" s="162" t="str">
        <f t="shared" si="160"/>
        <v/>
      </c>
      <c r="M231" s="162" t="str">
        <f t="shared" si="161"/>
        <v/>
      </c>
      <c r="N231" s="162" t="str">
        <f t="shared" si="162"/>
        <v>Slovakia</v>
      </c>
      <c r="AO231" s="162">
        <f>COUNTIF(AM198:AM201,K231)</f>
        <v>0</v>
      </c>
      <c r="AP231" s="162">
        <f>COUNTIF(AM198:AM201,L231)</f>
        <v>0</v>
      </c>
      <c r="AQ231" s="162">
        <f>COUNTIF(AM198:AM201,M231)</f>
        <v>0</v>
      </c>
      <c r="AR231" s="162">
        <f>COUNTIF(AM198:AM201,N231)</f>
        <v>0</v>
      </c>
      <c r="AS231" s="162">
        <f t="shared" si="175"/>
        <v>0</v>
      </c>
      <c r="AU231" s="162" t="str">
        <f t="shared" si="163"/>
        <v/>
      </c>
      <c r="AV231" s="162" t="str">
        <f t="shared" si="164"/>
        <v/>
      </c>
      <c r="AW231" s="162" t="str">
        <f t="shared" si="165"/>
        <v/>
      </c>
      <c r="AX231" s="162" t="str">
        <f t="shared" si="166"/>
        <v/>
      </c>
      <c r="AZ231" s="162" t="str">
        <f t="shared" si="190"/>
        <v/>
      </c>
      <c r="BA231" s="162" t="str">
        <f t="shared" si="177"/>
        <v/>
      </c>
      <c r="BB231" s="162" t="str">
        <f t="shared" si="178"/>
        <v/>
      </c>
      <c r="BC231" s="162" t="str">
        <f t="shared" si="179"/>
        <v/>
      </c>
      <c r="BX231" s="162">
        <f>COUNTIF(BV198:BV201,K231)</f>
        <v>0</v>
      </c>
      <c r="BY231" s="162">
        <f>COUNTIF(BV198:BV201,L231)</f>
        <v>0</v>
      </c>
      <c r="BZ231" s="162">
        <f>COUNTIF(BV198:BV201,M231)</f>
        <v>0</v>
      </c>
      <c r="CA231" s="162">
        <f>COUNTIF(BV198:BV201,N231)</f>
        <v>0</v>
      </c>
      <c r="CB231" s="162">
        <f t="shared" si="180"/>
        <v>0</v>
      </c>
      <c r="CD231" s="162" t="str">
        <f t="shared" si="167"/>
        <v/>
      </c>
      <c r="CE231" s="162" t="str">
        <f t="shared" si="168"/>
        <v/>
      </c>
      <c r="CF231" s="162" t="str">
        <f t="shared" si="169"/>
        <v/>
      </c>
      <c r="CG231" s="162" t="str">
        <f t="shared" si="170"/>
        <v/>
      </c>
      <c r="CI231" s="162" t="str">
        <f t="shared" si="181"/>
        <v/>
      </c>
      <c r="CJ231" s="162" t="str">
        <f t="shared" si="182"/>
        <v/>
      </c>
      <c r="CK231" s="162" t="str">
        <f t="shared" si="183"/>
        <v/>
      </c>
      <c r="CL231" s="162" t="str">
        <f t="shared" si="184"/>
        <v/>
      </c>
      <c r="DG231" s="162">
        <f>COUNTIF(DE198:DE201,K231)</f>
        <v>0</v>
      </c>
      <c r="DH231" s="162">
        <f>COUNTIF(DE198:DE201,L231)</f>
        <v>0</v>
      </c>
      <c r="DI231" s="162">
        <f>COUNTIF(DE198:DE201,M231)</f>
        <v>0</v>
      </c>
      <c r="DJ231" s="162">
        <f>COUNTIF(DE198:DE201,N231)</f>
        <v>0</v>
      </c>
      <c r="DK231" s="162">
        <f t="shared" si="185"/>
        <v>0</v>
      </c>
      <c r="DM231" s="162" t="str">
        <f t="shared" si="171"/>
        <v/>
      </c>
      <c r="DN231" s="162" t="str">
        <f t="shared" si="172"/>
        <v/>
      </c>
      <c r="DO231" s="162" t="str">
        <f t="shared" si="173"/>
        <v/>
      </c>
      <c r="DP231" s="162" t="str">
        <f t="shared" si="174"/>
        <v/>
      </c>
      <c r="DR231" s="162" t="str">
        <f t="shared" si="186"/>
        <v/>
      </c>
      <c r="DS231" s="162" t="str">
        <f t="shared" si="187"/>
        <v/>
      </c>
      <c r="DT231" s="162" t="str">
        <f t="shared" si="188"/>
        <v/>
      </c>
      <c r="DU231" s="162" t="str">
        <f t="shared" si="189"/>
        <v/>
      </c>
    </row>
    <row r="232" spans="2:125">
      <c r="B232" s="162" t="str">
        <f>Utfylles!$E$44</f>
        <v>Portugal</v>
      </c>
      <c r="C232" s="162" t="s">
        <v>2</v>
      </c>
      <c r="D232" s="162" t="str">
        <f>Utfylles!$G$44</f>
        <v>Frankrike</v>
      </c>
      <c r="E232" s="162">
        <f>Utfylles!$H$44</f>
        <v>1</v>
      </c>
      <c r="F232" s="162" t="s">
        <v>2</v>
      </c>
      <c r="G232" s="162">
        <f>Utfylles!$J$44</f>
        <v>2</v>
      </c>
      <c r="H232" s="162"/>
      <c r="I232" s="162" t="str">
        <f>Utfylles!$K$44</f>
        <v>B</v>
      </c>
      <c r="K232" s="162" t="str">
        <f t="shared" si="159"/>
        <v>Frankrike</v>
      </c>
      <c r="L232" s="162" t="str">
        <f t="shared" si="160"/>
        <v/>
      </c>
      <c r="M232" s="162" t="str">
        <f t="shared" si="161"/>
        <v/>
      </c>
      <c r="N232" s="162" t="str">
        <f t="shared" si="162"/>
        <v>Portugal</v>
      </c>
      <c r="AO232" s="162">
        <f>COUNTIF(AM198:AM201,K232)</f>
        <v>0</v>
      </c>
      <c r="AP232" s="162">
        <f>COUNTIF(AM198:AM201,L232)</f>
        <v>0</v>
      </c>
      <c r="AQ232" s="162">
        <f>COUNTIF(AM198:AM201,M232)</f>
        <v>0</v>
      </c>
      <c r="AR232" s="162">
        <f>COUNTIF(AM198:AM201,N232)</f>
        <v>0</v>
      </c>
      <c r="AS232" s="162">
        <f t="shared" si="175"/>
        <v>0</v>
      </c>
      <c r="AU232" s="162" t="str">
        <f t="shared" si="163"/>
        <v/>
      </c>
      <c r="AV232" s="162" t="str">
        <f t="shared" si="164"/>
        <v/>
      </c>
      <c r="AW232" s="162" t="str">
        <f t="shared" si="165"/>
        <v/>
      </c>
      <c r="AX232" s="162" t="str">
        <f t="shared" si="166"/>
        <v/>
      </c>
      <c r="AZ232" s="162" t="str">
        <f t="shared" si="190"/>
        <v/>
      </c>
      <c r="BA232" s="162" t="str">
        <f t="shared" si="177"/>
        <v/>
      </c>
      <c r="BB232" s="162" t="str">
        <f t="shared" si="178"/>
        <v/>
      </c>
      <c r="BC232" s="162" t="str">
        <f t="shared" si="179"/>
        <v/>
      </c>
      <c r="BX232" s="162">
        <f>COUNTIF(BV198:BV201,K232)</f>
        <v>1</v>
      </c>
      <c r="BY232" s="162">
        <f>COUNTIF(BV198:BV201,L232)</f>
        <v>0</v>
      </c>
      <c r="BZ232" s="162">
        <f>COUNTIF(BV198:BV201,M232)</f>
        <v>0</v>
      </c>
      <c r="CA232" s="162">
        <f>COUNTIF(BV198:BV201,N232)</f>
        <v>0</v>
      </c>
      <c r="CB232" s="162">
        <f t="shared" si="180"/>
        <v>1</v>
      </c>
      <c r="CD232" s="162" t="str">
        <f t="shared" si="167"/>
        <v/>
      </c>
      <c r="CE232" s="162" t="str">
        <f t="shared" si="168"/>
        <v/>
      </c>
      <c r="CF232" s="162" t="str">
        <f t="shared" si="169"/>
        <v/>
      </c>
      <c r="CG232" s="162" t="str">
        <f t="shared" si="170"/>
        <v/>
      </c>
      <c r="CI232" s="162" t="str">
        <f t="shared" si="181"/>
        <v/>
      </c>
      <c r="CJ232" s="162" t="str">
        <f t="shared" si="182"/>
        <v/>
      </c>
      <c r="CK232" s="162" t="str">
        <f t="shared" si="183"/>
        <v/>
      </c>
      <c r="CL232" s="162" t="str">
        <f t="shared" si="184"/>
        <v/>
      </c>
      <c r="DG232" s="162">
        <f>COUNTIF(DE198:DE201,K232)</f>
        <v>0</v>
      </c>
      <c r="DH232" s="162">
        <f>COUNTIF(DE198:DE201,L232)</f>
        <v>0</v>
      </c>
      <c r="DI232" s="162">
        <f>COUNTIF(DE198:DE201,M232)</f>
        <v>0</v>
      </c>
      <c r="DJ232" s="162">
        <f>COUNTIF(DE198:DE201,N232)</f>
        <v>1</v>
      </c>
      <c r="DK232" s="162">
        <f t="shared" si="185"/>
        <v>1</v>
      </c>
      <c r="DM232" s="162" t="str">
        <f t="shared" si="171"/>
        <v/>
      </c>
      <c r="DN232" s="162" t="str">
        <f t="shared" si="172"/>
        <v/>
      </c>
      <c r="DO232" s="162" t="str">
        <f t="shared" si="173"/>
        <v/>
      </c>
      <c r="DP232" s="162" t="str">
        <f t="shared" si="174"/>
        <v/>
      </c>
      <c r="DR232" s="162" t="str">
        <f t="shared" si="186"/>
        <v/>
      </c>
      <c r="DS232" s="162" t="str">
        <f t="shared" si="187"/>
        <v/>
      </c>
      <c r="DT232" s="162" t="str">
        <f t="shared" si="188"/>
        <v/>
      </c>
      <c r="DU232" s="162" t="str">
        <f t="shared" si="189"/>
        <v/>
      </c>
    </row>
    <row r="233" spans="2:125">
      <c r="B233" s="162" t="str">
        <f>Utfylles!$E$45</f>
        <v>Tyskland</v>
      </c>
      <c r="C233" s="162" t="s">
        <v>2</v>
      </c>
      <c r="D233" s="162" t="str">
        <f>Utfylles!$G$45</f>
        <v>Ungarn</v>
      </c>
      <c r="E233" s="162">
        <f>Utfylles!$H$45</f>
        <v>3</v>
      </c>
      <c r="F233" s="162" t="s">
        <v>2</v>
      </c>
      <c r="G233" s="162">
        <f>Utfylles!$J$45</f>
        <v>0</v>
      </c>
      <c r="H233" s="162"/>
      <c r="I233" s="162" t="str">
        <f>Utfylles!$K$45</f>
        <v>H</v>
      </c>
      <c r="K233" s="162" t="str">
        <f t="shared" si="159"/>
        <v>Tyskland</v>
      </c>
      <c r="L233" s="162" t="str">
        <f t="shared" si="160"/>
        <v/>
      </c>
      <c r="M233" s="162" t="str">
        <f t="shared" si="161"/>
        <v/>
      </c>
      <c r="N233" s="162" t="str">
        <f t="shared" si="162"/>
        <v>Ungarn</v>
      </c>
      <c r="AO233" s="162">
        <f>COUNTIF(AM198:AM201,K233)</f>
        <v>1</v>
      </c>
      <c r="AP233" s="162">
        <f>COUNTIF(AM198:AM201,L233)</f>
        <v>0</v>
      </c>
      <c r="AQ233" s="162">
        <f>COUNTIF(AM198:AM201,M233)</f>
        <v>0</v>
      </c>
      <c r="AR233" s="162">
        <f>COUNTIF(AM198:AM201,N233)</f>
        <v>0</v>
      </c>
      <c r="AS233" s="162">
        <f t="shared" si="175"/>
        <v>1</v>
      </c>
      <c r="AU233" s="162" t="str">
        <f t="shared" si="163"/>
        <v/>
      </c>
      <c r="AV233" s="162" t="str">
        <f t="shared" si="164"/>
        <v/>
      </c>
      <c r="AW233" s="162" t="str">
        <f t="shared" si="165"/>
        <v/>
      </c>
      <c r="AX233" s="162" t="str">
        <f t="shared" si="166"/>
        <v/>
      </c>
      <c r="AZ233" s="162" t="str">
        <f t="shared" si="190"/>
        <v/>
      </c>
      <c r="BA233" s="162" t="str">
        <f t="shared" si="177"/>
        <v/>
      </c>
      <c r="BB233" s="162" t="str">
        <f t="shared" si="178"/>
        <v/>
      </c>
      <c r="BC233" s="162" t="str">
        <f t="shared" si="179"/>
        <v/>
      </c>
      <c r="BX233" s="162">
        <f>COUNTIF(BV198:BV201,K233)</f>
        <v>0</v>
      </c>
      <c r="BY233" s="162">
        <f>COUNTIF(BV198:BV201,L233)</f>
        <v>0</v>
      </c>
      <c r="BZ233" s="162">
        <f>COUNTIF(BV198:BV201,M233)</f>
        <v>0</v>
      </c>
      <c r="CA233" s="162">
        <f>COUNTIF(BV198:BV201,N233)</f>
        <v>0</v>
      </c>
      <c r="CB233" s="162">
        <f t="shared" si="180"/>
        <v>0</v>
      </c>
      <c r="CD233" s="162" t="str">
        <f t="shared" si="167"/>
        <v/>
      </c>
      <c r="CE233" s="162" t="str">
        <f t="shared" si="168"/>
        <v/>
      </c>
      <c r="CF233" s="162" t="str">
        <f t="shared" si="169"/>
        <v/>
      </c>
      <c r="CG233" s="162" t="str">
        <f t="shared" si="170"/>
        <v/>
      </c>
      <c r="CI233" s="162" t="str">
        <f t="shared" si="181"/>
        <v/>
      </c>
      <c r="CJ233" s="162" t="str">
        <f t="shared" si="182"/>
        <v/>
      </c>
      <c r="CK233" s="162" t="str">
        <f t="shared" si="183"/>
        <v/>
      </c>
      <c r="CL233" s="162" t="str">
        <f t="shared" si="184"/>
        <v/>
      </c>
      <c r="DG233" s="162">
        <f>COUNTIF(DE198:DE201,K233)</f>
        <v>0</v>
      </c>
      <c r="DH233" s="162">
        <f>COUNTIF(DE198:DE201,L233)</f>
        <v>0</v>
      </c>
      <c r="DI233" s="162">
        <f>COUNTIF(DE198:DE201,M233)</f>
        <v>0</v>
      </c>
      <c r="DJ233" s="162">
        <f>COUNTIF(DE198:DE201,N233)</f>
        <v>0</v>
      </c>
      <c r="DK233" s="162">
        <f t="shared" si="185"/>
        <v>0</v>
      </c>
      <c r="DM233" s="162" t="str">
        <f t="shared" si="171"/>
        <v/>
      </c>
      <c r="DN233" s="162" t="str">
        <f t="shared" si="172"/>
        <v/>
      </c>
      <c r="DO233" s="162" t="str">
        <f t="shared" si="173"/>
        <v/>
      </c>
      <c r="DP233" s="162" t="str">
        <f t="shared" si="174"/>
        <v/>
      </c>
      <c r="DR233" s="162" t="str">
        <f t="shared" si="186"/>
        <v/>
      </c>
      <c r="DS233" s="162" t="str">
        <f t="shared" si="187"/>
        <v/>
      </c>
      <c r="DT233" s="162" t="str">
        <f t="shared" si="188"/>
        <v/>
      </c>
      <c r="DU233" s="162" t="str">
        <f t="shared" si="189"/>
        <v/>
      </c>
    </row>
    <row r="236" spans="2:125">
      <c r="K236" s="162" t="s">
        <v>51</v>
      </c>
      <c r="L236" s="162" t="s">
        <v>52</v>
      </c>
      <c r="M236" s="162" t="s">
        <v>52</v>
      </c>
      <c r="N236" s="162" t="s">
        <v>53</v>
      </c>
      <c r="R236" s="162" t="s">
        <v>71</v>
      </c>
      <c r="S236" s="162" t="s">
        <v>57</v>
      </c>
      <c r="T236" s="162" t="s">
        <v>58</v>
      </c>
      <c r="U236" s="162" t="s">
        <v>59</v>
      </c>
      <c r="V236" s="162" t="s">
        <v>93</v>
      </c>
      <c r="W236" s="162" t="s">
        <v>90</v>
      </c>
      <c r="X236" s="162" t="s">
        <v>61</v>
      </c>
      <c r="Y236" s="162" t="s">
        <v>62</v>
      </c>
      <c r="AA236" s="162" t="s">
        <v>94</v>
      </c>
      <c r="AB236" s="162" t="s">
        <v>95</v>
      </c>
      <c r="AC236" s="162" t="s">
        <v>60</v>
      </c>
      <c r="AD236" s="163" t="s">
        <v>96</v>
      </c>
      <c r="AE236" s="162" t="s">
        <v>97</v>
      </c>
    </row>
    <row r="237" spans="2:125">
      <c r="B237" s="162" t="str">
        <f>Utfylles!$E$10</f>
        <v>Tyrkia</v>
      </c>
      <c r="C237" s="162" t="s">
        <v>2</v>
      </c>
      <c r="D237" s="162" t="str">
        <f>Utfylles!$G$10</f>
        <v>Italia</v>
      </c>
      <c r="E237" s="162">
        <f>Utfylles!$H$10</f>
        <v>1</v>
      </c>
      <c r="F237" s="162" t="s">
        <v>2</v>
      </c>
      <c r="G237" s="162">
        <f>Utfylles!$J$10</f>
        <v>2</v>
      </c>
      <c r="H237" s="162"/>
      <c r="I237" s="162" t="str">
        <f>Utfylles!$K$10</f>
        <v>B</v>
      </c>
      <c r="K237" s="162" t="str">
        <f t="shared" ref="K237:K272" si="191">IF(I237="H",B237,IF(I237="B",D237,""))</f>
        <v>Italia</v>
      </c>
      <c r="L237" s="162" t="str">
        <f t="shared" ref="L237:L272" si="192">IF(I237="U",B237,"")</f>
        <v/>
      </c>
      <c r="M237" s="162" t="str">
        <f t="shared" ref="M237:M272" si="193">IF(I237="U",D237,"")</f>
        <v/>
      </c>
      <c r="N237" s="162" t="str">
        <f t="shared" ref="N237:N272" si="194">IF(I237="B",B237,IF(I237="H",D237,""))</f>
        <v>Tyrkia</v>
      </c>
      <c r="P237" s="163">
        <f t="shared" ref="P237:P242" si="195">_xlfn.RANK.EQ(AF246,$AF$246:$AF$251,1)</f>
        <v>4</v>
      </c>
      <c r="Q237" s="163" t="str">
        <f>Q13</f>
        <v>Sveits</v>
      </c>
      <c r="R237" s="164">
        <f>COUNTIF(K237:N272,Q237)</f>
        <v>3</v>
      </c>
      <c r="S237" s="164">
        <f>COUNTIF(K237:K272,Q237)</f>
        <v>0</v>
      </c>
      <c r="T237" s="164">
        <f>COUNTIF(L237:M272,Q237)</f>
        <v>2</v>
      </c>
      <c r="U237" s="164">
        <f>COUNTIF(N237:N272,Q237)</f>
        <v>1</v>
      </c>
      <c r="V237" s="164">
        <f>SUMIFS(E237:E272,B237:B272,Q237)+SUMIFS(G237:G272,D237:D272,Q237)</f>
        <v>2</v>
      </c>
      <c r="W237" s="164">
        <f>SUMIFS(G237:G272,B237:B272,Q237)+SUMIFS(E237:E272,D237:D272,Q237)</f>
        <v>3</v>
      </c>
      <c r="X237" s="164">
        <f t="shared" ref="X237:X242" si="196">V237-W237</f>
        <v>-1</v>
      </c>
      <c r="Y237" s="162">
        <f t="shared" ref="Y237:Y242" si="197">S237*3+T237*1</f>
        <v>2</v>
      </c>
      <c r="AA237" s="162">
        <f t="shared" ref="AA237:AA242" si="198">_xlfn.RANK.EQ(Y237,$Y$237:$Y$242)</f>
        <v>4</v>
      </c>
      <c r="AB237" s="162">
        <f t="shared" ref="AB237:AB242" si="199">_xlfn.RANK.EQ(X237,$X$237:$X$242)</f>
        <v>1</v>
      </c>
      <c r="AC237" s="162">
        <f t="shared" ref="AC237:AC242" si="200">_xlfn.RANK.EQ(V237,$V$237:$V$242)</f>
        <v>4</v>
      </c>
      <c r="AD237" s="162">
        <f t="shared" ref="AD237:AD242" si="201">_xlfn.RANK.EQ(S237,$S$237:$S$242)</f>
        <v>4</v>
      </c>
      <c r="AE237" s="162">
        <f t="shared" ref="AE237:AE242" si="202">(COUNTIF($Q$237:$Q$242,"&lt;"&amp;Q237)+1)</f>
        <v>4</v>
      </c>
    </row>
    <row r="238" spans="2:125">
      <c r="B238" s="162" t="str">
        <f>Utfylles!$E$11</f>
        <v>Wales</v>
      </c>
      <c r="C238" s="162" t="s">
        <v>2</v>
      </c>
      <c r="D238" s="162" t="str">
        <f>Utfylles!$G$11</f>
        <v>Sveits</v>
      </c>
      <c r="E238" s="162">
        <f>Utfylles!$H$11</f>
        <v>1</v>
      </c>
      <c r="F238" s="162" t="s">
        <v>2</v>
      </c>
      <c r="G238" s="162">
        <f>Utfylles!$J$11</f>
        <v>1</v>
      </c>
      <c r="H238" s="162"/>
      <c r="I238" s="162" t="str">
        <f>Utfylles!$K$11</f>
        <v>U</v>
      </c>
      <c r="K238" s="162" t="str">
        <f t="shared" si="191"/>
        <v/>
      </c>
      <c r="L238" s="162" t="str">
        <f t="shared" si="192"/>
        <v>Wales</v>
      </c>
      <c r="M238" s="162" t="str">
        <f t="shared" si="193"/>
        <v>Sveits</v>
      </c>
      <c r="N238" s="162" t="str">
        <f t="shared" si="194"/>
        <v/>
      </c>
      <c r="P238" s="163">
        <f t="shared" si="195"/>
        <v>6</v>
      </c>
      <c r="Q238" s="163" t="str">
        <f>Q52</f>
        <v>Russland</v>
      </c>
      <c r="R238" s="164">
        <f>COUNTIF(K237:N272,Q238)</f>
        <v>3</v>
      </c>
      <c r="S238" s="164">
        <f>COUNTIF(K237:K272,Q238)</f>
        <v>0</v>
      </c>
      <c r="T238" s="164">
        <f>COUNTIF(L237:M272,Q238)</f>
        <v>1</v>
      </c>
      <c r="U238" s="164">
        <f>COUNTIF(N237:N272,Q238)</f>
        <v>2</v>
      </c>
      <c r="V238" s="164">
        <f>SUMIFS(E237:E272,B237:B272,Q238)+SUMIFS(G237:G272,D237:D272,Q238)</f>
        <v>1</v>
      </c>
      <c r="W238" s="164">
        <f>SUMIFS(G237:G272,B237:B272,Q238)+SUMIFS(E237:E272,D237:D272,Q238)</f>
        <v>4</v>
      </c>
      <c r="X238" s="164">
        <f t="shared" si="196"/>
        <v>-3</v>
      </c>
      <c r="Y238" s="162">
        <f t="shared" si="197"/>
        <v>1</v>
      </c>
      <c r="AA238" s="162">
        <f t="shared" si="198"/>
        <v>6</v>
      </c>
      <c r="AB238" s="162">
        <f t="shared" si="199"/>
        <v>5</v>
      </c>
      <c r="AC238" s="162">
        <f t="shared" si="200"/>
        <v>5</v>
      </c>
      <c r="AD238" s="162">
        <f t="shared" si="201"/>
        <v>4</v>
      </c>
      <c r="AE238" s="162">
        <f t="shared" si="202"/>
        <v>3</v>
      </c>
    </row>
    <row r="239" spans="2:125">
      <c r="B239" s="162" t="str">
        <f>Utfylles!$E$12</f>
        <v>Danmark</v>
      </c>
      <c r="C239" s="162" t="s">
        <v>2</v>
      </c>
      <c r="D239" s="162" t="str">
        <f>Utfylles!$G$12</f>
        <v>Finland</v>
      </c>
      <c r="E239" s="162">
        <f>Utfylles!$H$12</f>
        <v>1</v>
      </c>
      <c r="F239" s="162" t="s">
        <v>2</v>
      </c>
      <c r="G239" s="162">
        <f>Utfylles!$J$12</f>
        <v>0</v>
      </c>
      <c r="H239" s="162"/>
      <c r="I239" s="162" t="str">
        <f>Utfylles!$K$12</f>
        <v>H</v>
      </c>
      <c r="K239" s="162" t="str">
        <f t="shared" si="191"/>
        <v>Danmark</v>
      </c>
      <c r="L239" s="162" t="str">
        <f t="shared" si="192"/>
        <v/>
      </c>
      <c r="M239" s="162" t="str">
        <f t="shared" si="193"/>
        <v/>
      </c>
      <c r="N239" s="162" t="str">
        <f t="shared" si="194"/>
        <v>Finland</v>
      </c>
      <c r="P239" s="163">
        <f t="shared" si="195"/>
        <v>5</v>
      </c>
      <c r="Q239" s="163" t="str">
        <f>Q91</f>
        <v>Ukraina</v>
      </c>
      <c r="R239" s="164">
        <f>COUNTIF(K237:N272,Q239)</f>
        <v>3</v>
      </c>
      <c r="S239" s="164">
        <f>COUNTIF(K237:K272,Q239)</f>
        <v>0</v>
      </c>
      <c r="T239" s="164">
        <f>COUNTIF(L237:M272,Q239)</f>
        <v>2</v>
      </c>
      <c r="U239" s="164">
        <f>COUNTIF(N237:N272,Q239)</f>
        <v>1</v>
      </c>
      <c r="V239" s="164">
        <f>SUMIFS(E237:E272,B237:B272,Q239)+SUMIFS(G237:G272,D237:D272,Q239)</f>
        <v>1</v>
      </c>
      <c r="W239" s="164">
        <f>SUMIFS(G237:G272,B237:B272,Q239)+SUMIFS(E237:E272,D237:D272,Q239)</f>
        <v>3</v>
      </c>
      <c r="X239" s="164">
        <f t="shared" si="196"/>
        <v>-2</v>
      </c>
      <c r="Y239" s="162">
        <f t="shared" si="197"/>
        <v>2</v>
      </c>
      <c r="AA239" s="162">
        <f t="shared" si="198"/>
        <v>4</v>
      </c>
      <c r="AB239" s="162">
        <f t="shared" si="199"/>
        <v>4</v>
      </c>
      <c r="AC239" s="162">
        <f t="shared" si="200"/>
        <v>5</v>
      </c>
      <c r="AD239" s="162">
        <f t="shared" si="201"/>
        <v>4</v>
      </c>
      <c r="AE239" s="162">
        <f t="shared" si="202"/>
        <v>6</v>
      </c>
    </row>
    <row r="240" spans="2:125">
      <c r="B240" s="162" t="str">
        <f>Utfylles!$E$13</f>
        <v>Belgia</v>
      </c>
      <c r="C240" s="162" t="s">
        <v>2</v>
      </c>
      <c r="D240" s="162" t="str">
        <f>Utfylles!$G$13</f>
        <v>Russland</v>
      </c>
      <c r="E240" s="162">
        <f>Utfylles!$H$13</f>
        <v>2</v>
      </c>
      <c r="F240" s="162" t="s">
        <v>2</v>
      </c>
      <c r="G240" s="162">
        <f>Utfylles!$J$13</f>
        <v>0</v>
      </c>
      <c r="H240" s="162"/>
      <c r="I240" s="162" t="str">
        <f>Utfylles!$K$13</f>
        <v>H</v>
      </c>
      <c r="K240" s="162" t="str">
        <f t="shared" si="191"/>
        <v>Belgia</v>
      </c>
      <c r="L240" s="162" t="str">
        <f t="shared" si="192"/>
        <v/>
      </c>
      <c r="M240" s="162" t="str">
        <f t="shared" si="193"/>
        <v/>
      </c>
      <c r="N240" s="162" t="str">
        <f t="shared" si="194"/>
        <v>Russland</v>
      </c>
      <c r="P240" s="163">
        <f t="shared" si="195"/>
        <v>1</v>
      </c>
      <c r="Q240" s="163" t="str">
        <f>Q130</f>
        <v>Kroatia</v>
      </c>
      <c r="R240" s="164">
        <f>COUNTIF(K237:N272,Q240)</f>
        <v>3</v>
      </c>
      <c r="S240" s="164">
        <f>COUNTIF(K237:K272,Q240)</f>
        <v>1</v>
      </c>
      <c r="T240" s="164">
        <f>COUNTIF(L237:M272,Q240)</f>
        <v>1</v>
      </c>
      <c r="U240" s="164">
        <f>COUNTIF(N237:N272,Q240)</f>
        <v>1</v>
      </c>
      <c r="V240" s="164">
        <f>SUMIFS(E237:E272,B237:B272,Q240)+SUMIFS(G237:G272,D237:D272,Q240)</f>
        <v>3</v>
      </c>
      <c r="W240" s="164">
        <f>SUMIFS(G237:G272,B237:B272,Q240)+SUMIFS(E237:E272,D237:D272,Q240)</f>
        <v>4</v>
      </c>
      <c r="X240" s="164">
        <f t="shared" si="196"/>
        <v>-1</v>
      </c>
      <c r="Y240" s="162">
        <f t="shared" si="197"/>
        <v>4</v>
      </c>
      <c r="AA240" s="162">
        <f t="shared" si="198"/>
        <v>1</v>
      </c>
      <c r="AB240" s="162">
        <f t="shared" si="199"/>
        <v>1</v>
      </c>
      <c r="AC240" s="162">
        <f t="shared" si="200"/>
        <v>2</v>
      </c>
      <c r="AD240" s="162">
        <f t="shared" si="201"/>
        <v>1</v>
      </c>
      <c r="AE240" s="162">
        <f t="shared" si="202"/>
        <v>1</v>
      </c>
    </row>
    <row r="241" spans="2:32">
      <c r="B241" s="162" t="str">
        <f>Utfylles!$E$14</f>
        <v>England</v>
      </c>
      <c r="C241" s="162" t="s">
        <v>2</v>
      </c>
      <c r="D241" s="162" t="str">
        <f>Utfylles!$G$14</f>
        <v>Kroatia</v>
      </c>
      <c r="E241" s="162">
        <f>Utfylles!$H$14</f>
        <v>3</v>
      </c>
      <c r="F241" s="162" t="s">
        <v>2</v>
      </c>
      <c r="G241" s="162">
        <f>Utfylles!$J$14</f>
        <v>1</v>
      </c>
      <c r="H241" s="162"/>
      <c r="I241" s="162" t="str">
        <f>Utfylles!$K$14</f>
        <v>H</v>
      </c>
      <c r="K241" s="162" t="str">
        <f t="shared" si="191"/>
        <v>England</v>
      </c>
      <c r="L241" s="162" t="str">
        <f t="shared" si="192"/>
        <v/>
      </c>
      <c r="M241" s="162" t="str">
        <f t="shared" si="193"/>
        <v/>
      </c>
      <c r="N241" s="162" t="str">
        <f t="shared" si="194"/>
        <v>Kroatia</v>
      </c>
      <c r="P241" s="163">
        <f t="shared" si="195"/>
        <v>3</v>
      </c>
      <c r="Q241" s="163" t="str">
        <f>Q169</f>
        <v>Sverige</v>
      </c>
      <c r="R241" s="164">
        <f>COUNTIF(K238:N273,Q241)</f>
        <v>3</v>
      </c>
      <c r="S241" s="164">
        <f>COUNTIF(K238:K273,Q241)</f>
        <v>1</v>
      </c>
      <c r="T241" s="164">
        <f>COUNTIF(L238:M273,Q241)</f>
        <v>0</v>
      </c>
      <c r="U241" s="164">
        <f>COUNTIF(N238:N273,Q241)</f>
        <v>2</v>
      </c>
      <c r="V241" s="164">
        <f>SUMIFS(E238:E273,B238:B273,Q241)+SUMIFS(G238:G273,D238:D273,Q241)</f>
        <v>3</v>
      </c>
      <c r="W241" s="164">
        <f>SUMIFS(G238:G273,B238:B273,Q241)+SUMIFS(E238:E273,D238:D273,Q241)</f>
        <v>6</v>
      </c>
      <c r="X241" s="164">
        <f t="shared" si="196"/>
        <v>-3</v>
      </c>
      <c r="Y241" s="162">
        <f t="shared" si="197"/>
        <v>3</v>
      </c>
      <c r="AA241" s="162">
        <f t="shared" si="198"/>
        <v>2</v>
      </c>
      <c r="AB241" s="162">
        <f t="shared" si="199"/>
        <v>5</v>
      </c>
      <c r="AC241" s="162">
        <f t="shared" si="200"/>
        <v>2</v>
      </c>
      <c r="AD241" s="162">
        <f t="shared" si="201"/>
        <v>1</v>
      </c>
      <c r="AE241" s="162">
        <f t="shared" si="202"/>
        <v>5</v>
      </c>
    </row>
    <row r="242" spans="2:32">
      <c r="B242" s="162" t="str">
        <f>Utfylles!$E$15</f>
        <v>Østerrike</v>
      </c>
      <c r="C242" s="162" t="s">
        <v>2</v>
      </c>
      <c r="D242" s="162" t="str">
        <f>Utfylles!$G$15</f>
        <v>Nord-Makedonia</v>
      </c>
      <c r="E242" s="162">
        <f>Utfylles!$H$15</f>
        <v>1</v>
      </c>
      <c r="F242" s="162" t="s">
        <v>2</v>
      </c>
      <c r="G242" s="162">
        <f>Utfylles!$J$15</f>
        <v>0</v>
      </c>
      <c r="H242" s="162"/>
      <c r="I242" s="162" t="str">
        <f>Utfylles!$K$15</f>
        <v>H</v>
      </c>
      <c r="K242" s="162" t="str">
        <f t="shared" si="191"/>
        <v>Østerrike</v>
      </c>
      <c r="L242" s="162" t="str">
        <f t="shared" si="192"/>
        <v/>
      </c>
      <c r="M242" s="162" t="str">
        <f t="shared" si="193"/>
        <v/>
      </c>
      <c r="N242" s="162" t="str">
        <f t="shared" si="194"/>
        <v>Nord-Makedonia</v>
      </c>
      <c r="P242" s="163">
        <f t="shared" si="195"/>
        <v>2</v>
      </c>
      <c r="Q242" s="163" t="str">
        <f>Q208</f>
        <v>Portugal</v>
      </c>
      <c r="R242" s="164">
        <f>COUNTIF(K239:N274,Q242)</f>
        <v>3</v>
      </c>
      <c r="S242" s="164">
        <f>COUNTIF(K239:K274,Q242)</f>
        <v>1</v>
      </c>
      <c r="T242" s="164">
        <f>COUNTIF(L239:M274,Q242)</f>
        <v>0</v>
      </c>
      <c r="U242" s="164">
        <f>COUNTIF(N239:N274,Q242)</f>
        <v>2</v>
      </c>
      <c r="V242" s="164">
        <f>SUMIFS(E239:E274,B239:B274,Q242)+SUMIFS(G239:G274,D239:D274,Q242)</f>
        <v>4</v>
      </c>
      <c r="W242" s="164">
        <f>SUMIFS(G239:G274,B239:B274,Q242)+SUMIFS(E239:E274,D239:D274,Q242)</f>
        <v>5</v>
      </c>
      <c r="X242" s="164">
        <f t="shared" si="196"/>
        <v>-1</v>
      </c>
      <c r="Y242" s="162">
        <f t="shared" si="197"/>
        <v>3</v>
      </c>
      <c r="AA242" s="162">
        <f t="shared" si="198"/>
        <v>2</v>
      </c>
      <c r="AB242" s="162">
        <f t="shared" si="199"/>
        <v>1</v>
      </c>
      <c r="AC242" s="162">
        <f t="shared" si="200"/>
        <v>1</v>
      </c>
      <c r="AD242" s="162">
        <f t="shared" si="201"/>
        <v>1</v>
      </c>
      <c r="AE242" s="162">
        <f t="shared" si="202"/>
        <v>2</v>
      </c>
    </row>
    <row r="243" spans="2:32">
      <c r="B243" s="162" t="str">
        <f>Utfylles!$E$16</f>
        <v>Nederland</v>
      </c>
      <c r="C243" s="162" t="s">
        <v>2</v>
      </c>
      <c r="D243" s="162" t="str">
        <f>Utfylles!$G$16</f>
        <v>Ukraina</v>
      </c>
      <c r="E243" s="162">
        <f>Utfylles!$H$16</f>
        <v>2</v>
      </c>
      <c r="F243" s="162" t="s">
        <v>2</v>
      </c>
      <c r="G243" s="162">
        <f>Utfylles!$J$16</f>
        <v>0</v>
      </c>
      <c r="H243" s="162"/>
      <c r="I243" s="162" t="str">
        <f>Utfylles!$K$16</f>
        <v>H</v>
      </c>
      <c r="K243" s="162" t="str">
        <f t="shared" si="191"/>
        <v>Nederland</v>
      </c>
      <c r="L243" s="162" t="str">
        <f t="shared" si="192"/>
        <v/>
      </c>
      <c r="M243" s="162" t="str">
        <f t="shared" si="193"/>
        <v/>
      </c>
      <c r="N243" s="162" t="str">
        <f t="shared" si="194"/>
        <v>Ukraina</v>
      </c>
    </row>
    <row r="244" spans="2:32">
      <c r="B244" s="162" t="str">
        <f>Utfylles!$E$17</f>
        <v>Skottland</v>
      </c>
      <c r="C244" s="162" t="s">
        <v>2</v>
      </c>
      <c r="D244" s="162" t="str">
        <f>Utfylles!$G$17</f>
        <v>Tsjekkia</v>
      </c>
      <c r="E244" s="162">
        <f>Utfylles!$H$17</f>
        <v>1</v>
      </c>
      <c r="F244" s="162" t="s">
        <v>2</v>
      </c>
      <c r="G244" s="162">
        <f>Utfylles!$J$17</f>
        <v>1</v>
      </c>
      <c r="H244" s="162"/>
      <c r="I244" s="162" t="str">
        <f>Utfylles!$K$17</f>
        <v>U</v>
      </c>
      <c r="K244" s="162" t="str">
        <f t="shared" si="191"/>
        <v/>
      </c>
      <c r="L244" s="162" t="str">
        <f t="shared" si="192"/>
        <v>Skottland</v>
      </c>
      <c r="M244" s="162" t="str">
        <f t="shared" si="193"/>
        <v>Tsjekkia</v>
      </c>
      <c r="N244" s="162" t="str">
        <f t="shared" si="194"/>
        <v/>
      </c>
      <c r="AA244" s="164">
        <v>1</v>
      </c>
      <c r="AB244" s="165">
        <f>AA244*10</f>
        <v>10</v>
      </c>
      <c r="AC244" s="165">
        <f>AB244*10</f>
        <v>100</v>
      </c>
      <c r="AD244" s="165">
        <f>AC244*10</f>
        <v>1000</v>
      </c>
      <c r="AE244" s="165">
        <f>AD244*10</f>
        <v>10000</v>
      </c>
    </row>
    <row r="245" spans="2:32">
      <c r="B245" s="162" t="str">
        <f>Utfylles!$E$18</f>
        <v>Polen</v>
      </c>
      <c r="C245" s="162" t="s">
        <v>2</v>
      </c>
      <c r="D245" s="162" t="str">
        <f>Utfylles!$G$18</f>
        <v>Slovakia</v>
      </c>
      <c r="E245" s="162">
        <f>Utfylles!$H$18</f>
        <v>2</v>
      </c>
      <c r="F245" s="162" t="s">
        <v>2</v>
      </c>
      <c r="G245" s="162">
        <f>Utfylles!$J$18</f>
        <v>1</v>
      </c>
      <c r="H245" s="162"/>
      <c r="I245" s="162" t="str">
        <f>Utfylles!$K$18</f>
        <v>H</v>
      </c>
      <c r="K245" s="162" t="str">
        <f t="shared" si="191"/>
        <v>Polen</v>
      </c>
      <c r="L245" s="162" t="str">
        <f t="shared" si="192"/>
        <v/>
      </c>
      <c r="M245" s="162" t="str">
        <f t="shared" si="193"/>
        <v/>
      </c>
      <c r="N245" s="162" t="str">
        <f t="shared" si="194"/>
        <v>Slovakia</v>
      </c>
      <c r="Q245" s="163">
        <v>2</v>
      </c>
      <c r="R245" s="163">
        <f>Q245+1</f>
        <v>3</v>
      </c>
      <c r="S245" s="163">
        <f t="shared" ref="S245:Y245" si="203">R245+1</f>
        <v>4</v>
      </c>
      <c r="T245" s="163">
        <f t="shared" si="203"/>
        <v>5</v>
      </c>
      <c r="U245" s="163">
        <f t="shared" si="203"/>
        <v>6</v>
      </c>
      <c r="V245" s="163">
        <f t="shared" si="203"/>
        <v>7</v>
      </c>
      <c r="W245" s="163">
        <f t="shared" si="203"/>
        <v>8</v>
      </c>
      <c r="X245" s="163">
        <f t="shared" si="203"/>
        <v>9</v>
      </c>
      <c r="Y245" s="163">
        <f t="shared" si="203"/>
        <v>10</v>
      </c>
    </row>
    <row r="246" spans="2:32">
      <c r="B246" s="162" t="str">
        <f>Utfylles!$E$19</f>
        <v>Spania</v>
      </c>
      <c r="C246" s="162" t="s">
        <v>2</v>
      </c>
      <c r="D246" s="162" t="str">
        <f>Utfylles!$G$19</f>
        <v>Sverige</v>
      </c>
      <c r="E246" s="162">
        <f>Utfylles!$H$19</f>
        <v>4</v>
      </c>
      <c r="F246" s="162" t="s">
        <v>2</v>
      </c>
      <c r="G246" s="162">
        <f>Utfylles!$J$19</f>
        <v>1</v>
      </c>
      <c r="H246" s="162"/>
      <c r="I246" s="162" t="str">
        <f>Utfylles!$K$19</f>
        <v>H</v>
      </c>
      <c r="K246" s="162" t="str">
        <f t="shared" si="191"/>
        <v>Spania</v>
      </c>
      <c r="L246" s="162" t="str">
        <f t="shared" si="192"/>
        <v/>
      </c>
      <c r="M246" s="162" t="str">
        <f t="shared" si="193"/>
        <v/>
      </c>
      <c r="N246" s="162" t="str">
        <f t="shared" si="194"/>
        <v>Sverige</v>
      </c>
      <c r="AA246" s="162">
        <f t="shared" ref="AA246:AE251" si="204">AA237/AA$244</f>
        <v>4</v>
      </c>
      <c r="AB246" s="162">
        <f t="shared" si="204"/>
        <v>0.1</v>
      </c>
      <c r="AC246" s="162">
        <f t="shared" si="204"/>
        <v>0.04</v>
      </c>
      <c r="AD246" s="162">
        <f t="shared" si="204"/>
        <v>4.0000000000000001E-3</v>
      </c>
      <c r="AE246" s="162">
        <f t="shared" si="204"/>
        <v>4.0000000000000002E-4</v>
      </c>
      <c r="AF246" s="162">
        <f t="shared" ref="AF246:AF251" si="205">SUM(AA246:AE246)</f>
        <v>4.1443999999999992</v>
      </c>
    </row>
    <row r="247" spans="2:32">
      <c r="B247" s="162" t="str">
        <f>Utfylles!$E$20</f>
        <v>Ungarn</v>
      </c>
      <c r="C247" s="162" t="s">
        <v>2</v>
      </c>
      <c r="D247" s="162" t="str">
        <f>Utfylles!$G$20</f>
        <v>Portugal</v>
      </c>
      <c r="E247" s="162">
        <f>Utfylles!$H$20</f>
        <v>0</v>
      </c>
      <c r="F247" s="162" t="s">
        <v>2</v>
      </c>
      <c r="G247" s="162">
        <f>Utfylles!$J$20</f>
        <v>2</v>
      </c>
      <c r="H247" s="162"/>
      <c r="I247" s="162" t="str">
        <f>Utfylles!$K$20</f>
        <v>B</v>
      </c>
      <c r="K247" s="162" t="str">
        <f t="shared" si="191"/>
        <v>Portugal</v>
      </c>
      <c r="L247" s="162" t="str">
        <f t="shared" si="192"/>
        <v/>
      </c>
      <c r="M247" s="162" t="str">
        <f t="shared" si="193"/>
        <v/>
      </c>
      <c r="N247" s="162" t="str">
        <f t="shared" si="194"/>
        <v>Ungarn</v>
      </c>
      <c r="P247" s="163">
        <v>1</v>
      </c>
      <c r="Q247" s="163" t="str">
        <f>VLOOKUP($P247,$P$237:$Y$242,Q$245,FALSE)</f>
        <v>Kroatia</v>
      </c>
      <c r="R247" s="162">
        <f t="shared" ref="R247:Y247" si="206">VLOOKUP($P247,$P$237:$Y$242,R$245,FALSE)</f>
        <v>3</v>
      </c>
      <c r="S247" s="162">
        <f t="shared" si="206"/>
        <v>1</v>
      </c>
      <c r="T247" s="162">
        <f t="shared" si="206"/>
        <v>1</v>
      </c>
      <c r="U247" s="162">
        <f t="shared" si="206"/>
        <v>1</v>
      </c>
      <c r="V247" s="162">
        <f t="shared" si="206"/>
        <v>3</v>
      </c>
      <c r="W247" s="162">
        <f t="shared" si="206"/>
        <v>4</v>
      </c>
      <c r="X247" s="162">
        <f t="shared" si="206"/>
        <v>-1</v>
      </c>
      <c r="Y247" s="162">
        <f t="shared" si="206"/>
        <v>4</v>
      </c>
      <c r="AA247" s="162">
        <f t="shared" si="204"/>
        <v>6</v>
      </c>
      <c r="AB247" s="162">
        <f t="shared" si="204"/>
        <v>0.5</v>
      </c>
      <c r="AC247" s="162">
        <f t="shared" si="204"/>
        <v>0.05</v>
      </c>
      <c r="AD247" s="162">
        <f t="shared" si="204"/>
        <v>4.0000000000000001E-3</v>
      </c>
      <c r="AE247" s="162">
        <f t="shared" si="204"/>
        <v>2.9999999999999997E-4</v>
      </c>
      <c r="AF247" s="162">
        <f t="shared" si="205"/>
        <v>6.5542999999999996</v>
      </c>
    </row>
    <row r="248" spans="2:32">
      <c r="B248" s="162" t="str">
        <f>Utfylles!$E$21</f>
        <v>Frankrike</v>
      </c>
      <c r="C248" s="162" t="s">
        <v>2</v>
      </c>
      <c r="D248" s="162" t="str">
        <f>Utfylles!$G$21</f>
        <v>Tyskland</v>
      </c>
      <c r="E248" s="162">
        <f>Utfylles!$H$21</f>
        <v>1</v>
      </c>
      <c r="F248" s="162" t="s">
        <v>2</v>
      </c>
      <c r="G248" s="162">
        <f>Utfylles!$J$21</f>
        <v>2</v>
      </c>
      <c r="H248" s="162"/>
      <c r="I248" s="162" t="str">
        <f>Utfylles!$K$21</f>
        <v>B</v>
      </c>
      <c r="K248" s="162" t="str">
        <f t="shared" si="191"/>
        <v>Tyskland</v>
      </c>
      <c r="L248" s="162" t="str">
        <f t="shared" si="192"/>
        <v/>
      </c>
      <c r="M248" s="162" t="str">
        <f t="shared" si="193"/>
        <v/>
      </c>
      <c r="N248" s="162" t="str">
        <f t="shared" si="194"/>
        <v>Frankrike</v>
      </c>
      <c r="P248" s="163">
        <v>2</v>
      </c>
      <c r="Q248" s="163" t="str">
        <f t="shared" ref="Q248:Y252" si="207">VLOOKUP($P248,$P$237:$Y$242,Q$245,FALSE)</f>
        <v>Portugal</v>
      </c>
      <c r="R248" s="162">
        <f t="shared" si="207"/>
        <v>3</v>
      </c>
      <c r="S248" s="162">
        <f t="shared" si="207"/>
        <v>1</v>
      </c>
      <c r="T248" s="162">
        <f t="shared" si="207"/>
        <v>0</v>
      </c>
      <c r="U248" s="162">
        <f t="shared" si="207"/>
        <v>2</v>
      </c>
      <c r="V248" s="162">
        <f t="shared" si="207"/>
        <v>4</v>
      </c>
      <c r="W248" s="162">
        <f t="shared" si="207"/>
        <v>5</v>
      </c>
      <c r="X248" s="162">
        <f t="shared" si="207"/>
        <v>-1</v>
      </c>
      <c r="Y248" s="162">
        <f t="shared" si="207"/>
        <v>3</v>
      </c>
      <c r="AA248" s="162">
        <f t="shared" si="204"/>
        <v>4</v>
      </c>
      <c r="AB248" s="162">
        <f t="shared" si="204"/>
        <v>0.4</v>
      </c>
      <c r="AC248" s="162">
        <f t="shared" si="204"/>
        <v>0.05</v>
      </c>
      <c r="AD248" s="162">
        <f t="shared" si="204"/>
        <v>4.0000000000000001E-3</v>
      </c>
      <c r="AE248" s="162">
        <f t="shared" si="204"/>
        <v>5.9999999999999995E-4</v>
      </c>
      <c r="AF248" s="162">
        <f t="shared" si="205"/>
        <v>4.4546000000000001</v>
      </c>
    </row>
    <row r="249" spans="2:32">
      <c r="B249" s="162" t="str">
        <f>Utfylles!$E$22</f>
        <v>Finland</v>
      </c>
      <c r="C249" s="162" t="s">
        <v>2</v>
      </c>
      <c r="D249" s="162" t="str">
        <f>Utfylles!$G$22</f>
        <v>Russland</v>
      </c>
      <c r="E249" s="162">
        <f>Utfylles!$H$22</f>
        <v>0</v>
      </c>
      <c r="F249" s="162" t="s">
        <v>2</v>
      </c>
      <c r="G249" s="162">
        <f>Utfylles!$J$22</f>
        <v>0</v>
      </c>
      <c r="H249" s="162"/>
      <c r="I249" s="162" t="str">
        <f>Utfylles!$K$22</f>
        <v>U</v>
      </c>
      <c r="K249" s="162" t="str">
        <f t="shared" si="191"/>
        <v/>
      </c>
      <c r="L249" s="162" t="str">
        <f t="shared" si="192"/>
        <v>Finland</v>
      </c>
      <c r="M249" s="162" t="str">
        <f t="shared" si="193"/>
        <v>Russland</v>
      </c>
      <c r="N249" s="162" t="str">
        <f t="shared" si="194"/>
        <v/>
      </c>
      <c r="P249" s="163">
        <v>3</v>
      </c>
      <c r="Q249" s="163" t="str">
        <f t="shared" si="207"/>
        <v>Sverige</v>
      </c>
      <c r="R249" s="162">
        <f t="shared" si="207"/>
        <v>3</v>
      </c>
      <c r="S249" s="162">
        <f t="shared" si="207"/>
        <v>1</v>
      </c>
      <c r="T249" s="162">
        <f t="shared" si="207"/>
        <v>0</v>
      </c>
      <c r="U249" s="162">
        <f t="shared" si="207"/>
        <v>2</v>
      </c>
      <c r="V249" s="162">
        <f t="shared" si="207"/>
        <v>3</v>
      </c>
      <c r="W249" s="162">
        <f t="shared" si="207"/>
        <v>6</v>
      </c>
      <c r="X249" s="162">
        <f t="shared" si="207"/>
        <v>-3</v>
      </c>
      <c r="Y249" s="162">
        <f t="shared" si="207"/>
        <v>3</v>
      </c>
      <c r="AA249" s="162">
        <f t="shared" si="204"/>
        <v>1</v>
      </c>
      <c r="AB249" s="162">
        <f t="shared" si="204"/>
        <v>0.1</v>
      </c>
      <c r="AC249" s="162">
        <f t="shared" si="204"/>
        <v>0.02</v>
      </c>
      <c r="AD249" s="162">
        <f t="shared" si="204"/>
        <v>1E-3</v>
      </c>
      <c r="AE249" s="162">
        <f t="shared" si="204"/>
        <v>1E-4</v>
      </c>
      <c r="AF249" s="162">
        <f t="shared" si="205"/>
        <v>1.1211</v>
      </c>
    </row>
    <row r="250" spans="2:32">
      <c r="B250" s="162" t="str">
        <f>Utfylles!$E$23</f>
        <v>Tyrkia</v>
      </c>
      <c r="C250" s="162" t="s">
        <v>2</v>
      </c>
      <c r="D250" s="162" t="str">
        <f>Utfylles!$G$23</f>
        <v>Wales</v>
      </c>
      <c r="E250" s="162">
        <f>Utfylles!$H$23</f>
        <v>1</v>
      </c>
      <c r="F250" s="162" t="s">
        <v>2</v>
      </c>
      <c r="G250" s="162">
        <f>Utfylles!$J$23</f>
        <v>1</v>
      </c>
      <c r="H250" s="162"/>
      <c r="I250" s="162" t="str">
        <f>Utfylles!$K$23</f>
        <v>U</v>
      </c>
      <c r="K250" s="162" t="str">
        <f t="shared" si="191"/>
        <v/>
      </c>
      <c r="L250" s="162" t="str">
        <f t="shared" si="192"/>
        <v>Tyrkia</v>
      </c>
      <c r="M250" s="162" t="str">
        <f t="shared" si="193"/>
        <v>Wales</v>
      </c>
      <c r="N250" s="162" t="str">
        <f t="shared" si="194"/>
        <v/>
      </c>
      <c r="P250" s="163">
        <v>4</v>
      </c>
      <c r="Q250" s="163" t="str">
        <f t="shared" si="207"/>
        <v>Sveits</v>
      </c>
      <c r="R250" s="162">
        <f t="shared" si="207"/>
        <v>3</v>
      </c>
      <c r="S250" s="162">
        <f t="shared" si="207"/>
        <v>0</v>
      </c>
      <c r="T250" s="162">
        <f t="shared" si="207"/>
        <v>2</v>
      </c>
      <c r="U250" s="162">
        <f t="shared" si="207"/>
        <v>1</v>
      </c>
      <c r="V250" s="162">
        <f t="shared" si="207"/>
        <v>2</v>
      </c>
      <c r="W250" s="162">
        <f t="shared" si="207"/>
        <v>3</v>
      </c>
      <c r="X250" s="162">
        <f t="shared" si="207"/>
        <v>-1</v>
      </c>
      <c r="Y250" s="162">
        <f t="shared" si="207"/>
        <v>2</v>
      </c>
      <c r="AA250" s="162">
        <f t="shared" si="204"/>
        <v>2</v>
      </c>
      <c r="AB250" s="162">
        <f t="shared" si="204"/>
        <v>0.5</v>
      </c>
      <c r="AC250" s="162">
        <f t="shared" si="204"/>
        <v>0.02</v>
      </c>
      <c r="AD250" s="162">
        <f t="shared" si="204"/>
        <v>1E-3</v>
      </c>
      <c r="AE250" s="162">
        <f t="shared" si="204"/>
        <v>5.0000000000000001E-4</v>
      </c>
      <c r="AF250" s="162">
        <f t="shared" si="205"/>
        <v>2.5215000000000001</v>
      </c>
    </row>
    <row r="251" spans="2:32">
      <c r="B251" s="162" t="str">
        <f>Utfylles!$E$24</f>
        <v>Italia</v>
      </c>
      <c r="C251" s="162" t="s">
        <v>2</v>
      </c>
      <c r="D251" s="162" t="str">
        <f>Utfylles!$G$24</f>
        <v>Sveits</v>
      </c>
      <c r="E251" s="162">
        <f>Utfylles!$H$24</f>
        <v>1</v>
      </c>
      <c r="F251" s="162" t="s">
        <v>2</v>
      </c>
      <c r="G251" s="162">
        <f>Utfylles!$J$24</f>
        <v>0</v>
      </c>
      <c r="H251" s="162"/>
      <c r="I251" s="162" t="str">
        <f>Utfylles!$K$24</f>
        <v>H</v>
      </c>
      <c r="K251" s="162" t="str">
        <f t="shared" si="191"/>
        <v>Italia</v>
      </c>
      <c r="L251" s="162" t="str">
        <f t="shared" si="192"/>
        <v/>
      </c>
      <c r="M251" s="162" t="str">
        <f t="shared" si="193"/>
        <v/>
      </c>
      <c r="N251" s="162" t="str">
        <f t="shared" si="194"/>
        <v>Sveits</v>
      </c>
      <c r="P251" s="163">
        <v>5</v>
      </c>
      <c r="Q251" s="163" t="str">
        <f t="shared" si="207"/>
        <v>Ukraina</v>
      </c>
      <c r="R251" s="162">
        <f t="shared" si="207"/>
        <v>3</v>
      </c>
      <c r="S251" s="162">
        <f t="shared" si="207"/>
        <v>0</v>
      </c>
      <c r="T251" s="162">
        <f t="shared" si="207"/>
        <v>2</v>
      </c>
      <c r="U251" s="162">
        <f t="shared" si="207"/>
        <v>1</v>
      </c>
      <c r="V251" s="162">
        <f t="shared" si="207"/>
        <v>1</v>
      </c>
      <c r="W251" s="162">
        <f t="shared" si="207"/>
        <v>3</v>
      </c>
      <c r="X251" s="162">
        <f t="shared" si="207"/>
        <v>-2</v>
      </c>
      <c r="Y251" s="162">
        <f t="shared" si="207"/>
        <v>2</v>
      </c>
      <c r="AA251" s="162">
        <f t="shared" si="204"/>
        <v>2</v>
      </c>
      <c r="AB251" s="162">
        <f t="shared" si="204"/>
        <v>0.1</v>
      </c>
      <c r="AC251" s="162">
        <f t="shared" si="204"/>
        <v>0.01</v>
      </c>
      <c r="AD251" s="162">
        <f t="shared" si="204"/>
        <v>1E-3</v>
      </c>
      <c r="AE251" s="162">
        <f t="shared" si="204"/>
        <v>2.0000000000000001E-4</v>
      </c>
      <c r="AF251" s="162">
        <f t="shared" si="205"/>
        <v>2.1111999999999997</v>
      </c>
    </row>
    <row r="252" spans="2:32">
      <c r="B252" s="162" t="str">
        <f>Utfylles!$E$25</f>
        <v>Ukraina</v>
      </c>
      <c r="C252" s="162" t="s">
        <v>2</v>
      </c>
      <c r="D252" s="162" t="str">
        <f>Utfylles!$G$25</f>
        <v>Nord-Makedonia</v>
      </c>
      <c r="E252" s="162">
        <f>Utfylles!$H$25</f>
        <v>0</v>
      </c>
      <c r="F252" s="162" t="s">
        <v>2</v>
      </c>
      <c r="G252" s="162">
        <f>Utfylles!$J$25</f>
        <v>0</v>
      </c>
      <c r="H252" s="162"/>
      <c r="I252" s="162" t="str">
        <f>Utfylles!$K$25</f>
        <v>U</v>
      </c>
      <c r="K252" s="162" t="str">
        <f t="shared" si="191"/>
        <v/>
      </c>
      <c r="L252" s="162" t="str">
        <f t="shared" si="192"/>
        <v>Ukraina</v>
      </c>
      <c r="M252" s="162" t="str">
        <f t="shared" si="193"/>
        <v>Nord-Makedonia</v>
      </c>
      <c r="N252" s="162" t="str">
        <f t="shared" si="194"/>
        <v/>
      </c>
      <c r="P252" s="163">
        <v>6</v>
      </c>
      <c r="Q252" s="163" t="str">
        <f t="shared" si="207"/>
        <v>Russland</v>
      </c>
      <c r="R252" s="162">
        <f t="shared" si="207"/>
        <v>3</v>
      </c>
      <c r="S252" s="162">
        <f t="shared" si="207"/>
        <v>0</v>
      </c>
      <c r="T252" s="162">
        <f t="shared" si="207"/>
        <v>1</v>
      </c>
      <c r="U252" s="162">
        <f t="shared" si="207"/>
        <v>2</v>
      </c>
      <c r="V252" s="162">
        <f t="shared" si="207"/>
        <v>1</v>
      </c>
      <c r="W252" s="162">
        <f t="shared" si="207"/>
        <v>4</v>
      </c>
      <c r="X252" s="162">
        <f t="shared" si="207"/>
        <v>-3</v>
      </c>
      <c r="Y252" s="162">
        <f t="shared" si="207"/>
        <v>1</v>
      </c>
    </row>
    <row r="253" spans="2:32">
      <c r="B253" s="162" t="str">
        <f>Utfylles!$E$26</f>
        <v>Danmark</v>
      </c>
      <c r="C253" s="162" t="s">
        <v>2</v>
      </c>
      <c r="D253" s="162" t="str">
        <f>Utfylles!$G$26</f>
        <v>Belgia</v>
      </c>
      <c r="E253" s="162">
        <f>Utfylles!$H$26</f>
        <v>0</v>
      </c>
      <c r="F253" s="162" t="s">
        <v>2</v>
      </c>
      <c r="G253" s="162">
        <f>Utfylles!$J$26</f>
        <v>2</v>
      </c>
      <c r="H253" s="162"/>
      <c r="I253" s="162" t="str">
        <f>Utfylles!$K$26</f>
        <v>B</v>
      </c>
      <c r="K253" s="162" t="str">
        <f t="shared" si="191"/>
        <v>Belgia</v>
      </c>
      <c r="L253" s="162" t="str">
        <f t="shared" si="192"/>
        <v/>
      </c>
      <c r="M253" s="162" t="str">
        <f t="shared" si="193"/>
        <v/>
      </c>
      <c r="N253" s="162" t="str">
        <f t="shared" si="194"/>
        <v>Danmark</v>
      </c>
    </row>
    <row r="254" spans="2:32">
      <c r="B254" s="162" t="str">
        <f>Utfylles!$E$27</f>
        <v>Nederland</v>
      </c>
      <c r="C254" s="162" t="s">
        <v>2</v>
      </c>
      <c r="D254" s="162" t="str">
        <f>Utfylles!$G$27</f>
        <v>Østerrike</v>
      </c>
      <c r="E254" s="162">
        <f>Utfylles!$H$27</f>
        <v>2</v>
      </c>
      <c r="F254" s="162" t="s">
        <v>2</v>
      </c>
      <c r="G254" s="162">
        <f>Utfylles!$J$27</f>
        <v>1</v>
      </c>
      <c r="H254" s="162"/>
      <c r="I254" s="162" t="str">
        <f>Utfylles!$K$27</f>
        <v>H</v>
      </c>
      <c r="K254" s="162" t="str">
        <f t="shared" si="191"/>
        <v>Nederland</v>
      </c>
      <c r="L254" s="162" t="str">
        <f t="shared" si="192"/>
        <v/>
      </c>
      <c r="M254" s="162" t="str">
        <f t="shared" si="193"/>
        <v/>
      </c>
      <c r="N254" s="162" t="str">
        <f t="shared" si="194"/>
        <v>Østerrike</v>
      </c>
    </row>
    <row r="255" spans="2:32">
      <c r="B255" s="162" t="str">
        <f>Utfylles!$E$28</f>
        <v>Sverige</v>
      </c>
      <c r="C255" s="162" t="s">
        <v>2</v>
      </c>
      <c r="D255" s="162" t="str">
        <f>Utfylles!$G$28</f>
        <v>Slovakia</v>
      </c>
      <c r="E255" s="162">
        <f>Utfylles!$H$28</f>
        <v>1</v>
      </c>
      <c r="F255" s="162" t="s">
        <v>2</v>
      </c>
      <c r="G255" s="162">
        <f>Utfylles!$J$28</f>
        <v>0</v>
      </c>
      <c r="H255" s="162"/>
      <c r="I255" s="162" t="str">
        <f>Utfylles!$K$28</f>
        <v>H</v>
      </c>
      <c r="K255" s="162" t="str">
        <f t="shared" si="191"/>
        <v>Sverige</v>
      </c>
      <c r="L255" s="162" t="str">
        <f t="shared" si="192"/>
        <v/>
      </c>
      <c r="M255" s="162" t="str">
        <f t="shared" si="193"/>
        <v/>
      </c>
      <c r="N255" s="162" t="str">
        <f t="shared" si="194"/>
        <v>Slovakia</v>
      </c>
    </row>
    <row r="256" spans="2:32">
      <c r="B256" s="162" t="str">
        <f>Utfylles!$E$29</f>
        <v>Kroatia</v>
      </c>
      <c r="C256" s="162" t="s">
        <v>2</v>
      </c>
      <c r="D256" s="162" t="str">
        <f>Utfylles!$G$29</f>
        <v>Tsjekkia</v>
      </c>
      <c r="E256" s="162">
        <f>Utfylles!$H$29</f>
        <v>1</v>
      </c>
      <c r="F256" s="162" t="s">
        <v>2</v>
      </c>
      <c r="G256" s="162">
        <f>Utfylles!$J$29</f>
        <v>1</v>
      </c>
      <c r="H256" s="162"/>
      <c r="I256" s="162" t="str">
        <f>Utfylles!$K$29</f>
        <v>U</v>
      </c>
      <c r="K256" s="162" t="str">
        <f t="shared" si="191"/>
        <v/>
      </c>
      <c r="L256" s="162" t="str">
        <f t="shared" si="192"/>
        <v>Kroatia</v>
      </c>
      <c r="M256" s="162" t="str">
        <f t="shared" si="193"/>
        <v>Tsjekkia</v>
      </c>
      <c r="N256" s="162" t="str">
        <f t="shared" si="194"/>
        <v/>
      </c>
    </row>
    <row r="257" spans="2:14">
      <c r="B257" s="162" t="str">
        <f>Utfylles!$E$30</f>
        <v>England</v>
      </c>
      <c r="C257" s="162" t="s">
        <v>2</v>
      </c>
      <c r="D257" s="162" t="str">
        <f>Utfylles!$G$30</f>
        <v>Skottland</v>
      </c>
      <c r="E257" s="162">
        <f>Utfylles!$H$30</f>
        <v>2</v>
      </c>
      <c r="F257" s="162" t="s">
        <v>2</v>
      </c>
      <c r="G257" s="162">
        <f>Utfylles!$J$30</f>
        <v>1</v>
      </c>
      <c r="H257" s="162"/>
      <c r="I257" s="162" t="str">
        <f>Utfylles!$K$30</f>
        <v>H</v>
      </c>
      <c r="K257" s="162" t="str">
        <f t="shared" si="191"/>
        <v>England</v>
      </c>
      <c r="L257" s="162" t="str">
        <f t="shared" si="192"/>
        <v/>
      </c>
      <c r="M257" s="162" t="str">
        <f t="shared" si="193"/>
        <v/>
      </c>
      <c r="N257" s="162" t="str">
        <f t="shared" si="194"/>
        <v>Skottland</v>
      </c>
    </row>
    <row r="258" spans="2:14">
      <c r="B258" s="162" t="str">
        <f>Utfylles!$E$31</f>
        <v>Ungarn</v>
      </c>
      <c r="C258" s="162" t="s">
        <v>2</v>
      </c>
      <c r="D258" s="162" t="str">
        <f>Utfylles!$G$31</f>
        <v>Frankrike</v>
      </c>
      <c r="E258" s="162">
        <f>Utfylles!$H$31</f>
        <v>0</v>
      </c>
      <c r="F258" s="162" t="s">
        <v>2</v>
      </c>
      <c r="G258" s="162">
        <f>Utfylles!$J$31</f>
        <v>3</v>
      </c>
      <c r="H258" s="162"/>
      <c r="I258" s="162" t="str">
        <f>Utfylles!$K$31</f>
        <v>B</v>
      </c>
      <c r="K258" s="162" t="str">
        <f t="shared" si="191"/>
        <v>Frankrike</v>
      </c>
      <c r="L258" s="162" t="str">
        <f t="shared" si="192"/>
        <v/>
      </c>
      <c r="M258" s="162" t="str">
        <f t="shared" si="193"/>
        <v/>
      </c>
      <c r="N258" s="162" t="str">
        <f t="shared" si="194"/>
        <v>Ungarn</v>
      </c>
    </row>
    <row r="259" spans="2:14">
      <c r="B259" s="162" t="str">
        <f>Utfylles!$E$32</f>
        <v>Portugal</v>
      </c>
      <c r="C259" s="162" t="s">
        <v>2</v>
      </c>
      <c r="D259" s="162" t="str">
        <f>Utfylles!$G$32</f>
        <v>Tyskland</v>
      </c>
      <c r="E259" s="162">
        <f>Utfylles!$H$32</f>
        <v>1</v>
      </c>
      <c r="F259" s="162" t="s">
        <v>2</v>
      </c>
      <c r="G259" s="162">
        <f>Utfylles!$J$32</f>
        <v>3</v>
      </c>
      <c r="H259" s="162"/>
      <c r="I259" s="162" t="str">
        <f>Utfylles!$K$32</f>
        <v>B</v>
      </c>
      <c r="K259" s="162" t="str">
        <f t="shared" si="191"/>
        <v>Tyskland</v>
      </c>
      <c r="L259" s="162" t="str">
        <f t="shared" si="192"/>
        <v/>
      </c>
      <c r="M259" s="162" t="str">
        <f t="shared" si="193"/>
        <v/>
      </c>
      <c r="N259" s="162" t="str">
        <f t="shared" si="194"/>
        <v>Portugal</v>
      </c>
    </row>
    <row r="260" spans="2:14">
      <c r="B260" s="162" t="str">
        <f>Utfylles!$E$33</f>
        <v>Spania</v>
      </c>
      <c r="C260" s="162" t="s">
        <v>2</v>
      </c>
      <c r="D260" s="162" t="str">
        <f>Utfylles!$G$33</f>
        <v>Polen</v>
      </c>
      <c r="E260" s="162">
        <f>Utfylles!$H$33</f>
        <v>2</v>
      </c>
      <c r="F260" s="162" t="s">
        <v>2</v>
      </c>
      <c r="G260" s="162">
        <f>Utfylles!$J$33</f>
        <v>1</v>
      </c>
      <c r="H260" s="162"/>
      <c r="I260" s="162" t="str">
        <f>Utfylles!$K$33</f>
        <v>H</v>
      </c>
      <c r="K260" s="162" t="str">
        <f t="shared" si="191"/>
        <v>Spania</v>
      </c>
      <c r="L260" s="162" t="str">
        <f t="shared" si="192"/>
        <v/>
      </c>
      <c r="M260" s="162" t="str">
        <f t="shared" si="193"/>
        <v/>
      </c>
      <c r="N260" s="162" t="str">
        <f t="shared" si="194"/>
        <v>Polen</v>
      </c>
    </row>
    <row r="261" spans="2:14">
      <c r="B261" s="162" t="str">
        <f>Utfylles!$E$34</f>
        <v>Sveits</v>
      </c>
      <c r="C261" s="162" t="s">
        <v>2</v>
      </c>
      <c r="D261" s="162" t="str">
        <f>Utfylles!$G$34</f>
        <v>Tyrkia</v>
      </c>
      <c r="E261" s="162">
        <f>Utfylles!$H$34</f>
        <v>1</v>
      </c>
      <c r="F261" s="162" t="s">
        <v>2</v>
      </c>
      <c r="G261" s="162">
        <f>Utfylles!$J$34</f>
        <v>1</v>
      </c>
      <c r="H261" s="162"/>
      <c r="I261" s="162" t="str">
        <f>Utfylles!$K$34</f>
        <v>U</v>
      </c>
      <c r="K261" s="162" t="str">
        <f t="shared" si="191"/>
        <v/>
      </c>
      <c r="L261" s="162" t="str">
        <f t="shared" si="192"/>
        <v>Sveits</v>
      </c>
      <c r="M261" s="162" t="str">
        <f t="shared" si="193"/>
        <v>Tyrkia</v>
      </c>
      <c r="N261" s="162" t="str">
        <f t="shared" si="194"/>
        <v/>
      </c>
    </row>
    <row r="262" spans="2:14">
      <c r="B262" s="162" t="str">
        <f>Utfylles!$E$35</f>
        <v>Italia</v>
      </c>
      <c r="C262" s="162" t="s">
        <v>2</v>
      </c>
      <c r="D262" s="162" t="str">
        <f>Utfylles!$G$35</f>
        <v>Wales</v>
      </c>
      <c r="E262" s="162">
        <f>Utfylles!$H$35</f>
        <v>2</v>
      </c>
      <c r="F262" s="162" t="s">
        <v>2</v>
      </c>
      <c r="G262" s="162">
        <f>Utfylles!$J$35</f>
        <v>0</v>
      </c>
      <c r="H262" s="162"/>
      <c r="I262" s="162" t="str">
        <f>Utfylles!$K$35</f>
        <v>H</v>
      </c>
      <c r="K262" s="162" t="str">
        <f t="shared" si="191"/>
        <v>Italia</v>
      </c>
      <c r="L262" s="162" t="str">
        <f t="shared" si="192"/>
        <v/>
      </c>
      <c r="M262" s="162" t="str">
        <f t="shared" si="193"/>
        <v/>
      </c>
      <c r="N262" s="162" t="str">
        <f t="shared" si="194"/>
        <v>Wales</v>
      </c>
    </row>
    <row r="263" spans="2:14">
      <c r="B263" s="162" t="str">
        <f>Utfylles!$E$36</f>
        <v>Nord-Makedonia</v>
      </c>
      <c r="C263" s="162" t="s">
        <v>2</v>
      </c>
      <c r="D263" s="162" t="str">
        <f>Utfylles!$G$36</f>
        <v>Nederland</v>
      </c>
      <c r="E263" s="162">
        <f>Utfylles!$H$36</f>
        <v>0</v>
      </c>
      <c r="F263" s="162" t="s">
        <v>2</v>
      </c>
      <c r="G263" s="162">
        <f>Utfylles!$J$36</f>
        <v>2</v>
      </c>
      <c r="H263" s="162"/>
      <c r="I263" s="162" t="str">
        <f>Utfylles!$K$36</f>
        <v>B</v>
      </c>
      <c r="K263" s="162" t="str">
        <f t="shared" si="191"/>
        <v>Nederland</v>
      </c>
      <c r="L263" s="162" t="str">
        <f t="shared" si="192"/>
        <v/>
      </c>
      <c r="M263" s="162" t="str">
        <f t="shared" si="193"/>
        <v/>
      </c>
      <c r="N263" s="162" t="str">
        <f t="shared" si="194"/>
        <v>Nord-Makedonia</v>
      </c>
    </row>
    <row r="264" spans="2:14">
      <c r="B264" s="162" t="str">
        <f>Utfylles!$E$37</f>
        <v>Ukraina</v>
      </c>
      <c r="C264" s="162" t="s">
        <v>2</v>
      </c>
      <c r="D264" s="162" t="str">
        <f>Utfylles!$G$37</f>
        <v>Østerrike</v>
      </c>
      <c r="E264" s="162">
        <f>Utfylles!$H$37</f>
        <v>1</v>
      </c>
      <c r="F264" s="162" t="s">
        <v>2</v>
      </c>
      <c r="G264" s="162">
        <f>Utfylles!$J$37</f>
        <v>1</v>
      </c>
      <c r="H264" s="162"/>
      <c r="I264" s="162" t="str">
        <f>Utfylles!$K$37</f>
        <v>U</v>
      </c>
      <c r="K264" s="162" t="str">
        <f t="shared" si="191"/>
        <v/>
      </c>
      <c r="L264" s="162" t="str">
        <f t="shared" si="192"/>
        <v>Ukraina</v>
      </c>
      <c r="M264" s="162" t="str">
        <f t="shared" si="193"/>
        <v>Østerrike</v>
      </c>
      <c r="N264" s="162" t="str">
        <f t="shared" si="194"/>
        <v/>
      </c>
    </row>
    <row r="265" spans="2:14">
      <c r="B265" s="162" t="str">
        <f>Utfylles!$E$38</f>
        <v>Russland</v>
      </c>
      <c r="C265" s="162" t="s">
        <v>2</v>
      </c>
      <c r="D265" s="162" t="str">
        <f>Utfylles!$G$38</f>
        <v>Danmark</v>
      </c>
      <c r="E265" s="162">
        <f>Utfylles!$H$38</f>
        <v>1</v>
      </c>
      <c r="F265" s="162" t="s">
        <v>2</v>
      </c>
      <c r="G265" s="162">
        <f>Utfylles!$J$38</f>
        <v>2</v>
      </c>
      <c r="H265" s="162"/>
      <c r="I265" s="162" t="str">
        <f>Utfylles!$K$38</f>
        <v>B</v>
      </c>
      <c r="K265" s="162" t="str">
        <f t="shared" si="191"/>
        <v>Danmark</v>
      </c>
      <c r="L265" s="162" t="str">
        <f t="shared" si="192"/>
        <v/>
      </c>
      <c r="M265" s="162" t="str">
        <f t="shared" si="193"/>
        <v/>
      </c>
      <c r="N265" s="162" t="str">
        <f t="shared" si="194"/>
        <v>Russland</v>
      </c>
    </row>
    <row r="266" spans="2:14">
      <c r="B266" s="162" t="str">
        <f>Utfylles!$E$39</f>
        <v>Finland</v>
      </c>
      <c r="C266" s="162" t="s">
        <v>2</v>
      </c>
      <c r="D266" s="162" t="str">
        <f>Utfylles!$G$39</f>
        <v>Belgia</v>
      </c>
      <c r="E266" s="162">
        <f>Utfylles!$H$39</f>
        <v>0</v>
      </c>
      <c r="F266" s="162" t="s">
        <v>2</v>
      </c>
      <c r="G266" s="162">
        <f>Utfylles!$J$39</f>
        <v>2</v>
      </c>
      <c r="H266" s="162"/>
      <c r="I266" s="162" t="str">
        <f>Utfylles!$K$39</f>
        <v>B</v>
      </c>
      <c r="K266" s="162" t="str">
        <f t="shared" si="191"/>
        <v>Belgia</v>
      </c>
      <c r="L266" s="162" t="str">
        <f t="shared" si="192"/>
        <v/>
      </c>
      <c r="M266" s="162" t="str">
        <f t="shared" si="193"/>
        <v/>
      </c>
      <c r="N266" s="162" t="str">
        <f t="shared" si="194"/>
        <v>Finland</v>
      </c>
    </row>
    <row r="267" spans="2:14">
      <c r="B267" s="162" t="str">
        <f>Utfylles!$E$40</f>
        <v>Kroatia</v>
      </c>
      <c r="C267" s="162" t="s">
        <v>2</v>
      </c>
      <c r="D267" s="162" t="str">
        <f>Utfylles!$G$40</f>
        <v>Skottland</v>
      </c>
      <c r="E267" s="162">
        <f>Utfylles!$H$40</f>
        <v>1</v>
      </c>
      <c r="F267" s="162" t="s">
        <v>2</v>
      </c>
      <c r="G267" s="162">
        <f>Utfylles!$J$40</f>
        <v>0</v>
      </c>
      <c r="H267" s="162"/>
      <c r="I267" s="162" t="str">
        <f>Utfylles!$K$40</f>
        <v>H</v>
      </c>
      <c r="K267" s="162" t="str">
        <f t="shared" si="191"/>
        <v>Kroatia</v>
      </c>
      <c r="L267" s="162" t="str">
        <f t="shared" si="192"/>
        <v/>
      </c>
      <c r="M267" s="162" t="str">
        <f t="shared" si="193"/>
        <v/>
      </c>
      <c r="N267" s="162" t="str">
        <f t="shared" si="194"/>
        <v>Skottland</v>
      </c>
    </row>
    <row r="268" spans="2:14">
      <c r="B268" s="162" t="str">
        <f>Utfylles!$E$41</f>
        <v>Tsjekkia</v>
      </c>
      <c r="C268" s="162" t="s">
        <v>2</v>
      </c>
      <c r="D268" s="162" t="str">
        <f>Utfylles!$G$41</f>
        <v>England</v>
      </c>
      <c r="E268" s="162">
        <f>Utfylles!$H$41</f>
        <v>2</v>
      </c>
      <c r="F268" s="162" t="s">
        <v>2</v>
      </c>
      <c r="G268" s="162">
        <f>Utfylles!$J$41</f>
        <v>0</v>
      </c>
      <c r="H268" s="162"/>
      <c r="I268" s="162" t="str">
        <f>Utfylles!$K$41</f>
        <v>H</v>
      </c>
      <c r="K268" s="162" t="str">
        <f t="shared" si="191"/>
        <v>Tsjekkia</v>
      </c>
      <c r="L268" s="162" t="str">
        <f t="shared" si="192"/>
        <v/>
      </c>
      <c r="M268" s="162" t="str">
        <f t="shared" si="193"/>
        <v/>
      </c>
      <c r="N268" s="162" t="str">
        <f t="shared" si="194"/>
        <v>England</v>
      </c>
    </row>
    <row r="269" spans="2:14">
      <c r="B269" s="162" t="str">
        <f>Utfylles!$E$42</f>
        <v>Sverige</v>
      </c>
      <c r="C269" s="162" t="s">
        <v>2</v>
      </c>
      <c r="D269" s="162" t="str">
        <f>Utfylles!$G$42</f>
        <v>Polen</v>
      </c>
      <c r="E269" s="162">
        <f>Utfylles!$H$42</f>
        <v>1</v>
      </c>
      <c r="F269" s="162" t="s">
        <v>2</v>
      </c>
      <c r="G269" s="162">
        <f>Utfylles!$J$42</f>
        <v>2</v>
      </c>
      <c r="H269" s="162"/>
      <c r="I269" s="162" t="str">
        <f>Utfylles!$K$42</f>
        <v>B</v>
      </c>
      <c r="K269" s="162" t="str">
        <f t="shared" si="191"/>
        <v>Polen</v>
      </c>
      <c r="L269" s="162" t="str">
        <f t="shared" si="192"/>
        <v/>
      </c>
      <c r="M269" s="162" t="str">
        <f t="shared" si="193"/>
        <v/>
      </c>
      <c r="N269" s="162" t="str">
        <f t="shared" si="194"/>
        <v>Sverige</v>
      </c>
    </row>
    <row r="270" spans="2:14">
      <c r="B270" s="162" t="str">
        <f>Utfylles!$E$43</f>
        <v>Slovakia</v>
      </c>
      <c r="C270" s="162" t="s">
        <v>2</v>
      </c>
      <c r="D270" s="162" t="str">
        <f>Utfylles!$G$43</f>
        <v>Spania</v>
      </c>
      <c r="E270" s="162">
        <f>Utfylles!$H$43</f>
        <v>0</v>
      </c>
      <c r="F270" s="162" t="s">
        <v>2</v>
      </c>
      <c r="G270" s="162">
        <f>Utfylles!$J$43</f>
        <v>1</v>
      </c>
      <c r="H270" s="162"/>
      <c r="I270" s="162" t="str">
        <f>Utfylles!$K$43</f>
        <v>B</v>
      </c>
      <c r="K270" s="162" t="str">
        <f t="shared" si="191"/>
        <v>Spania</v>
      </c>
      <c r="L270" s="162" t="str">
        <f t="shared" si="192"/>
        <v/>
      </c>
      <c r="M270" s="162" t="str">
        <f t="shared" si="193"/>
        <v/>
      </c>
      <c r="N270" s="162" t="str">
        <f t="shared" si="194"/>
        <v>Slovakia</v>
      </c>
    </row>
    <row r="271" spans="2:14">
      <c r="B271" s="162" t="str">
        <f>Utfylles!$E$44</f>
        <v>Portugal</v>
      </c>
      <c r="C271" s="162" t="s">
        <v>2</v>
      </c>
      <c r="D271" s="162" t="str">
        <f>Utfylles!$G$44</f>
        <v>Frankrike</v>
      </c>
      <c r="E271" s="162">
        <f>Utfylles!$H$44</f>
        <v>1</v>
      </c>
      <c r="F271" s="162" t="s">
        <v>2</v>
      </c>
      <c r="G271" s="162">
        <f>Utfylles!$J$44</f>
        <v>2</v>
      </c>
      <c r="H271" s="162"/>
      <c r="I271" s="162" t="str">
        <f>Utfylles!$K$44</f>
        <v>B</v>
      </c>
      <c r="K271" s="162" t="str">
        <f t="shared" si="191"/>
        <v>Frankrike</v>
      </c>
      <c r="L271" s="162" t="str">
        <f t="shared" si="192"/>
        <v/>
      </c>
      <c r="M271" s="162" t="str">
        <f t="shared" si="193"/>
        <v/>
      </c>
      <c r="N271" s="162" t="str">
        <f t="shared" si="194"/>
        <v>Portugal</v>
      </c>
    </row>
    <row r="272" spans="2:14">
      <c r="B272" s="162" t="str">
        <f>Utfylles!$E$45</f>
        <v>Tyskland</v>
      </c>
      <c r="C272" s="162" t="s">
        <v>2</v>
      </c>
      <c r="D272" s="162" t="str">
        <f>Utfylles!$G$45</f>
        <v>Ungarn</v>
      </c>
      <c r="E272" s="162">
        <f>Utfylles!$H$45</f>
        <v>3</v>
      </c>
      <c r="F272" s="162" t="s">
        <v>2</v>
      </c>
      <c r="G272" s="162">
        <f>Utfylles!$J$45</f>
        <v>0</v>
      </c>
      <c r="H272" s="162"/>
      <c r="I272" s="162" t="str">
        <f>Utfylles!$K$45</f>
        <v>H</v>
      </c>
      <c r="K272" s="162" t="str">
        <f t="shared" si="191"/>
        <v>Tyskland</v>
      </c>
      <c r="L272" s="162" t="str">
        <f t="shared" si="192"/>
        <v/>
      </c>
      <c r="M272" s="162" t="str">
        <f t="shared" si="193"/>
        <v/>
      </c>
      <c r="N272" s="162" t="str">
        <f t="shared" si="194"/>
        <v>Ungarn</v>
      </c>
    </row>
    <row r="276" spans="2:14">
      <c r="B276" s="163" t="str">
        <f>Utfylles!AI17</f>
        <v>Wales</v>
      </c>
      <c r="D276" s="167" t="s">
        <v>103</v>
      </c>
      <c r="E276" s="167" t="s">
        <v>105</v>
      </c>
      <c r="F276" s="167" t="s">
        <v>106</v>
      </c>
      <c r="G276" s="167" t="s">
        <v>104</v>
      </c>
      <c r="H276" s="167" t="s">
        <v>107</v>
      </c>
      <c r="I276" s="167" t="s">
        <v>108</v>
      </c>
      <c r="K276" s="167" t="s">
        <v>98</v>
      </c>
      <c r="L276" s="167" t="s">
        <v>99</v>
      </c>
      <c r="M276" s="167" t="s">
        <v>100</v>
      </c>
      <c r="N276" s="167" t="s">
        <v>101</v>
      </c>
    </row>
    <row r="277" spans="2:14">
      <c r="B277" s="163" t="str">
        <f>Utfylles!AI18</f>
        <v>Tsjekkia</v>
      </c>
      <c r="D277" s="167" t="str">
        <f>Utfylles!AC13</f>
        <v>Wales</v>
      </c>
      <c r="E277" s="167" t="str">
        <f>Utfylles!AC18</f>
        <v>Russland</v>
      </c>
      <c r="F277" s="167" t="str">
        <f>Utfylles!AC23</f>
        <v>Ukraina</v>
      </c>
      <c r="G277" s="167" t="str">
        <f>Utfylles!AC28</f>
        <v>Tsjekkia</v>
      </c>
      <c r="H277" s="167" t="str">
        <f>Utfylles!AC33</f>
        <v>Sverige</v>
      </c>
      <c r="I277" s="167" t="str">
        <f>Utfylles!AC38</f>
        <v>Portugal</v>
      </c>
      <c r="K277" s="167" t="s">
        <v>43</v>
      </c>
      <c r="L277" s="167" t="s">
        <v>43</v>
      </c>
      <c r="M277" s="167" t="s">
        <v>43</v>
      </c>
      <c r="N277" s="167" t="s">
        <v>43</v>
      </c>
    </row>
    <row r="278" spans="2:14">
      <c r="B278" s="163" t="str">
        <f>Utfylles!AI19</f>
        <v>Portugal</v>
      </c>
      <c r="D278" s="162" t="s">
        <v>19</v>
      </c>
      <c r="E278" s="162" t="s">
        <v>20</v>
      </c>
      <c r="F278" s="162" t="s">
        <v>21</v>
      </c>
      <c r="G278" s="162" t="s">
        <v>22</v>
      </c>
      <c r="H278" s="162"/>
      <c r="I278" s="162"/>
      <c r="J278" s="162" t="s">
        <v>102</v>
      </c>
      <c r="K278" s="162" t="s">
        <v>103</v>
      </c>
      <c r="L278" s="162" t="s">
        <v>104</v>
      </c>
      <c r="M278" s="162" t="s">
        <v>105</v>
      </c>
      <c r="N278" s="162" t="s">
        <v>106</v>
      </c>
    </row>
    <row r="279" spans="2:14">
      <c r="B279" s="163" t="str">
        <f>Utfylles!AI20</f>
        <v>Sverige</v>
      </c>
      <c r="D279" s="162" t="s">
        <v>19</v>
      </c>
      <c r="E279" s="162" t="s">
        <v>20</v>
      </c>
      <c r="F279" s="162" t="s">
        <v>21</v>
      </c>
      <c r="G279" s="162"/>
      <c r="H279" s="162" t="s">
        <v>23</v>
      </c>
      <c r="I279" s="162"/>
      <c r="J279" s="162" t="s">
        <v>102</v>
      </c>
      <c r="K279" s="162" t="s">
        <v>103</v>
      </c>
      <c r="L279" s="162" t="s">
        <v>107</v>
      </c>
      <c r="M279" s="162" t="s">
        <v>105</v>
      </c>
      <c r="N279" s="162" t="s">
        <v>106</v>
      </c>
    </row>
    <row r="280" spans="2:14">
      <c r="D280" s="162" t="s">
        <v>19</v>
      </c>
      <c r="E280" s="162" t="s">
        <v>20</v>
      </c>
      <c r="F280" s="162" t="s">
        <v>21</v>
      </c>
      <c r="G280" s="162"/>
      <c r="H280" s="162"/>
      <c r="I280" s="162" t="s">
        <v>24</v>
      </c>
      <c r="J280" s="162" t="s">
        <v>102</v>
      </c>
      <c r="K280" s="162" t="s">
        <v>103</v>
      </c>
      <c r="L280" s="162" t="s">
        <v>108</v>
      </c>
      <c r="M280" s="162" t="s">
        <v>105</v>
      </c>
      <c r="N280" s="162" t="s">
        <v>106</v>
      </c>
    </row>
    <row r="281" spans="2:14">
      <c r="D281" s="162" t="s">
        <v>19</v>
      </c>
      <c r="E281" s="162" t="s">
        <v>20</v>
      </c>
      <c r="F281" s="162"/>
      <c r="G281" s="162" t="s">
        <v>22</v>
      </c>
      <c r="H281" s="162" t="s">
        <v>23</v>
      </c>
      <c r="I281" s="162"/>
      <c r="J281" s="162" t="s">
        <v>102</v>
      </c>
      <c r="K281" s="162" t="s">
        <v>104</v>
      </c>
      <c r="L281" s="162" t="s">
        <v>107</v>
      </c>
      <c r="M281" s="162" t="s">
        <v>103</v>
      </c>
      <c r="N281" s="162" t="s">
        <v>105</v>
      </c>
    </row>
    <row r="282" spans="2:14">
      <c r="D282" s="162" t="s">
        <v>19</v>
      </c>
      <c r="E282" s="162" t="s">
        <v>20</v>
      </c>
      <c r="F282" s="162"/>
      <c r="G282" s="162" t="s">
        <v>22</v>
      </c>
      <c r="H282" s="162"/>
      <c r="I282" s="162" t="s">
        <v>24</v>
      </c>
      <c r="J282" s="162" t="s">
        <v>102</v>
      </c>
      <c r="K282" s="162" t="s">
        <v>104</v>
      </c>
      <c r="L282" s="162" t="s">
        <v>108</v>
      </c>
      <c r="M282" s="162" t="s">
        <v>103</v>
      </c>
      <c r="N282" s="162" t="s">
        <v>105</v>
      </c>
    </row>
    <row r="283" spans="2:14">
      <c r="D283" s="162" t="s">
        <v>19</v>
      </c>
      <c r="E283" s="162" t="s">
        <v>20</v>
      </c>
      <c r="F283" s="162"/>
      <c r="G283" s="162"/>
      <c r="H283" s="162" t="s">
        <v>23</v>
      </c>
      <c r="I283" s="162" t="s">
        <v>24</v>
      </c>
      <c r="J283" s="162" t="s">
        <v>102</v>
      </c>
      <c r="K283" s="162" t="s">
        <v>107</v>
      </c>
      <c r="L283" s="162" t="s">
        <v>108</v>
      </c>
      <c r="M283" s="162" t="s">
        <v>105</v>
      </c>
      <c r="N283" s="162" t="s">
        <v>103</v>
      </c>
    </row>
    <row r="284" spans="2:14">
      <c r="D284" s="162" t="s">
        <v>19</v>
      </c>
      <c r="E284" s="162"/>
      <c r="F284" s="162" t="s">
        <v>21</v>
      </c>
      <c r="G284" s="162" t="s">
        <v>22</v>
      </c>
      <c r="H284" s="162" t="s">
        <v>23</v>
      </c>
      <c r="I284" s="162"/>
      <c r="J284" s="162" t="s">
        <v>102</v>
      </c>
      <c r="K284" s="162" t="s">
        <v>107</v>
      </c>
      <c r="L284" s="162" t="s">
        <v>104</v>
      </c>
      <c r="M284" s="162" t="s">
        <v>106</v>
      </c>
      <c r="N284" s="162" t="s">
        <v>103</v>
      </c>
    </row>
    <row r="285" spans="2:14">
      <c r="D285" s="162" t="s">
        <v>19</v>
      </c>
      <c r="E285" s="162"/>
      <c r="F285" s="162" t="s">
        <v>21</v>
      </c>
      <c r="G285" s="162" t="s">
        <v>22</v>
      </c>
      <c r="H285" s="162"/>
      <c r="I285" s="162" t="s">
        <v>24</v>
      </c>
      <c r="J285" s="162" t="s">
        <v>102</v>
      </c>
      <c r="K285" s="162" t="s">
        <v>108</v>
      </c>
      <c r="L285" s="162" t="s">
        <v>104</v>
      </c>
      <c r="M285" s="162" t="s">
        <v>106</v>
      </c>
      <c r="N285" s="162" t="s">
        <v>103</v>
      </c>
    </row>
    <row r="286" spans="2:14">
      <c r="D286" s="162" t="s">
        <v>19</v>
      </c>
      <c r="E286" s="162"/>
      <c r="F286" s="162" t="s">
        <v>21</v>
      </c>
      <c r="G286" s="162"/>
      <c r="H286" s="162" t="s">
        <v>23</v>
      </c>
      <c r="I286" s="162" t="s">
        <v>24</v>
      </c>
      <c r="J286" s="162" t="s">
        <v>102</v>
      </c>
      <c r="K286" s="162" t="s">
        <v>107</v>
      </c>
      <c r="L286" s="162" t="s">
        <v>108</v>
      </c>
      <c r="M286" s="162" t="s">
        <v>106</v>
      </c>
      <c r="N286" s="162" t="s">
        <v>103</v>
      </c>
    </row>
    <row r="287" spans="2:14">
      <c r="D287" s="162" t="s">
        <v>19</v>
      </c>
      <c r="E287" s="162"/>
      <c r="F287" s="162"/>
      <c r="G287" s="162" t="s">
        <v>22</v>
      </c>
      <c r="H287" s="162" t="s">
        <v>23</v>
      </c>
      <c r="I287" s="162" t="s">
        <v>24</v>
      </c>
      <c r="J287" s="162" t="s">
        <v>102</v>
      </c>
      <c r="K287" s="162" t="s">
        <v>107</v>
      </c>
      <c r="L287" s="162" t="s">
        <v>108</v>
      </c>
      <c r="M287" s="162" t="s">
        <v>104</v>
      </c>
      <c r="N287" s="162" t="s">
        <v>103</v>
      </c>
    </row>
    <row r="288" spans="2:14">
      <c r="D288" s="162"/>
      <c r="E288" s="162" t="s">
        <v>20</v>
      </c>
      <c r="F288" s="162" t="s">
        <v>21</v>
      </c>
      <c r="G288" s="162" t="s">
        <v>22</v>
      </c>
      <c r="H288" s="162" t="s">
        <v>23</v>
      </c>
      <c r="I288" s="162"/>
      <c r="J288" s="162" t="s">
        <v>102</v>
      </c>
      <c r="K288" s="162" t="s">
        <v>107</v>
      </c>
      <c r="L288" s="162" t="s">
        <v>104</v>
      </c>
      <c r="M288" s="162" t="s">
        <v>105</v>
      </c>
      <c r="N288" s="162" t="s">
        <v>106</v>
      </c>
    </row>
    <row r="289" spans="3:14">
      <c r="D289" s="162"/>
      <c r="E289" s="162" t="s">
        <v>20</v>
      </c>
      <c r="F289" s="162" t="s">
        <v>21</v>
      </c>
      <c r="G289" s="162" t="s">
        <v>22</v>
      </c>
      <c r="H289" s="162"/>
      <c r="I289" s="162" t="s">
        <v>24</v>
      </c>
      <c r="J289" s="162" t="s">
        <v>102</v>
      </c>
      <c r="K289" s="162" t="s">
        <v>108</v>
      </c>
      <c r="L289" s="162" t="s">
        <v>104</v>
      </c>
      <c r="M289" s="162" t="s">
        <v>106</v>
      </c>
      <c r="N289" s="162" t="s">
        <v>105</v>
      </c>
    </row>
    <row r="290" spans="3:14">
      <c r="D290" s="162"/>
      <c r="E290" s="162" t="s">
        <v>20</v>
      </c>
      <c r="F290" s="162" t="s">
        <v>21</v>
      </c>
      <c r="G290" s="162"/>
      <c r="H290" s="162" t="s">
        <v>23</v>
      </c>
      <c r="I290" s="162" t="s">
        <v>24</v>
      </c>
      <c r="J290" s="162" t="s">
        <v>102</v>
      </c>
      <c r="K290" s="162" t="s">
        <v>108</v>
      </c>
      <c r="L290" s="162" t="s">
        <v>107</v>
      </c>
      <c r="M290" s="162" t="s">
        <v>106</v>
      </c>
      <c r="N290" s="162" t="s">
        <v>105</v>
      </c>
    </row>
    <row r="291" spans="3:14">
      <c r="D291" s="162"/>
      <c r="E291" s="162" t="s">
        <v>20</v>
      </c>
      <c r="F291" s="162"/>
      <c r="G291" s="162" t="s">
        <v>22</v>
      </c>
      <c r="H291" s="162" t="s">
        <v>23</v>
      </c>
      <c r="I291" s="162" t="s">
        <v>24</v>
      </c>
      <c r="J291" s="162" t="s">
        <v>102</v>
      </c>
      <c r="K291" s="162" t="s">
        <v>108</v>
      </c>
      <c r="L291" s="162" t="s">
        <v>107</v>
      </c>
      <c r="M291" s="162" t="s">
        <v>104</v>
      </c>
      <c r="N291" s="162" t="s">
        <v>105</v>
      </c>
    </row>
    <row r="292" spans="3:14">
      <c r="D292" s="162"/>
      <c r="E292" s="162"/>
      <c r="F292" s="162" t="s">
        <v>21</v>
      </c>
      <c r="G292" s="162" t="s">
        <v>22</v>
      </c>
      <c r="H292" s="162" t="s">
        <v>23</v>
      </c>
      <c r="I292" s="162" t="s">
        <v>24</v>
      </c>
      <c r="J292" s="162" t="s">
        <v>102</v>
      </c>
      <c r="K292" s="162" t="s">
        <v>108</v>
      </c>
      <c r="L292" s="162" t="s">
        <v>107</v>
      </c>
      <c r="M292" s="162" t="s">
        <v>104</v>
      </c>
      <c r="N292" s="162" t="s">
        <v>106</v>
      </c>
    </row>
    <row r="294" spans="3:14">
      <c r="C294" s="166">
        <v>1</v>
      </c>
      <c r="D294" s="166">
        <v>2</v>
      </c>
      <c r="E294" s="166">
        <v>3</v>
      </c>
      <c r="F294" s="166">
        <v>4</v>
      </c>
      <c r="G294" s="166">
        <v>5</v>
      </c>
      <c r="H294" s="166">
        <v>6</v>
      </c>
      <c r="I294" s="166">
        <v>7</v>
      </c>
      <c r="J294" s="166">
        <v>8</v>
      </c>
      <c r="K294" s="166">
        <v>9</v>
      </c>
      <c r="L294" s="166">
        <v>10</v>
      </c>
      <c r="M294" s="166">
        <v>11</v>
      </c>
      <c r="N294" s="166">
        <v>12</v>
      </c>
    </row>
    <row r="296" spans="3:14">
      <c r="C296" s="162">
        <f t="shared" ref="C296:C310" si="208">COUNTIFS(D296:I296,$B$276)+COUNTIFS(D296:I296,$B$277)+COUNTIFS(D296:I296,$B$278)+COUNTIFS(D296:I296,$B$279)</f>
        <v>2</v>
      </c>
      <c r="D296" s="163" t="str">
        <f t="shared" ref="D296:I310" si="209">IF(COUNTA(D278)=1,D$277,"")</f>
        <v>Wales</v>
      </c>
      <c r="E296" s="163" t="str">
        <f t="shared" si="209"/>
        <v>Russland</v>
      </c>
      <c r="F296" s="163" t="str">
        <f t="shared" si="209"/>
        <v>Ukraina</v>
      </c>
      <c r="G296" s="163" t="str">
        <f t="shared" si="209"/>
        <v>Tsjekkia</v>
      </c>
      <c r="H296" s="163" t="str">
        <f t="shared" si="209"/>
        <v/>
      </c>
      <c r="I296" s="163" t="str">
        <f t="shared" si="209"/>
        <v/>
      </c>
      <c r="K296" s="163" t="str">
        <f t="shared" ref="K296:N310" si="210">HLOOKUP(K278,$D$276:$I$277,2,FALSE)</f>
        <v>Wales</v>
      </c>
      <c r="L296" s="163" t="str">
        <f t="shared" si="210"/>
        <v>Tsjekkia</v>
      </c>
      <c r="M296" s="163" t="str">
        <f t="shared" si="210"/>
        <v>Russland</v>
      </c>
      <c r="N296" s="163" t="str">
        <f t="shared" si="210"/>
        <v>Ukraina</v>
      </c>
    </row>
    <row r="297" spans="3:14">
      <c r="C297" s="162">
        <f t="shared" si="208"/>
        <v>2</v>
      </c>
      <c r="D297" s="163" t="str">
        <f t="shared" si="209"/>
        <v>Wales</v>
      </c>
      <c r="E297" s="163" t="str">
        <f t="shared" si="209"/>
        <v>Russland</v>
      </c>
      <c r="F297" s="163" t="str">
        <f t="shared" si="209"/>
        <v>Ukraina</v>
      </c>
      <c r="G297" s="163" t="str">
        <f t="shared" si="209"/>
        <v/>
      </c>
      <c r="H297" s="163" t="str">
        <f t="shared" si="209"/>
        <v>Sverige</v>
      </c>
      <c r="I297" s="163" t="str">
        <f t="shared" si="209"/>
        <v/>
      </c>
      <c r="K297" s="163" t="str">
        <f t="shared" si="210"/>
        <v>Wales</v>
      </c>
      <c r="L297" s="163" t="str">
        <f t="shared" si="210"/>
        <v>Sverige</v>
      </c>
      <c r="M297" s="163" t="str">
        <f t="shared" si="210"/>
        <v>Russland</v>
      </c>
      <c r="N297" s="163" t="str">
        <f t="shared" si="210"/>
        <v>Ukraina</v>
      </c>
    </row>
    <row r="298" spans="3:14">
      <c r="C298" s="162">
        <f t="shared" si="208"/>
        <v>2</v>
      </c>
      <c r="D298" s="163" t="str">
        <f t="shared" si="209"/>
        <v>Wales</v>
      </c>
      <c r="E298" s="163" t="str">
        <f t="shared" si="209"/>
        <v>Russland</v>
      </c>
      <c r="F298" s="163" t="str">
        <f t="shared" si="209"/>
        <v>Ukraina</v>
      </c>
      <c r="G298" s="163" t="str">
        <f t="shared" si="209"/>
        <v/>
      </c>
      <c r="H298" s="163" t="str">
        <f t="shared" si="209"/>
        <v/>
      </c>
      <c r="I298" s="163" t="str">
        <f t="shared" si="209"/>
        <v>Portugal</v>
      </c>
      <c r="K298" s="163" t="str">
        <f t="shared" si="210"/>
        <v>Wales</v>
      </c>
      <c r="L298" s="163" t="str">
        <f t="shared" si="210"/>
        <v>Portugal</v>
      </c>
      <c r="M298" s="163" t="str">
        <f t="shared" si="210"/>
        <v>Russland</v>
      </c>
      <c r="N298" s="163" t="str">
        <f t="shared" si="210"/>
        <v>Ukraina</v>
      </c>
    </row>
    <row r="299" spans="3:14">
      <c r="C299" s="162">
        <f t="shared" si="208"/>
        <v>3</v>
      </c>
      <c r="D299" s="163" t="str">
        <f t="shared" si="209"/>
        <v>Wales</v>
      </c>
      <c r="E299" s="163" t="str">
        <f t="shared" si="209"/>
        <v>Russland</v>
      </c>
      <c r="F299" s="163" t="str">
        <f t="shared" si="209"/>
        <v/>
      </c>
      <c r="G299" s="163" t="str">
        <f t="shared" si="209"/>
        <v>Tsjekkia</v>
      </c>
      <c r="H299" s="163" t="str">
        <f t="shared" si="209"/>
        <v>Sverige</v>
      </c>
      <c r="I299" s="163" t="str">
        <f t="shared" si="209"/>
        <v/>
      </c>
      <c r="K299" s="163" t="str">
        <f t="shared" si="210"/>
        <v>Tsjekkia</v>
      </c>
      <c r="L299" s="163" t="str">
        <f t="shared" si="210"/>
        <v>Sverige</v>
      </c>
      <c r="M299" s="163" t="str">
        <f t="shared" si="210"/>
        <v>Wales</v>
      </c>
      <c r="N299" s="163" t="str">
        <f t="shared" si="210"/>
        <v>Russland</v>
      </c>
    </row>
    <row r="300" spans="3:14">
      <c r="C300" s="162">
        <f t="shared" si="208"/>
        <v>3</v>
      </c>
      <c r="D300" s="163" t="str">
        <f t="shared" si="209"/>
        <v>Wales</v>
      </c>
      <c r="E300" s="163" t="str">
        <f t="shared" si="209"/>
        <v>Russland</v>
      </c>
      <c r="F300" s="163" t="str">
        <f t="shared" si="209"/>
        <v/>
      </c>
      <c r="G300" s="163" t="str">
        <f t="shared" si="209"/>
        <v>Tsjekkia</v>
      </c>
      <c r="H300" s="163" t="str">
        <f t="shared" si="209"/>
        <v/>
      </c>
      <c r="I300" s="163" t="str">
        <f t="shared" si="209"/>
        <v>Portugal</v>
      </c>
      <c r="K300" s="163" t="str">
        <f t="shared" si="210"/>
        <v>Tsjekkia</v>
      </c>
      <c r="L300" s="163" t="str">
        <f t="shared" si="210"/>
        <v>Portugal</v>
      </c>
      <c r="M300" s="163" t="str">
        <f t="shared" si="210"/>
        <v>Wales</v>
      </c>
      <c r="N300" s="163" t="str">
        <f t="shared" si="210"/>
        <v>Russland</v>
      </c>
    </row>
    <row r="301" spans="3:14">
      <c r="C301" s="162">
        <f t="shared" si="208"/>
        <v>3</v>
      </c>
      <c r="D301" s="163" t="str">
        <f t="shared" si="209"/>
        <v>Wales</v>
      </c>
      <c r="E301" s="163" t="str">
        <f t="shared" si="209"/>
        <v>Russland</v>
      </c>
      <c r="F301" s="163" t="str">
        <f t="shared" si="209"/>
        <v/>
      </c>
      <c r="G301" s="163" t="str">
        <f t="shared" si="209"/>
        <v/>
      </c>
      <c r="H301" s="163" t="str">
        <f t="shared" si="209"/>
        <v>Sverige</v>
      </c>
      <c r="I301" s="163" t="str">
        <f t="shared" si="209"/>
        <v>Portugal</v>
      </c>
      <c r="K301" s="163" t="str">
        <f t="shared" si="210"/>
        <v>Sverige</v>
      </c>
      <c r="L301" s="163" t="str">
        <f t="shared" si="210"/>
        <v>Portugal</v>
      </c>
      <c r="M301" s="163" t="str">
        <f t="shared" si="210"/>
        <v>Russland</v>
      </c>
      <c r="N301" s="163" t="str">
        <f t="shared" si="210"/>
        <v>Wales</v>
      </c>
    </row>
    <row r="302" spans="3:14">
      <c r="C302" s="162">
        <f t="shared" si="208"/>
        <v>3</v>
      </c>
      <c r="D302" s="163" t="str">
        <f t="shared" si="209"/>
        <v>Wales</v>
      </c>
      <c r="E302" s="163" t="str">
        <f t="shared" si="209"/>
        <v/>
      </c>
      <c r="F302" s="163" t="str">
        <f t="shared" si="209"/>
        <v>Ukraina</v>
      </c>
      <c r="G302" s="163" t="str">
        <f t="shared" si="209"/>
        <v>Tsjekkia</v>
      </c>
      <c r="H302" s="163" t="str">
        <f t="shared" si="209"/>
        <v>Sverige</v>
      </c>
      <c r="I302" s="163" t="str">
        <f t="shared" si="209"/>
        <v/>
      </c>
      <c r="K302" s="163" t="str">
        <f t="shared" si="210"/>
        <v>Sverige</v>
      </c>
      <c r="L302" s="163" t="str">
        <f t="shared" si="210"/>
        <v>Tsjekkia</v>
      </c>
      <c r="M302" s="163" t="str">
        <f t="shared" si="210"/>
        <v>Ukraina</v>
      </c>
      <c r="N302" s="163" t="str">
        <f t="shared" si="210"/>
        <v>Wales</v>
      </c>
    </row>
    <row r="303" spans="3:14">
      <c r="C303" s="162">
        <f t="shared" si="208"/>
        <v>3</v>
      </c>
      <c r="D303" s="163" t="str">
        <f t="shared" si="209"/>
        <v>Wales</v>
      </c>
      <c r="E303" s="163" t="str">
        <f t="shared" si="209"/>
        <v/>
      </c>
      <c r="F303" s="163" t="str">
        <f t="shared" si="209"/>
        <v>Ukraina</v>
      </c>
      <c r="G303" s="163" t="str">
        <f t="shared" si="209"/>
        <v>Tsjekkia</v>
      </c>
      <c r="H303" s="163" t="str">
        <f t="shared" si="209"/>
        <v/>
      </c>
      <c r="I303" s="163" t="str">
        <f t="shared" si="209"/>
        <v>Portugal</v>
      </c>
      <c r="K303" s="163" t="str">
        <f t="shared" si="210"/>
        <v>Portugal</v>
      </c>
      <c r="L303" s="163" t="str">
        <f t="shared" si="210"/>
        <v>Tsjekkia</v>
      </c>
      <c r="M303" s="163" t="str">
        <f t="shared" si="210"/>
        <v>Ukraina</v>
      </c>
      <c r="N303" s="163" t="str">
        <f t="shared" si="210"/>
        <v>Wales</v>
      </c>
    </row>
    <row r="304" spans="3:14">
      <c r="C304" s="162">
        <f t="shared" si="208"/>
        <v>3</v>
      </c>
      <c r="D304" s="163" t="str">
        <f t="shared" si="209"/>
        <v>Wales</v>
      </c>
      <c r="E304" s="163" t="str">
        <f t="shared" si="209"/>
        <v/>
      </c>
      <c r="F304" s="163" t="str">
        <f t="shared" si="209"/>
        <v>Ukraina</v>
      </c>
      <c r="G304" s="163" t="str">
        <f t="shared" si="209"/>
        <v/>
      </c>
      <c r="H304" s="163" t="str">
        <f t="shared" si="209"/>
        <v>Sverige</v>
      </c>
      <c r="I304" s="163" t="str">
        <f t="shared" si="209"/>
        <v>Portugal</v>
      </c>
      <c r="K304" s="163" t="str">
        <f t="shared" si="210"/>
        <v>Sverige</v>
      </c>
      <c r="L304" s="163" t="str">
        <f t="shared" si="210"/>
        <v>Portugal</v>
      </c>
      <c r="M304" s="163" t="str">
        <f t="shared" si="210"/>
        <v>Ukraina</v>
      </c>
      <c r="N304" s="163" t="str">
        <f t="shared" si="210"/>
        <v>Wales</v>
      </c>
    </row>
    <row r="305" spans="3:14">
      <c r="C305" s="162">
        <f t="shared" si="208"/>
        <v>4</v>
      </c>
      <c r="D305" s="163" t="str">
        <f t="shared" si="209"/>
        <v>Wales</v>
      </c>
      <c r="E305" s="163" t="str">
        <f t="shared" si="209"/>
        <v/>
      </c>
      <c r="F305" s="163" t="str">
        <f t="shared" si="209"/>
        <v/>
      </c>
      <c r="G305" s="163" t="str">
        <f t="shared" si="209"/>
        <v>Tsjekkia</v>
      </c>
      <c r="H305" s="163" t="str">
        <f t="shared" si="209"/>
        <v>Sverige</v>
      </c>
      <c r="I305" s="163" t="str">
        <f t="shared" si="209"/>
        <v>Portugal</v>
      </c>
      <c r="K305" s="163" t="str">
        <f t="shared" si="210"/>
        <v>Sverige</v>
      </c>
      <c r="L305" s="163" t="str">
        <f t="shared" si="210"/>
        <v>Portugal</v>
      </c>
      <c r="M305" s="163" t="str">
        <f t="shared" si="210"/>
        <v>Tsjekkia</v>
      </c>
      <c r="N305" s="163" t="str">
        <f t="shared" si="210"/>
        <v>Wales</v>
      </c>
    </row>
    <row r="306" spans="3:14">
      <c r="C306" s="162">
        <f t="shared" si="208"/>
        <v>2</v>
      </c>
      <c r="D306" s="163" t="str">
        <f t="shared" si="209"/>
        <v/>
      </c>
      <c r="E306" s="163" t="str">
        <f t="shared" si="209"/>
        <v>Russland</v>
      </c>
      <c r="F306" s="163" t="str">
        <f t="shared" si="209"/>
        <v>Ukraina</v>
      </c>
      <c r="G306" s="163" t="str">
        <f t="shared" si="209"/>
        <v>Tsjekkia</v>
      </c>
      <c r="H306" s="163" t="str">
        <f t="shared" si="209"/>
        <v>Sverige</v>
      </c>
      <c r="I306" s="163" t="str">
        <f t="shared" si="209"/>
        <v/>
      </c>
      <c r="K306" s="163" t="str">
        <f t="shared" si="210"/>
        <v>Sverige</v>
      </c>
      <c r="L306" s="163" t="str">
        <f t="shared" si="210"/>
        <v>Tsjekkia</v>
      </c>
      <c r="M306" s="163" t="str">
        <f t="shared" si="210"/>
        <v>Russland</v>
      </c>
      <c r="N306" s="163" t="str">
        <f t="shared" si="210"/>
        <v>Ukraina</v>
      </c>
    </row>
    <row r="307" spans="3:14">
      <c r="C307" s="162">
        <f t="shared" si="208"/>
        <v>2</v>
      </c>
      <c r="D307" s="163" t="str">
        <f t="shared" si="209"/>
        <v/>
      </c>
      <c r="E307" s="163" t="str">
        <f t="shared" si="209"/>
        <v>Russland</v>
      </c>
      <c r="F307" s="163" t="str">
        <f t="shared" si="209"/>
        <v>Ukraina</v>
      </c>
      <c r="G307" s="163" t="str">
        <f t="shared" si="209"/>
        <v>Tsjekkia</v>
      </c>
      <c r="H307" s="163" t="str">
        <f t="shared" si="209"/>
        <v/>
      </c>
      <c r="I307" s="163" t="str">
        <f t="shared" si="209"/>
        <v>Portugal</v>
      </c>
      <c r="K307" s="163" t="str">
        <f t="shared" si="210"/>
        <v>Portugal</v>
      </c>
      <c r="L307" s="163" t="str">
        <f t="shared" si="210"/>
        <v>Tsjekkia</v>
      </c>
      <c r="M307" s="163" t="str">
        <f t="shared" si="210"/>
        <v>Ukraina</v>
      </c>
      <c r="N307" s="163" t="str">
        <f t="shared" si="210"/>
        <v>Russland</v>
      </c>
    </row>
    <row r="308" spans="3:14">
      <c r="C308" s="162">
        <f t="shared" si="208"/>
        <v>2</v>
      </c>
      <c r="D308" s="163" t="str">
        <f t="shared" si="209"/>
        <v/>
      </c>
      <c r="E308" s="163" t="str">
        <f t="shared" si="209"/>
        <v>Russland</v>
      </c>
      <c r="F308" s="163" t="str">
        <f t="shared" si="209"/>
        <v>Ukraina</v>
      </c>
      <c r="G308" s="163" t="str">
        <f t="shared" si="209"/>
        <v/>
      </c>
      <c r="H308" s="163" t="str">
        <f t="shared" si="209"/>
        <v>Sverige</v>
      </c>
      <c r="I308" s="163" t="str">
        <f t="shared" si="209"/>
        <v>Portugal</v>
      </c>
      <c r="K308" s="163" t="str">
        <f t="shared" si="210"/>
        <v>Portugal</v>
      </c>
      <c r="L308" s="163" t="str">
        <f t="shared" si="210"/>
        <v>Sverige</v>
      </c>
      <c r="M308" s="163" t="str">
        <f t="shared" si="210"/>
        <v>Ukraina</v>
      </c>
      <c r="N308" s="163" t="str">
        <f t="shared" si="210"/>
        <v>Russland</v>
      </c>
    </row>
    <row r="309" spans="3:14">
      <c r="C309" s="162">
        <f t="shared" si="208"/>
        <v>3</v>
      </c>
      <c r="D309" s="163" t="str">
        <f t="shared" si="209"/>
        <v/>
      </c>
      <c r="E309" s="163" t="str">
        <f t="shared" si="209"/>
        <v>Russland</v>
      </c>
      <c r="F309" s="163" t="str">
        <f t="shared" si="209"/>
        <v/>
      </c>
      <c r="G309" s="163" t="str">
        <f t="shared" si="209"/>
        <v>Tsjekkia</v>
      </c>
      <c r="H309" s="163" t="str">
        <f t="shared" si="209"/>
        <v>Sverige</v>
      </c>
      <c r="I309" s="163" t="str">
        <f t="shared" si="209"/>
        <v>Portugal</v>
      </c>
      <c r="K309" s="163" t="str">
        <f t="shared" si="210"/>
        <v>Portugal</v>
      </c>
      <c r="L309" s="163" t="str">
        <f t="shared" si="210"/>
        <v>Sverige</v>
      </c>
      <c r="M309" s="163" t="str">
        <f t="shared" si="210"/>
        <v>Tsjekkia</v>
      </c>
      <c r="N309" s="163" t="str">
        <f t="shared" si="210"/>
        <v>Russland</v>
      </c>
    </row>
    <row r="310" spans="3:14">
      <c r="C310" s="162">
        <f t="shared" si="208"/>
        <v>3</v>
      </c>
      <c r="D310" s="163" t="str">
        <f t="shared" si="209"/>
        <v/>
      </c>
      <c r="E310" s="163" t="str">
        <f t="shared" si="209"/>
        <v/>
      </c>
      <c r="F310" s="163" t="str">
        <f t="shared" si="209"/>
        <v>Ukraina</v>
      </c>
      <c r="G310" s="163" t="str">
        <f t="shared" si="209"/>
        <v>Tsjekkia</v>
      </c>
      <c r="H310" s="163" t="str">
        <f t="shared" si="209"/>
        <v>Sverige</v>
      </c>
      <c r="I310" s="163" t="str">
        <f t="shared" si="209"/>
        <v>Portugal</v>
      </c>
      <c r="K310" s="163" t="str">
        <f t="shared" si="210"/>
        <v>Portugal</v>
      </c>
      <c r="L310" s="163" t="str">
        <f t="shared" si="210"/>
        <v>Sverige</v>
      </c>
      <c r="M310" s="163" t="str">
        <f t="shared" si="210"/>
        <v>Tsjekkia</v>
      </c>
      <c r="N310" s="163" t="str">
        <f t="shared" si="210"/>
        <v>Ukraina</v>
      </c>
    </row>
    <row r="313" spans="3:14">
      <c r="K313" s="163" t="str">
        <f>VLOOKUP(4,$C$296:$N$310,K294,FALSE)</f>
        <v>Sverige</v>
      </c>
      <c r="L313" s="163" t="str">
        <f>VLOOKUP(4,$C$296:$N$310,L294,FALSE)</f>
        <v>Portugal</v>
      </c>
      <c r="M313" s="163" t="str">
        <f>VLOOKUP(4,$C$296:$N$310,M294,FALSE)</f>
        <v>Tsjekkia</v>
      </c>
      <c r="N313" s="163" t="str">
        <f>VLOOKUP(4,$C$296:$N$310,N294,FALSE)</f>
        <v>Wales</v>
      </c>
    </row>
  </sheetData>
  <sheetProtection algorithmName="SHA-512" hashValue="Jpso16RgoA19I1A8ySFdZhOk5t2Y0m+2cGj8O5hASj1pYF8UU80Uav9Z5Ia4x+/bghVYmb//IfVN8AdOM4gjTg==" saltValue="c5td32xNO3EuF2dDvHwLNw==" spinCount="100000" sheet="1" objects="1" scenarios="1" selectLockedCells="1" selectUnlockedCells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34998626667073579"/>
  </sheetPr>
  <dimension ref="A1:R49"/>
  <sheetViews>
    <sheetView showGridLines="0" zoomScale="85" zoomScaleNormal="85" workbookViewId="0"/>
  </sheetViews>
  <sheetFormatPr baseColWidth="10" defaultColWidth="11.5" defaultRowHeight="15"/>
  <cols>
    <col min="1" max="1" width="3.6640625" style="161" customWidth="1"/>
    <col min="2" max="2" width="20.5" style="157" customWidth="1"/>
    <col min="3" max="3" width="11.5" style="157"/>
    <col min="4" max="4" width="18.5" style="157" customWidth="1"/>
    <col min="5" max="5" width="11.5" style="157"/>
    <col min="6" max="6" width="18.6640625" style="157" customWidth="1"/>
    <col min="7" max="16384" width="11.5" style="157"/>
  </cols>
  <sheetData>
    <row r="1" spans="1:18" s="152" customFormat="1" ht="14">
      <c r="K1" s="153"/>
      <c r="L1" s="153"/>
      <c r="M1" s="153"/>
      <c r="N1" s="154"/>
      <c r="O1" s="153"/>
      <c r="P1" s="155"/>
      <c r="Q1" s="153"/>
      <c r="R1" s="153"/>
    </row>
    <row r="2" spans="1:18" s="152" customFormat="1" ht="14">
      <c r="B2" s="152" t="s">
        <v>25</v>
      </c>
      <c r="D2" s="152" t="s">
        <v>26</v>
      </c>
      <c r="F2" s="152" t="s">
        <v>64</v>
      </c>
      <c r="K2" s="153"/>
      <c r="L2" s="153"/>
      <c r="M2" s="153"/>
      <c r="N2" s="154"/>
      <c r="O2" s="153"/>
      <c r="P2" s="155"/>
      <c r="Q2" s="153"/>
      <c r="R2" s="153"/>
    </row>
    <row r="3" spans="1:18">
      <c r="A3" s="156"/>
    </row>
    <row r="4" spans="1:18">
      <c r="A4" s="158"/>
      <c r="B4" s="159" t="s">
        <v>19</v>
      </c>
      <c r="D4" s="157" t="s">
        <v>117</v>
      </c>
      <c r="F4" s="160">
        <v>0</v>
      </c>
    </row>
    <row r="5" spans="1:18">
      <c r="B5" s="157" t="s">
        <v>73</v>
      </c>
      <c r="D5" s="157" t="s">
        <v>118</v>
      </c>
      <c r="F5" s="160">
        <v>1</v>
      </c>
    </row>
    <row r="6" spans="1:18">
      <c r="B6" s="157" t="s">
        <v>125</v>
      </c>
      <c r="D6" s="157" t="s">
        <v>119</v>
      </c>
      <c r="F6" s="160">
        <v>2</v>
      </c>
    </row>
    <row r="7" spans="1:18">
      <c r="B7" s="157" t="s">
        <v>134</v>
      </c>
      <c r="D7" s="157" t="s">
        <v>120</v>
      </c>
      <c r="F7" s="160">
        <v>3</v>
      </c>
    </row>
    <row r="8" spans="1:18">
      <c r="B8" s="157" t="s">
        <v>133</v>
      </c>
      <c r="D8" s="157" t="s">
        <v>121</v>
      </c>
      <c r="F8" s="160">
        <v>4</v>
      </c>
    </row>
    <row r="9" spans="1:18">
      <c r="A9" s="158"/>
      <c r="B9" s="159" t="s">
        <v>20</v>
      </c>
      <c r="D9" s="157" t="s">
        <v>0</v>
      </c>
      <c r="F9" s="160">
        <v>5</v>
      </c>
    </row>
    <row r="10" spans="1:18">
      <c r="B10" s="157" t="s">
        <v>121</v>
      </c>
      <c r="D10" s="157" t="s">
        <v>74</v>
      </c>
      <c r="F10" s="160">
        <v>6</v>
      </c>
    </row>
    <row r="11" spans="1:18">
      <c r="B11" s="157" t="s">
        <v>129</v>
      </c>
      <c r="D11" s="157" t="s">
        <v>122</v>
      </c>
      <c r="F11" s="160">
        <v>7</v>
      </c>
    </row>
    <row r="12" spans="1:18">
      <c r="B12" s="157" t="s">
        <v>118</v>
      </c>
      <c r="D12" s="157" t="s">
        <v>123</v>
      </c>
      <c r="F12" s="160">
        <v>8</v>
      </c>
    </row>
    <row r="13" spans="1:18">
      <c r="B13" s="157" t="s">
        <v>74</v>
      </c>
      <c r="D13" s="157" t="s">
        <v>124</v>
      </c>
      <c r="F13" s="160">
        <v>9</v>
      </c>
    </row>
    <row r="14" spans="1:18">
      <c r="A14" s="158"/>
      <c r="B14" s="159" t="s">
        <v>21</v>
      </c>
      <c r="D14" s="157" t="s">
        <v>125</v>
      </c>
      <c r="F14" s="160">
        <v>10</v>
      </c>
    </row>
    <row r="15" spans="1:18">
      <c r="B15" s="157" t="s">
        <v>135</v>
      </c>
      <c r="D15" s="157" t="s">
        <v>126</v>
      </c>
    </row>
    <row r="16" spans="1:18">
      <c r="B16" s="157" t="s">
        <v>126</v>
      </c>
      <c r="D16" s="157" t="s">
        <v>127</v>
      </c>
    </row>
    <row r="17" spans="1:4">
      <c r="B17" s="157" t="s">
        <v>127</v>
      </c>
      <c r="D17" s="157" t="s">
        <v>128</v>
      </c>
    </row>
    <row r="18" spans="1:4">
      <c r="B18" s="157" t="s">
        <v>117</v>
      </c>
      <c r="D18" s="157" t="s">
        <v>1</v>
      </c>
    </row>
    <row r="19" spans="1:4">
      <c r="A19" s="158"/>
      <c r="B19" s="159" t="s">
        <v>22</v>
      </c>
      <c r="D19" s="157" t="s">
        <v>129</v>
      </c>
    </row>
    <row r="20" spans="1:4">
      <c r="B20" s="157" t="s">
        <v>119</v>
      </c>
      <c r="D20" s="157" t="s">
        <v>130</v>
      </c>
    </row>
    <row r="21" spans="1:4">
      <c r="B21" s="157" t="s">
        <v>0</v>
      </c>
      <c r="D21" s="157" t="s">
        <v>75</v>
      </c>
    </row>
    <row r="22" spans="1:4">
      <c r="B22" s="157" t="s">
        <v>120</v>
      </c>
      <c r="D22" s="157" t="s">
        <v>131</v>
      </c>
    </row>
    <row r="23" spans="1:4">
      <c r="B23" s="157" t="s">
        <v>130</v>
      </c>
      <c r="D23" s="157" t="s">
        <v>132</v>
      </c>
    </row>
    <row r="24" spans="1:4">
      <c r="A24" s="158"/>
      <c r="B24" s="159" t="s">
        <v>23</v>
      </c>
      <c r="D24" s="157" t="s">
        <v>133</v>
      </c>
    </row>
    <row r="25" spans="1:4">
      <c r="B25" s="157" t="s">
        <v>75</v>
      </c>
      <c r="D25" s="157" t="s">
        <v>134</v>
      </c>
    </row>
    <row r="26" spans="1:4">
      <c r="B26" s="157" t="s">
        <v>132</v>
      </c>
      <c r="D26" s="157" t="s">
        <v>135</v>
      </c>
    </row>
    <row r="27" spans="1:4">
      <c r="B27" s="157" t="s">
        <v>128</v>
      </c>
      <c r="D27" s="157" t="s">
        <v>73</v>
      </c>
    </row>
    <row r="28" spans="1:4">
      <c r="B28" s="157" t="s">
        <v>131</v>
      </c>
    </row>
    <row r="29" spans="1:4">
      <c r="A29" s="158"/>
      <c r="B29" s="159" t="s">
        <v>24</v>
      </c>
    </row>
    <row r="30" spans="1:4">
      <c r="B30" s="157" t="s">
        <v>122</v>
      </c>
    </row>
    <row r="31" spans="1:4">
      <c r="B31" s="157" t="s">
        <v>1</v>
      </c>
    </row>
    <row r="32" spans="1:4">
      <c r="B32" s="157" t="s">
        <v>123</v>
      </c>
    </row>
    <row r="33" spans="1:2">
      <c r="B33" s="157" t="s">
        <v>124</v>
      </c>
    </row>
    <row r="34" spans="1:2">
      <c r="A34" s="158"/>
      <c r="B34" s="159"/>
    </row>
    <row r="39" spans="1:2">
      <c r="A39" s="158"/>
      <c r="B39" s="159"/>
    </row>
    <row r="44" spans="1:2">
      <c r="A44" s="158"/>
    </row>
    <row r="49" spans="1:1">
      <c r="A49" s="159"/>
    </row>
  </sheetData>
  <sheetProtection algorithmName="SHA-512" hashValue="WXRhbqFXnvma9wUCm9Yy6/5SDT+1EBtDlr52eQfdK8IMn5ecoB+9PJsZ06P8mzpbCTwbt3D9wYfODrxnWpad+g==" saltValue="F6b+isM/ju7tLRQ00acOrQ==" spinCount="100000" sheet="1" objects="1" scenarios="1" selectLockedCells="1" selectUnlockedCells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Navngitte områder</vt:lpstr>
      </vt:variant>
      <vt:variant>
        <vt:i4>12</vt:i4>
      </vt:variant>
    </vt:vector>
  </HeadingPairs>
  <TitlesOfParts>
    <vt:vector size="15" baseType="lpstr">
      <vt:lpstr>Utfylles</vt:lpstr>
      <vt:lpstr>Ark1</vt:lpstr>
      <vt:lpstr>Ark2</vt:lpstr>
      <vt:lpstr>Bortekamp1</vt:lpstr>
      <vt:lpstr>Bortekamp2</vt:lpstr>
      <vt:lpstr>Bortekamp3</vt:lpstr>
      <vt:lpstr>Bortelag1</vt:lpstr>
      <vt:lpstr>Bortelag2</vt:lpstr>
      <vt:lpstr>Bortelag3</vt:lpstr>
      <vt:lpstr>Hjemmekamp1</vt:lpstr>
      <vt:lpstr>Hjemmekamp2</vt:lpstr>
      <vt:lpstr>Hjemmekamp3</vt:lpstr>
      <vt:lpstr>Hjemmelag1</vt:lpstr>
      <vt:lpstr>Hjemmelag2</vt:lpstr>
      <vt:lpstr>Hjemmelag3</vt:lpstr>
    </vt:vector>
  </TitlesOfParts>
  <Company>Sparebank1 - Felles Allianse Plattform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Simen Kvamme Repp</dc:creator>
  <cp:lastModifiedBy>Microsoft Office User</cp:lastModifiedBy>
  <dcterms:created xsi:type="dcterms:W3CDTF">2014-06-13T10:40:49Z</dcterms:created>
  <dcterms:modified xsi:type="dcterms:W3CDTF">2021-06-21T07:58:49Z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f4c5aa-ae5c-4d8a-ac79-89edf7a23fbf_Enabled">
    <vt:lpwstr>true</vt:lpwstr>
  </property>
  <property fmtid="{D5CDD505-2E9C-101B-9397-08002B2CF9AE}" pid="3" name="MSIP_Label_22f4c5aa-ae5c-4d8a-ac79-89edf7a23fbf_SetDate">
    <vt:lpwstr>2021-06-04T08:59:35Z</vt:lpwstr>
  </property>
  <property fmtid="{D5CDD505-2E9C-101B-9397-08002B2CF9AE}" pid="4" name="MSIP_Label_22f4c5aa-ae5c-4d8a-ac79-89edf7a23fbf_Method">
    <vt:lpwstr>Privileged</vt:lpwstr>
  </property>
  <property fmtid="{D5CDD505-2E9C-101B-9397-08002B2CF9AE}" pid="5" name="MSIP_Label_22f4c5aa-ae5c-4d8a-ac79-89edf7a23fbf_Name">
    <vt:lpwstr>22f4c5aa-ae5c-4d8a-ac79-89edf7a23fbf</vt:lpwstr>
  </property>
  <property fmtid="{D5CDD505-2E9C-101B-9397-08002B2CF9AE}" pid="6" name="MSIP_Label_22f4c5aa-ae5c-4d8a-ac79-89edf7a23fbf_SiteId">
    <vt:lpwstr>491e8cc4-2204-4312-8565-17f85046df01</vt:lpwstr>
  </property>
  <property fmtid="{D5CDD505-2E9C-101B-9397-08002B2CF9AE}" pid="7" name="MSIP_Label_22f4c5aa-ae5c-4d8a-ac79-89edf7a23fbf_ActionId">
    <vt:lpwstr>2c3e82c7-8465-4fe7-8010-9ba2339ac114</vt:lpwstr>
  </property>
  <property fmtid="{D5CDD505-2E9C-101B-9397-08002B2CF9AE}" pid="8" name="MSIP_Label_22f4c5aa-ae5c-4d8a-ac79-89edf7a23fbf_ContentBits">
    <vt:lpwstr>0</vt:lpwstr>
  </property>
</Properties>
</file>