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fylles" sheetId="1" r:id="rId4"/>
    <sheet state="visible" name="Ark1" sheetId="2" r:id="rId5"/>
    <sheet state="visible" name="Ark2" sheetId="3" r:id="rId6"/>
  </sheets>
  <definedNames>
    <definedName name="Hjemmekamp3">Utfylles!$E$34:$J$45</definedName>
    <definedName name="Bortelag2">Utfylles!$G$22:$G$33</definedName>
    <definedName name="Bortekamp1">Utfylles!$G$10:$J$21</definedName>
    <definedName name="Bortekamp3">Utfylles!$G$34:$J$45</definedName>
    <definedName name="Hjemmekamp2">Utfylles!$E$22:$J$33</definedName>
    <definedName name="Hjemmelag2">Utfylles!$E$22:$E$33</definedName>
    <definedName name="Bortekamp2">Utfylles!$G$22:$J$33</definedName>
    <definedName name="Bortelag3">Utfylles!$G$34:$G$45</definedName>
    <definedName name="Bortelag1">Utfylles!$G$10:$G$21</definedName>
    <definedName name="Hjemmelag3">Utfylles!$E$34:$E$45</definedName>
    <definedName name="Hjemmelag1">Utfylles!$E$10:$E$21</definedName>
    <definedName name="Hjemmekamp1">Utfylles!$E$10:$J$21</definedName>
  </definedNames>
  <calcPr/>
</workbook>
</file>

<file path=xl/sharedStrings.xml><?xml version="1.0" encoding="utf-8"?>
<sst xmlns="http://schemas.openxmlformats.org/spreadsheetml/2006/main" count="1699" uniqueCount="143">
  <si>
    <r>
      <rPr>
        <rFont val="Calibri"/>
        <b/>
        <color rgb="FFFF0000"/>
        <sz val="11.0"/>
      </rPr>
      <t xml:space="preserve">Felter i </t>
    </r>
    <r>
      <rPr>
        <rFont val="Calibri"/>
        <b/>
        <color rgb="FFFF0000"/>
        <sz val="11.0"/>
        <u/>
      </rPr>
      <t>GRÅTT</t>
    </r>
    <r>
      <rPr>
        <rFont val="Calibri"/>
        <b/>
        <color rgb="FFFF0000"/>
        <sz val="11.0"/>
      </rPr>
      <t xml:space="preserve"> fylles ut</t>
    </r>
  </si>
  <si>
    <t>Navn:</t>
  </si>
  <si>
    <t>Anders</t>
  </si>
  <si>
    <t>GRUPPESPILLSIMULATOR</t>
  </si>
  <si>
    <t>SLUTTSPILLSIMULATOR</t>
  </si>
  <si>
    <t>Del 1</t>
  </si>
  <si>
    <t>Del 2</t>
  </si>
  <si>
    <t>Del 3</t>
  </si>
  <si>
    <t>Del 4</t>
  </si>
  <si>
    <t>Del 5</t>
  </si>
  <si>
    <t>Del 6</t>
  </si>
  <si>
    <t>Del 7</t>
  </si>
  <si>
    <t xml:space="preserve">Tipp riktig resultat i gruppekampene. </t>
  </si>
  <si>
    <t>Her simuleres tabellene i de ulike gruppene basert på del 1!</t>
  </si>
  <si>
    <t>Tipp nr 1, 2, 3 og 4 i gruppene</t>
  </si>
  <si>
    <t>Her simuleres sluttspillet basert på hvem som kvalifiserer seg!</t>
  </si>
  <si>
    <t>Tipp hvilke 8 lag som går til kvartfinalen</t>
  </si>
  <si>
    <t>Tipp hvilke 4 lag som går til semifinale</t>
  </si>
  <si>
    <t>Tipp hvilke to lag som møtes i finalen</t>
  </si>
  <si>
    <t>Tipp hvilket lag som vinner VM</t>
  </si>
  <si>
    <t>Tipp hvem som blir toppscorer (2 navn)</t>
  </si>
  <si>
    <t>1 p for riktig H/U/B, 2p for korrekt resultat</t>
  </si>
  <si>
    <r>
      <rPr>
        <rFont val="Calibri"/>
        <color rgb="FF595959"/>
        <sz val="10.0"/>
      </rPr>
      <t xml:space="preserve">NB! Dette er bare et </t>
    </r>
    <r>
      <rPr>
        <rFont val="Calibri"/>
        <b/>
        <color rgb="FF595959"/>
        <sz val="10.0"/>
        <u/>
      </rPr>
      <t>hjelpemiddel</t>
    </r>
    <r>
      <rPr>
        <rFont val="Calibri"/>
        <color rgb="FF595959"/>
        <sz val="10.0"/>
      </rPr>
      <t xml:space="preserve"> for å vise hvordan gruppene ville endt hvis du hadde truffet på alt i Del 1. Det trenger ikke være samsvar med hva du svarer i del 2!</t>
    </r>
  </si>
  <si>
    <t>3 p for hvert riktige lag</t>
  </si>
  <si>
    <t>Åttedelsfinalene vil utfylles automatisk etter å ha tippet rekkefølgen i de ulike gruppene. Så velger du vinner i kampene for å finne kvartfinaler osv.</t>
  </si>
  <si>
    <t>6 p for hvert riktig lag</t>
  </si>
  <si>
    <t>8p for hvert riktig lag</t>
  </si>
  <si>
    <t>12 p for hvert riktig lag</t>
  </si>
  <si>
    <t>15 p for riktig lag</t>
  </si>
  <si>
    <t>15 p for riktig spiller</t>
  </si>
  <si>
    <t>(Nedtrekksmeny i cellene)</t>
  </si>
  <si>
    <t>(Nedtrekksmeny i cellen)</t>
  </si>
  <si>
    <t>Tyrkia</t>
  </si>
  <si>
    <t>–</t>
  </si>
  <si>
    <t>Italia</t>
  </si>
  <si>
    <t>Gruppe A</t>
  </si>
  <si>
    <r>
      <rPr>
        <rFont val="Calibri"/>
        <color rgb="FF595959"/>
        <sz val="11.0"/>
      </rPr>
      <t xml:space="preserve">NB! Dette er bare et </t>
    </r>
    <r>
      <rPr>
        <rFont val="Calibri"/>
        <b/>
        <color rgb="FF595959"/>
        <sz val="11.0"/>
        <u/>
      </rPr>
      <t>hjelpemiddel</t>
    </r>
    <r>
      <rPr>
        <rFont val="Calibri"/>
        <color rgb="FF595959"/>
        <sz val="11.0"/>
      </rPr>
      <t xml:space="preserve"> for å vise hvordan sluttspillet utspiller seg basert på tabellene du tippet i Del 2, og det er så klart fritt frem å fylle ut Del 3, Del 4 osv. helt uavhengig av denne simulatoren!</t>
    </r>
  </si>
  <si>
    <t>Portugal</t>
  </si>
  <si>
    <t>Tyskland</t>
  </si>
  <si>
    <t>Cristiano Ronaldo</t>
  </si>
  <si>
    <t>Wales</t>
  </si>
  <si>
    <t>Sveits</t>
  </si>
  <si>
    <t>GRP A</t>
  </si>
  <si>
    <t>Lag</t>
  </si>
  <si>
    <t>S</t>
  </si>
  <si>
    <t>V</t>
  </si>
  <si>
    <t>U</t>
  </si>
  <si>
    <t>T</t>
  </si>
  <si>
    <t>Mål</t>
  </si>
  <si>
    <t>MF</t>
  </si>
  <si>
    <t>P</t>
  </si>
  <si>
    <t>#1</t>
  </si>
  <si>
    <t>Frankrike</t>
  </si>
  <si>
    <t>Kylian Mbappé</t>
  </si>
  <si>
    <t>Danmark</t>
  </si>
  <si>
    <t>Finland</t>
  </si>
  <si>
    <t>-</t>
  </si>
  <si>
    <t>#2</t>
  </si>
  <si>
    <t>Belgia</t>
  </si>
  <si>
    <t>Russland</t>
  </si>
  <si>
    <t>#3</t>
  </si>
  <si>
    <t>Kroatia</t>
  </si>
  <si>
    <t>Nederland</t>
  </si>
  <si>
    <t>England</t>
  </si>
  <si>
    <t>#4</t>
  </si>
  <si>
    <t>Spania</t>
  </si>
  <si>
    <t>Østerrike</t>
  </si>
  <si>
    <t>Nord-Makedonia</t>
  </si>
  <si>
    <t>Gruppe B</t>
  </si>
  <si>
    <t>BESTE 3. PLASSER</t>
  </si>
  <si>
    <t>Ukraina</t>
  </si>
  <si>
    <t>Velg de fire lagene du tror kvalifiserer seg som beste treere (rullgardinmeny)</t>
  </si>
  <si>
    <t>Skottland</t>
  </si>
  <si>
    <t>Tsjekkia</t>
  </si>
  <si>
    <t>GRP B</t>
  </si>
  <si>
    <t>Polen</t>
  </si>
  <si>
    <t>Slovakia</t>
  </si>
  <si>
    <t>Sverige</t>
  </si>
  <si>
    <t>Ungarn</t>
  </si>
  <si>
    <t>Gruppe C</t>
  </si>
  <si>
    <t>GRP C</t>
  </si>
  <si>
    <t>1/8-DELSFINALER</t>
  </si>
  <si>
    <t>Velg vinner</t>
  </si>
  <si>
    <t>(fyller seg ut automatisk)</t>
  </si>
  <si>
    <t>(bruk rullgardinmeny)</t>
  </si>
  <si>
    <t>Gruppe D</t>
  </si>
  <si>
    <t>vs</t>
  </si>
  <si>
    <t>GRP D</t>
  </si>
  <si>
    <t>Gruppe E</t>
  </si>
  <si>
    <t>KVARTFINALER</t>
  </si>
  <si>
    <t>GRP E</t>
  </si>
  <si>
    <t>Gruppe F</t>
  </si>
  <si>
    <t>GRP F</t>
  </si>
  <si>
    <t>SEMIFINALER</t>
  </si>
  <si>
    <t>FINALE</t>
  </si>
  <si>
    <t>Beste 3er</t>
  </si>
  <si>
    <t>Vinner</t>
  </si>
  <si>
    <t>Uavgjort</t>
  </si>
  <si>
    <t>Taper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</si>
  <si>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</si>
  <si>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</si>
  <si>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</si>
  <si>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</si>
  <si>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</si>
  <si>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</si>
  <si>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</si>
  <si>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</si>
  <si>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</si>
  <si>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</si>
  <si>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</si>
  <si>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B</t>
  </si>
  <si>
    <t>HM</t>
  </si>
  <si>
    <t>BM</t>
  </si>
  <si>
    <t>MI</t>
  </si>
  <si>
    <t>Diff</t>
  </si>
  <si>
    <t>Rang P</t>
  </si>
  <si>
    <t>Rang GD</t>
  </si>
  <si>
    <t>Rang GS</t>
  </si>
  <si>
    <t>Rang</t>
  </si>
  <si>
    <t>MS</t>
  </si>
  <si>
    <t>Poeng</t>
  </si>
  <si>
    <t>Målf</t>
  </si>
  <si>
    <t>Seiere</t>
  </si>
  <si>
    <t>Alfabet</t>
  </si>
  <si>
    <t>3A</t>
  </si>
  <si>
    <t>3B</t>
  </si>
  <si>
    <t>3C</t>
  </si>
  <si>
    <t>3D</t>
  </si>
  <si>
    <t>3E</t>
  </si>
  <si>
    <t>3F</t>
  </si>
  <si>
    <t>1B</t>
  </si>
  <si>
    <t>1C</t>
  </si>
  <si>
    <t>1E</t>
  </si>
  <si>
    <t>1F</t>
  </si>
  <si>
    <t>A</t>
  </si>
  <si>
    <t>C</t>
  </si>
  <si>
    <t>D</t>
  </si>
  <si>
    <t>u</t>
  </si>
  <si>
    <t>E</t>
  </si>
  <si>
    <t>F</t>
  </si>
  <si>
    <t>Gruppevis</t>
  </si>
  <si>
    <t>Alle lag</t>
  </si>
  <si>
    <t>Tall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</si>
</sst>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14]d/\ mmm\."/>
    <numFmt numFmtId="165" formatCode="hh:mm"/>
    <numFmt numFmtId="166" formatCode="&quot;#&quot;\ #,##0;\-&quot;kr&quot;\ #,##0"/>
  </numFmts>
  <fonts count="34">
    <font>
      <sz val="11.0"/>
      <color theme="1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theme="1"/>
      <name val="Calibri"/>
    </font>
    <font>
      <b/>
      <i/>
      <sz val="11.0"/>
      <color theme="0"/>
      <name val="Calibri"/>
    </font>
    <font>
      <b/>
      <i/>
      <sz val="14.0"/>
      <color rgb="FFFFFF00"/>
      <name val="Calibri"/>
    </font>
    <font>
      <b/>
      <i/>
      <sz val="11.0"/>
      <color rgb="FFFFFF00"/>
      <name val="Calibri"/>
    </font>
    <font>
      <sz val="12.0"/>
      <color theme="1"/>
      <name val="Calibri"/>
    </font>
    <font/>
    <font>
      <b/>
      <sz val="16.0"/>
      <color rgb="FF31859B"/>
      <name val="Sparebank 1"/>
    </font>
    <font>
      <b/>
      <i/>
      <sz val="12.0"/>
      <color theme="1"/>
      <name val="Calibri"/>
    </font>
    <font>
      <b/>
      <i/>
      <u/>
      <sz val="12.0"/>
      <color theme="1"/>
      <name val="Calibri"/>
    </font>
    <font>
      <b/>
      <i/>
      <sz val="12.0"/>
      <color rgb="FFFFFF00"/>
      <name val="Calibri"/>
    </font>
    <font>
      <sz val="11.0"/>
      <color rgb="FF595959"/>
      <name val="Calibri"/>
    </font>
    <font>
      <b/>
      <i/>
      <sz val="11.0"/>
      <color rgb="FF595959"/>
      <name val="Calibri"/>
    </font>
    <font>
      <b/>
      <i/>
      <sz val="11.0"/>
      <color theme="1"/>
      <name val="Calibri"/>
    </font>
    <font>
      <sz val="10.0"/>
      <color rgb="FF595959"/>
      <name val="Calibri"/>
    </font>
    <font>
      <b/>
      <i/>
      <sz val="10.0"/>
      <color rgb="FF595959"/>
      <name val="Calibri"/>
    </font>
    <font>
      <sz val="11.0"/>
      <color rgb="FFFF0000"/>
      <name val="Calibri"/>
    </font>
    <font>
      <i/>
      <sz val="11.0"/>
      <color rgb="FF595959"/>
      <name val="Calibri"/>
    </font>
    <font>
      <i/>
      <sz val="11.0"/>
      <color theme="1"/>
      <name val="Calibri"/>
    </font>
    <font>
      <sz val="11.0"/>
      <color rgb="FFFFFF00"/>
      <name val="Calibri"/>
    </font>
    <font>
      <sz val="12.0"/>
      <color rgb="FFFFFF00"/>
      <name val="Calibri"/>
    </font>
    <font>
      <b/>
      <sz val="12.0"/>
      <color theme="1"/>
    </font>
    <font>
      <b/>
      <sz val="12.0"/>
      <color rgb="FFFFFF00"/>
      <name val="Calibri"/>
    </font>
    <font>
      <sz val="12.0"/>
      <color theme="1"/>
    </font>
    <font>
      <b/>
      <sz val="12.0"/>
      <color rgb="FFFFFF00"/>
    </font>
    <font>
      <u/>
      <sz val="11.0"/>
      <color theme="1"/>
      <name val="Calibri"/>
    </font>
    <font>
      <sz val="10.0"/>
      <color theme="0"/>
      <name val="Arial"/>
    </font>
    <font>
      <i/>
      <sz val="10.0"/>
      <color theme="0"/>
      <name val="Arial"/>
    </font>
    <font>
      <sz val="10.0"/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i/>
      <sz val="10.0"/>
      <color theme="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0C0C0C"/>
        <bgColor rgb="FF0C0C0C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3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dotted">
        <color rgb="FF3F3F3F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/>
      <right/>
      <top style="dotted">
        <color rgb="FF3F3F3F"/>
      </top>
      <bottom/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top" wrapText="1"/>
    </xf>
    <xf borderId="1" fillId="2" fontId="5" numFmtId="0" xfId="0" applyAlignment="1" applyBorder="1" applyFill="1" applyFont="1">
      <alignment horizontal="left" vertical="center"/>
    </xf>
    <xf borderId="1" fillId="2" fontId="6" numFmtId="0" xfId="0" applyAlignment="1" applyBorder="1" applyFont="1">
      <alignment horizontal="left" vertical="center"/>
    </xf>
    <xf borderId="2" fillId="3" fontId="7" numFmtId="0" xfId="0" applyAlignment="1" applyBorder="1" applyFill="1" applyFon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/>
    </xf>
    <xf borderId="0" fillId="0" fontId="1" numFmtId="0" xfId="0" applyFont="1"/>
    <xf borderId="0" fillId="0" fontId="11" numFmtId="0" xfId="0" applyAlignment="1" applyFont="1">
      <alignment horizontal="left"/>
    </xf>
    <xf borderId="1" fillId="2" fontId="12" numFmtId="0" xfId="0" applyAlignment="1" applyBorder="1" applyFont="1">
      <alignment horizontal="left"/>
    </xf>
    <xf borderId="5" fillId="4" fontId="10" numFmtId="0" xfId="0" applyAlignment="1" applyBorder="1" applyFill="1" applyFont="1">
      <alignment horizontal="left"/>
    </xf>
    <xf borderId="6" fillId="4" fontId="10" numFmtId="0" xfId="0" applyAlignment="1" applyBorder="1" applyFont="1">
      <alignment horizontal="left"/>
    </xf>
    <xf borderId="7" fillId="4" fontId="10" numFmtId="0" xfId="0" applyAlignment="1" applyBorder="1" applyFont="1">
      <alignment horizontal="left"/>
    </xf>
    <xf borderId="0" fillId="0" fontId="7" numFmtId="0" xfId="0" applyFont="1"/>
    <xf borderId="0" fillId="0" fontId="1" numFmtId="0" xfId="0" applyAlignment="1" applyFont="1">
      <alignment horizontal="left" shrinkToFit="0" vertical="top" wrapText="1"/>
    </xf>
    <xf borderId="0" fillId="0" fontId="13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8" fillId="4" fontId="1" numFmtId="0" xfId="0" applyAlignment="1" applyBorder="1" applyFont="1">
      <alignment horizontal="left" shrinkToFit="0" vertical="top" wrapText="1"/>
    </xf>
    <xf borderId="1" fillId="4" fontId="14" numFmtId="0" xfId="0" applyAlignment="1" applyBorder="1" applyFont="1">
      <alignment horizontal="left" vertical="top"/>
    </xf>
    <xf borderId="1" fillId="4" fontId="15" numFmtId="0" xfId="0" applyAlignment="1" applyBorder="1" applyFont="1">
      <alignment shrinkToFit="0" wrapText="1"/>
    </xf>
    <xf borderId="1" fillId="4" fontId="1" numFmtId="0" xfId="0" applyAlignment="1" applyBorder="1" applyFont="1">
      <alignment horizontal="left" shrinkToFit="0" vertical="top" wrapText="1"/>
    </xf>
    <xf borderId="9" fillId="4" fontId="1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shrinkToFit="0" vertical="top" wrapText="1"/>
    </xf>
    <xf borderId="0" fillId="0" fontId="16" numFmtId="0" xfId="0" applyFont="1"/>
    <xf borderId="8" fillId="4" fontId="17" numFmtId="0" xfId="0" applyAlignment="1" applyBorder="1" applyFont="1">
      <alignment horizontal="left"/>
    </xf>
    <xf borderId="9" fillId="4" fontId="17" numFmtId="0" xfId="0" applyAlignment="1" applyBorder="1" applyFont="1">
      <alignment horizontal="left"/>
    </xf>
    <xf borderId="8" fillId="4" fontId="15" numFmtId="0" xfId="0" applyAlignment="1" applyBorder="1" applyFont="1">
      <alignment horizontal="left"/>
    </xf>
    <xf borderId="1" fillId="4" fontId="15" numFmtId="0" xfId="0" applyAlignment="1" applyBorder="1" applyFont="1">
      <alignment horizontal="left" vertical="top"/>
    </xf>
    <xf borderId="1" fillId="4" fontId="15" numFmtId="0" xfId="0" applyAlignment="1" applyBorder="1" applyFont="1">
      <alignment horizontal="left"/>
    </xf>
    <xf borderId="9" fillId="4" fontId="15" numFmtId="0" xfId="0" applyAlignment="1" applyBorder="1" applyFont="1">
      <alignment horizontal="left"/>
    </xf>
    <xf borderId="0" fillId="0" fontId="1" numFmtId="0" xfId="0" applyAlignment="1" applyFont="1">
      <alignment horizontal="left" vertical="top"/>
    </xf>
    <xf borderId="0" fillId="0" fontId="18" numFmtId="0" xfId="0" applyAlignment="1" applyFont="1">
      <alignment horizontal="left" vertical="top"/>
    </xf>
    <xf borderId="8" fillId="4" fontId="1" numFmtId="0" xfId="0" applyAlignment="1" applyBorder="1" applyFont="1">
      <alignment horizontal="left" vertical="top"/>
    </xf>
    <xf borderId="10" fillId="4" fontId="16" numFmtId="0" xfId="0" applyAlignment="1" applyBorder="1" applyFont="1">
      <alignment horizontal="left" shrinkToFit="0" vertical="top" wrapText="1"/>
    </xf>
    <xf borderId="11" fillId="0" fontId="8" numFmtId="0" xfId="0" applyBorder="1" applyFont="1"/>
    <xf borderId="12" fillId="0" fontId="8" numFmtId="0" xfId="0" applyBorder="1" applyFont="1"/>
    <xf borderId="1" fillId="4" fontId="1" numFmtId="0" xfId="0" applyAlignment="1" applyBorder="1" applyFont="1">
      <alignment horizontal="left" vertical="top"/>
    </xf>
    <xf borderId="9" fillId="4" fontId="1" numFmtId="0" xfId="0" applyAlignment="1" applyBorder="1" applyFont="1">
      <alignment horizontal="left" vertical="top"/>
    </xf>
    <xf borderId="10" fillId="4" fontId="1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wrapText="1"/>
    </xf>
    <xf borderId="8" fillId="4" fontId="1" numFmtId="0" xfId="0" applyAlignment="1" applyBorder="1" applyFont="1">
      <alignment horizontal="left" shrinkToFit="0" wrapText="1"/>
    </xf>
    <xf borderId="13" fillId="0" fontId="8" numFmtId="0" xfId="0" applyBorder="1" applyFont="1"/>
    <xf borderId="14" fillId="0" fontId="8" numFmtId="0" xfId="0" applyBorder="1" applyFont="1"/>
    <xf borderId="1" fillId="4" fontId="1" numFmtId="0" xfId="0" applyAlignment="1" applyBorder="1" applyFont="1">
      <alignment horizontal="left" shrinkToFit="0" wrapText="1"/>
    </xf>
    <xf borderId="9" fillId="4" fontId="1" numFmtId="0" xfId="0" applyAlignment="1" applyBorder="1" applyFont="1">
      <alignment horizontal="left" shrinkToFit="0" wrapText="1"/>
    </xf>
    <xf borderId="0" fillId="0" fontId="19" numFmtId="0" xfId="0" applyAlignment="1" applyFont="1">
      <alignment horizontal="left" vertical="top"/>
    </xf>
    <xf borderId="15" fillId="0" fontId="8" numFmtId="0" xfId="0" applyBorder="1" applyFont="1"/>
    <xf borderId="16" fillId="0" fontId="8" numFmtId="0" xfId="0" applyBorder="1" applyFont="1"/>
    <xf borderId="17" fillId="0" fontId="8" numFmtId="0" xfId="0" applyBorder="1" applyFont="1"/>
    <xf borderId="0" fillId="0" fontId="20" numFmtId="0" xfId="0" applyAlignment="1" applyFont="1">
      <alignment horizontal="left" vertical="top"/>
    </xf>
    <xf borderId="8" fillId="4" fontId="20" numFmtId="0" xfId="0" applyAlignment="1" applyBorder="1" applyFont="1">
      <alignment horizontal="left" vertical="top"/>
    </xf>
    <xf borderId="1" fillId="4" fontId="20" numFmtId="0" xfId="0" applyAlignment="1" applyBorder="1" applyFont="1">
      <alignment horizontal="left" vertical="top"/>
    </xf>
    <xf borderId="9" fillId="4" fontId="20" numFmtId="0" xfId="0" applyAlignment="1" applyBorder="1" applyFont="1">
      <alignment horizontal="left" vertical="top"/>
    </xf>
    <xf borderId="1" fillId="4" fontId="13" numFmtId="0" xfId="0" applyAlignment="1" applyBorder="1" applyFont="1">
      <alignment horizontal="left" shrinkToFit="0" vertical="center" wrapText="1"/>
    </xf>
    <xf borderId="18" fillId="5" fontId="21" numFmtId="0" xfId="0" applyAlignment="1" applyBorder="1" applyFill="1" applyFont="1">
      <alignment horizontal="center"/>
    </xf>
    <xf borderId="19" fillId="5" fontId="22" numFmtId="164" xfId="0" applyAlignment="1" applyBorder="1" applyFont="1" applyNumberFormat="1">
      <alignment horizontal="center"/>
    </xf>
    <xf borderId="19" fillId="5" fontId="22" numFmtId="165" xfId="0" applyAlignment="1" applyBorder="1" applyFont="1" applyNumberFormat="1">
      <alignment horizontal="center"/>
    </xf>
    <xf borderId="19" fillId="5" fontId="22" numFmtId="0" xfId="0" applyAlignment="1" applyBorder="1" applyFont="1">
      <alignment horizontal="right"/>
    </xf>
    <xf borderId="19" fillId="5" fontId="22" numFmtId="0" xfId="0" applyAlignment="1" applyBorder="1" applyFont="1">
      <alignment horizontal="center"/>
    </xf>
    <xf borderId="19" fillId="5" fontId="22" numFmtId="0" xfId="0" applyAlignment="1" applyBorder="1" applyFont="1">
      <alignment horizontal="left"/>
    </xf>
    <xf borderId="20" fillId="3" fontId="23" numFmtId="0" xfId="0" applyAlignment="1" applyBorder="1" applyFont="1">
      <alignment horizontal="center" readingOrder="0"/>
    </xf>
    <xf borderId="19" fillId="2" fontId="24" numFmtId="49" xfId="0" applyAlignment="1" applyBorder="1" applyFont="1" applyNumberFormat="1">
      <alignment horizontal="center"/>
    </xf>
    <xf borderId="21" fillId="5" fontId="22" numFmtId="0" xfId="0" applyAlignment="1" applyBorder="1" applyFont="1">
      <alignment horizontal="center"/>
    </xf>
    <xf borderId="8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22" fillId="3" fontId="10" numFmtId="0" xfId="0" applyAlignment="1" applyBorder="1" applyFont="1">
      <alignment horizontal="center"/>
    </xf>
    <xf borderId="23" fillId="0" fontId="8" numFmtId="0" xfId="0" applyBorder="1" applyFont="1"/>
    <xf borderId="24" fillId="3" fontId="7" numFmtId="0" xfId="0" applyAlignment="1" applyBorder="1" applyFont="1">
      <alignment readingOrder="0"/>
    </xf>
    <xf borderId="25" fillId="3" fontId="7" numFmtId="0" xfId="0" applyAlignment="1" applyBorder="1" applyFont="1">
      <alignment readingOrder="0"/>
    </xf>
    <xf borderId="24" fillId="3" fontId="25" numFmtId="0" xfId="0" applyAlignment="1" applyBorder="1" applyFont="1">
      <alignment readingOrder="0"/>
    </xf>
    <xf borderId="26" fillId="5" fontId="21" numFmtId="0" xfId="0" applyAlignment="1" applyBorder="1" applyFont="1">
      <alignment horizontal="center"/>
    </xf>
    <xf borderId="1" fillId="5" fontId="22" numFmtId="164" xfId="0" applyAlignment="1" applyBorder="1" applyFont="1" applyNumberFormat="1">
      <alignment horizontal="center"/>
    </xf>
    <xf borderId="1" fillId="5" fontId="22" numFmtId="165" xfId="0" applyAlignment="1" applyBorder="1" applyFont="1" applyNumberFormat="1">
      <alignment horizontal="center"/>
    </xf>
    <xf borderId="1" fillId="5" fontId="22" numFmtId="0" xfId="0" applyAlignment="1" applyBorder="1" applyFont="1">
      <alignment horizontal="right"/>
    </xf>
    <xf borderId="1" fillId="5" fontId="22" numFmtId="0" xfId="0" applyAlignment="1" applyBorder="1" applyFont="1">
      <alignment horizontal="center"/>
    </xf>
    <xf borderId="1" fillId="5" fontId="22" numFmtId="0" xfId="0" applyAlignment="1" applyBorder="1" applyFont="1">
      <alignment horizontal="left"/>
    </xf>
    <xf borderId="1" fillId="2" fontId="24" numFmtId="49" xfId="0" applyAlignment="1" applyBorder="1" applyFont="1" applyNumberFormat="1">
      <alignment horizontal="center"/>
    </xf>
    <xf borderId="27" fillId="5" fontId="22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1" fillId="4" fontId="15" numFmtId="0" xfId="0" applyAlignment="1" applyBorder="1" applyFont="1">
      <alignment horizontal="center"/>
    </xf>
    <xf borderId="9" fillId="4" fontId="15" numFmtId="0" xfId="0" applyAlignment="1" applyBorder="1" applyFont="1">
      <alignment horizontal="center"/>
    </xf>
    <xf borderId="8" fillId="3" fontId="7" numFmtId="0" xfId="0" applyBorder="1" applyFont="1"/>
    <xf borderId="9" fillId="3" fontId="7" numFmtId="0" xfId="0" applyAlignment="1" applyBorder="1" applyFont="1">
      <alignment readingOrder="0"/>
    </xf>
    <xf borderId="28" fillId="3" fontId="7" numFmtId="0" xfId="0" applyAlignment="1" applyBorder="1" applyFont="1">
      <alignment readingOrder="0"/>
    </xf>
    <xf borderId="29" fillId="3" fontId="7" numFmtId="0" xfId="0" applyAlignment="1" applyBorder="1" applyFont="1">
      <alignment readingOrder="0"/>
    </xf>
    <xf borderId="29" fillId="3" fontId="25" numFmtId="0" xfId="0" applyAlignment="1" applyBorder="1" applyFont="1">
      <alignment readingOrder="0"/>
    </xf>
    <xf borderId="8" fillId="4" fontId="1" numFmtId="166" xfId="0" applyAlignment="1" applyBorder="1" applyFont="1" applyNumberFormat="1">
      <alignment horizontal="center"/>
    </xf>
    <xf borderId="1" fillId="6" fontId="3" numFmtId="166" xfId="0" applyAlignment="1" applyBorder="1" applyFill="1" applyFont="1" applyNumberFormat="1">
      <alignment horizontal="left"/>
    </xf>
    <xf borderId="1" fillId="6" fontId="3" numFmtId="0" xfId="0" applyAlignment="1" applyBorder="1" applyFont="1">
      <alignment horizontal="left"/>
    </xf>
    <xf borderId="1" fillId="6" fontId="3" numFmtId="0" xfId="0" applyAlignment="1" applyBorder="1" applyFont="1">
      <alignment horizontal="center"/>
    </xf>
    <xf borderId="1" fillId="6" fontId="3" numFmtId="0" xfId="0" applyAlignment="1" applyBorder="1" applyFont="1">
      <alignment horizontal="right"/>
    </xf>
    <xf borderId="1" fillId="7" fontId="1" numFmtId="0" xfId="0" applyBorder="1" applyFill="1" applyFont="1"/>
    <xf borderId="30" fillId="6" fontId="3" numFmtId="166" xfId="0" applyAlignment="1" applyBorder="1" applyFont="1" applyNumberFormat="1">
      <alignment horizontal="left"/>
    </xf>
    <xf borderId="30" fillId="6" fontId="3" numFmtId="0" xfId="0" applyAlignment="1" applyBorder="1" applyFont="1">
      <alignment horizontal="left"/>
    </xf>
    <xf borderId="30" fillId="6" fontId="3" numFmtId="0" xfId="0" applyAlignment="1" applyBorder="1" applyFont="1">
      <alignment horizontal="center"/>
    </xf>
    <xf borderId="30" fillId="6" fontId="3" numFmtId="0" xfId="0" applyAlignment="1" applyBorder="1" applyFont="1">
      <alignment horizontal="right"/>
    </xf>
    <xf borderId="8" fillId="4" fontId="1" numFmtId="0" xfId="0" applyAlignment="1" applyBorder="1" applyFont="1">
      <alignment horizontal="center"/>
    </xf>
    <xf borderId="1" fillId="8" fontId="1" numFmtId="166" xfId="0" applyAlignment="1" applyBorder="1" applyFill="1" applyFont="1" applyNumberFormat="1">
      <alignment horizontal="left"/>
    </xf>
    <xf borderId="1" fillId="8" fontId="1" numFmtId="0" xfId="0" applyAlignment="1" applyBorder="1" applyFont="1">
      <alignment horizontal="left"/>
    </xf>
    <xf borderId="1" fillId="8" fontId="1" numFmtId="0" xfId="0" applyAlignment="1" applyBorder="1" applyFont="1">
      <alignment horizontal="center"/>
    </xf>
    <xf borderId="1" fillId="8" fontId="1" numFmtId="0" xfId="0" applyAlignment="1" applyBorder="1" applyFont="1">
      <alignment horizontal="right"/>
    </xf>
    <xf borderId="31" fillId="3" fontId="7" numFmtId="0" xfId="0" applyBorder="1" applyFont="1"/>
    <xf borderId="32" fillId="3" fontId="7" numFmtId="0" xfId="0" applyAlignment="1" applyBorder="1" applyFont="1">
      <alignment readingOrder="0"/>
    </xf>
    <xf borderId="1" fillId="4" fontId="1" numFmtId="166" xfId="0" applyAlignment="1" applyBorder="1" applyFont="1" applyNumberFormat="1">
      <alignment horizontal="left"/>
    </xf>
    <xf borderId="1" fillId="4" fontId="1" numFmtId="0" xfId="0" applyAlignment="1" applyBorder="1" applyFont="1">
      <alignment horizontal="left"/>
    </xf>
    <xf borderId="1" fillId="4" fontId="1" numFmtId="0" xfId="0" applyAlignment="1" applyBorder="1" applyFont="1">
      <alignment horizontal="right"/>
    </xf>
    <xf borderId="1" fillId="4" fontId="3" numFmtId="0" xfId="0" applyBorder="1" applyFont="1"/>
    <xf borderId="9" fillId="4" fontId="20" numFmtId="0" xfId="0" applyAlignment="1" applyBorder="1" applyFont="1">
      <alignment shrinkToFit="0" vertical="top" wrapText="1"/>
    </xf>
    <xf borderId="1" fillId="4" fontId="20" numFmtId="0" xfId="0" applyAlignment="1" applyBorder="1" applyFont="1">
      <alignment vertical="top"/>
    </xf>
    <xf borderId="1" fillId="4" fontId="20" numFmtId="0" xfId="0" applyAlignment="1" applyBorder="1" applyFont="1">
      <alignment shrinkToFit="0" vertical="top" wrapText="1"/>
    </xf>
    <xf borderId="33" fillId="4" fontId="3" numFmtId="0" xfId="0" applyAlignment="1" applyBorder="1" applyFont="1">
      <alignment horizontal="left" readingOrder="0" shrinkToFit="0" vertical="top" wrapText="1"/>
    </xf>
    <xf borderId="1" fillId="2" fontId="26" numFmtId="49" xfId="0" applyAlignment="1" applyBorder="1" applyFont="1" applyNumberFormat="1">
      <alignment horizontal="center" readingOrder="0"/>
    </xf>
    <xf borderId="8" fillId="4" fontId="1" numFmtId="0" xfId="0" applyBorder="1" applyFont="1"/>
    <xf borderId="1" fillId="4" fontId="1" numFmtId="0" xfId="0" applyBorder="1" applyFont="1"/>
    <xf borderId="1" fillId="4" fontId="3" numFmtId="0" xfId="0" applyAlignment="1" applyBorder="1" applyFont="1">
      <alignment horizontal="center"/>
    </xf>
    <xf borderId="9" fillId="4" fontId="3" numFmtId="0" xfId="0" applyAlignment="1" applyBorder="1" applyFont="1">
      <alignment horizontal="center"/>
    </xf>
    <xf borderId="1" fillId="4" fontId="20" numFmtId="0" xfId="0" applyBorder="1" applyFont="1"/>
    <xf borderId="1" fillId="4" fontId="20" numFmtId="0" xfId="0" applyAlignment="1" applyBorder="1" applyFont="1">
      <alignment horizontal="center"/>
    </xf>
    <xf borderId="33" fillId="4" fontId="1" numFmtId="0" xfId="0" applyAlignment="1" applyBorder="1" applyFont="1">
      <alignment horizontal="left"/>
    </xf>
    <xf borderId="33" fillId="4" fontId="1" numFmtId="0" xfId="0" applyAlignment="1" applyBorder="1" applyFont="1">
      <alignment horizontal="center"/>
    </xf>
    <xf borderId="33" fillId="4" fontId="3" numFmtId="0" xfId="0" applyAlignment="1" applyBorder="1" applyFont="1">
      <alignment horizontal="center" readingOrder="0"/>
    </xf>
    <xf borderId="34" fillId="5" fontId="21" numFmtId="0" xfId="0" applyAlignment="1" applyBorder="1" applyFont="1">
      <alignment horizontal="center"/>
    </xf>
    <xf borderId="35" fillId="5" fontId="22" numFmtId="164" xfId="0" applyAlignment="1" applyBorder="1" applyFont="1" applyNumberFormat="1">
      <alignment horizontal="center"/>
    </xf>
    <xf borderId="35" fillId="5" fontId="22" numFmtId="165" xfId="0" applyAlignment="1" applyBorder="1" applyFont="1" applyNumberFormat="1">
      <alignment horizontal="center"/>
    </xf>
    <xf borderId="35" fillId="5" fontId="22" numFmtId="0" xfId="0" applyAlignment="1" applyBorder="1" applyFont="1">
      <alignment horizontal="right"/>
    </xf>
    <xf borderId="35" fillId="5" fontId="22" numFmtId="0" xfId="0" applyAlignment="1" applyBorder="1" applyFont="1">
      <alignment horizontal="center"/>
    </xf>
    <xf borderId="35" fillId="5" fontId="22" numFmtId="0" xfId="0" applyAlignment="1" applyBorder="1" applyFont="1">
      <alignment horizontal="left"/>
    </xf>
    <xf borderId="35" fillId="2" fontId="24" numFmtId="49" xfId="0" applyAlignment="1" applyBorder="1" applyFont="1" applyNumberFormat="1">
      <alignment horizontal="center"/>
    </xf>
    <xf borderId="36" fillId="5" fontId="22" numFmtId="0" xfId="0" applyAlignment="1" applyBorder="1" applyFont="1">
      <alignment horizontal="center"/>
    </xf>
    <xf borderId="0" fillId="0" fontId="27" numFmtId="0" xfId="0" applyAlignment="1" applyFont="1">
      <alignment horizontal="center"/>
    </xf>
    <xf borderId="1" fillId="4" fontId="15" numFmtId="0" xfId="0" applyAlignment="1" applyBorder="1" applyFont="1">
      <alignment horizontal="right"/>
    </xf>
    <xf borderId="0" fillId="0" fontId="20" numFmtId="0" xfId="0" applyAlignment="1" applyFont="1">
      <alignment horizontal="center"/>
    </xf>
    <xf borderId="1" fillId="9" fontId="3" numFmtId="166" xfId="0" applyAlignment="1" applyBorder="1" applyFill="1" applyFont="1" applyNumberFormat="1">
      <alignment horizontal="left"/>
    </xf>
    <xf borderId="1" fillId="9" fontId="3" numFmtId="0" xfId="0" applyAlignment="1" applyBorder="1" applyFont="1">
      <alignment horizontal="left"/>
    </xf>
    <xf borderId="1" fillId="9" fontId="3" numFmtId="0" xfId="0" applyAlignment="1" applyBorder="1" applyFont="1">
      <alignment horizontal="center"/>
    </xf>
    <xf borderId="1" fillId="9" fontId="3" numFmtId="0" xfId="0" applyAlignment="1" applyBorder="1" applyFont="1">
      <alignment horizontal="right"/>
    </xf>
    <xf borderId="31" fillId="4" fontId="1" numFmtId="0" xfId="0" applyBorder="1" applyFont="1"/>
    <xf borderId="37" fillId="4" fontId="1" numFmtId="0" xfId="0" applyBorder="1" applyFont="1"/>
    <xf borderId="32" fillId="4" fontId="1" numFmtId="0" xfId="0" applyBorder="1" applyFont="1"/>
    <xf borderId="38" fillId="4" fontId="1" numFmtId="166" xfId="0" applyAlignment="1" applyBorder="1" applyFont="1" applyNumberFormat="1">
      <alignment horizontal="left"/>
    </xf>
    <xf borderId="38" fillId="4" fontId="1" numFmtId="0" xfId="0" applyAlignment="1" applyBorder="1" applyFont="1">
      <alignment horizontal="left"/>
    </xf>
    <xf borderId="38" fillId="4" fontId="1" numFmtId="0" xfId="0" applyAlignment="1" applyBorder="1" applyFont="1">
      <alignment horizontal="center"/>
    </xf>
    <xf borderId="38" fillId="4" fontId="1" numFmtId="0" xfId="0" applyAlignment="1" applyBorder="1" applyFont="1">
      <alignment horizontal="right"/>
    </xf>
    <xf borderId="31" fillId="4" fontId="1" numFmtId="166" xfId="0" applyAlignment="1" applyBorder="1" applyFont="1" applyNumberFormat="1">
      <alignment horizontal="center"/>
    </xf>
    <xf borderId="37" fillId="4" fontId="1" numFmtId="166" xfId="0" applyAlignment="1" applyBorder="1" applyFont="1" applyNumberFormat="1">
      <alignment horizontal="center"/>
    </xf>
    <xf borderId="37" fillId="4" fontId="1" numFmtId="0" xfId="0" applyAlignment="1" applyBorder="1" applyFont="1">
      <alignment horizontal="left"/>
    </xf>
    <xf borderId="37" fillId="4" fontId="1" numFmtId="0" xfId="0" applyAlignment="1" applyBorder="1" applyFont="1">
      <alignment horizontal="center"/>
    </xf>
    <xf borderId="37" fillId="4" fontId="1" numFmtId="0" xfId="0" applyAlignment="1" applyBorder="1" applyFont="1">
      <alignment horizontal="right"/>
    </xf>
    <xf borderId="32" fillId="4" fontId="1" numFmtId="0" xfId="0" applyAlignment="1" applyBorder="1" applyFont="1">
      <alignment horizontal="center"/>
    </xf>
    <xf borderId="0" fillId="0" fontId="28" numFmtId="0" xfId="0" applyFont="1"/>
    <xf borderId="0" fillId="0" fontId="28" numFmtId="0" xfId="0" applyAlignment="1" applyFont="1">
      <alignment horizontal="center"/>
    </xf>
    <xf borderId="0" fillId="0" fontId="29" numFmtId="0" xfId="0" applyAlignment="1" applyFont="1">
      <alignment horizontal="center"/>
    </xf>
    <xf borderId="0" fillId="0" fontId="28" numFmtId="0" xfId="0" applyAlignment="1" applyFont="1">
      <alignment horizontal="left"/>
    </xf>
    <xf borderId="0" fillId="0" fontId="28" numFmtId="0" xfId="0" applyAlignment="1" applyFont="1">
      <alignment horizontal="center" vertical="center"/>
    </xf>
    <xf borderId="1" fillId="10" fontId="30" numFmtId="0" xfId="0" applyAlignment="1" applyBorder="1" applyFill="1" applyFont="1">
      <alignment horizontal="center"/>
    </xf>
    <xf borderId="1" fillId="10" fontId="30" numFmtId="49" xfId="0" applyAlignment="1" applyBorder="1" applyFont="1" applyNumberFormat="1">
      <alignment horizontal="center"/>
    </xf>
    <xf borderId="1" fillId="10" fontId="30" numFmtId="49" xfId="0" applyAlignment="1" applyBorder="1" applyFont="1" applyNumberFormat="1">
      <alignment horizontal="right"/>
    </xf>
    <xf borderId="1" fillId="10" fontId="30" numFmtId="49" xfId="0" applyAlignment="1" applyBorder="1" applyFont="1" applyNumberFormat="1">
      <alignment horizontal="left"/>
    </xf>
    <xf borderId="1" fillId="10" fontId="31" numFmtId="0" xfId="0" applyAlignment="1" applyBorder="1" applyFont="1">
      <alignment vertical="center"/>
    </xf>
    <xf borderId="1" fillId="10" fontId="32" numFmtId="0" xfId="0" applyBorder="1" applyFont="1"/>
    <xf borderId="1" fillId="10" fontId="33" numFmtId="0" xfId="0" applyBorder="1" applyFont="1"/>
    <xf borderId="1" fillId="10" fontId="31" numFmtId="0" xfId="0" applyBorder="1" applyFont="1"/>
    <xf borderId="1" fillId="10" fontId="32" numFmtId="0" xfId="0" applyAlignment="1" applyBorder="1" applyFont="1">
      <alignment horizontal="left"/>
    </xf>
    <xf borderId="1" fillId="10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3.88"/>
    <col customWidth="1" min="3" max="3" width="7.25"/>
    <col customWidth="1" min="4" max="4" width="7.38"/>
    <col customWidth="1" min="5" max="5" width="18.13"/>
    <col customWidth="1" min="6" max="6" width="2.13"/>
    <col customWidth="1" min="7" max="7" width="18.13"/>
    <col customWidth="1" min="8" max="8" width="3.0"/>
    <col customWidth="1" min="9" max="9" width="1.88"/>
    <col customWidth="1" min="10" max="10" width="3.0"/>
    <col customWidth="1" min="11" max="11" width="5.63"/>
    <col customWidth="1" min="12" max="12" width="6.75"/>
    <col customWidth="1" min="13" max="13" width="2.38"/>
    <col customWidth="1" min="14" max="14" width="10.0"/>
    <col customWidth="1" min="15" max="15" width="16.13"/>
    <col customWidth="1" min="16" max="16" width="5.0"/>
    <col customWidth="1" min="17" max="19" width="3.75"/>
    <col customWidth="1" min="20" max="20" width="2.75"/>
    <col customWidth="1" min="21" max="21" width="0.75"/>
    <col customWidth="1" min="22" max="22" width="2.75"/>
    <col customWidth="1" min="23" max="24" width="5.0"/>
    <col customWidth="1" min="25" max="26" width="2.38"/>
    <col customWidth="1" min="27" max="27" width="6.75"/>
    <col customWidth="1" min="28" max="28" width="3.25"/>
    <col customWidth="1" min="29" max="29" width="19.88"/>
    <col customWidth="1" hidden="1" min="30" max="32" width="10.0"/>
    <col customWidth="1" min="33" max="33" width="6.75"/>
    <col customWidth="1" min="34" max="34" width="2.38"/>
    <col customWidth="1" min="35" max="35" width="18.13"/>
    <col customWidth="1" min="36" max="36" width="10.0"/>
    <col customWidth="1" min="37" max="37" width="18.13"/>
    <col customWidth="1" min="38" max="38" width="15.25"/>
    <col customWidth="1" min="39" max="39" width="2.13"/>
    <col customWidth="1" min="40" max="40" width="6.75"/>
    <col customWidth="1" min="41" max="41" width="19.88"/>
    <col customWidth="1" min="42" max="42" width="6.75"/>
    <col customWidth="1" min="43" max="43" width="19.88"/>
    <col customWidth="1" min="44" max="44" width="6.75"/>
    <col customWidth="1" min="45" max="45" width="19.88"/>
    <col customWidth="1" min="46" max="46" width="6.75"/>
    <col customWidth="1" min="47" max="47" width="19.88"/>
    <col customWidth="1" min="48" max="48" width="6.75"/>
    <col customWidth="1" min="49" max="49" width="19.88"/>
  </cols>
  <sheetData>
    <row r="1" ht="49.5" customHeight="1">
      <c r="A1" s="1"/>
      <c r="B1" s="2" t="s">
        <v>0</v>
      </c>
      <c r="C1" s="3"/>
      <c r="D1" s="3"/>
      <c r="E1" s="3"/>
      <c r="F1" s="1"/>
      <c r="G1" s="1"/>
      <c r="H1" s="4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5"/>
      <c r="Y1" s="1"/>
      <c r="Z1" s="1"/>
      <c r="AA1" s="5"/>
      <c r="AB1" s="1"/>
      <c r="AC1" s="1"/>
      <c r="AD1" s="1"/>
      <c r="AE1" s="1"/>
      <c r="AF1" s="1"/>
      <c r="AG1" s="1"/>
      <c r="AH1" s="1"/>
      <c r="AI1" s="1"/>
      <c r="AJ1" s="1"/>
      <c r="AK1" s="1"/>
      <c r="AL1" s="5"/>
      <c r="AM1" s="1"/>
      <c r="AN1" s="5"/>
      <c r="AO1" s="1"/>
      <c r="AP1" s="1"/>
      <c r="AQ1" s="1"/>
      <c r="AR1" s="1"/>
      <c r="AS1" s="1"/>
      <c r="AT1" s="1"/>
      <c r="AU1" s="1"/>
      <c r="AV1" s="1"/>
      <c r="AW1" s="1"/>
    </row>
    <row r="2" ht="19.5" customHeight="1">
      <c r="A2" s="1"/>
      <c r="B2" s="6" t="s">
        <v>1</v>
      </c>
      <c r="C2" s="7"/>
      <c r="D2" s="8" t="s">
        <v>2</v>
      </c>
      <c r="E2" s="9"/>
      <c r="F2" s="9"/>
      <c r="G2" s="9"/>
      <c r="H2" s="9"/>
      <c r="I2" s="9"/>
      <c r="J2" s="9"/>
      <c r="K2" s="10"/>
      <c r="L2" s="1"/>
      <c r="M2" s="11" t="s">
        <v>3</v>
      </c>
      <c r="AA2" s="1"/>
      <c r="AB2" s="1"/>
      <c r="AC2" s="1"/>
      <c r="AD2" s="1"/>
      <c r="AE2" s="1"/>
      <c r="AF2" s="1"/>
      <c r="AG2" s="1"/>
      <c r="AH2" s="11" t="s">
        <v>4</v>
      </c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5.75" customHeight="1">
      <c r="A3" s="1"/>
      <c r="B3" s="1"/>
      <c r="C3" s="1"/>
      <c r="D3" s="1"/>
      <c r="E3" s="1"/>
      <c r="F3" s="1"/>
      <c r="G3" s="1"/>
      <c r="H3" s="4"/>
      <c r="I3" s="4"/>
      <c r="J3" s="4"/>
      <c r="K3" s="4"/>
      <c r="L3" s="1"/>
      <c r="M3" s="1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3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>
      <c r="A4" s="14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12"/>
      <c r="M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2"/>
      <c r="AB4" s="15" t="s">
        <v>6</v>
      </c>
      <c r="AC4" s="15"/>
      <c r="AD4" s="12"/>
      <c r="AE4" s="19"/>
      <c r="AF4" s="14"/>
      <c r="AG4" s="12"/>
      <c r="AH4" s="16"/>
      <c r="AI4" s="17"/>
      <c r="AJ4" s="17"/>
      <c r="AK4" s="17"/>
      <c r="AL4" s="17"/>
      <c r="AM4" s="18"/>
      <c r="AN4" s="12"/>
      <c r="AO4" s="15" t="s">
        <v>7</v>
      </c>
      <c r="AP4" s="12"/>
      <c r="AQ4" s="15" t="s">
        <v>8</v>
      </c>
      <c r="AR4" s="12"/>
      <c r="AS4" s="15" t="s">
        <v>9</v>
      </c>
      <c r="AT4" s="12"/>
      <c r="AU4" s="15" t="s">
        <v>10</v>
      </c>
      <c r="AV4" s="12"/>
      <c r="AW4" s="15" t="s">
        <v>11</v>
      </c>
    </row>
    <row r="5" ht="25.5" customHeight="1">
      <c r="A5" s="20"/>
      <c r="B5" s="21" t="s">
        <v>12</v>
      </c>
      <c r="C5" s="22"/>
      <c r="D5" s="22"/>
      <c r="E5" s="22"/>
      <c r="F5" s="22"/>
      <c r="G5" s="22"/>
      <c r="H5" s="22"/>
      <c r="I5" s="22"/>
      <c r="J5" s="22"/>
      <c r="K5" s="22"/>
      <c r="L5" s="20"/>
      <c r="M5" s="23"/>
      <c r="N5" s="24" t="s">
        <v>13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  <c r="Z5" s="27"/>
      <c r="AA5" s="20"/>
      <c r="AB5" s="28" t="s">
        <v>14</v>
      </c>
      <c r="AD5" s="28"/>
      <c r="AE5" s="29"/>
      <c r="AF5" s="28"/>
      <c r="AG5" s="28"/>
      <c r="AH5" s="30"/>
      <c r="AI5" s="24" t="s">
        <v>15</v>
      </c>
      <c r="AJ5" s="24"/>
      <c r="AK5" s="24"/>
      <c r="AL5" s="24"/>
      <c r="AM5" s="31"/>
      <c r="AN5" s="28"/>
      <c r="AO5" s="28" t="s">
        <v>16</v>
      </c>
      <c r="AP5" s="28"/>
      <c r="AQ5" s="28" t="s">
        <v>17</v>
      </c>
      <c r="AR5" s="28"/>
      <c r="AS5" s="28" t="s">
        <v>18</v>
      </c>
      <c r="AT5" s="28"/>
      <c r="AU5" s="28" t="s">
        <v>19</v>
      </c>
      <c r="AV5" s="28"/>
      <c r="AW5" s="28" t="s">
        <v>20</v>
      </c>
    </row>
    <row r="6" ht="15.7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3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A6" s="20"/>
      <c r="AB6" s="20"/>
      <c r="AC6" s="20"/>
      <c r="AD6" s="20"/>
      <c r="AE6" s="13"/>
      <c r="AF6" s="20"/>
      <c r="AG6" s="20"/>
      <c r="AH6" s="32"/>
      <c r="AI6" s="33"/>
      <c r="AJ6" s="34"/>
      <c r="AK6" s="34"/>
      <c r="AL6" s="34"/>
      <c r="AM6" s="35"/>
      <c r="AN6" s="20"/>
      <c r="AO6" s="20"/>
      <c r="AP6" s="20"/>
      <c r="AQ6" s="20"/>
      <c r="AR6" s="20"/>
      <c r="AS6" s="20"/>
      <c r="AT6" s="20"/>
      <c r="AU6" s="20"/>
      <c r="AV6" s="20"/>
      <c r="AW6" s="20"/>
    </row>
    <row r="7" ht="15.75" customHeight="1">
      <c r="A7" s="36"/>
      <c r="B7" s="37" t="s">
        <v>21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8"/>
      <c r="N7" s="39" t="s">
        <v>22</v>
      </c>
      <c r="O7" s="40"/>
      <c r="P7" s="40"/>
      <c r="Q7" s="40"/>
      <c r="R7" s="40"/>
      <c r="S7" s="40"/>
      <c r="T7" s="40"/>
      <c r="U7" s="40"/>
      <c r="V7" s="40"/>
      <c r="W7" s="40"/>
      <c r="X7" s="41"/>
      <c r="Y7" s="42"/>
      <c r="Z7" s="43"/>
      <c r="AA7" s="36"/>
      <c r="AB7" s="37" t="s">
        <v>23</v>
      </c>
      <c r="AC7" s="36"/>
      <c r="AD7" s="36"/>
      <c r="AE7" s="13"/>
      <c r="AF7" s="36"/>
      <c r="AG7" s="36"/>
      <c r="AH7" s="32"/>
      <c r="AI7" s="44" t="s">
        <v>24</v>
      </c>
      <c r="AJ7" s="40"/>
      <c r="AK7" s="40"/>
      <c r="AL7" s="41"/>
      <c r="AM7" s="35"/>
      <c r="AN7" s="36"/>
      <c r="AO7" s="37" t="s">
        <v>25</v>
      </c>
      <c r="AP7" s="36"/>
      <c r="AQ7" s="37" t="s">
        <v>26</v>
      </c>
      <c r="AR7" s="36"/>
      <c r="AS7" s="37" t="s">
        <v>27</v>
      </c>
      <c r="AT7" s="36"/>
      <c r="AU7" s="37" t="s">
        <v>28</v>
      </c>
      <c r="AV7" s="36"/>
      <c r="AW7" s="37" t="s">
        <v>29</v>
      </c>
    </row>
    <row r="8" ht="12.75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  <c r="N8" s="47"/>
      <c r="X8" s="48"/>
      <c r="Y8" s="49"/>
      <c r="Z8" s="50"/>
      <c r="AA8" s="45"/>
      <c r="AB8" s="51" t="s">
        <v>30</v>
      </c>
      <c r="AC8" s="51"/>
      <c r="AD8" s="45"/>
      <c r="AE8" s="13"/>
      <c r="AF8" s="45"/>
      <c r="AG8" s="45"/>
      <c r="AH8" s="23"/>
      <c r="AI8" s="52"/>
      <c r="AJ8" s="53"/>
      <c r="AK8" s="53"/>
      <c r="AL8" s="54"/>
      <c r="AM8" s="27"/>
      <c r="AN8" s="55"/>
      <c r="AO8" s="51" t="s">
        <v>30</v>
      </c>
      <c r="AP8" s="55"/>
      <c r="AQ8" s="51" t="s">
        <v>30</v>
      </c>
      <c r="AR8" s="55"/>
      <c r="AS8" s="51" t="s">
        <v>30</v>
      </c>
      <c r="AT8" s="55"/>
      <c r="AU8" s="51" t="s">
        <v>31</v>
      </c>
      <c r="AV8" s="55"/>
      <c r="AW8" s="55"/>
    </row>
    <row r="9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  <c r="N9" s="52"/>
      <c r="O9" s="53"/>
      <c r="P9" s="53"/>
      <c r="Q9" s="53"/>
      <c r="R9" s="53"/>
      <c r="S9" s="53"/>
      <c r="T9" s="53"/>
      <c r="U9" s="53"/>
      <c r="V9" s="53"/>
      <c r="W9" s="53"/>
      <c r="X9" s="54"/>
      <c r="Y9" s="57"/>
      <c r="Z9" s="58"/>
      <c r="AA9" s="55"/>
      <c r="AB9" s="1"/>
      <c r="AC9" s="1"/>
      <c r="AD9" s="55"/>
      <c r="AE9" s="13"/>
      <c r="AF9" s="55"/>
      <c r="AG9" s="55"/>
      <c r="AH9" s="23"/>
      <c r="AI9" s="59"/>
      <c r="AJ9" s="59"/>
      <c r="AK9" s="59"/>
      <c r="AL9" s="59"/>
      <c r="AM9" s="27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5.75" customHeight="1">
      <c r="A10" s="1"/>
      <c r="B10" s="60"/>
      <c r="C10" s="61">
        <v>44358.875</v>
      </c>
      <c r="D10" s="62">
        <v>44358.875</v>
      </c>
      <c r="E10" s="63" t="s">
        <v>32</v>
      </c>
      <c r="F10" s="64" t="s">
        <v>33</v>
      </c>
      <c r="G10" s="65" t="s">
        <v>34</v>
      </c>
      <c r="H10" s="66">
        <v>0.0</v>
      </c>
      <c r="I10" s="67" t="s">
        <v>33</v>
      </c>
      <c r="J10" s="66">
        <v>2.0</v>
      </c>
      <c r="K10" s="68" t="str">
        <f t="shared" ref="K10:K45" si="1">IF(COUNT(H10:J10)=2,IF(H10&gt;J10,"H",IF(H10&lt;J10,"B","U")),"")</f>
        <v>B</v>
      </c>
      <c r="L10" s="1"/>
      <c r="M10" s="69"/>
      <c r="N10" s="70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1"/>
      <c r="AB10" s="73" t="s">
        <v>35</v>
      </c>
      <c r="AC10" s="74"/>
      <c r="AD10" s="1"/>
      <c r="AE10" s="13"/>
      <c r="AF10" s="1"/>
      <c r="AG10" s="1"/>
      <c r="AH10" s="23"/>
      <c r="AI10" s="44" t="s">
        <v>36</v>
      </c>
      <c r="AJ10" s="40"/>
      <c r="AK10" s="40"/>
      <c r="AL10" s="41"/>
      <c r="AM10" s="27"/>
      <c r="AN10" s="1"/>
      <c r="AO10" s="75" t="s">
        <v>37</v>
      </c>
      <c r="AP10" s="1"/>
      <c r="AQ10" s="75" t="s">
        <v>34</v>
      </c>
      <c r="AR10" s="1"/>
      <c r="AS10" s="75" t="s">
        <v>38</v>
      </c>
      <c r="AT10" s="1"/>
      <c r="AU10" s="76" t="s">
        <v>38</v>
      </c>
      <c r="AV10" s="1"/>
      <c r="AW10" s="77" t="s">
        <v>39</v>
      </c>
    </row>
    <row r="11" ht="15.75" customHeight="1">
      <c r="A11" s="1"/>
      <c r="B11" s="78"/>
      <c r="C11" s="79">
        <v>44359.625</v>
      </c>
      <c r="D11" s="80">
        <v>44359.625</v>
      </c>
      <c r="E11" s="81" t="s">
        <v>40</v>
      </c>
      <c r="F11" s="82" t="s">
        <v>33</v>
      </c>
      <c r="G11" s="83" t="s">
        <v>41</v>
      </c>
      <c r="H11" s="66">
        <v>1.0</v>
      </c>
      <c r="I11" s="84" t="s">
        <v>33</v>
      </c>
      <c r="J11" s="66">
        <v>1.0</v>
      </c>
      <c r="K11" s="85" t="str">
        <f t="shared" si="1"/>
        <v>U</v>
      </c>
      <c r="L11" s="1"/>
      <c r="M11" s="86"/>
      <c r="N11" s="70" t="s">
        <v>42</v>
      </c>
      <c r="O11" s="34" t="s">
        <v>43</v>
      </c>
      <c r="P11" s="87" t="s">
        <v>44</v>
      </c>
      <c r="Q11" s="87" t="s">
        <v>45</v>
      </c>
      <c r="R11" s="87" t="s">
        <v>46</v>
      </c>
      <c r="S11" s="87" t="s">
        <v>47</v>
      </c>
      <c r="T11" s="87"/>
      <c r="U11" s="87" t="s">
        <v>48</v>
      </c>
      <c r="V11" s="87"/>
      <c r="W11" s="87" t="s">
        <v>49</v>
      </c>
      <c r="X11" s="87" t="s">
        <v>50</v>
      </c>
      <c r="Y11" s="87"/>
      <c r="Z11" s="88"/>
      <c r="AA11" s="1"/>
      <c r="AB11" s="89" t="s">
        <v>51</v>
      </c>
      <c r="AC11" s="90" t="s">
        <v>34</v>
      </c>
      <c r="AD11" s="13"/>
      <c r="AE11" s="13"/>
      <c r="AF11" s="13"/>
      <c r="AG11" s="13"/>
      <c r="AH11" s="23"/>
      <c r="AI11" s="47"/>
      <c r="AL11" s="48"/>
      <c r="AM11" s="27"/>
      <c r="AN11" s="1"/>
      <c r="AO11" s="91" t="s">
        <v>34</v>
      </c>
      <c r="AP11" s="1"/>
      <c r="AQ11" s="91" t="s">
        <v>38</v>
      </c>
      <c r="AR11" s="1"/>
      <c r="AS11" s="92" t="s">
        <v>52</v>
      </c>
      <c r="AT11" s="1"/>
      <c r="AU11" s="1"/>
      <c r="AV11" s="1"/>
      <c r="AW11" s="93" t="s">
        <v>53</v>
      </c>
    </row>
    <row r="12" ht="15.75" customHeight="1">
      <c r="A12" s="1"/>
      <c r="B12" s="78"/>
      <c r="C12" s="79">
        <v>44359.75</v>
      </c>
      <c r="D12" s="80">
        <v>44359.75</v>
      </c>
      <c r="E12" s="81" t="s">
        <v>54</v>
      </c>
      <c r="F12" s="82" t="s">
        <v>33</v>
      </c>
      <c r="G12" s="83" t="s">
        <v>55</v>
      </c>
      <c r="H12" s="66">
        <v>2.0</v>
      </c>
      <c r="I12" s="84" t="s">
        <v>33</v>
      </c>
      <c r="J12" s="66">
        <v>1.0</v>
      </c>
      <c r="K12" s="85" t="str">
        <f t="shared" si="1"/>
        <v>H</v>
      </c>
      <c r="L12" s="1"/>
      <c r="M12" s="94"/>
      <c r="N12" s="95">
        <v>1.0</v>
      </c>
      <c r="O12" s="96" t="str">
        <f>'Ark1'!Q11</f>
        <v>Italia</v>
      </c>
      <c r="P12" s="97">
        <f>'Ark1'!R11</f>
        <v>3</v>
      </c>
      <c r="Q12" s="97">
        <f>'Ark1'!S11</f>
        <v>3</v>
      </c>
      <c r="R12" s="97">
        <f>'Ark1'!T11</f>
        <v>0</v>
      </c>
      <c r="S12" s="97">
        <f>'Ark1'!U11</f>
        <v>0</v>
      </c>
      <c r="T12" s="98">
        <f>'Ark1'!V11</f>
        <v>6</v>
      </c>
      <c r="U12" s="97" t="s">
        <v>56</v>
      </c>
      <c r="V12" s="96">
        <f>'Ark1'!W11</f>
        <v>0</v>
      </c>
      <c r="W12" s="97">
        <f>'Ark1'!X11</f>
        <v>6</v>
      </c>
      <c r="X12" s="97">
        <f>'Ark1'!Y11</f>
        <v>9</v>
      </c>
      <c r="Y12" s="71"/>
      <c r="Z12" s="72"/>
      <c r="AA12" s="1"/>
      <c r="AB12" s="89" t="s">
        <v>57</v>
      </c>
      <c r="AC12" s="90" t="s">
        <v>32</v>
      </c>
      <c r="AD12" s="13"/>
      <c r="AE12" s="99" t="str">
        <f t="shared" ref="AE12:AE19" si="2">IF(AI25=0,"Fyll ut del 2!",IF(AK25=0,"Fyll ut del 2!",AI25))</f>
        <v>Belgia</v>
      </c>
      <c r="AF12" s="99" t="str">
        <f t="shared" ref="AF12:AF19" si="3">IF(AK25=0,"",AK25)</f>
        <v>Portugal</v>
      </c>
      <c r="AG12" s="13"/>
      <c r="AH12" s="23"/>
      <c r="AI12" s="52"/>
      <c r="AJ12" s="53"/>
      <c r="AK12" s="53"/>
      <c r="AL12" s="54"/>
      <c r="AM12" s="27"/>
      <c r="AN12" s="1"/>
      <c r="AO12" s="91" t="s">
        <v>38</v>
      </c>
      <c r="AP12" s="1"/>
      <c r="AQ12" s="91" t="s">
        <v>52</v>
      </c>
      <c r="AR12" s="1"/>
      <c r="AS12" s="1"/>
      <c r="AT12" s="1"/>
      <c r="AU12" s="1"/>
      <c r="AV12" s="1"/>
      <c r="AW12" s="1"/>
    </row>
    <row r="13" ht="15.75" customHeight="1">
      <c r="A13" s="1"/>
      <c r="B13" s="78"/>
      <c r="C13" s="79">
        <v>44359.875</v>
      </c>
      <c r="D13" s="80">
        <v>44359.875</v>
      </c>
      <c r="E13" s="81" t="s">
        <v>58</v>
      </c>
      <c r="F13" s="82" t="s">
        <v>33</v>
      </c>
      <c r="G13" s="83" t="s">
        <v>59</v>
      </c>
      <c r="H13" s="66">
        <v>3.0</v>
      </c>
      <c r="I13" s="84" t="s">
        <v>33</v>
      </c>
      <c r="J13" s="66">
        <v>1.0</v>
      </c>
      <c r="K13" s="85" t="str">
        <f t="shared" si="1"/>
        <v>H</v>
      </c>
      <c r="L13" s="1"/>
      <c r="M13" s="94"/>
      <c r="N13" s="100">
        <v>2.0</v>
      </c>
      <c r="O13" s="101" t="str">
        <f>'Ark1'!Q12</f>
        <v>Tyrkia</v>
      </c>
      <c r="P13" s="102">
        <f>'Ark1'!R12</f>
        <v>3</v>
      </c>
      <c r="Q13" s="102">
        <f>'Ark1'!S12</f>
        <v>1</v>
      </c>
      <c r="R13" s="102">
        <f>'Ark1'!T12</f>
        <v>1</v>
      </c>
      <c r="S13" s="102">
        <f>'Ark1'!U12</f>
        <v>1</v>
      </c>
      <c r="T13" s="103">
        <f>'Ark1'!V12</f>
        <v>2</v>
      </c>
      <c r="U13" s="102" t="s">
        <v>56</v>
      </c>
      <c r="V13" s="101">
        <f>'Ark1'!W12</f>
        <v>3</v>
      </c>
      <c r="W13" s="102">
        <f>'Ark1'!X12</f>
        <v>-1</v>
      </c>
      <c r="X13" s="102">
        <f>'Ark1'!Y12</f>
        <v>4</v>
      </c>
      <c r="Y13" s="71"/>
      <c r="Z13" s="72"/>
      <c r="AA13" s="1"/>
      <c r="AB13" s="89" t="s">
        <v>60</v>
      </c>
      <c r="AC13" s="90" t="s">
        <v>40</v>
      </c>
      <c r="AD13" s="13"/>
      <c r="AE13" s="99" t="str">
        <f t="shared" si="2"/>
        <v>Italia</v>
      </c>
      <c r="AF13" s="99" t="str">
        <f t="shared" si="3"/>
        <v>Ukraina</v>
      </c>
      <c r="AG13" s="13"/>
      <c r="AH13" s="104"/>
      <c r="AI13" s="71"/>
      <c r="AJ13" s="71"/>
      <c r="AK13" s="71"/>
      <c r="AL13" s="71"/>
      <c r="AM13" s="72"/>
      <c r="AN13" s="1"/>
      <c r="AO13" s="91" t="s">
        <v>61</v>
      </c>
      <c r="AP13" s="1"/>
      <c r="AQ13" s="92" t="s">
        <v>62</v>
      </c>
      <c r="AR13" s="1"/>
      <c r="AS13" s="1"/>
      <c r="AT13" s="1"/>
      <c r="AU13" s="1"/>
      <c r="AV13" s="1"/>
      <c r="AW13" s="1"/>
    </row>
    <row r="14" ht="15.75" customHeight="1">
      <c r="A14" s="1"/>
      <c r="B14" s="78"/>
      <c r="C14" s="79">
        <v>44360.625</v>
      </c>
      <c r="D14" s="80">
        <v>44360.625</v>
      </c>
      <c r="E14" s="81" t="s">
        <v>63</v>
      </c>
      <c r="F14" s="82" t="s">
        <v>33</v>
      </c>
      <c r="G14" s="83" t="s">
        <v>61</v>
      </c>
      <c r="H14" s="66">
        <v>2.0</v>
      </c>
      <c r="I14" s="84" t="s">
        <v>33</v>
      </c>
      <c r="J14" s="66">
        <v>0.0</v>
      </c>
      <c r="K14" s="85" t="str">
        <f t="shared" si="1"/>
        <v>H</v>
      </c>
      <c r="L14" s="1"/>
      <c r="M14" s="94"/>
      <c r="N14" s="105">
        <v>3.0</v>
      </c>
      <c r="O14" s="106" t="str">
        <f>'Ark1'!Q13</f>
        <v>Wales</v>
      </c>
      <c r="P14" s="107">
        <f>'Ark1'!R13</f>
        <v>3</v>
      </c>
      <c r="Q14" s="107">
        <f>'Ark1'!S13</f>
        <v>0</v>
      </c>
      <c r="R14" s="107">
        <f>'Ark1'!T13</f>
        <v>2</v>
      </c>
      <c r="S14" s="107">
        <f>'Ark1'!U13</f>
        <v>1</v>
      </c>
      <c r="T14" s="108">
        <f>'Ark1'!V13</f>
        <v>2</v>
      </c>
      <c r="U14" s="107" t="s">
        <v>56</v>
      </c>
      <c r="V14" s="106">
        <f>'Ark1'!W13</f>
        <v>4</v>
      </c>
      <c r="W14" s="107">
        <f>'Ark1'!X13</f>
        <v>-2</v>
      </c>
      <c r="X14" s="107">
        <f>'Ark1'!Y13</f>
        <v>2</v>
      </c>
      <c r="Y14" s="71"/>
      <c r="Z14" s="72"/>
      <c r="AA14" s="1"/>
      <c r="AB14" s="109" t="s">
        <v>64</v>
      </c>
      <c r="AC14" s="110" t="s">
        <v>41</v>
      </c>
      <c r="AD14" s="13"/>
      <c r="AE14" s="99" t="str">
        <f t="shared" si="2"/>
        <v>Tyskland</v>
      </c>
      <c r="AF14" s="99" t="str">
        <f t="shared" si="3"/>
        <v>Østerrike</v>
      </c>
      <c r="AG14" s="13"/>
      <c r="AH14" s="104"/>
      <c r="AI14" s="71"/>
      <c r="AJ14" s="71"/>
      <c r="AK14" s="71"/>
      <c r="AL14" s="71"/>
      <c r="AM14" s="27"/>
      <c r="AN14" s="1"/>
      <c r="AO14" s="91" t="s">
        <v>65</v>
      </c>
      <c r="AP14" s="1"/>
      <c r="AQ14" s="1"/>
      <c r="AR14" s="1"/>
      <c r="AS14" s="1"/>
      <c r="AT14" s="1"/>
      <c r="AU14" s="1"/>
      <c r="AV14" s="1"/>
      <c r="AW14" s="1"/>
    </row>
    <row r="15" ht="15.75" customHeight="1">
      <c r="A15" s="1"/>
      <c r="B15" s="78"/>
      <c r="C15" s="79">
        <v>44360.75</v>
      </c>
      <c r="D15" s="80">
        <v>44360.75</v>
      </c>
      <c r="E15" s="81" t="s">
        <v>66</v>
      </c>
      <c r="F15" s="82" t="s">
        <v>33</v>
      </c>
      <c r="G15" s="83" t="s">
        <v>67</v>
      </c>
      <c r="H15" s="66">
        <v>0.0</v>
      </c>
      <c r="I15" s="84" t="s">
        <v>33</v>
      </c>
      <c r="J15" s="66">
        <v>0.0</v>
      </c>
      <c r="K15" s="85" t="str">
        <f t="shared" si="1"/>
        <v>U</v>
      </c>
      <c r="L15" s="1"/>
      <c r="M15" s="94"/>
      <c r="N15" s="111">
        <v>4.0</v>
      </c>
      <c r="O15" s="112" t="str">
        <f>'Ark1'!Q14</f>
        <v>Sveits</v>
      </c>
      <c r="P15" s="71">
        <f>'Ark1'!R14</f>
        <v>3</v>
      </c>
      <c r="Q15" s="71">
        <f>'Ark1'!S14</f>
        <v>0</v>
      </c>
      <c r="R15" s="71">
        <f>'Ark1'!T14</f>
        <v>1</v>
      </c>
      <c r="S15" s="71">
        <f>'Ark1'!U14</f>
        <v>2</v>
      </c>
      <c r="T15" s="113">
        <f>'Ark1'!V14</f>
        <v>1</v>
      </c>
      <c r="U15" s="71" t="s">
        <v>56</v>
      </c>
      <c r="V15" s="112">
        <f>'Ark1'!W14</f>
        <v>4</v>
      </c>
      <c r="W15" s="71">
        <f>'Ark1'!X14</f>
        <v>-3</v>
      </c>
      <c r="X15" s="71">
        <f>'Ark1'!Y14</f>
        <v>1</v>
      </c>
      <c r="Y15" s="71"/>
      <c r="Z15" s="72"/>
      <c r="AA15" s="1"/>
      <c r="AB15" s="73" t="s">
        <v>68</v>
      </c>
      <c r="AC15" s="74"/>
      <c r="AD15" s="13"/>
      <c r="AE15" s="99" t="str">
        <f t="shared" si="2"/>
        <v>Kroatia</v>
      </c>
      <c r="AF15" s="99" t="str">
        <f t="shared" si="3"/>
        <v>Slovakia</v>
      </c>
      <c r="AG15" s="1"/>
      <c r="AH15" s="104"/>
      <c r="AI15" s="114" t="s">
        <v>69</v>
      </c>
      <c r="AJ15" s="26"/>
      <c r="AK15" s="26"/>
      <c r="AL15" s="26"/>
      <c r="AM15" s="115"/>
      <c r="AN15" s="1"/>
      <c r="AO15" s="91" t="s">
        <v>52</v>
      </c>
      <c r="AP15" s="1"/>
      <c r="AQ15" s="1"/>
      <c r="AR15" s="1"/>
      <c r="AS15" s="1"/>
      <c r="AT15" s="1"/>
      <c r="AU15" s="1"/>
      <c r="AV15" s="1"/>
      <c r="AW15" s="1"/>
    </row>
    <row r="16" ht="15.75" customHeight="1">
      <c r="A16" s="1"/>
      <c r="B16" s="78"/>
      <c r="C16" s="79">
        <v>44360.875</v>
      </c>
      <c r="D16" s="80">
        <v>44360.875</v>
      </c>
      <c r="E16" s="81" t="s">
        <v>62</v>
      </c>
      <c r="F16" s="82" t="s">
        <v>33</v>
      </c>
      <c r="G16" s="83" t="s">
        <v>70</v>
      </c>
      <c r="H16" s="66">
        <v>2.0</v>
      </c>
      <c r="I16" s="84" t="s">
        <v>33</v>
      </c>
      <c r="J16" s="66">
        <v>0.0</v>
      </c>
      <c r="K16" s="85" t="str">
        <f t="shared" si="1"/>
        <v>H</v>
      </c>
      <c r="L16" s="1"/>
      <c r="M16" s="104"/>
      <c r="N16" s="112"/>
      <c r="O16" s="112"/>
      <c r="P16" s="71"/>
      <c r="Q16" s="71"/>
      <c r="R16" s="71"/>
      <c r="S16" s="71"/>
      <c r="T16" s="113"/>
      <c r="U16" s="71"/>
      <c r="V16" s="112"/>
      <c r="W16" s="71"/>
      <c r="X16" s="71"/>
      <c r="Y16" s="71"/>
      <c r="Z16" s="72"/>
      <c r="AA16" s="1"/>
      <c r="AB16" s="89" t="s">
        <v>51</v>
      </c>
      <c r="AC16" s="90" t="s">
        <v>58</v>
      </c>
      <c r="AD16" s="13"/>
      <c r="AE16" s="99" t="str">
        <f t="shared" si="2"/>
        <v>Spania</v>
      </c>
      <c r="AF16" s="99" t="str">
        <f t="shared" si="3"/>
        <v>Tsjekkia</v>
      </c>
      <c r="AG16" s="13"/>
      <c r="AH16" s="104"/>
      <c r="AI16" s="116" t="s">
        <v>71</v>
      </c>
      <c r="AJ16" s="117"/>
      <c r="AK16" s="117"/>
      <c r="AL16" s="117"/>
      <c r="AM16" s="27"/>
      <c r="AN16" s="1"/>
      <c r="AO16" s="91" t="s">
        <v>62</v>
      </c>
      <c r="AP16" s="1"/>
      <c r="AQ16" s="1"/>
      <c r="AR16" s="1"/>
      <c r="AS16" s="1"/>
      <c r="AT16" s="1"/>
      <c r="AU16" s="1"/>
      <c r="AV16" s="1"/>
      <c r="AW16" s="1"/>
    </row>
    <row r="17" ht="15.75" customHeight="1">
      <c r="A17" s="1"/>
      <c r="B17" s="78"/>
      <c r="C17" s="79">
        <v>44361.625</v>
      </c>
      <c r="D17" s="80">
        <v>44361.625</v>
      </c>
      <c r="E17" s="81" t="s">
        <v>72</v>
      </c>
      <c r="F17" s="82" t="s">
        <v>33</v>
      </c>
      <c r="G17" s="83" t="s">
        <v>73</v>
      </c>
      <c r="H17" s="66">
        <v>0.0</v>
      </c>
      <c r="I17" s="84" t="s">
        <v>33</v>
      </c>
      <c r="J17" s="66">
        <v>2.0</v>
      </c>
      <c r="K17" s="85" t="str">
        <f t="shared" si="1"/>
        <v>B</v>
      </c>
      <c r="L17" s="1"/>
      <c r="M17" s="86"/>
      <c r="N17" s="70" t="s">
        <v>74</v>
      </c>
      <c r="O17" s="34" t="s">
        <v>43</v>
      </c>
      <c r="P17" s="87" t="s">
        <v>44</v>
      </c>
      <c r="Q17" s="87" t="s">
        <v>45</v>
      </c>
      <c r="R17" s="87" t="s">
        <v>46</v>
      </c>
      <c r="S17" s="87" t="s">
        <v>47</v>
      </c>
      <c r="T17" s="87"/>
      <c r="U17" s="87" t="s">
        <v>48</v>
      </c>
      <c r="V17" s="87"/>
      <c r="W17" s="87" t="s">
        <v>49</v>
      </c>
      <c r="X17" s="87" t="s">
        <v>50</v>
      </c>
      <c r="Y17" s="87"/>
      <c r="Z17" s="88"/>
      <c r="AA17" s="1"/>
      <c r="AB17" s="89" t="s">
        <v>57</v>
      </c>
      <c r="AC17" s="90" t="s">
        <v>54</v>
      </c>
      <c r="AD17" s="1"/>
      <c r="AE17" s="99" t="str">
        <f t="shared" si="2"/>
        <v>England</v>
      </c>
      <c r="AF17" s="99" t="str">
        <f t="shared" si="3"/>
        <v>Frankrike</v>
      </c>
      <c r="AG17" s="13"/>
      <c r="AH17" s="104"/>
      <c r="AI17" s="118" t="s">
        <v>37</v>
      </c>
      <c r="AJ17" s="26"/>
      <c r="AK17" s="26"/>
      <c r="AL17" s="26"/>
      <c r="AM17" s="27"/>
      <c r="AN17" s="1"/>
      <c r="AO17" s="92" t="s">
        <v>54</v>
      </c>
      <c r="AP17" s="1"/>
      <c r="AQ17" s="1"/>
      <c r="AR17" s="1"/>
      <c r="AS17" s="1"/>
      <c r="AT17" s="1"/>
      <c r="AU17" s="1"/>
      <c r="AV17" s="1"/>
      <c r="AW17" s="1"/>
    </row>
    <row r="18" ht="15.75" customHeight="1">
      <c r="A18" s="1"/>
      <c r="B18" s="78"/>
      <c r="C18" s="79">
        <v>44361.75</v>
      </c>
      <c r="D18" s="80">
        <v>44361.75</v>
      </c>
      <c r="E18" s="81" t="s">
        <v>75</v>
      </c>
      <c r="F18" s="82" t="s">
        <v>33</v>
      </c>
      <c r="G18" s="83" t="s">
        <v>76</v>
      </c>
      <c r="H18" s="66">
        <v>1.0</v>
      </c>
      <c r="I18" s="84" t="s">
        <v>33</v>
      </c>
      <c r="J18" s="66">
        <v>1.0</v>
      </c>
      <c r="K18" s="85" t="str">
        <f t="shared" si="1"/>
        <v>U</v>
      </c>
      <c r="L18" s="1"/>
      <c r="M18" s="94"/>
      <c r="N18" s="95">
        <v>1.0</v>
      </c>
      <c r="O18" s="96" t="str">
        <f>'Ark1'!Q50</f>
        <v>Belgia</v>
      </c>
      <c r="P18" s="97">
        <f>'Ark1'!R50</f>
        <v>3</v>
      </c>
      <c r="Q18" s="97">
        <f>'Ark1'!S50</f>
        <v>3</v>
      </c>
      <c r="R18" s="97">
        <f>'Ark1'!T50</f>
        <v>0</v>
      </c>
      <c r="S18" s="97">
        <f>'Ark1'!U50</f>
        <v>0</v>
      </c>
      <c r="T18" s="98">
        <f>'Ark1'!V50</f>
        <v>7</v>
      </c>
      <c r="U18" s="97" t="s">
        <v>56</v>
      </c>
      <c r="V18" s="96">
        <f>'Ark1'!W50</f>
        <v>3</v>
      </c>
      <c r="W18" s="97">
        <f>'Ark1'!X50</f>
        <v>4</v>
      </c>
      <c r="X18" s="97">
        <f>'Ark1'!Y50</f>
        <v>9</v>
      </c>
      <c r="Y18" s="71"/>
      <c r="Z18" s="72"/>
      <c r="AA18" s="1"/>
      <c r="AB18" s="89" t="s">
        <v>60</v>
      </c>
      <c r="AC18" s="90" t="s">
        <v>55</v>
      </c>
      <c r="AD18" s="1"/>
      <c r="AE18" s="99" t="str">
        <f t="shared" si="2"/>
        <v>Nederland</v>
      </c>
      <c r="AF18" s="99" t="str">
        <f t="shared" si="3"/>
        <v>Sverige</v>
      </c>
      <c r="AG18" s="1"/>
      <c r="AH18" s="104"/>
      <c r="AI18" s="118" t="s">
        <v>77</v>
      </c>
      <c r="AJ18" s="26"/>
      <c r="AK18" s="26"/>
      <c r="AL18" s="26"/>
      <c r="AM18" s="27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5.75" customHeight="1">
      <c r="A19" s="1"/>
      <c r="B19" s="78"/>
      <c r="C19" s="79">
        <v>44361.875</v>
      </c>
      <c r="D19" s="80">
        <v>44361.875</v>
      </c>
      <c r="E19" s="81" t="s">
        <v>65</v>
      </c>
      <c r="F19" s="82" t="s">
        <v>33</v>
      </c>
      <c r="G19" s="83" t="s">
        <v>77</v>
      </c>
      <c r="H19" s="66">
        <v>2.0</v>
      </c>
      <c r="I19" s="84" t="s">
        <v>33</v>
      </c>
      <c r="J19" s="66">
        <v>0.0</v>
      </c>
      <c r="K19" s="85" t="str">
        <f t="shared" si="1"/>
        <v>H</v>
      </c>
      <c r="L19" s="1"/>
      <c r="M19" s="94"/>
      <c r="N19" s="100">
        <v>2.0</v>
      </c>
      <c r="O19" s="101" t="str">
        <f>'Ark1'!Q51</f>
        <v>Danmark</v>
      </c>
      <c r="P19" s="102">
        <f>'Ark1'!R51</f>
        <v>3</v>
      </c>
      <c r="Q19" s="102">
        <f>'Ark1'!S51</f>
        <v>2</v>
      </c>
      <c r="R19" s="102">
        <f>'Ark1'!T51</f>
        <v>0</v>
      </c>
      <c r="S19" s="102">
        <f>'Ark1'!U51</f>
        <v>1</v>
      </c>
      <c r="T19" s="103">
        <f>'Ark1'!V51</f>
        <v>5</v>
      </c>
      <c r="U19" s="102" t="s">
        <v>56</v>
      </c>
      <c r="V19" s="101">
        <f>'Ark1'!W51</f>
        <v>4</v>
      </c>
      <c r="W19" s="102">
        <f>'Ark1'!X51</f>
        <v>1</v>
      </c>
      <c r="X19" s="102">
        <f>'Ark1'!Y51</f>
        <v>6</v>
      </c>
      <c r="Y19" s="71"/>
      <c r="Z19" s="72"/>
      <c r="AA19" s="1"/>
      <c r="AB19" s="109" t="s">
        <v>64</v>
      </c>
      <c r="AC19" s="110" t="s">
        <v>59</v>
      </c>
      <c r="AD19" s="13"/>
      <c r="AE19" s="99" t="str">
        <f t="shared" si="2"/>
        <v>Tyrkia</v>
      </c>
      <c r="AF19" s="99" t="str">
        <f t="shared" si="3"/>
        <v>Danmark</v>
      </c>
      <c r="AG19" s="13"/>
      <c r="AH19" s="104"/>
      <c r="AI19" s="118" t="s">
        <v>73</v>
      </c>
      <c r="AJ19" s="26"/>
      <c r="AK19" s="26"/>
      <c r="AL19" s="26"/>
      <c r="AM19" s="58"/>
      <c r="AN19" s="13"/>
      <c r="AO19" s="1"/>
      <c r="AP19" s="1"/>
      <c r="AQ19" s="1"/>
      <c r="AR19" s="1"/>
      <c r="AS19" s="1"/>
      <c r="AT19" s="1"/>
      <c r="AU19" s="1"/>
      <c r="AV19" s="1"/>
      <c r="AW19" s="1"/>
    </row>
    <row r="20" ht="15.75" customHeight="1">
      <c r="A20" s="1"/>
      <c r="B20" s="78"/>
      <c r="C20" s="79">
        <v>44362.75</v>
      </c>
      <c r="D20" s="80">
        <v>44362.75</v>
      </c>
      <c r="E20" s="81" t="s">
        <v>78</v>
      </c>
      <c r="F20" s="82" t="s">
        <v>33</v>
      </c>
      <c r="G20" s="83" t="s">
        <v>37</v>
      </c>
      <c r="H20" s="66">
        <v>0.0</v>
      </c>
      <c r="I20" s="84" t="s">
        <v>33</v>
      </c>
      <c r="J20" s="66">
        <v>3.0</v>
      </c>
      <c r="K20" s="85" t="str">
        <f t="shared" si="1"/>
        <v>B</v>
      </c>
      <c r="L20" s="1"/>
      <c r="M20" s="94"/>
      <c r="N20" s="105">
        <v>3.0</v>
      </c>
      <c r="O20" s="106" t="str">
        <f>'Ark1'!Q52</f>
        <v>Finland</v>
      </c>
      <c r="P20" s="107">
        <f>'Ark1'!R52</f>
        <v>3</v>
      </c>
      <c r="Q20" s="107">
        <f>'Ark1'!S52</f>
        <v>0</v>
      </c>
      <c r="R20" s="107">
        <f>'Ark1'!T52</f>
        <v>1</v>
      </c>
      <c r="S20" s="107">
        <f>'Ark1'!U52</f>
        <v>2</v>
      </c>
      <c r="T20" s="108">
        <f>'Ark1'!V52</f>
        <v>3</v>
      </c>
      <c r="U20" s="107" t="s">
        <v>56</v>
      </c>
      <c r="V20" s="106">
        <f>'Ark1'!W52</f>
        <v>5</v>
      </c>
      <c r="W20" s="107">
        <f>'Ark1'!X52</f>
        <v>-2</v>
      </c>
      <c r="X20" s="107">
        <f>'Ark1'!Y52</f>
        <v>1</v>
      </c>
      <c r="Y20" s="71"/>
      <c r="Z20" s="72"/>
      <c r="AA20" s="1"/>
      <c r="AB20" s="73" t="s">
        <v>79</v>
      </c>
      <c r="AC20" s="74"/>
      <c r="AD20" s="13"/>
      <c r="AE20" s="13"/>
      <c r="AF20" s="13"/>
      <c r="AG20" s="13"/>
      <c r="AH20" s="104"/>
      <c r="AI20" s="118" t="s">
        <v>66</v>
      </c>
      <c r="AJ20" s="57"/>
      <c r="AK20" s="57"/>
      <c r="AL20" s="57"/>
      <c r="AM20" s="72"/>
      <c r="AN20" s="13"/>
      <c r="AO20" s="1"/>
      <c r="AP20" s="1"/>
      <c r="AQ20" s="1"/>
      <c r="AR20" s="1"/>
      <c r="AS20" s="1"/>
      <c r="AT20" s="1"/>
      <c r="AU20" s="1"/>
      <c r="AV20" s="1"/>
      <c r="AW20" s="1"/>
    </row>
    <row r="21" ht="15.75" customHeight="1">
      <c r="A21" s="1"/>
      <c r="B21" s="78"/>
      <c r="C21" s="79">
        <v>44362.875</v>
      </c>
      <c r="D21" s="80">
        <v>44362.875</v>
      </c>
      <c r="E21" s="81" t="s">
        <v>52</v>
      </c>
      <c r="F21" s="82" t="s">
        <v>33</v>
      </c>
      <c r="G21" s="83" t="s">
        <v>38</v>
      </c>
      <c r="H21" s="66">
        <v>1.0</v>
      </c>
      <c r="I21" s="84" t="s">
        <v>33</v>
      </c>
      <c r="J21" s="66">
        <v>1.0</v>
      </c>
      <c r="K21" s="85" t="str">
        <f t="shared" si="1"/>
        <v>U</v>
      </c>
      <c r="L21" s="1"/>
      <c r="M21" s="94"/>
      <c r="N21" s="111">
        <v>4.0</v>
      </c>
      <c r="O21" s="112" t="str">
        <f>'Ark1'!Q53</f>
        <v>Russland</v>
      </c>
      <c r="P21" s="71">
        <f>'Ark1'!R53</f>
        <v>3</v>
      </c>
      <c r="Q21" s="71">
        <f>'Ark1'!S53</f>
        <v>0</v>
      </c>
      <c r="R21" s="71">
        <f>'Ark1'!T53</f>
        <v>1</v>
      </c>
      <c r="S21" s="71">
        <f>'Ark1'!U53</f>
        <v>2</v>
      </c>
      <c r="T21" s="113">
        <f>'Ark1'!V53</f>
        <v>3</v>
      </c>
      <c r="U21" s="71" t="s">
        <v>56</v>
      </c>
      <c r="V21" s="112">
        <f>'Ark1'!W53</f>
        <v>6</v>
      </c>
      <c r="W21" s="71">
        <f>'Ark1'!X53</f>
        <v>-3</v>
      </c>
      <c r="X21" s="71">
        <f>'Ark1'!Y53</f>
        <v>1</v>
      </c>
      <c r="Y21" s="71"/>
      <c r="Z21" s="72"/>
      <c r="AA21" s="1"/>
      <c r="AB21" s="89" t="s">
        <v>51</v>
      </c>
      <c r="AC21" s="90" t="s">
        <v>62</v>
      </c>
      <c r="AD21" s="13"/>
      <c r="AE21" s="13"/>
      <c r="AF21" s="13"/>
      <c r="AG21" s="13"/>
      <c r="AH21" s="104"/>
      <c r="AI21" s="71"/>
      <c r="AJ21" s="71"/>
      <c r="AK21" s="71"/>
      <c r="AL21" s="71"/>
      <c r="AM21" s="72"/>
      <c r="AN21" s="13"/>
      <c r="AO21" s="1"/>
      <c r="AP21" s="1"/>
      <c r="AQ21" s="1"/>
      <c r="AR21" s="1"/>
      <c r="AS21" s="1"/>
      <c r="AT21" s="1"/>
      <c r="AU21" s="1"/>
      <c r="AV21" s="1"/>
      <c r="AW21" s="1"/>
    </row>
    <row r="22" ht="15.75" customHeight="1">
      <c r="A22" s="1"/>
      <c r="B22" s="78"/>
      <c r="C22" s="79">
        <v>44363.625</v>
      </c>
      <c r="D22" s="80">
        <v>44363.625</v>
      </c>
      <c r="E22" s="81" t="s">
        <v>55</v>
      </c>
      <c r="F22" s="82" t="s">
        <v>33</v>
      </c>
      <c r="G22" s="83" t="s">
        <v>59</v>
      </c>
      <c r="H22" s="66">
        <v>1.0</v>
      </c>
      <c r="I22" s="119" t="s">
        <v>56</v>
      </c>
      <c r="J22" s="66">
        <v>1.0</v>
      </c>
      <c r="K22" s="85" t="str">
        <f t="shared" si="1"/>
        <v>U</v>
      </c>
      <c r="L22" s="1"/>
      <c r="M22" s="104"/>
      <c r="N22" s="112"/>
      <c r="O22" s="112"/>
      <c r="P22" s="71"/>
      <c r="Q22" s="71"/>
      <c r="R22" s="71"/>
      <c r="S22" s="71"/>
      <c r="T22" s="113"/>
      <c r="U22" s="71"/>
      <c r="V22" s="112"/>
      <c r="W22" s="71"/>
      <c r="X22" s="71"/>
      <c r="Y22" s="71"/>
      <c r="Z22" s="72"/>
      <c r="AA22" s="1"/>
      <c r="AB22" s="89" t="s">
        <v>57</v>
      </c>
      <c r="AC22" s="90" t="s">
        <v>70</v>
      </c>
      <c r="AD22" s="13"/>
      <c r="AE22" s="13"/>
      <c r="AF22" s="13"/>
      <c r="AG22" s="13"/>
      <c r="AH22" s="104"/>
      <c r="AI22" s="71"/>
      <c r="AJ22" s="71"/>
      <c r="AK22" s="71"/>
      <c r="AL22" s="71"/>
      <c r="AM22" s="72"/>
      <c r="AN22" s="13"/>
      <c r="AO22" s="1"/>
      <c r="AP22" s="1"/>
      <c r="AQ22" s="1"/>
      <c r="AR22" s="1"/>
      <c r="AS22" s="1"/>
      <c r="AT22" s="1"/>
      <c r="AU22" s="1"/>
      <c r="AV22" s="1"/>
      <c r="AW22" s="1"/>
    </row>
    <row r="23" ht="15.75" customHeight="1">
      <c r="A23" s="1"/>
      <c r="B23" s="78"/>
      <c r="C23" s="79">
        <v>44363.75</v>
      </c>
      <c r="D23" s="80">
        <v>44363.75</v>
      </c>
      <c r="E23" s="81" t="s">
        <v>32</v>
      </c>
      <c r="F23" s="82" t="s">
        <v>33</v>
      </c>
      <c r="G23" s="83" t="s">
        <v>40</v>
      </c>
      <c r="H23" s="66">
        <v>1.0</v>
      </c>
      <c r="I23" s="84" t="s">
        <v>33</v>
      </c>
      <c r="J23" s="66">
        <v>1.0</v>
      </c>
      <c r="K23" s="85" t="str">
        <f t="shared" si="1"/>
        <v>U</v>
      </c>
      <c r="L23" s="1"/>
      <c r="M23" s="86"/>
      <c r="N23" s="70" t="s">
        <v>80</v>
      </c>
      <c r="O23" s="34" t="s">
        <v>43</v>
      </c>
      <c r="P23" s="87" t="s">
        <v>44</v>
      </c>
      <c r="Q23" s="87" t="s">
        <v>45</v>
      </c>
      <c r="R23" s="87" t="s">
        <v>46</v>
      </c>
      <c r="S23" s="87" t="s">
        <v>47</v>
      </c>
      <c r="T23" s="87"/>
      <c r="U23" s="87" t="s">
        <v>48</v>
      </c>
      <c r="V23" s="87"/>
      <c r="W23" s="87" t="s">
        <v>49</v>
      </c>
      <c r="X23" s="87" t="s">
        <v>50</v>
      </c>
      <c r="Y23" s="87"/>
      <c r="Z23" s="88"/>
      <c r="AA23" s="1"/>
      <c r="AB23" s="89" t="s">
        <v>60</v>
      </c>
      <c r="AC23" s="90" t="s">
        <v>66</v>
      </c>
      <c r="AD23" s="13"/>
      <c r="AE23" s="99" t="str">
        <f t="shared" ref="AE23:AE26" si="4">IF(AI36=0,"Fyll ut 1/8-delsfinaler!",IF(AK36=0,"Fyll ut 1/8-delsfinaler!",AI36))</f>
        <v>Portugal</v>
      </c>
      <c r="AF23" s="99" t="str">
        <f t="shared" ref="AF23:AF26" si="5">IF(AK36=0,"",AK36)</f>
        <v>Italia</v>
      </c>
      <c r="AG23" s="13"/>
      <c r="AH23" s="120"/>
      <c r="AI23" s="114" t="s">
        <v>81</v>
      </c>
      <c r="AJ23" s="121"/>
      <c r="AK23" s="121"/>
      <c r="AL23" s="122" t="s">
        <v>82</v>
      </c>
      <c r="AM23" s="123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ht="15.75" customHeight="1">
      <c r="A24" s="1"/>
      <c r="B24" s="78"/>
      <c r="C24" s="79">
        <v>44363.875</v>
      </c>
      <c r="D24" s="80">
        <v>44363.875</v>
      </c>
      <c r="E24" s="81" t="s">
        <v>34</v>
      </c>
      <c r="F24" s="82" t="s">
        <v>33</v>
      </c>
      <c r="G24" s="83" t="s">
        <v>41</v>
      </c>
      <c r="H24" s="66">
        <v>2.0</v>
      </c>
      <c r="I24" s="84" t="s">
        <v>33</v>
      </c>
      <c r="J24" s="66">
        <v>0.0</v>
      </c>
      <c r="K24" s="85" t="str">
        <f t="shared" si="1"/>
        <v>H</v>
      </c>
      <c r="L24" s="1"/>
      <c r="M24" s="94"/>
      <c r="N24" s="95">
        <v>1.0</v>
      </c>
      <c r="O24" s="96" t="str">
        <f>'Ark1'!Q89</f>
        <v>Nederland</v>
      </c>
      <c r="P24" s="97">
        <f>'Ark1'!R89</f>
        <v>3</v>
      </c>
      <c r="Q24" s="97">
        <f>'Ark1'!S89</f>
        <v>3</v>
      </c>
      <c r="R24" s="97">
        <f>'Ark1'!T89</f>
        <v>0</v>
      </c>
      <c r="S24" s="97">
        <f>'Ark1'!U89</f>
        <v>0</v>
      </c>
      <c r="T24" s="98">
        <f>'Ark1'!V89</f>
        <v>7</v>
      </c>
      <c r="U24" s="97" t="s">
        <v>56</v>
      </c>
      <c r="V24" s="96">
        <f>'Ark1'!W89</f>
        <v>0</v>
      </c>
      <c r="W24" s="97">
        <f>'Ark1'!X89</f>
        <v>7</v>
      </c>
      <c r="X24" s="97">
        <f>'Ark1'!Y89</f>
        <v>9</v>
      </c>
      <c r="Y24" s="71"/>
      <c r="Z24" s="72"/>
      <c r="AA24" s="1"/>
      <c r="AB24" s="109" t="s">
        <v>64</v>
      </c>
      <c r="AC24" s="110" t="s">
        <v>67</v>
      </c>
      <c r="AD24" s="13"/>
      <c r="AE24" s="99" t="str">
        <f t="shared" si="4"/>
        <v>Tyskland</v>
      </c>
      <c r="AF24" s="99" t="str">
        <f t="shared" si="5"/>
        <v>Kroatia</v>
      </c>
      <c r="AG24" s="13"/>
      <c r="AH24" s="120"/>
      <c r="AI24" s="124" t="s">
        <v>83</v>
      </c>
      <c r="AJ24" s="121"/>
      <c r="AK24" s="121"/>
      <c r="AL24" s="125" t="s">
        <v>84</v>
      </c>
      <c r="AM24" s="88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ht="15.75" customHeight="1">
      <c r="A25" s="1"/>
      <c r="B25" s="78"/>
      <c r="C25" s="79">
        <v>44364.625</v>
      </c>
      <c r="D25" s="80">
        <v>44364.625</v>
      </c>
      <c r="E25" s="81" t="s">
        <v>70</v>
      </c>
      <c r="F25" s="82" t="s">
        <v>33</v>
      </c>
      <c r="G25" s="83" t="s">
        <v>67</v>
      </c>
      <c r="H25" s="66">
        <v>0.0</v>
      </c>
      <c r="I25" s="84" t="s">
        <v>33</v>
      </c>
      <c r="J25" s="66">
        <v>0.0</v>
      </c>
      <c r="K25" s="85" t="str">
        <f t="shared" si="1"/>
        <v>U</v>
      </c>
      <c r="L25" s="1"/>
      <c r="M25" s="94"/>
      <c r="N25" s="100">
        <v>2.0</v>
      </c>
      <c r="O25" s="101" t="str">
        <f>'Ark1'!Q90</f>
        <v>Ukraina</v>
      </c>
      <c r="P25" s="102">
        <f>'Ark1'!R90</f>
        <v>3</v>
      </c>
      <c r="Q25" s="102">
        <f>'Ark1'!S90</f>
        <v>0</v>
      </c>
      <c r="R25" s="102">
        <f>'Ark1'!T90</f>
        <v>2</v>
      </c>
      <c r="S25" s="102">
        <f>'Ark1'!U90</f>
        <v>1</v>
      </c>
      <c r="T25" s="103">
        <f>'Ark1'!V90</f>
        <v>1</v>
      </c>
      <c r="U25" s="102" t="s">
        <v>56</v>
      </c>
      <c r="V25" s="101">
        <f>'Ark1'!W90</f>
        <v>3</v>
      </c>
      <c r="W25" s="102">
        <f>'Ark1'!X90</f>
        <v>-2</v>
      </c>
      <c r="X25" s="102">
        <f>'Ark1'!Y90</f>
        <v>2</v>
      </c>
      <c r="Y25" s="71"/>
      <c r="Z25" s="72"/>
      <c r="AA25" s="1"/>
      <c r="AB25" s="73" t="s">
        <v>85</v>
      </c>
      <c r="AC25" s="74"/>
      <c r="AD25" s="13"/>
      <c r="AE25" s="99" t="str">
        <f t="shared" si="4"/>
        <v>Spania</v>
      </c>
      <c r="AF25" s="99" t="str">
        <f t="shared" si="5"/>
        <v>Frankrike</v>
      </c>
      <c r="AG25" s="13"/>
      <c r="AH25" s="120"/>
      <c r="AI25" s="126" t="str">
        <f>IF($AC$16=0,"",$AC$16)</f>
        <v>Belgia</v>
      </c>
      <c r="AJ25" s="127" t="s">
        <v>86</v>
      </c>
      <c r="AK25" s="126" t="str">
        <f>IFERROR('Ark1'!K313,"")</f>
        <v>Portugal</v>
      </c>
      <c r="AL25" s="128" t="s">
        <v>37</v>
      </c>
      <c r="AM25" s="123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ht="15.75" customHeight="1">
      <c r="A26" s="1"/>
      <c r="B26" s="78"/>
      <c r="C26" s="79">
        <v>44364.75</v>
      </c>
      <c r="D26" s="80">
        <v>44364.75</v>
      </c>
      <c r="E26" s="81" t="s">
        <v>54</v>
      </c>
      <c r="F26" s="82" t="s">
        <v>33</v>
      </c>
      <c r="G26" s="83" t="s">
        <v>58</v>
      </c>
      <c r="H26" s="66">
        <v>1.0</v>
      </c>
      <c r="I26" s="84" t="s">
        <v>33</v>
      </c>
      <c r="J26" s="66">
        <v>2.0</v>
      </c>
      <c r="K26" s="85" t="str">
        <f t="shared" si="1"/>
        <v>B</v>
      </c>
      <c r="L26" s="1"/>
      <c r="M26" s="94"/>
      <c r="N26" s="105">
        <v>3.0</v>
      </c>
      <c r="O26" s="106" t="str">
        <f>'Ark1'!Q91</f>
        <v>Østerrike</v>
      </c>
      <c r="P26" s="107">
        <f>'Ark1'!R91</f>
        <v>3</v>
      </c>
      <c r="Q26" s="107">
        <f>'Ark1'!S91</f>
        <v>0</v>
      </c>
      <c r="R26" s="107">
        <f>'Ark1'!T91</f>
        <v>2</v>
      </c>
      <c r="S26" s="107">
        <f>'Ark1'!U91</f>
        <v>1</v>
      </c>
      <c r="T26" s="108">
        <f>'Ark1'!V91</f>
        <v>1</v>
      </c>
      <c r="U26" s="107" t="s">
        <v>56</v>
      </c>
      <c r="V26" s="106">
        <f>'Ark1'!W91</f>
        <v>4</v>
      </c>
      <c r="W26" s="107">
        <f>'Ark1'!X91</f>
        <v>-3</v>
      </c>
      <c r="X26" s="107">
        <f>'Ark1'!Y91</f>
        <v>2</v>
      </c>
      <c r="Y26" s="71"/>
      <c r="Z26" s="72"/>
      <c r="AA26" s="1"/>
      <c r="AB26" s="89" t="s">
        <v>51</v>
      </c>
      <c r="AC26" s="90" t="s">
        <v>63</v>
      </c>
      <c r="AD26" s="13"/>
      <c r="AE26" s="99" t="str">
        <f t="shared" si="4"/>
        <v>Nederland</v>
      </c>
      <c r="AF26" s="99" t="str">
        <f t="shared" si="5"/>
        <v>Danmark</v>
      </c>
      <c r="AG26" s="13"/>
      <c r="AH26" s="120"/>
      <c r="AI26" s="126" t="str">
        <f>IF($AC$11=0,"",$AC$11)</f>
        <v>Italia</v>
      </c>
      <c r="AJ26" s="127" t="s">
        <v>86</v>
      </c>
      <c r="AK26" s="126" t="str">
        <f>IF($AC$22=0,"",$AC$22)</f>
        <v>Ukraina</v>
      </c>
      <c r="AL26" s="128" t="s">
        <v>34</v>
      </c>
      <c r="AM26" s="123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5.75" customHeight="1">
      <c r="A27" s="1"/>
      <c r="B27" s="78"/>
      <c r="C27" s="79">
        <v>44364.875</v>
      </c>
      <c r="D27" s="80">
        <v>44364.875</v>
      </c>
      <c r="E27" s="81" t="s">
        <v>62</v>
      </c>
      <c r="F27" s="82" t="s">
        <v>33</v>
      </c>
      <c r="G27" s="83" t="s">
        <v>66</v>
      </c>
      <c r="H27" s="66">
        <v>3.0</v>
      </c>
      <c r="I27" s="84" t="s">
        <v>33</v>
      </c>
      <c r="J27" s="66">
        <v>0.0</v>
      </c>
      <c r="K27" s="85" t="str">
        <f t="shared" si="1"/>
        <v>H</v>
      </c>
      <c r="L27" s="1"/>
      <c r="M27" s="94"/>
      <c r="N27" s="111">
        <v>4.0</v>
      </c>
      <c r="O27" s="112" t="str">
        <f>'Ark1'!Q92</f>
        <v>Nord-Makedonia</v>
      </c>
      <c r="P27" s="71">
        <f>'Ark1'!R92</f>
        <v>3</v>
      </c>
      <c r="Q27" s="71">
        <f>'Ark1'!S92</f>
        <v>0</v>
      </c>
      <c r="R27" s="71">
        <f>'Ark1'!T92</f>
        <v>2</v>
      </c>
      <c r="S27" s="71">
        <f>'Ark1'!U92</f>
        <v>1</v>
      </c>
      <c r="T27" s="113">
        <f>'Ark1'!V92</f>
        <v>0</v>
      </c>
      <c r="U27" s="71" t="s">
        <v>56</v>
      </c>
      <c r="V27" s="112">
        <f>'Ark1'!W92</f>
        <v>2</v>
      </c>
      <c r="W27" s="71">
        <f>'Ark1'!X92</f>
        <v>-2</v>
      </c>
      <c r="X27" s="71">
        <f>'Ark1'!Y92</f>
        <v>2</v>
      </c>
      <c r="Y27" s="71"/>
      <c r="Z27" s="72"/>
      <c r="AA27" s="1"/>
      <c r="AB27" s="89" t="s">
        <v>57</v>
      </c>
      <c r="AC27" s="90" t="s">
        <v>61</v>
      </c>
      <c r="AD27" s="13"/>
      <c r="AE27" s="13"/>
      <c r="AF27" s="13"/>
      <c r="AG27" s="13"/>
      <c r="AH27" s="120"/>
      <c r="AI27" s="126" t="str">
        <f>IF($AC$36=0,"",$AC$36)</f>
        <v>Tyskland</v>
      </c>
      <c r="AJ27" s="127" t="s">
        <v>86</v>
      </c>
      <c r="AK27" s="126" t="str">
        <f>IFERROR('Ark1'!N313,"")</f>
        <v>Østerrike</v>
      </c>
      <c r="AL27" s="128" t="s">
        <v>38</v>
      </c>
      <c r="AM27" s="123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5.75" customHeight="1">
      <c r="A28" s="1"/>
      <c r="B28" s="78"/>
      <c r="C28" s="79">
        <v>44365.625</v>
      </c>
      <c r="D28" s="80">
        <v>44365.625</v>
      </c>
      <c r="E28" s="81" t="s">
        <v>77</v>
      </c>
      <c r="F28" s="82" t="s">
        <v>33</v>
      </c>
      <c r="G28" s="83" t="s">
        <v>76</v>
      </c>
      <c r="H28" s="66">
        <v>2.0</v>
      </c>
      <c r="I28" s="84" t="s">
        <v>33</v>
      </c>
      <c r="J28" s="66">
        <v>2.0</v>
      </c>
      <c r="K28" s="85" t="str">
        <f t="shared" si="1"/>
        <v>U</v>
      </c>
      <c r="L28" s="1"/>
      <c r="M28" s="104"/>
      <c r="N28" s="112"/>
      <c r="O28" s="112"/>
      <c r="P28" s="71"/>
      <c r="Q28" s="71"/>
      <c r="R28" s="71"/>
      <c r="S28" s="71"/>
      <c r="T28" s="113"/>
      <c r="U28" s="71"/>
      <c r="V28" s="112"/>
      <c r="W28" s="71"/>
      <c r="X28" s="71"/>
      <c r="Y28" s="71"/>
      <c r="Z28" s="72"/>
      <c r="AA28" s="1"/>
      <c r="AB28" s="89" t="s">
        <v>60</v>
      </c>
      <c r="AC28" s="90" t="s">
        <v>73</v>
      </c>
      <c r="AD28" s="13"/>
      <c r="AE28" s="13"/>
      <c r="AF28" s="13"/>
      <c r="AG28" s="13"/>
      <c r="AH28" s="120"/>
      <c r="AI28" s="126" t="str">
        <f>IF($AC$27=0,"",$AC$27)</f>
        <v>Kroatia</v>
      </c>
      <c r="AJ28" s="127" t="s">
        <v>86</v>
      </c>
      <c r="AK28" s="126" t="str">
        <f>IF($AC$32=0,"",$AC$32)</f>
        <v>Slovakia</v>
      </c>
      <c r="AL28" s="128" t="s">
        <v>61</v>
      </c>
      <c r="AM28" s="123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5.75" customHeight="1">
      <c r="A29" s="1"/>
      <c r="B29" s="78"/>
      <c r="C29" s="79">
        <v>44365.75</v>
      </c>
      <c r="D29" s="80">
        <v>44365.75</v>
      </c>
      <c r="E29" s="81" t="s">
        <v>61</v>
      </c>
      <c r="F29" s="82" t="s">
        <v>33</v>
      </c>
      <c r="G29" s="83" t="s">
        <v>73</v>
      </c>
      <c r="H29" s="66">
        <v>2.0</v>
      </c>
      <c r="I29" s="84" t="s">
        <v>33</v>
      </c>
      <c r="J29" s="66">
        <v>1.0</v>
      </c>
      <c r="K29" s="85" t="str">
        <f t="shared" si="1"/>
        <v>H</v>
      </c>
      <c r="L29" s="1"/>
      <c r="M29" s="86"/>
      <c r="N29" s="70" t="s">
        <v>87</v>
      </c>
      <c r="O29" s="34" t="s">
        <v>43</v>
      </c>
      <c r="P29" s="87" t="s">
        <v>44</v>
      </c>
      <c r="Q29" s="87" t="s">
        <v>45</v>
      </c>
      <c r="R29" s="87" t="s">
        <v>46</v>
      </c>
      <c r="S29" s="87" t="s">
        <v>47</v>
      </c>
      <c r="T29" s="87"/>
      <c r="U29" s="87" t="s">
        <v>48</v>
      </c>
      <c r="V29" s="87"/>
      <c r="W29" s="87" t="s">
        <v>49</v>
      </c>
      <c r="X29" s="87" t="s">
        <v>50</v>
      </c>
      <c r="Y29" s="87"/>
      <c r="Z29" s="88"/>
      <c r="AA29" s="1"/>
      <c r="AB29" s="109" t="s">
        <v>64</v>
      </c>
      <c r="AC29" s="110" t="s">
        <v>72</v>
      </c>
      <c r="AD29" s="13"/>
      <c r="AE29" s="13"/>
      <c r="AF29" s="13"/>
      <c r="AG29" s="13"/>
      <c r="AH29" s="120"/>
      <c r="AI29" s="126" t="str">
        <f>IF($AC$31=0,"",$AC$31)</f>
        <v>Spania</v>
      </c>
      <c r="AJ29" s="127" t="s">
        <v>86</v>
      </c>
      <c r="AK29" s="126" t="str">
        <f>IFERROR('Ark1'!M313,"")</f>
        <v>Tsjekkia</v>
      </c>
      <c r="AL29" s="128" t="s">
        <v>65</v>
      </c>
      <c r="AM29" s="123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5.75" customHeight="1">
      <c r="A30" s="1"/>
      <c r="B30" s="78"/>
      <c r="C30" s="79">
        <v>44365.875</v>
      </c>
      <c r="D30" s="80">
        <v>44365.875</v>
      </c>
      <c r="E30" s="81" t="s">
        <v>63</v>
      </c>
      <c r="F30" s="82" t="s">
        <v>33</v>
      </c>
      <c r="G30" s="83" t="s">
        <v>72</v>
      </c>
      <c r="H30" s="66">
        <v>2.0</v>
      </c>
      <c r="I30" s="84" t="s">
        <v>33</v>
      </c>
      <c r="J30" s="66">
        <v>0.0</v>
      </c>
      <c r="K30" s="85" t="str">
        <f t="shared" si="1"/>
        <v>H</v>
      </c>
      <c r="L30" s="1"/>
      <c r="M30" s="94"/>
      <c r="N30" s="95">
        <v>1.0</v>
      </c>
      <c r="O30" s="96" t="str">
        <f>'Ark1'!Q128</f>
        <v>England</v>
      </c>
      <c r="P30" s="97">
        <f>'Ark1'!R128</f>
        <v>3</v>
      </c>
      <c r="Q30" s="97">
        <f>'Ark1'!S128</f>
        <v>3</v>
      </c>
      <c r="R30" s="97">
        <f>'Ark1'!T128</f>
        <v>0</v>
      </c>
      <c r="S30" s="97">
        <f>'Ark1'!U128</f>
        <v>0</v>
      </c>
      <c r="T30" s="98">
        <f>'Ark1'!V128</f>
        <v>6</v>
      </c>
      <c r="U30" s="97" t="s">
        <v>56</v>
      </c>
      <c r="V30" s="96">
        <f>'Ark1'!W128</f>
        <v>0</v>
      </c>
      <c r="W30" s="97">
        <f>'Ark1'!X128</f>
        <v>6</v>
      </c>
      <c r="X30" s="97">
        <f>'Ark1'!Y128</f>
        <v>9</v>
      </c>
      <c r="Y30" s="71"/>
      <c r="Z30" s="72"/>
      <c r="AA30" s="1"/>
      <c r="AB30" s="73" t="s">
        <v>88</v>
      </c>
      <c r="AC30" s="74"/>
      <c r="AD30" s="13"/>
      <c r="AE30" s="99" t="str">
        <f t="shared" ref="AE30:AE31" si="6">IF(AI43=0,"Fyll ut kvartfinaler!",IF(AK43=0,"Fyll ut kvartfinaler!",AI43))</f>
        <v>Italia</v>
      </c>
      <c r="AF30" s="99" t="str">
        <f t="shared" ref="AF30:AF31" si="7">IF(AK43=0,"",AK43)</f>
        <v>Tyskland</v>
      </c>
      <c r="AG30" s="13"/>
      <c r="AH30" s="120"/>
      <c r="AI30" s="126" t="str">
        <f>IF($AC$26=0,"",$AC$26)</f>
        <v>England</v>
      </c>
      <c r="AJ30" s="127" t="s">
        <v>86</v>
      </c>
      <c r="AK30" s="126" t="str">
        <f>IF($AC$37=0,"",$AC$37)</f>
        <v>Frankrike</v>
      </c>
      <c r="AL30" s="128" t="s">
        <v>52</v>
      </c>
      <c r="AM30" s="123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5.75" customHeight="1">
      <c r="A31" s="1"/>
      <c r="B31" s="78"/>
      <c r="C31" s="79">
        <v>44366.625</v>
      </c>
      <c r="D31" s="80">
        <v>44366.625</v>
      </c>
      <c r="E31" s="81" t="s">
        <v>78</v>
      </c>
      <c r="F31" s="82" t="s">
        <v>33</v>
      </c>
      <c r="G31" s="83" t="s">
        <v>52</v>
      </c>
      <c r="H31" s="66">
        <v>0.0</v>
      </c>
      <c r="I31" s="84" t="s">
        <v>33</v>
      </c>
      <c r="J31" s="66">
        <v>3.0</v>
      </c>
      <c r="K31" s="85" t="str">
        <f t="shared" si="1"/>
        <v>B</v>
      </c>
      <c r="L31" s="1"/>
      <c r="M31" s="94"/>
      <c r="N31" s="100">
        <v>2.0</v>
      </c>
      <c r="O31" s="101" t="str">
        <f>'Ark1'!Q129</f>
        <v>Kroatia</v>
      </c>
      <c r="P31" s="102">
        <f>'Ark1'!R129</f>
        <v>3</v>
      </c>
      <c r="Q31" s="102">
        <f>'Ark1'!S129</f>
        <v>2</v>
      </c>
      <c r="R31" s="102">
        <f>'Ark1'!T129</f>
        <v>0</v>
      </c>
      <c r="S31" s="102">
        <f>'Ark1'!U129</f>
        <v>1</v>
      </c>
      <c r="T31" s="103">
        <f>'Ark1'!V129</f>
        <v>4</v>
      </c>
      <c r="U31" s="102" t="s">
        <v>56</v>
      </c>
      <c r="V31" s="101">
        <f>'Ark1'!W129</f>
        <v>4</v>
      </c>
      <c r="W31" s="102">
        <f>'Ark1'!X129</f>
        <v>0</v>
      </c>
      <c r="X31" s="102">
        <f>'Ark1'!Y129</f>
        <v>6</v>
      </c>
      <c r="Y31" s="71"/>
      <c r="Z31" s="72"/>
      <c r="AA31" s="1"/>
      <c r="AB31" s="89" t="s">
        <v>51</v>
      </c>
      <c r="AC31" s="90" t="s">
        <v>65</v>
      </c>
      <c r="AD31" s="13"/>
      <c r="AE31" s="99" t="str">
        <f t="shared" si="6"/>
        <v>Frankrike</v>
      </c>
      <c r="AF31" s="99" t="str">
        <f t="shared" si="7"/>
        <v>Nederland</v>
      </c>
      <c r="AG31" s="13"/>
      <c r="AH31" s="120"/>
      <c r="AI31" s="126" t="str">
        <f>IF($AC$21=0,"",$AC$21)</f>
        <v>Nederland</v>
      </c>
      <c r="AJ31" s="127" t="s">
        <v>86</v>
      </c>
      <c r="AK31" s="126" t="str">
        <f>IFERROR('Ark1'!L313,"")</f>
        <v>Sverige</v>
      </c>
      <c r="AL31" s="128" t="s">
        <v>62</v>
      </c>
      <c r="AM31" s="123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5.75" customHeight="1">
      <c r="A32" s="1"/>
      <c r="B32" s="78"/>
      <c r="C32" s="79">
        <v>44366.75</v>
      </c>
      <c r="D32" s="80">
        <v>44366.75</v>
      </c>
      <c r="E32" s="81" t="s">
        <v>37</v>
      </c>
      <c r="F32" s="82" t="s">
        <v>33</v>
      </c>
      <c r="G32" s="83" t="s">
        <v>38</v>
      </c>
      <c r="H32" s="66">
        <v>1.0</v>
      </c>
      <c r="I32" s="84" t="s">
        <v>33</v>
      </c>
      <c r="J32" s="66">
        <v>2.0</v>
      </c>
      <c r="K32" s="85" t="str">
        <f t="shared" si="1"/>
        <v>B</v>
      </c>
      <c r="L32" s="1"/>
      <c r="M32" s="94"/>
      <c r="N32" s="105">
        <v>3.0</v>
      </c>
      <c r="O32" s="106" t="str">
        <f>'Ark1'!Q130</f>
        <v>Tsjekkia</v>
      </c>
      <c r="P32" s="107">
        <f>'Ark1'!R130</f>
        <v>3</v>
      </c>
      <c r="Q32" s="107">
        <f>'Ark1'!S130</f>
        <v>1</v>
      </c>
      <c r="R32" s="107">
        <f>'Ark1'!T130</f>
        <v>0</v>
      </c>
      <c r="S32" s="107">
        <f>'Ark1'!U130</f>
        <v>2</v>
      </c>
      <c r="T32" s="108">
        <f>'Ark1'!V130</f>
        <v>3</v>
      </c>
      <c r="U32" s="107" t="s">
        <v>56</v>
      </c>
      <c r="V32" s="106">
        <f>'Ark1'!W130</f>
        <v>4</v>
      </c>
      <c r="W32" s="107">
        <f>'Ark1'!X130</f>
        <v>-1</v>
      </c>
      <c r="X32" s="107">
        <f>'Ark1'!Y130</f>
        <v>3</v>
      </c>
      <c r="Y32" s="71"/>
      <c r="Z32" s="72"/>
      <c r="AA32" s="1"/>
      <c r="AB32" s="89" t="s">
        <v>57</v>
      </c>
      <c r="AC32" s="90" t="s">
        <v>76</v>
      </c>
      <c r="AD32" s="13"/>
      <c r="AE32" s="13"/>
      <c r="AF32" s="13"/>
      <c r="AG32" s="13"/>
      <c r="AH32" s="120"/>
      <c r="AI32" s="126" t="str">
        <f>IF($AC$12=0,"",$AC$12)</f>
        <v>Tyrkia</v>
      </c>
      <c r="AJ32" s="127" t="s">
        <v>86</v>
      </c>
      <c r="AK32" s="126" t="str">
        <f>IF($AC$17=0,"",$AC$17)</f>
        <v>Danmark</v>
      </c>
      <c r="AL32" s="128" t="s">
        <v>54</v>
      </c>
      <c r="AM32" s="123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.75" customHeight="1">
      <c r="A33" s="1"/>
      <c r="B33" s="78"/>
      <c r="C33" s="79">
        <v>44366.875</v>
      </c>
      <c r="D33" s="80">
        <v>44366.875</v>
      </c>
      <c r="E33" s="81" t="s">
        <v>65</v>
      </c>
      <c r="F33" s="82" t="s">
        <v>33</v>
      </c>
      <c r="G33" s="83" t="s">
        <v>75</v>
      </c>
      <c r="H33" s="66">
        <v>2.0</v>
      </c>
      <c r="I33" s="84" t="s">
        <v>33</v>
      </c>
      <c r="J33" s="66">
        <v>0.0</v>
      </c>
      <c r="K33" s="85" t="str">
        <f t="shared" si="1"/>
        <v>H</v>
      </c>
      <c r="L33" s="1"/>
      <c r="M33" s="94"/>
      <c r="N33" s="111">
        <v>4.0</v>
      </c>
      <c r="O33" s="112" t="str">
        <f>'Ark1'!Q131</f>
        <v>Skottland</v>
      </c>
      <c r="P33" s="71">
        <f>'Ark1'!R131</f>
        <v>3</v>
      </c>
      <c r="Q33" s="71">
        <f>'Ark1'!S131</f>
        <v>0</v>
      </c>
      <c r="R33" s="71">
        <f>'Ark1'!T131</f>
        <v>0</v>
      </c>
      <c r="S33" s="71">
        <f>'Ark1'!U131</f>
        <v>3</v>
      </c>
      <c r="T33" s="113">
        <f>'Ark1'!V131</f>
        <v>1</v>
      </c>
      <c r="U33" s="71" t="s">
        <v>56</v>
      </c>
      <c r="V33" s="112">
        <f>'Ark1'!W131</f>
        <v>6</v>
      </c>
      <c r="W33" s="71">
        <f>'Ark1'!X131</f>
        <v>-5</v>
      </c>
      <c r="X33" s="71">
        <f>'Ark1'!Y131</f>
        <v>0</v>
      </c>
      <c r="Y33" s="71"/>
      <c r="Z33" s="72"/>
      <c r="AA33" s="1"/>
      <c r="AB33" s="89" t="s">
        <v>60</v>
      </c>
      <c r="AC33" s="90" t="s">
        <v>77</v>
      </c>
      <c r="AD33" s="13"/>
      <c r="AE33" s="13"/>
      <c r="AF33" s="13"/>
      <c r="AG33" s="13"/>
      <c r="AH33" s="120"/>
      <c r="AI33" s="121"/>
      <c r="AJ33" s="121"/>
      <c r="AK33" s="112"/>
      <c r="AL33" s="71"/>
      <c r="AM33" s="72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ht="15.75" customHeight="1">
      <c r="A34" s="1"/>
      <c r="B34" s="78"/>
      <c r="C34" s="79">
        <v>44367.75</v>
      </c>
      <c r="D34" s="80">
        <v>44367.75</v>
      </c>
      <c r="E34" s="81" t="s">
        <v>41</v>
      </c>
      <c r="F34" s="82" t="s">
        <v>33</v>
      </c>
      <c r="G34" s="83" t="s">
        <v>32</v>
      </c>
      <c r="H34" s="66">
        <v>0.0</v>
      </c>
      <c r="I34" s="84" t="s">
        <v>33</v>
      </c>
      <c r="J34" s="66">
        <v>1.0</v>
      </c>
      <c r="K34" s="85" t="str">
        <f t="shared" si="1"/>
        <v>B</v>
      </c>
      <c r="L34" s="1"/>
      <c r="M34" s="104"/>
      <c r="N34" s="112"/>
      <c r="O34" s="112"/>
      <c r="P34" s="71"/>
      <c r="Q34" s="71"/>
      <c r="R34" s="71"/>
      <c r="S34" s="71"/>
      <c r="T34" s="113"/>
      <c r="U34" s="71"/>
      <c r="V34" s="112"/>
      <c r="W34" s="71"/>
      <c r="X34" s="71"/>
      <c r="Y34" s="71"/>
      <c r="Z34" s="72"/>
      <c r="AA34" s="1"/>
      <c r="AB34" s="109" t="s">
        <v>64</v>
      </c>
      <c r="AC34" s="110" t="s">
        <v>75</v>
      </c>
      <c r="AD34" s="13"/>
      <c r="AE34" s="13"/>
      <c r="AF34" s="13"/>
      <c r="AG34" s="13"/>
      <c r="AH34" s="120"/>
      <c r="AI34" s="114" t="s">
        <v>89</v>
      </c>
      <c r="AJ34" s="121"/>
      <c r="AK34" s="112"/>
      <c r="AL34" s="122" t="s">
        <v>82</v>
      </c>
      <c r="AM34" s="123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ht="15.75" customHeight="1">
      <c r="A35" s="1"/>
      <c r="B35" s="78"/>
      <c r="C35" s="79">
        <v>44367.75</v>
      </c>
      <c r="D35" s="80">
        <v>44367.75</v>
      </c>
      <c r="E35" s="81" t="s">
        <v>34</v>
      </c>
      <c r="F35" s="82" t="s">
        <v>33</v>
      </c>
      <c r="G35" s="83" t="s">
        <v>40</v>
      </c>
      <c r="H35" s="66">
        <v>2.0</v>
      </c>
      <c r="I35" s="84" t="s">
        <v>33</v>
      </c>
      <c r="J35" s="66">
        <v>0.0</v>
      </c>
      <c r="K35" s="85" t="str">
        <f t="shared" si="1"/>
        <v>H</v>
      </c>
      <c r="L35" s="1"/>
      <c r="M35" s="86"/>
      <c r="N35" s="70" t="s">
        <v>90</v>
      </c>
      <c r="O35" s="34" t="s">
        <v>43</v>
      </c>
      <c r="P35" s="87" t="s">
        <v>44</v>
      </c>
      <c r="Q35" s="87" t="s">
        <v>45</v>
      </c>
      <c r="R35" s="87" t="s">
        <v>46</v>
      </c>
      <c r="S35" s="87" t="s">
        <v>47</v>
      </c>
      <c r="T35" s="87"/>
      <c r="U35" s="87" t="s">
        <v>48</v>
      </c>
      <c r="V35" s="87"/>
      <c r="W35" s="87" t="s">
        <v>49</v>
      </c>
      <c r="X35" s="87" t="s">
        <v>50</v>
      </c>
      <c r="Y35" s="87"/>
      <c r="Z35" s="88"/>
      <c r="AA35" s="1"/>
      <c r="AB35" s="73" t="s">
        <v>91</v>
      </c>
      <c r="AC35" s="74"/>
      <c r="AD35" s="13"/>
      <c r="AE35" s="99" t="str">
        <f>IF(AI48=0,"Fyll ut semifinaler!",IF(AK48=0,"Fyll ut semifinaler!",AI48))</f>
        <v>Tyskland</v>
      </c>
      <c r="AF35" s="99" t="str">
        <f>IF(AK48=0,"",AK48)</f>
        <v>Frankrike</v>
      </c>
      <c r="AG35" s="13"/>
      <c r="AH35" s="120"/>
      <c r="AI35" s="124" t="s">
        <v>83</v>
      </c>
      <c r="AJ35" s="121"/>
      <c r="AK35" s="112"/>
      <c r="AL35" s="125" t="s">
        <v>84</v>
      </c>
      <c r="AM35" s="88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ht="15.75" customHeight="1">
      <c r="A36" s="1"/>
      <c r="B36" s="78"/>
      <c r="C36" s="79">
        <v>44368.75</v>
      </c>
      <c r="D36" s="80">
        <v>44368.75</v>
      </c>
      <c r="E36" s="81" t="s">
        <v>67</v>
      </c>
      <c r="F36" s="82" t="s">
        <v>33</v>
      </c>
      <c r="G36" s="83" t="s">
        <v>62</v>
      </c>
      <c r="H36" s="66">
        <v>0.0</v>
      </c>
      <c r="I36" s="84" t="s">
        <v>33</v>
      </c>
      <c r="J36" s="66">
        <v>2.0</v>
      </c>
      <c r="K36" s="85" t="str">
        <f t="shared" si="1"/>
        <v>B</v>
      </c>
      <c r="L36" s="1"/>
      <c r="M36" s="94"/>
      <c r="N36" s="95">
        <v>1.0</v>
      </c>
      <c r="O36" s="96" t="str">
        <f>'Ark1'!Q167</f>
        <v>Spania</v>
      </c>
      <c r="P36" s="97">
        <f>'Ark1'!R167</f>
        <v>3</v>
      </c>
      <c r="Q36" s="97">
        <f>'Ark1'!S167</f>
        <v>3</v>
      </c>
      <c r="R36" s="97">
        <f>'Ark1'!T167</f>
        <v>0</v>
      </c>
      <c r="S36" s="97">
        <f>'Ark1'!U167</f>
        <v>0</v>
      </c>
      <c r="T36" s="98">
        <f>'Ark1'!V167</f>
        <v>6</v>
      </c>
      <c r="U36" s="97" t="s">
        <v>56</v>
      </c>
      <c r="V36" s="96">
        <f>'Ark1'!W167</f>
        <v>0</v>
      </c>
      <c r="W36" s="97">
        <f>'Ark1'!X167</f>
        <v>6</v>
      </c>
      <c r="X36" s="97">
        <f>'Ark1'!Y167</f>
        <v>9</v>
      </c>
      <c r="Y36" s="71"/>
      <c r="Z36" s="72"/>
      <c r="AA36" s="1"/>
      <c r="AB36" s="89" t="s">
        <v>51</v>
      </c>
      <c r="AC36" s="90" t="s">
        <v>38</v>
      </c>
      <c r="AD36" s="13"/>
      <c r="AE36" s="13"/>
      <c r="AF36" s="13"/>
      <c r="AG36" s="13"/>
      <c r="AH36" s="120"/>
      <c r="AI36" s="126" t="str">
        <f>IF($AL$25=0,"",$AL$25)</f>
        <v>Portugal</v>
      </c>
      <c r="AJ36" s="127" t="s">
        <v>86</v>
      </c>
      <c r="AK36" s="126" t="str">
        <f>IF($AL$26=0,"",$AL$26)</f>
        <v>Italia</v>
      </c>
      <c r="AL36" s="128" t="s">
        <v>34</v>
      </c>
      <c r="AM36" s="123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ht="15.75" customHeight="1">
      <c r="A37" s="1"/>
      <c r="B37" s="78"/>
      <c r="C37" s="79">
        <v>44368.75</v>
      </c>
      <c r="D37" s="80">
        <v>44368.75</v>
      </c>
      <c r="E37" s="81" t="s">
        <v>70</v>
      </c>
      <c r="F37" s="82" t="s">
        <v>33</v>
      </c>
      <c r="G37" s="83" t="s">
        <v>66</v>
      </c>
      <c r="H37" s="66">
        <v>1.0</v>
      </c>
      <c r="I37" s="84" t="s">
        <v>33</v>
      </c>
      <c r="J37" s="66">
        <v>1.0</v>
      </c>
      <c r="K37" s="85" t="str">
        <f t="shared" si="1"/>
        <v>U</v>
      </c>
      <c r="L37" s="1"/>
      <c r="M37" s="94"/>
      <c r="N37" s="100">
        <v>2.0</v>
      </c>
      <c r="O37" s="101" t="str">
        <f>'Ark1'!Q168</f>
        <v>Slovakia</v>
      </c>
      <c r="P37" s="102">
        <f>'Ark1'!R168</f>
        <v>3</v>
      </c>
      <c r="Q37" s="102">
        <f>'Ark1'!S168</f>
        <v>0</v>
      </c>
      <c r="R37" s="102">
        <f>'Ark1'!T168</f>
        <v>2</v>
      </c>
      <c r="S37" s="102">
        <f>'Ark1'!U168</f>
        <v>1</v>
      </c>
      <c r="T37" s="103">
        <f>'Ark1'!V168</f>
        <v>3</v>
      </c>
      <c r="U37" s="102" t="s">
        <v>56</v>
      </c>
      <c r="V37" s="101">
        <f>'Ark1'!W168</f>
        <v>5</v>
      </c>
      <c r="W37" s="102">
        <f>'Ark1'!X168</f>
        <v>-2</v>
      </c>
      <c r="X37" s="102">
        <f>'Ark1'!Y168</f>
        <v>2</v>
      </c>
      <c r="Y37" s="71"/>
      <c r="Z37" s="72"/>
      <c r="AA37" s="1"/>
      <c r="AB37" s="89" t="s">
        <v>57</v>
      </c>
      <c r="AC37" s="90" t="s">
        <v>52</v>
      </c>
      <c r="AD37" s="13"/>
      <c r="AE37" s="13"/>
      <c r="AF37" s="13"/>
      <c r="AG37" s="13"/>
      <c r="AH37" s="120"/>
      <c r="AI37" s="126" t="str">
        <f>IF($AL$27=0,"",$AL$27)</f>
        <v>Tyskland</v>
      </c>
      <c r="AJ37" s="127" t="s">
        <v>86</v>
      </c>
      <c r="AK37" s="126" t="str">
        <f>IF($AL$28=0,"",$AL$28)</f>
        <v>Kroatia</v>
      </c>
      <c r="AL37" s="128" t="s">
        <v>38</v>
      </c>
      <c r="AM37" s="123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ht="15.75" customHeight="1">
      <c r="A38" s="1"/>
      <c r="B38" s="78"/>
      <c r="C38" s="79">
        <v>44368.875</v>
      </c>
      <c r="D38" s="80">
        <v>44368.875</v>
      </c>
      <c r="E38" s="81" t="s">
        <v>59</v>
      </c>
      <c r="F38" s="82" t="s">
        <v>33</v>
      </c>
      <c r="G38" s="83" t="s">
        <v>54</v>
      </c>
      <c r="H38" s="66">
        <v>1.0</v>
      </c>
      <c r="I38" s="84" t="s">
        <v>33</v>
      </c>
      <c r="J38" s="66">
        <v>2.0</v>
      </c>
      <c r="K38" s="85" t="str">
        <f t="shared" si="1"/>
        <v>B</v>
      </c>
      <c r="L38" s="1"/>
      <c r="M38" s="94"/>
      <c r="N38" s="105">
        <v>3.0</v>
      </c>
      <c r="O38" s="106" t="str">
        <f>'Ark1'!Q169</f>
        <v>Sverige</v>
      </c>
      <c r="P38" s="107">
        <f>'Ark1'!R169</f>
        <v>3</v>
      </c>
      <c r="Q38" s="107">
        <f>'Ark1'!S169</f>
        <v>0</v>
      </c>
      <c r="R38" s="107">
        <f>'Ark1'!T169</f>
        <v>2</v>
      </c>
      <c r="S38" s="107">
        <f>'Ark1'!U169</f>
        <v>1</v>
      </c>
      <c r="T38" s="108">
        <f>'Ark1'!V169</f>
        <v>3</v>
      </c>
      <c r="U38" s="107" t="s">
        <v>56</v>
      </c>
      <c r="V38" s="106">
        <f>'Ark1'!W169</f>
        <v>5</v>
      </c>
      <c r="W38" s="107">
        <f>'Ark1'!X169</f>
        <v>-2</v>
      </c>
      <c r="X38" s="107">
        <f>'Ark1'!Y169</f>
        <v>2</v>
      </c>
      <c r="Y38" s="71"/>
      <c r="Z38" s="72"/>
      <c r="AA38" s="1"/>
      <c r="AB38" s="89" t="s">
        <v>60</v>
      </c>
      <c r="AC38" s="90" t="s">
        <v>37</v>
      </c>
      <c r="AD38" s="13"/>
      <c r="AE38" s="13"/>
      <c r="AF38" s="13"/>
      <c r="AG38" s="13"/>
      <c r="AH38" s="120"/>
      <c r="AI38" s="126" t="str">
        <f>IF($AL$29=0,"",$AL$29)</f>
        <v>Spania</v>
      </c>
      <c r="AJ38" s="127" t="s">
        <v>86</v>
      </c>
      <c r="AK38" s="126" t="str">
        <f>IF($AL$30=0,"",$AL$30)</f>
        <v>Frankrike</v>
      </c>
      <c r="AL38" s="128" t="s">
        <v>52</v>
      </c>
      <c r="AM38" s="123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ht="15.75" customHeight="1">
      <c r="A39" s="1"/>
      <c r="B39" s="78"/>
      <c r="C39" s="79">
        <v>44368.875</v>
      </c>
      <c r="D39" s="80">
        <v>44368.875</v>
      </c>
      <c r="E39" s="81" t="s">
        <v>55</v>
      </c>
      <c r="F39" s="82" t="s">
        <v>33</v>
      </c>
      <c r="G39" s="83" t="s">
        <v>58</v>
      </c>
      <c r="H39" s="66">
        <v>1.0</v>
      </c>
      <c r="I39" s="84" t="s">
        <v>33</v>
      </c>
      <c r="J39" s="66">
        <v>2.0</v>
      </c>
      <c r="K39" s="85" t="str">
        <f t="shared" si="1"/>
        <v>B</v>
      </c>
      <c r="L39" s="1"/>
      <c r="M39" s="94"/>
      <c r="N39" s="111">
        <v>4.0</v>
      </c>
      <c r="O39" s="112" t="str">
        <f>'Ark1'!Q170</f>
        <v>Polen</v>
      </c>
      <c r="P39" s="71">
        <f>'Ark1'!R170</f>
        <v>3</v>
      </c>
      <c r="Q39" s="71">
        <f>'Ark1'!S170</f>
        <v>0</v>
      </c>
      <c r="R39" s="71">
        <f>'Ark1'!T170</f>
        <v>2</v>
      </c>
      <c r="S39" s="71">
        <f>'Ark1'!U170</f>
        <v>1</v>
      </c>
      <c r="T39" s="113">
        <f>'Ark1'!V170</f>
        <v>2</v>
      </c>
      <c r="U39" s="71" t="s">
        <v>56</v>
      </c>
      <c r="V39" s="112">
        <f>'Ark1'!W170</f>
        <v>4</v>
      </c>
      <c r="W39" s="71">
        <f>'Ark1'!X170</f>
        <v>-2</v>
      </c>
      <c r="X39" s="71">
        <f>'Ark1'!Y170</f>
        <v>2</v>
      </c>
      <c r="Y39" s="71"/>
      <c r="Z39" s="72"/>
      <c r="AA39" s="1"/>
      <c r="AB39" s="109" t="s">
        <v>64</v>
      </c>
      <c r="AC39" s="110" t="s">
        <v>78</v>
      </c>
      <c r="AD39" s="13"/>
      <c r="AE39" s="13"/>
      <c r="AF39" s="13"/>
      <c r="AG39" s="13"/>
      <c r="AH39" s="120"/>
      <c r="AI39" s="126" t="str">
        <f>IF($AL$31=0,"",$AL$31)</f>
        <v>Nederland</v>
      </c>
      <c r="AJ39" s="127" t="s">
        <v>86</v>
      </c>
      <c r="AK39" s="126" t="str">
        <f>IF($AL$32=0,"",$AL$32)</f>
        <v>Danmark</v>
      </c>
      <c r="AL39" s="128" t="s">
        <v>62</v>
      </c>
      <c r="AM39" s="123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ht="15.75" customHeight="1">
      <c r="A40" s="1"/>
      <c r="B40" s="78"/>
      <c r="C40" s="79">
        <v>44369.875</v>
      </c>
      <c r="D40" s="80">
        <v>44369.875</v>
      </c>
      <c r="E40" s="81" t="s">
        <v>61</v>
      </c>
      <c r="F40" s="82" t="s">
        <v>33</v>
      </c>
      <c r="G40" s="83" t="s">
        <v>72</v>
      </c>
      <c r="H40" s="66">
        <v>2.0</v>
      </c>
      <c r="I40" s="84" t="s">
        <v>33</v>
      </c>
      <c r="J40" s="66">
        <v>1.0</v>
      </c>
      <c r="K40" s="85" t="str">
        <f t="shared" si="1"/>
        <v>H</v>
      </c>
      <c r="L40" s="1"/>
      <c r="M40" s="104"/>
      <c r="N40" s="112"/>
      <c r="O40" s="112"/>
      <c r="P40" s="71"/>
      <c r="Q40" s="71"/>
      <c r="R40" s="71"/>
      <c r="S40" s="71"/>
      <c r="T40" s="113"/>
      <c r="U40" s="71"/>
      <c r="V40" s="112"/>
      <c r="W40" s="71"/>
      <c r="X40" s="71"/>
      <c r="Y40" s="71"/>
      <c r="Z40" s="72"/>
      <c r="AA40" s="1"/>
      <c r="AB40" s="1"/>
      <c r="AC40" s="1"/>
      <c r="AD40" s="13"/>
      <c r="AE40" s="13"/>
      <c r="AF40" s="13"/>
      <c r="AG40" s="13"/>
      <c r="AH40" s="120"/>
      <c r="AI40" s="121"/>
      <c r="AJ40" s="121"/>
      <c r="AK40" s="112"/>
      <c r="AL40" s="71"/>
      <c r="AM40" s="72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ht="15.75" customHeight="1">
      <c r="A41" s="1"/>
      <c r="B41" s="78"/>
      <c r="C41" s="79">
        <v>44369.875</v>
      </c>
      <c r="D41" s="80">
        <v>44369.875</v>
      </c>
      <c r="E41" s="81" t="s">
        <v>73</v>
      </c>
      <c r="F41" s="82" t="s">
        <v>33</v>
      </c>
      <c r="G41" s="83" t="s">
        <v>63</v>
      </c>
      <c r="H41" s="66">
        <v>0.0</v>
      </c>
      <c r="I41" s="84" t="s">
        <v>33</v>
      </c>
      <c r="J41" s="66">
        <v>2.0</v>
      </c>
      <c r="K41" s="85" t="str">
        <f t="shared" si="1"/>
        <v>B</v>
      </c>
      <c r="L41" s="1"/>
      <c r="M41" s="86"/>
      <c r="N41" s="70" t="s">
        <v>92</v>
      </c>
      <c r="O41" s="34" t="s">
        <v>43</v>
      </c>
      <c r="P41" s="87" t="s">
        <v>44</v>
      </c>
      <c r="Q41" s="87" t="s">
        <v>45</v>
      </c>
      <c r="R41" s="87" t="s">
        <v>46</v>
      </c>
      <c r="S41" s="87" t="s">
        <v>47</v>
      </c>
      <c r="T41" s="87"/>
      <c r="U41" s="87" t="s">
        <v>48</v>
      </c>
      <c r="V41" s="87"/>
      <c r="W41" s="87" t="s">
        <v>49</v>
      </c>
      <c r="X41" s="87" t="s">
        <v>50</v>
      </c>
      <c r="Y41" s="87"/>
      <c r="Z41" s="88"/>
      <c r="AA41" s="1"/>
      <c r="AB41" s="1"/>
      <c r="AC41" s="1"/>
      <c r="AD41" s="1"/>
      <c r="AE41" s="1"/>
      <c r="AF41" s="1"/>
      <c r="AG41" s="1"/>
      <c r="AH41" s="120"/>
      <c r="AI41" s="114" t="s">
        <v>93</v>
      </c>
      <c r="AJ41" s="121"/>
      <c r="AK41" s="112"/>
      <c r="AL41" s="122" t="s">
        <v>82</v>
      </c>
      <c r="AM41" s="123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ht="15.75" customHeight="1">
      <c r="A42" s="1"/>
      <c r="B42" s="78"/>
      <c r="C42" s="79">
        <v>44370.75</v>
      </c>
      <c r="D42" s="80">
        <v>44370.75</v>
      </c>
      <c r="E42" s="81" t="s">
        <v>77</v>
      </c>
      <c r="F42" s="82" t="s">
        <v>33</v>
      </c>
      <c r="G42" s="83" t="s">
        <v>75</v>
      </c>
      <c r="H42" s="66">
        <v>1.0</v>
      </c>
      <c r="I42" s="84" t="s">
        <v>33</v>
      </c>
      <c r="J42" s="66">
        <v>1.0</v>
      </c>
      <c r="K42" s="85" t="str">
        <f t="shared" si="1"/>
        <v>U</v>
      </c>
      <c r="L42" s="1"/>
      <c r="M42" s="94"/>
      <c r="N42" s="95">
        <v>1.0</v>
      </c>
      <c r="O42" s="96" t="str">
        <f>'Ark1'!Q206</f>
        <v>Tyskland</v>
      </c>
      <c r="P42" s="97">
        <f>'Ark1'!R206</f>
        <v>3</v>
      </c>
      <c r="Q42" s="97">
        <f>'Ark1'!S206</f>
        <v>2</v>
      </c>
      <c r="R42" s="97">
        <f>'Ark1'!T206</f>
        <v>1</v>
      </c>
      <c r="S42" s="97">
        <f>'Ark1'!U206</f>
        <v>0</v>
      </c>
      <c r="T42" s="98">
        <f>'Ark1'!V206</f>
        <v>6</v>
      </c>
      <c r="U42" s="97" t="s">
        <v>56</v>
      </c>
      <c r="V42" s="96">
        <f>'Ark1'!W206</f>
        <v>2</v>
      </c>
      <c r="W42" s="97">
        <f>'Ark1'!X206</f>
        <v>4</v>
      </c>
      <c r="X42" s="97">
        <f>'Ark1'!Y206</f>
        <v>7</v>
      </c>
      <c r="Y42" s="71"/>
      <c r="Z42" s="72"/>
      <c r="AA42" s="1"/>
      <c r="AB42" s="1"/>
      <c r="AC42" s="1"/>
      <c r="AD42" s="1"/>
      <c r="AE42" s="1"/>
      <c r="AF42" s="1"/>
      <c r="AG42" s="1"/>
      <c r="AH42" s="120"/>
      <c r="AI42" s="124" t="s">
        <v>83</v>
      </c>
      <c r="AJ42" s="121"/>
      <c r="AK42" s="112"/>
      <c r="AL42" s="125" t="s">
        <v>84</v>
      </c>
      <c r="AM42" s="88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ht="15.75" customHeight="1">
      <c r="A43" s="1"/>
      <c r="B43" s="78"/>
      <c r="C43" s="79">
        <v>44370.75</v>
      </c>
      <c r="D43" s="80">
        <v>44370.75</v>
      </c>
      <c r="E43" s="81" t="s">
        <v>76</v>
      </c>
      <c r="F43" s="82" t="s">
        <v>33</v>
      </c>
      <c r="G43" s="83" t="s">
        <v>65</v>
      </c>
      <c r="H43" s="66">
        <v>0.0</v>
      </c>
      <c r="I43" s="84" t="s">
        <v>33</v>
      </c>
      <c r="J43" s="66">
        <v>2.0</v>
      </c>
      <c r="K43" s="85" t="str">
        <f t="shared" si="1"/>
        <v>B</v>
      </c>
      <c r="L43" s="1"/>
      <c r="M43" s="94"/>
      <c r="N43" s="100">
        <v>2.0</v>
      </c>
      <c r="O43" s="101" t="str">
        <f>'Ark1'!Q207</f>
        <v>Frankrike</v>
      </c>
      <c r="P43" s="102">
        <f>'Ark1'!R207</f>
        <v>3</v>
      </c>
      <c r="Q43" s="102">
        <f>'Ark1'!S207</f>
        <v>1</v>
      </c>
      <c r="R43" s="102">
        <f>'Ark1'!T207</f>
        <v>2</v>
      </c>
      <c r="S43" s="102">
        <f>'Ark1'!U207</f>
        <v>0</v>
      </c>
      <c r="T43" s="103">
        <f>'Ark1'!V207</f>
        <v>5</v>
      </c>
      <c r="U43" s="102" t="s">
        <v>56</v>
      </c>
      <c r="V43" s="101">
        <f>'Ark1'!W207</f>
        <v>2</v>
      </c>
      <c r="W43" s="102">
        <f>'Ark1'!X207</f>
        <v>3</v>
      </c>
      <c r="X43" s="102">
        <f>'Ark1'!Y207</f>
        <v>5</v>
      </c>
      <c r="Y43" s="71"/>
      <c r="Z43" s="72"/>
      <c r="AA43" s="1"/>
      <c r="AB43" s="1"/>
      <c r="AC43" s="1"/>
      <c r="AD43" s="1"/>
      <c r="AE43" s="1"/>
      <c r="AF43" s="1"/>
      <c r="AG43" s="1"/>
      <c r="AH43" s="120"/>
      <c r="AI43" s="126" t="str">
        <f>IF($AL$36=0,"",$AL$36)</f>
        <v>Italia</v>
      </c>
      <c r="AJ43" s="127" t="s">
        <v>86</v>
      </c>
      <c r="AK43" s="126" t="str">
        <f>IF($AL$37=0,"",$AL$37)</f>
        <v>Tyskland</v>
      </c>
      <c r="AL43" s="128" t="s">
        <v>38</v>
      </c>
      <c r="AM43" s="123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ht="15.75" customHeight="1">
      <c r="A44" s="1"/>
      <c r="B44" s="78"/>
      <c r="C44" s="79">
        <v>44370.875</v>
      </c>
      <c r="D44" s="80">
        <v>44370.875</v>
      </c>
      <c r="E44" s="81" t="s">
        <v>37</v>
      </c>
      <c r="F44" s="82" t="s">
        <v>33</v>
      </c>
      <c r="G44" s="83" t="s">
        <v>52</v>
      </c>
      <c r="H44" s="66">
        <v>1.0</v>
      </c>
      <c r="I44" s="84" t="s">
        <v>33</v>
      </c>
      <c r="J44" s="66">
        <v>1.0</v>
      </c>
      <c r="K44" s="85" t="str">
        <f t="shared" si="1"/>
        <v>U</v>
      </c>
      <c r="L44" s="1"/>
      <c r="M44" s="94"/>
      <c r="N44" s="105">
        <v>3.0</v>
      </c>
      <c r="O44" s="106" t="str">
        <f>'Ark1'!Q208</f>
        <v>Portugal</v>
      </c>
      <c r="P44" s="107">
        <f>'Ark1'!R208</f>
        <v>3</v>
      </c>
      <c r="Q44" s="107">
        <f>'Ark1'!S208</f>
        <v>1</v>
      </c>
      <c r="R44" s="107">
        <f>'Ark1'!T208</f>
        <v>1</v>
      </c>
      <c r="S44" s="107">
        <f>'Ark1'!U208</f>
        <v>1</v>
      </c>
      <c r="T44" s="108">
        <f>'Ark1'!V208</f>
        <v>5</v>
      </c>
      <c r="U44" s="107" t="s">
        <v>56</v>
      </c>
      <c r="V44" s="106">
        <f>'Ark1'!W208</f>
        <v>3</v>
      </c>
      <c r="W44" s="107">
        <f>'Ark1'!X208</f>
        <v>2</v>
      </c>
      <c r="X44" s="107">
        <f>'Ark1'!Y208</f>
        <v>4</v>
      </c>
      <c r="Y44" s="71"/>
      <c r="Z44" s="72"/>
      <c r="AA44" s="1"/>
      <c r="AB44" s="1"/>
      <c r="AC44" s="1"/>
      <c r="AD44" s="1"/>
      <c r="AE44" s="1"/>
      <c r="AF44" s="1"/>
      <c r="AG44" s="1"/>
      <c r="AH44" s="120"/>
      <c r="AI44" s="126" t="str">
        <f>IF($AL$38=0,"",$AL$38)</f>
        <v>Frankrike</v>
      </c>
      <c r="AJ44" s="127" t="s">
        <v>86</v>
      </c>
      <c r="AK44" s="126" t="str">
        <f>IF($AL$39=0,"",$AL$39)</f>
        <v>Nederland</v>
      </c>
      <c r="AL44" s="128" t="s">
        <v>52</v>
      </c>
      <c r="AM44" s="123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ht="15.75" customHeight="1">
      <c r="A45" s="1"/>
      <c r="B45" s="129"/>
      <c r="C45" s="130">
        <v>44370.875</v>
      </c>
      <c r="D45" s="131">
        <v>44370.875</v>
      </c>
      <c r="E45" s="132" t="s">
        <v>38</v>
      </c>
      <c r="F45" s="133" t="s">
        <v>33</v>
      </c>
      <c r="G45" s="134" t="s">
        <v>78</v>
      </c>
      <c r="H45" s="66">
        <v>3.0</v>
      </c>
      <c r="I45" s="135" t="s">
        <v>33</v>
      </c>
      <c r="J45" s="66">
        <v>0.0</v>
      </c>
      <c r="K45" s="136" t="str">
        <f t="shared" si="1"/>
        <v>H</v>
      </c>
      <c r="L45" s="1"/>
      <c r="M45" s="94"/>
      <c r="N45" s="111">
        <v>4.0</v>
      </c>
      <c r="O45" s="112" t="str">
        <f>'Ark1'!Q209</f>
        <v>Ungarn</v>
      </c>
      <c r="P45" s="71">
        <f>'Ark1'!R209</f>
        <v>3</v>
      </c>
      <c r="Q45" s="71">
        <f>'Ark1'!S209</f>
        <v>0</v>
      </c>
      <c r="R45" s="71">
        <f>'Ark1'!T209</f>
        <v>0</v>
      </c>
      <c r="S45" s="71">
        <f>'Ark1'!U209</f>
        <v>3</v>
      </c>
      <c r="T45" s="113">
        <f>'Ark1'!V209</f>
        <v>0</v>
      </c>
      <c r="U45" s="71" t="s">
        <v>56</v>
      </c>
      <c r="V45" s="112">
        <f>'Ark1'!W209</f>
        <v>9</v>
      </c>
      <c r="W45" s="71">
        <f>'Ark1'!X209</f>
        <v>-9</v>
      </c>
      <c r="X45" s="71">
        <f>'Ark1'!Y209</f>
        <v>0</v>
      </c>
      <c r="Y45" s="71"/>
      <c r="Z45" s="72"/>
      <c r="AA45" s="1"/>
      <c r="AB45" s="1"/>
      <c r="AC45" s="1"/>
      <c r="AD45" s="1"/>
      <c r="AE45" s="1"/>
      <c r="AF45" s="1"/>
      <c r="AG45" s="1"/>
      <c r="AH45" s="120"/>
      <c r="AI45" s="121"/>
      <c r="AJ45" s="121"/>
      <c r="AK45" s="112"/>
      <c r="AL45" s="71"/>
      <c r="AM45" s="72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ht="15.75" customHeight="1">
      <c r="A46" s="1"/>
      <c r="B46" s="1"/>
      <c r="C46" s="1"/>
      <c r="D46" s="1"/>
      <c r="E46" s="1"/>
      <c r="F46" s="1"/>
      <c r="G46" s="1"/>
      <c r="H46" s="4"/>
      <c r="I46" s="4"/>
      <c r="J46" s="4"/>
      <c r="K46" s="4"/>
      <c r="L46" s="1"/>
      <c r="M46" s="104"/>
      <c r="N46" s="112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A46" s="1"/>
      <c r="AB46" s="1"/>
      <c r="AC46" s="1"/>
      <c r="AD46" s="1"/>
      <c r="AE46" s="1"/>
      <c r="AF46" s="1"/>
      <c r="AG46" s="1"/>
      <c r="AH46" s="120"/>
      <c r="AI46" s="114" t="s">
        <v>94</v>
      </c>
      <c r="AJ46" s="121"/>
      <c r="AK46" s="112"/>
      <c r="AL46" s="122" t="s">
        <v>82</v>
      </c>
      <c r="AM46" s="123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ht="15.75" customHeight="1">
      <c r="A47" s="1"/>
      <c r="B47" s="1"/>
      <c r="C47" s="1"/>
      <c r="D47" s="1"/>
      <c r="E47" s="1"/>
      <c r="F47" s="1"/>
      <c r="G47" s="1"/>
      <c r="H47" s="4"/>
      <c r="I47" s="4"/>
      <c r="J47" s="4"/>
      <c r="K47" s="4"/>
      <c r="L47" s="1"/>
      <c r="M47" s="94"/>
      <c r="N47" s="112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A47" s="1"/>
      <c r="AB47" s="1"/>
      <c r="AC47" s="1"/>
      <c r="AD47" s="137"/>
      <c r="AE47" s="137"/>
      <c r="AF47" s="137"/>
      <c r="AG47" s="137"/>
      <c r="AH47" s="120"/>
      <c r="AI47" s="124" t="s">
        <v>83</v>
      </c>
      <c r="AJ47" s="121"/>
      <c r="AK47" s="112"/>
      <c r="AL47" s="125" t="s">
        <v>84</v>
      </c>
      <c r="AM47" s="88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ht="15.75" customHeight="1">
      <c r="A48" s="1"/>
      <c r="B48" s="1"/>
      <c r="C48" s="1"/>
      <c r="D48" s="1"/>
      <c r="E48" s="1"/>
      <c r="F48" s="1"/>
      <c r="G48" s="1"/>
      <c r="H48" s="4"/>
      <c r="I48" s="4"/>
      <c r="J48" s="4"/>
      <c r="K48" s="4"/>
      <c r="L48" s="1"/>
      <c r="M48" s="94"/>
      <c r="N48" s="70" t="s">
        <v>95</v>
      </c>
      <c r="O48" s="34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138"/>
      <c r="U48" s="87" t="s">
        <v>48</v>
      </c>
      <c r="V48" s="34"/>
      <c r="W48" s="87" t="s">
        <v>49</v>
      </c>
      <c r="X48" s="87" t="s">
        <v>50</v>
      </c>
      <c r="Y48" s="71"/>
      <c r="Z48" s="72"/>
      <c r="AA48" s="1"/>
      <c r="AB48" s="1"/>
      <c r="AC48" s="1"/>
      <c r="AD48" s="139"/>
      <c r="AE48" s="139"/>
      <c r="AF48" s="139"/>
      <c r="AG48" s="139"/>
      <c r="AH48" s="120"/>
      <c r="AI48" s="126" t="str">
        <f>IF($AL$43=0,"",$AL$43)</f>
        <v>Tyskland</v>
      </c>
      <c r="AJ48" s="127" t="s">
        <v>86</v>
      </c>
      <c r="AK48" s="126" t="str">
        <f>IF($AL$44=0,"",$AL$44)</f>
        <v>Frankrike</v>
      </c>
      <c r="AL48" s="128" t="s">
        <v>38</v>
      </c>
      <c r="AM48" s="123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ht="15.75" customHeight="1">
      <c r="A49" s="1"/>
      <c r="B49" s="1"/>
      <c r="C49" s="1"/>
      <c r="D49" s="1"/>
      <c r="E49" s="1"/>
      <c r="F49" s="1"/>
      <c r="G49" s="1"/>
      <c r="H49" s="4"/>
      <c r="I49" s="4"/>
      <c r="J49" s="4"/>
      <c r="K49" s="4"/>
      <c r="L49" s="1"/>
      <c r="M49" s="94"/>
      <c r="N49" s="140">
        <v>1.0</v>
      </c>
      <c r="O49" s="141" t="str">
        <f>'Ark1'!Q247</f>
        <v>Portugal</v>
      </c>
      <c r="P49" s="142">
        <f>'Ark1'!R247</f>
        <v>3</v>
      </c>
      <c r="Q49" s="142">
        <f>'Ark1'!S247</f>
        <v>1</v>
      </c>
      <c r="R49" s="142">
        <f>'Ark1'!T247</f>
        <v>1</v>
      </c>
      <c r="S49" s="142">
        <f>'Ark1'!U247</f>
        <v>1</v>
      </c>
      <c r="T49" s="143">
        <f>'Ark1'!V247</f>
        <v>5</v>
      </c>
      <c r="U49" s="142" t="s">
        <v>56</v>
      </c>
      <c r="V49" s="141">
        <f>'Ark1'!W247</f>
        <v>3</v>
      </c>
      <c r="W49" s="142">
        <f>'Ark1'!X247</f>
        <v>2</v>
      </c>
      <c r="X49" s="142">
        <f>'Ark1'!Y247</f>
        <v>4</v>
      </c>
      <c r="Y49" s="71"/>
      <c r="Z49" s="72"/>
      <c r="AA49" s="1"/>
      <c r="AB49" s="1"/>
      <c r="AC49" s="1"/>
      <c r="AD49" s="139"/>
      <c r="AE49" s="139"/>
      <c r="AF49" s="139"/>
      <c r="AG49" s="139"/>
      <c r="AH49" s="144"/>
      <c r="AI49" s="145"/>
      <c r="AJ49" s="145"/>
      <c r="AK49" s="145"/>
      <c r="AL49" s="145"/>
      <c r="AM49" s="146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ht="15.75" customHeight="1">
      <c r="A50" s="1"/>
      <c r="B50" s="1"/>
      <c r="C50" s="1"/>
      <c r="D50" s="1"/>
      <c r="E50" s="1"/>
      <c r="F50" s="1"/>
      <c r="G50" s="1"/>
      <c r="H50" s="4"/>
      <c r="I50" s="4"/>
      <c r="J50" s="4"/>
      <c r="K50" s="4"/>
      <c r="L50" s="1"/>
      <c r="M50" s="94"/>
      <c r="N50" s="140">
        <v>2.0</v>
      </c>
      <c r="O50" s="141" t="str">
        <f>'Ark1'!Q248</f>
        <v>Tsjekkia</v>
      </c>
      <c r="P50" s="142">
        <f>'Ark1'!R248</f>
        <v>3</v>
      </c>
      <c r="Q50" s="142">
        <f>'Ark1'!S248</f>
        <v>1</v>
      </c>
      <c r="R50" s="142">
        <f>'Ark1'!T248</f>
        <v>0</v>
      </c>
      <c r="S50" s="142">
        <f>'Ark1'!U248</f>
        <v>2</v>
      </c>
      <c r="T50" s="143">
        <f>'Ark1'!V248</f>
        <v>3</v>
      </c>
      <c r="U50" s="142" t="s">
        <v>56</v>
      </c>
      <c r="V50" s="141">
        <f>'Ark1'!W248</f>
        <v>4</v>
      </c>
      <c r="W50" s="142">
        <f>'Ark1'!X248</f>
        <v>-1</v>
      </c>
      <c r="X50" s="142">
        <f>'Ark1'!Y248</f>
        <v>3</v>
      </c>
      <c r="Y50" s="71"/>
      <c r="Z50" s="72"/>
      <c r="AA50" s="1"/>
      <c r="AB50" s="1"/>
      <c r="AC50" s="1"/>
      <c r="AD50" s="139"/>
      <c r="AE50" s="139"/>
      <c r="AF50" s="139"/>
      <c r="AG50" s="139"/>
      <c r="AH50" s="13"/>
      <c r="AI50" s="1"/>
      <c r="AJ50" s="1"/>
      <c r="AK50" s="1"/>
      <c r="AL50" s="1"/>
      <c r="AM50" s="13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ht="15.75" customHeight="1">
      <c r="A51" s="1"/>
      <c r="B51" s="1"/>
      <c r="C51" s="1"/>
      <c r="D51" s="1"/>
      <c r="E51" s="1"/>
      <c r="F51" s="1"/>
      <c r="G51" s="1"/>
      <c r="H51" s="4"/>
      <c r="I51" s="4"/>
      <c r="J51" s="4"/>
      <c r="K51" s="4"/>
      <c r="L51" s="1"/>
      <c r="M51" s="104"/>
      <c r="N51" s="140">
        <v>3.0</v>
      </c>
      <c r="O51" s="141" t="str">
        <f>'Ark1'!Q249</f>
        <v>Sverige</v>
      </c>
      <c r="P51" s="142">
        <f>'Ark1'!R249</f>
        <v>3</v>
      </c>
      <c r="Q51" s="142">
        <f>'Ark1'!S249</f>
        <v>0</v>
      </c>
      <c r="R51" s="142">
        <f>'Ark1'!T249</f>
        <v>2</v>
      </c>
      <c r="S51" s="142">
        <f>'Ark1'!U249</f>
        <v>1</v>
      </c>
      <c r="T51" s="143">
        <f>'Ark1'!V249</f>
        <v>3</v>
      </c>
      <c r="U51" s="142" t="s">
        <v>56</v>
      </c>
      <c r="V51" s="141">
        <f>'Ark1'!W249</f>
        <v>5</v>
      </c>
      <c r="W51" s="142">
        <f>'Ark1'!X249</f>
        <v>-2</v>
      </c>
      <c r="X51" s="142">
        <f>'Ark1'!Y249</f>
        <v>2</v>
      </c>
      <c r="Y51" s="71"/>
      <c r="Z51" s="72"/>
      <c r="AA51" s="1"/>
      <c r="AB51" s="1"/>
      <c r="AC51" s="1"/>
      <c r="AD51" s="139"/>
      <c r="AE51" s="139"/>
      <c r="AF51" s="139"/>
      <c r="AG51" s="139"/>
      <c r="AH51" s="13"/>
      <c r="AI51" s="1"/>
      <c r="AJ51" s="1"/>
      <c r="AK51" s="1"/>
      <c r="AL51" s="1"/>
      <c r="AM51" s="13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ht="15.75" customHeight="1">
      <c r="A52" s="1"/>
      <c r="B52" s="1"/>
      <c r="C52" s="1"/>
      <c r="D52" s="1"/>
      <c r="E52" s="1"/>
      <c r="F52" s="1"/>
      <c r="G52" s="1"/>
      <c r="H52" s="4"/>
      <c r="I52" s="4"/>
      <c r="J52" s="4"/>
      <c r="K52" s="4"/>
      <c r="L52" s="1"/>
      <c r="M52" s="86"/>
      <c r="N52" s="140">
        <v>4.0</v>
      </c>
      <c r="O52" s="141" t="str">
        <f>'Ark1'!Q250</f>
        <v>Wales</v>
      </c>
      <c r="P52" s="142">
        <f>'Ark1'!R250</f>
        <v>3</v>
      </c>
      <c r="Q52" s="142">
        <f>'Ark1'!S250</f>
        <v>0</v>
      </c>
      <c r="R52" s="142">
        <f>'Ark1'!T250</f>
        <v>2</v>
      </c>
      <c r="S52" s="142">
        <f>'Ark1'!U250</f>
        <v>1</v>
      </c>
      <c r="T52" s="143">
        <f>'Ark1'!V250</f>
        <v>2</v>
      </c>
      <c r="U52" s="142" t="s">
        <v>56</v>
      </c>
      <c r="V52" s="141">
        <f>'Ark1'!W250</f>
        <v>4</v>
      </c>
      <c r="W52" s="142">
        <f>'Ark1'!X250</f>
        <v>-2</v>
      </c>
      <c r="X52" s="142">
        <f>'Ark1'!Y250</f>
        <v>2</v>
      </c>
      <c r="Y52" s="87"/>
      <c r="Z52" s="88"/>
      <c r="AA52" s="1"/>
      <c r="AB52" s="1"/>
      <c r="AC52" s="1"/>
      <c r="AD52" s="139"/>
      <c r="AE52" s="139"/>
      <c r="AF52" s="139"/>
      <c r="AG52" s="139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ht="15.75" customHeight="1">
      <c r="A53" s="1"/>
      <c r="B53" s="1"/>
      <c r="C53" s="1"/>
      <c r="D53" s="1"/>
      <c r="E53" s="1"/>
      <c r="F53" s="1"/>
      <c r="G53" s="1"/>
      <c r="H53" s="4"/>
      <c r="I53" s="4"/>
      <c r="J53" s="4"/>
      <c r="K53" s="4"/>
      <c r="L53" s="1"/>
      <c r="M53" s="94"/>
      <c r="N53" s="147">
        <v>5.0</v>
      </c>
      <c r="O53" s="148" t="str">
        <f>'Ark1'!Q251</f>
        <v>Østerrike</v>
      </c>
      <c r="P53" s="149">
        <f>'Ark1'!R251</f>
        <v>3</v>
      </c>
      <c r="Q53" s="149">
        <f>'Ark1'!S251</f>
        <v>0</v>
      </c>
      <c r="R53" s="149">
        <f>'Ark1'!T251</f>
        <v>2</v>
      </c>
      <c r="S53" s="149">
        <f>'Ark1'!U251</f>
        <v>1</v>
      </c>
      <c r="T53" s="150">
        <f>'Ark1'!V251</f>
        <v>1</v>
      </c>
      <c r="U53" s="149" t="s">
        <v>56</v>
      </c>
      <c r="V53" s="148">
        <f>'Ark1'!W251</f>
        <v>4</v>
      </c>
      <c r="W53" s="149">
        <f>'Ark1'!X251</f>
        <v>-3</v>
      </c>
      <c r="X53" s="149">
        <f>'Ark1'!Y251</f>
        <v>2</v>
      </c>
      <c r="Y53" s="71"/>
      <c r="Z53" s="72"/>
      <c r="AA53" s="1"/>
      <c r="AB53" s="1"/>
      <c r="AC53" s="1"/>
      <c r="AD53" s="139"/>
      <c r="AE53" s="139"/>
      <c r="AF53" s="139"/>
      <c r="AG53" s="139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ht="15.75" customHeight="1">
      <c r="A54" s="1"/>
      <c r="B54" s="1"/>
      <c r="C54" s="1"/>
      <c r="D54" s="1"/>
      <c r="E54" s="1"/>
      <c r="F54" s="1"/>
      <c r="G54" s="1"/>
      <c r="H54" s="4"/>
      <c r="I54" s="4"/>
      <c r="J54" s="4"/>
      <c r="K54" s="4"/>
      <c r="L54" s="1"/>
      <c r="M54" s="94"/>
      <c r="N54" s="111">
        <v>6.0</v>
      </c>
      <c r="O54" s="112" t="str">
        <f>'Ark1'!Q252</f>
        <v>Finland</v>
      </c>
      <c r="P54" s="71">
        <f>'Ark1'!R252</f>
        <v>3</v>
      </c>
      <c r="Q54" s="71">
        <f>'Ark1'!S252</f>
        <v>0</v>
      </c>
      <c r="R54" s="71">
        <f>'Ark1'!T252</f>
        <v>1</v>
      </c>
      <c r="S54" s="71">
        <f>'Ark1'!U252</f>
        <v>2</v>
      </c>
      <c r="T54" s="113">
        <f>'Ark1'!V252</f>
        <v>3</v>
      </c>
      <c r="U54" s="71" t="s">
        <v>56</v>
      </c>
      <c r="V54" s="112">
        <f>'Ark1'!W252</f>
        <v>5</v>
      </c>
      <c r="W54" s="71">
        <f>'Ark1'!X252</f>
        <v>-2</v>
      </c>
      <c r="X54" s="71">
        <f>'Ark1'!Y252</f>
        <v>1</v>
      </c>
      <c r="Y54" s="71"/>
      <c r="Z54" s="72"/>
      <c r="AA54" s="1"/>
      <c r="AB54" s="1"/>
      <c r="AC54" s="1"/>
      <c r="AD54" s="139"/>
      <c r="AE54" s="139"/>
      <c r="AF54" s="139"/>
      <c r="AG54" s="139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ht="15.75" customHeight="1">
      <c r="A55" s="1"/>
      <c r="B55" s="1"/>
      <c r="C55" s="1"/>
      <c r="D55" s="1"/>
      <c r="E55" s="1"/>
      <c r="F55" s="1"/>
      <c r="G55" s="1"/>
      <c r="H55" s="4"/>
      <c r="I55" s="4"/>
      <c r="J55" s="4"/>
      <c r="K55" s="4"/>
      <c r="L55" s="1"/>
      <c r="M55" s="151"/>
      <c r="N55" s="152"/>
      <c r="O55" s="153"/>
      <c r="P55" s="154"/>
      <c r="Q55" s="154"/>
      <c r="R55" s="154"/>
      <c r="S55" s="154"/>
      <c r="T55" s="155"/>
      <c r="U55" s="154"/>
      <c r="V55" s="153"/>
      <c r="W55" s="154"/>
      <c r="X55" s="154"/>
      <c r="Y55" s="154"/>
      <c r="Z55" s="156"/>
      <c r="AA55" s="1"/>
      <c r="AB55" s="1"/>
      <c r="AC55" s="1"/>
      <c r="AD55" s="139"/>
      <c r="AE55" s="139"/>
      <c r="AF55" s="139"/>
      <c r="AG55" s="139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ht="15.75" customHeight="1">
      <c r="A56" s="1"/>
      <c r="B56" s="1"/>
      <c r="C56" s="1"/>
      <c r="D56" s="1"/>
      <c r="E56" s="1"/>
      <c r="F56" s="1"/>
      <c r="G56" s="1"/>
      <c r="H56" s="4"/>
      <c r="I56" s="4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39"/>
      <c r="AE56" s="139"/>
      <c r="AF56" s="139"/>
      <c r="AG56" s="139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ht="15.75" customHeight="1">
      <c r="A57" s="1"/>
      <c r="B57" s="1"/>
      <c r="C57" s="1"/>
      <c r="D57" s="1"/>
      <c r="E57" s="1"/>
      <c r="F57" s="1"/>
      <c r="G57" s="1"/>
      <c r="H57" s="4"/>
      <c r="I57" s="4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39"/>
      <c r="AE57" s="139"/>
      <c r="AF57" s="139"/>
      <c r="AG57" s="139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ht="15.75" customHeight="1">
      <c r="A58" s="1"/>
      <c r="B58" s="1"/>
      <c r="C58" s="1"/>
      <c r="D58" s="1"/>
      <c r="E58" s="1"/>
      <c r="F58" s="1"/>
      <c r="G58" s="1"/>
      <c r="H58" s="4"/>
      <c r="I58" s="4"/>
      <c r="J58" s="4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39"/>
      <c r="AE58" s="139"/>
      <c r="AF58" s="139"/>
      <c r="AG58" s="139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ht="15.75" customHeight="1">
      <c r="A59" s="1"/>
      <c r="B59" s="1"/>
      <c r="C59" s="1"/>
      <c r="D59" s="1"/>
      <c r="E59" s="1"/>
      <c r="F59" s="1"/>
      <c r="G59" s="1"/>
      <c r="H59" s="4"/>
      <c r="I59" s="4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39"/>
      <c r="AE59" s="139"/>
      <c r="AF59" s="139"/>
      <c r="AG59" s="139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ht="15.75" customHeight="1">
      <c r="A60" s="1"/>
      <c r="B60" s="1"/>
      <c r="C60" s="1"/>
      <c r="D60" s="1"/>
      <c r="E60" s="1"/>
      <c r="F60" s="1"/>
      <c r="G60" s="1"/>
      <c r="H60" s="4"/>
      <c r="I60" s="4"/>
      <c r="J60" s="4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39"/>
      <c r="AE60" s="139"/>
      <c r="AF60" s="139"/>
      <c r="AG60" s="139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ht="15.75" customHeight="1">
      <c r="A61" s="1"/>
      <c r="B61" s="1"/>
      <c r="C61" s="1"/>
      <c r="D61" s="1"/>
      <c r="E61" s="1"/>
      <c r="F61" s="1"/>
      <c r="G61" s="1"/>
      <c r="H61" s="4"/>
      <c r="I61" s="4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ht="15.75" customHeight="1">
      <c r="A62" s="1"/>
      <c r="B62" s="1"/>
      <c r="C62" s="1"/>
      <c r="D62" s="1"/>
      <c r="E62" s="1"/>
      <c r="F62" s="1"/>
      <c r="G62" s="1"/>
      <c r="H62" s="4"/>
      <c r="I62" s="4"/>
      <c r="J62" s="4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39"/>
      <c r="AE62" s="139"/>
      <c r="AF62" s="139"/>
      <c r="AG62" s="139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ht="15.75" customHeight="1">
      <c r="A63" s="1"/>
      <c r="B63" s="1"/>
      <c r="C63" s="1"/>
      <c r="D63" s="1"/>
      <c r="E63" s="1"/>
      <c r="F63" s="1"/>
      <c r="G63" s="1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ht="15.75" customHeight="1">
      <c r="A64" s="1"/>
      <c r="B64" s="1"/>
      <c r="C64" s="1"/>
      <c r="D64" s="1"/>
      <c r="E64" s="1"/>
      <c r="F64" s="1"/>
      <c r="G64" s="1"/>
      <c r="H64" s="4"/>
      <c r="I64" s="4"/>
      <c r="J64" s="4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ht="15.75" customHeight="1">
      <c r="A65" s="1"/>
      <c r="B65" s="1"/>
      <c r="C65" s="1"/>
      <c r="D65" s="1"/>
      <c r="E65" s="1"/>
      <c r="F65" s="1"/>
      <c r="G65" s="1"/>
      <c r="H65" s="4"/>
      <c r="I65" s="4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ht="15.75" customHeight="1">
      <c r="A66" s="1"/>
      <c r="B66" s="1"/>
      <c r="C66" s="1"/>
      <c r="D66" s="1"/>
      <c r="E66" s="1"/>
      <c r="F66" s="1"/>
      <c r="G66" s="1"/>
      <c r="H66" s="4"/>
      <c r="I66" s="4"/>
      <c r="J66" s="4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ht="15.75" customHeight="1">
      <c r="A67" s="1"/>
      <c r="B67" s="1"/>
      <c r="C67" s="1"/>
      <c r="D67" s="1"/>
      <c r="E67" s="1"/>
      <c r="F67" s="1"/>
      <c r="G67" s="1"/>
      <c r="H67" s="4"/>
      <c r="I67" s="4"/>
      <c r="J67" s="4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ht="15.75" customHeight="1">
      <c r="A68" s="1"/>
      <c r="B68" s="1"/>
      <c r="C68" s="1"/>
      <c r="D68" s="1"/>
      <c r="E68" s="1"/>
      <c r="F68" s="1"/>
      <c r="G68" s="1"/>
      <c r="H68" s="4"/>
      <c r="I68" s="4"/>
      <c r="J68" s="4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ht="15.75" customHeight="1">
      <c r="A69" s="1"/>
      <c r="B69" s="1"/>
      <c r="C69" s="1"/>
      <c r="D69" s="1"/>
      <c r="E69" s="1"/>
      <c r="F69" s="1"/>
      <c r="G69" s="1"/>
      <c r="H69" s="4"/>
      <c r="I69" s="4"/>
      <c r="J69" s="4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ht="15.75" customHeight="1">
      <c r="A70" s="1"/>
      <c r="B70" s="1"/>
      <c r="C70" s="1"/>
      <c r="D70" s="1"/>
      <c r="E70" s="1"/>
      <c r="F70" s="1"/>
      <c r="G70" s="1"/>
      <c r="H70" s="4"/>
      <c r="I70" s="4"/>
      <c r="J70" s="4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ht="15.75" customHeight="1">
      <c r="A71" s="1"/>
      <c r="B71" s="1"/>
      <c r="C71" s="1"/>
      <c r="D71" s="1"/>
      <c r="E71" s="1"/>
      <c r="F71" s="1"/>
      <c r="G71" s="1"/>
      <c r="H71" s="4"/>
      <c r="I71" s="4"/>
      <c r="J71" s="4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ht="15.75" customHeight="1">
      <c r="A72" s="1"/>
      <c r="B72" s="1"/>
      <c r="C72" s="1"/>
      <c r="D72" s="1"/>
      <c r="E72" s="1"/>
      <c r="F72" s="1"/>
      <c r="G72" s="1"/>
      <c r="H72" s="4"/>
      <c r="I72" s="4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ht="15.75" customHeight="1">
      <c r="A73" s="1"/>
      <c r="B73" s="1"/>
      <c r="C73" s="1"/>
      <c r="D73" s="1"/>
      <c r="E73" s="1"/>
      <c r="F73" s="1"/>
      <c r="G73" s="1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ht="15.75" customHeight="1">
      <c r="A74" s="1"/>
      <c r="B74" s="1"/>
      <c r="C74" s="1"/>
      <c r="D74" s="1"/>
      <c r="E74" s="1"/>
      <c r="F74" s="1"/>
      <c r="G74" s="1"/>
      <c r="H74" s="4"/>
      <c r="I74" s="4"/>
      <c r="J74" s="4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ht="15.75" customHeight="1">
      <c r="A75" s="1"/>
      <c r="B75" s="1"/>
      <c r="C75" s="1"/>
      <c r="D75" s="1"/>
      <c r="E75" s="1"/>
      <c r="F75" s="1"/>
      <c r="G75" s="1"/>
      <c r="H75" s="4"/>
      <c r="I75" s="4"/>
      <c r="J75" s="4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ht="15.75" customHeight="1">
      <c r="A76" s="1"/>
      <c r="B76" s="1"/>
      <c r="C76" s="1"/>
      <c r="D76" s="1"/>
      <c r="E76" s="1"/>
      <c r="F76" s="1"/>
      <c r="G76" s="1"/>
      <c r="H76" s="4"/>
      <c r="I76" s="4"/>
      <c r="J76" s="4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ht="15.75" customHeight="1">
      <c r="A77" s="1"/>
      <c r="B77" s="1"/>
      <c r="C77" s="1"/>
      <c r="D77" s="1"/>
      <c r="E77" s="1"/>
      <c r="F77" s="1"/>
      <c r="G77" s="1"/>
      <c r="H77" s="4"/>
      <c r="I77" s="4"/>
      <c r="J77" s="4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ht="15.75" customHeight="1">
      <c r="A78" s="1"/>
      <c r="B78" s="1"/>
      <c r="C78" s="1"/>
      <c r="D78" s="1"/>
      <c r="E78" s="1"/>
      <c r="F78" s="1"/>
      <c r="G78" s="1"/>
      <c r="H78" s="4"/>
      <c r="I78" s="4"/>
      <c r="J78" s="4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ht="15.75" customHeight="1">
      <c r="A79" s="1"/>
      <c r="B79" s="1"/>
      <c r="C79" s="1"/>
      <c r="D79" s="1"/>
      <c r="E79" s="1"/>
      <c r="F79" s="1"/>
      <c r="G79" s="1"/>
      <c r="H79" s="4"/>
      <c r="I79" s="4"/>
      <c r="J79" s="4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ht="15.75" customHeight="1">
      <c r="A80" s="1"/>
      <c r="B80" s="1"/>
      <c r="C80" s="1"/>
      <c r="D80" s="1"/>
      <c r="E80" s="1"/>
      <c r="F80" s="1"/>
      <c r="G80" s="1"/>
      <c r="H80" s="4"/>
      <c r="I80" s="4"/>
      <c r="J80" s="4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ht="15.75" customHeight="1">
      <c r="A81" s="1"/>
      <c r="B81" s="1"/>
      <c r="C81" s="1"/>
      <c r="D81" s="1"/>
      <c r="E81" s="1"/>
      <c r="F81" s="1"/>
      <c r="G81" s="1"/>
      <c r="H81" s="4"/>
      <c r="I81" s="4"/>
      <c r="J81" s="4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ht="15.75" customHeight="1">
      <c r="A82" s="1"/>
      <c r="B82" s="1"/>
      <c r="C82" s="1"/>
      <c r="D82" s="1"/>
      <c r="E82" s="1"/>
      <c r="F82" s="1"/>
      <c r="G82" s="1"/>
      <c r="H82" s="4"/>
      <c r="I82" s="4"/>
      <c r="J82" s="4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ht="15.75" customHeight="1">
      <c r="A83" s="1"/>
      <c r="B83" s="1"/>
      <c r="C83" s="1"/>
      <c r="D83" s="1"/>
      <c r="E83" s="1"/>
      <c r="F83" s="1"/>
      <c r="G83" s="1"/>
      <c r="H83" s="4"/>
      <c r="I83" s="4"/>
      <c r="J83" s="4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ht="15.75" customHeight="1">
      <c r="A84" s="1"/>
      <c r="B84" s="1"/>
      <c r="C84" s="1"/>
      <c r="D84" s="1"/>
      <c r="E84" s="1"/>
      <c r="F84" s="1"/>
      <c r="G84" s="1"/>
      <c r="H84" s="4"/>
      <c r="I84" s="4"/>
      <c r="J84" s="4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ht="15.75" customHeight="1">
      <c r="A85" s="1"/>
      <c r="B85" s="1"/>
      <c r="C85" s="1"/>
      <c r="D85" s="1"/>
      <c r="E85" s="1"/>
      <c r="F85" s="1"/>
      <c r="G85" s="1"/>
      <c r="H85" s="4"/>
      <c r="I85" s="4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ht="15.75" customHeight="1">
      <c r="A86" s="1"/>
      <c r="B86" s="1"/>
      <c r="C86" s="1"/>
      <c r="D86" s="1"/>
      <c r="E86" s="1"/>
      <c r="F86" s="1"/>
      <c r="G86" s="1"/>
      <c r="H86" s="4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ht="15.75" customHeight="1">
      <c r="A87" s="1"/>
      <c r="B87" s="1"/>
      <c r="C87" s="1"/>
      <c r="D87" s="1"/>
      <c r="E87" s="1"/>
      <c r="F87" s="1"/>
      <c r="G87" s="1"/>
      <c r="H87" s="4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ht="15.75" customHeight="1">
      <c r="A88" s="1"/>
      <c r="B88" s="1"/>
      <c r="C88" s="1"/>
      <c r="D88" s="1"/>
      <c r="E88" s="1"/>
      <c r="F88" s="1"/>
      <c r="G88" s="1"/>
      <c r="H88" s="4"/>
      <c r="I88" s="4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ht="15.75" customHeight="1">
      <c r="A89" s="1"/>
      <c r="B89" s="1"/>
      <c r="C89" s="1"/>
      <c r="D89" s="1"/>
      <c r="E89" s="1"/>
      <c r="F89" s="1"/>
      <c r="G89" s="1"/>
      <c r="H89" s="4"/>
      <c r="I89" s="4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ht="15.75" customHeight="1">
      <c r="A90" s="1"/>
      <c r="B90" s="1"/>
      <c r="C90" s="1"/>
      <c r="D90" s="1"/>
      <c r="E90" s="1"/>
      <c r="F90" s="1"/>
      <c r="G90" s="1"/>
      <c r="H90" s="4"/>
      <c r="I90" s="4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ht="15.75" customHeight="1">
      <c r="A91" s="1"/>
      <c r="B91" s="1"/>
      <c r="C91" s="1"/>
      <c r="D91" s="1"/>
      <c r="E91" s="1"/>
      <c r="F91" s="1"/>
      <c r="G91" s="1"/>
      <c r="H91" s="4"/>
      <c r="I91" s="4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ht="15.75" customHeight="1">
      <c r="A92" s="1"/>
      <c r="B92" s="1"/>
      <c r="C92" s="1"/>
      <c r="D92" s="1"/>
      <c r="E92" s="1"/>
      <c r="F92" s="1"/>
      <c r="G92" s="1"/>
      <c r="H92" s="4"/>
      <c r="I92" s="4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ht="15.75" customHeight="1">
      <c r="A93" s="1"/>
      <c r="B93" s="1"/>
      <c r="C93" s="1"/>
      <c r="D93" s="1"/>
      <c r="E93" s="1"/>
      <c r="F93" s="1"/>
      <c r="G93" s="1"/>
      <c r="H93" s="4"/>
      <c r="I93" s="4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ht="15.75" customHeight="1">
      <c r="A94" s="1"/>
      <c r="B94" s="1"/>
      <c r="C94" s="1"/>
      <c r="D94" s="1"/>
      <c r="E94" s="1"/>
      <c r="F94" s="1"/>
      <c r="G94" s="1"/>
      <c r="H94" s="4"/>
      <c r="I94" s="4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ht="15.75" customHeight="1">
      <c r="A95" s="1"/>
      <c r="B95" s="1"/>
      <c r="C95" s="1"/>
      <c r="D95" s="1"/>
      <c r="E95" s="1"/>
      <c r="F95" s="1"/>
      <c r="G95" s="1"/>
      <c r="H95" s="4"/>
      <c r="I95" s="4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ht="15.75" customHeight="1">
      <c r="A96" s="1"/>
      <c r="B96" s="1"/>
      <c r="C96" s="1"/>
      <c r="D96" s="1"/>
      <c r="E96" s="1"/>
      <c r="F96" s="1"/>
      <c r="G96" s="1"/>
      <c r="H96" s="4"/>
      <c r="I96" s="4"/>
      <c r="J96" s="4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ht="15.75" customHeight="1">
      <c r="A97" s="1"/>
      <c r="B97" s="1"/>
      <c r="C97" s="1"/>
      <c r="D97" s="1"/>
      <c r="E97" s="1"/>
      <c r="F97" s="1"/>
      <c r="G97" s="1"/>
      <c r="H97" s="4"/>
      <c r="I97" s="4"/>
      <c r="J97" s="4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ht="15.75" customHeight="1">
      <c r="A98" s="1"/>
      <c r="B98" s="1"/>
      <c r="C98" s="1"/>
      <c r="D98" s="1"/>
      <c r="E98" s="1"/>
      <c r="F98" s="1"/>
      <c r="G98" s="1"/>
      <c r="H98" s="4"/>
      <c r="I98" s="4"/>
      <c r="J98" s="4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ht="15.75" customHeight="1">
      <c r="A99" s="1"/>
      <c r="B99" s="1"/>
      <c r="C99" s="1"/>
      <c r="D99" s="1"/>
      <c r="E99" s="1"/>
      <c r="F99" s="1"/>
      <c r="G99" s="1"/>
      <c r="H99" s="4"/>
      <c r="I99" s="4"/>
      <c r="J99" s="4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ht="15.75" customHeight="1">
      <c r="A100" s="1"/>
      <c r="B100" s="1"/>
      <c r="C100" s="1"/>
      <c r="D100" s="1"/>
      <c r="E100" s="1"/>
      <c r="F100" s="1"/>
      <c r="G100" s="1"/>
      <c r="H100" s="4"/>
      <c r="I100" s="4"/>
      <c r="J100" s="4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ht="15.75" customHeight="1">
      <c r="A101" s="1"/>
      <c r="B101" s="1"/>
      <c r="C101" s="1"/>
      <c r="D101" s="1"/>
      <c r="E101" s="1"/>
      <c r="F101" s="1"/>
      <c r="G101" s="1"/>
      <c r="H101" s="4"/>
      <c r="I101" s="4"/>
      <c r="J101" s="4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ht="15.75" customHeight="1">
      <c r="A102" s="1"/>
      <c r="B102" s="1"/>
      <c r="C102" s="1"/>
      <c r="D102" s="1"/>
      <c r="E102" s="1"/>
      <c r="F102" s="1"/>
      <c r="G102" s="1"/>
      <c r="H102" s="4"/>
      <c r="I102" s="4"/>
      <c r="J102" s="4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ht="15.75" customHeight="1">
      <c r="A103" s="1"/>
      <c r="B103" s="1"/>
      <c r="C103" s="1"/>
      <c r="D103" s="1"/>
      <c r="E103" s="1"/>
      <c r="F103" s="1"/>
      <c r="G103" s="1"/>
      <c r="H103" s="4"/>
      <c r="I103" s="4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ht="15.75" customHeight="1">
      <c r="A104" s="1"/>
      <c r="B104" s="1"/>
      <c r="C104" s="1"/>
      <c r="D104" s="1"/>
      <c r="E104" s="1"/>
      <c r="F104" s="1"/>
      <c r="G104" s="1"/>
      <c r="H104" s="4"/>
      <c r="I104" s="4"/>
      <c r="J104" s="4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ht="15.75" customHeight="1">
      <c r="A105" s="1"/>
      <c r="B105" s="1"/>
      <c r="C105" s="1"/>
      <c r="D105" s="1"/>
      <c r="E105" s="1"/>
      <c r="F105" s="1"/>
      <c r="G105" s="1"/>
      <c r="H105" s="4"/>
      <c r="I105" s="4"/>
      <c r="J105" s="4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ht="15.75" customHeight="1">
      <c r="A106" s="1"/>
      <c r="B106" s="1"/>
      <c r="C106" s="1"/>
      <c r="D106" s="1"/>
      <c r="E106" s="1"/>
      <c r="F106" s="1"/>
      <c r="G106" s="1"/>
      <c r="H106" s="4"/>
      <c r="I106" s="4"/>
      <c r="J106" s="4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ht="15.75" customHeight="1">
      <c r="A107" s="1"/>
      <c r="B107" s="1"/>
      <c r="C107" s="1"/>
      <c r="D107" s="1"/>
      <c r="E107" s="1"/>
      <c r="F107" s="1"/>
      <c r="G107" s="1"/>
      <c r="H107" s="4"/>
      <c r="I107" s="4"/>
      <c r="J107" s="4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ht="15.75" customHeight="1">
      <c r="A108" s="1"/>
      <c r="B108" s="1"/>
      <c r="C108" s="1"/>
      <c r="D108" s="1"/>
      <c r="E108" s="1"/>
      <c r="F108" s="1"/>
      <c r="G108" s="1"/>
      <c r="H108" s="4"/>
      <c r="I108" s="4"/>
      <c r="J108" s="4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ht="15.75" customHeight="1">
      <c r="A109" s="1"/>
      <c r="B109" s="1"/>
      <c r="C109" s="1"/>
      <c r="D109" s="1"/>
      <c r="E109" s="1"/>
      <c r="F109" s="1"/>
      <c r="G109" s="1"/>
      <c r="H109" s="4"/>
      <c r="I109" s="4"/>
      <c r="J109" s="4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ht="15.75" customHeight="1">
      <c r="A110" s="1"/>
      <c r="B110" s="1"/>
      <c r="C110" s="1"/>
      <c r="D110" s="1"/>
      <c r="E110" s="1"/>
      <c r="F110" s="1"/>
      <c r="G110" s="1"/>
      <c r="H110" s="4"/>
      <c r="I110" s="4"/>
      <c r="J110" s="4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ht="15.75" customHeight="1">
      <c r="A111" s="1"/>
      <c r="B111" s="1"/>
      <c r="C111" s="1"/>
      <c r="D111" s="1"/>
      <c r="E111" s="1"/>
      <c r="F111" s="1"/>
      <c r="G111" s="1"/>
      <c r="H111" s="4"/>
      <c r="I111" s="4"/>
      <c r="J111" s="4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ht="15.75" customHeight="1">
      <c r="A112" s="1"/>
      <c r="B112" s="1"/>
      <c r="C112" s="1"/>
      <c r="D112" s="1"/>
      <c r="E112" s="1"/>
      <c r="F112" s="1"/>
      <c r="G112" s="1"/>
      <c r="H112" s="4"/>
      <c r="I112" s="4"/>
      <c r="J112" s="4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ht="15.75" customHeight="1">
      <c r="A113" s="1"/>
      <c r="B113" s="1"/>
      <c r="C113" s="1"/>
      <c r="D113" s="1"/>
      <c r="E113" s="1"/>
      <c r="F113" s="1"/>
      <c r="G113" s="1"/>
      <c r="H113" s="4"/>
      <c r="I113" s="4"/>
      <c r="J113" s="4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ht="15.75" customHeight="1">
      <c r="A114" s="1"/>
      <c r="B114" s="1"/>
      <c r="C114" s="1"/>
      <c r="D114" s="1"/>
      <c r="E114" s="1"/>
      <c r="F114" s="1"/>
      <c r="G114" s="1"/>
      <c r="H114" s="4"/>
      <c r="I114" s="4"/>
      <c r="J114" s="4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ht="15.75" customHeight="1">
      <c r="A115" s="1"/>
      <c r="B115" s="1"/>
      <c r="C115" s="1"/>
      <c r="D115" s="1"/>
      <c r="E115" s="1"/>
      <c r="F115" s="1"/>
      <c r="G115" s="1"/>
      <c r="H115" s="4"/>
      <c r="I115" s="4"/>
      <c r="J115" s="4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ht="15.75" customHeight="1">
      <c r="A116" s="1"/>
      <c r="B116" s="1"/>
      <c r="C116" s="1"/>
      <c r="D116" s="1"/>
      <c r="E116" s="1"/>
      <c r="F116" s="1"/>
      <c r="G116" s="1"/>
      <c r="H116" s="4"/>
      <c r="I116" s="4"/>
      <c r="J116" s="4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ht="15.75" customHeight="1">
      <c r="A117" s="1"/>
      <c r="B117" s="1"/>
      <c r="C117" s="1"/>
      <c r="D117" s="1"/>
      <c r="E117" s="1"/>
      <c r="F117" s="1"/>
      <c r="G117" s="1"/>
      <c r="H117" s="4"/>
      <c r="I117" s="4"/>
      <c r="J117" s="4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ht="15.75" customHeight="1">
      <c r="A118" s="1"/>
      <c r="B118" s="1"/>
      <c r="C118" s="1"/>
      <c r="D118" s="1"/>
      <c r="E118" s="1"/>
      <c r="F118" s="1"/>
      <c r="G118" s="1"/>
      <c r="H118" s="4"/>
      <c r="I118" s="4"/>
      <c r="J118" s="4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ht="15.75" customHeight="1">
      <c r="A119" s="1"/>
      <c r="B119" s="1"/>
      <c r="C119" s="1"/>
      <c r="D119" s="1"/>
      <c r="E119" s="1"/>
      <c r="F119" s="1"/>
      <c r="G119" s="1"/>
      <c r="H119" s="4"/>
      <c r="I119" s="4"/>
      <c r="J119" s="4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ht="15.75" customHeight="1">
      <c r="A120" s="1"/>
      <c r="B120" s="1"/>
      <c r="C120" s="1"/>
      <c r="D120" s="1"/>
      <c r="E120" s="1"/>
      <c r="F120" s="1"/>
      <c r="G120" s="1"/>
      <c r="H120" s="4"/>
      <c r="I120" s="4"/>
      <c r="J120" s="4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ht="15.75" customHeight="1">
      <c r="A121" s="1"/>
      <c r="B121" s="1"/>
      <c r="C121" s="1"/>
      <c r="D121" s="1"/>
      <c r="E121" s="1"/>
      <c r="F121" s="1"/>
      <c r="G121" s="1"/>
      <c r="H121" s="4"/>
      <c r="I121" s="4"/>
      <c r="J121" s="4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ht="15.75" customHeight="1">
      <c r="A122" s="1"/>
      <c r="B122" s="1"/>
      <c r="C122" s="1"/>
      <c r="D122" s="1"/>
      <c r="E122" s="1"/>
      <c r="F122" s="1"/>
      <c r="G122" s="1"/>
      <c r="H122" s="4"/>
      <c r="I122" s="4"/>
      <c r="J122" s="4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ht="15.75" customHeight="1">
      <c r="A123" s="1"/>
      <c r="B123" s="1"/>
      <c r="C123" s="1"/>
      <c r="D123" s="1"/>
      <c r="E123" s="1"/>
      <c r="F123" s="1"/>
      <c r="G123" s="1"/>
      <c r="H123" s="4"/>
      <c r="I123" s="4"/>
      <c r="J123" s="4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ht="15.75" customHeight="1">
      <c r="A124" s="1"/>
      <c r="B124" s="1"/>
      <c r="C124" s="1"/>
      <c r="D124" s="1"/>
      <c r="E124" s="1"/>
      <c r="F124" s="1"/>
      <c r="G124" s="1"/>
      <c r="H124" s="4"/>
      <c r="I124" s="4"/>
      <c r="J124" s="4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ht="15.75" customHeight="1">
      <c r="A125" s="1"/>
      <c r="B125" s="1"/>
      <c r="C125" s="1"/>
      <c r="D125" s="1"/>
      <c r="E125" s="1"/>
      <c r="F125" s="1"/>
      <c r="G125" s="1"/>
      <c r="H125" s="4"/>
      <c r="I125" s="4"/>
      <c r="J125" s="4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ht="15.75" customHeight="1">
      <c r="A126" s="1"/>
      <c r="B126" s="1"/>
      <c r="C126" s="1"/>
      <c r="D126" s="1"/>
      <c r="E126" s="1"/>
      <c r="F126" s="1"/>
      <c r="G126" s="1"/>
      <c r="H126" s="4"/>
      <c r="I126" s="4"/>
      <c r="J126" s="4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ht="15.75" customHeight="1">
      <c r="A127" s="1"/>
      <c r="B127" s="1"/>
      <c r="C127" s="1"/>
      <c r="D127" s="1"/>
      <c r="E127" s="1"/>
      <c r="F127" s="1"/>
      <c r="G127" s="1"/>
      <c r="H127" s="4"/>
      <c r="I127" s="4"/>
      <c r="J127" s="4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ht="15.75" customHeight="1">
      <c r="A128" s="1"/>
      <c r="B128" s="1"/>
      <c r="C128" s="1"/>
      <c r="D128" s="1"/>
      <c r="E128" s="1"/>
      <c r="F128" s="1"/>
      <c r="G128" s="1"/>
      <c r="H128" s="4"/>
      <c r="I128" s="4"/>
      <c r="J128" s="4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ht="15.75" customHeight="1">
      <c r="A129" s="1"/>
      <c r="B129" s="1"/>
      <c r="C129" s="1"/>
      <c r="D129" s="1"/>
      <c r="E129" s="1"/>
      <c r="F129" s="1"/>
      <c r="G129" s="1"/>
      <c r="H129" s="4"/>
      <c r="I129" s="4"/>
      <c r="J129" s="4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ht="15.75" customHeight="1">
      <c r="A130" s="1"/>
      <c r="B130" s="1"/>
      <c r="C130" s="1"/>
      <c r="D130" s="1"/>
      <c r="E130" s="1"/>
      <c r="F130" s="1"/>
      <c r="G130" s="1"/>
      <c r="H130" s="4"/>
      <c r="I130" s="4"/>
      <c r="J130" s="4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ht="15.75" customHeight="1">
      <c r="A131" s="1"/>
      <c r="B131" s="1"/>
      <c r="C131" s="1"/>
      <c r="D131" s="1"/>
      <c r="E131" s="1"/>
      <c r="F131" s="1"/>
      <c r="G131" s="1"/>
      <c r="H131" s="4"/>
      <c r="I131" s="4"/>
      <c r="J131" s="4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ht="15.75" customHeight="1">
      <c r="A132" s="1"/>
      <c r="B132" s="1"/>
      <c r="C132" s="1"/>
      <c r="D132" s="1"/>
      <c r="E132" s="1"/>
      <c r="F132" s="1"/>
      <c r="G132" s="1"/>
      <c r="H132" s="4"/>
      <c r="I132" s="4"/>
      <c r="J132" s="4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ht="15.75" customHeight="1">
      <c r="A133" s="1"/>
      <c r="B133" s="1"/>
      <c r="C133" s="1"/>
      <c r="D133" s="1"/>
      <c r="E133" s="1"/>
      <c r="F133" s="1"/>
      <c r="G133" s="1"/>
      <c r="H133" s="4"/>
      <c r="I133" s="4"/>
      <c r="J133" s="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ht="15.75" customHeight="1">
      <c r="A134" s="1"/>
      <c r="B134" s="1"/>
      <c r="C134" s="1"/>
      <c r="D134" s="1"/>
      <c r="E134" s="1"/>
      <c r="F134" s="1"/>
      <c r="G134" s="1"/>
      <c r="H134" s="4"/>
      <c r="I134" s="4"/>
      <c r="J134" s="4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ht="15.75" customHeight="1">
      <c r="A135" s="1"/>
      <c r="B135" s="1"/>
      <c r="C135" s="1"/>
      <c r="D135" s="1"/>
      <c r="E135" s="1"/>
      <c r="F135" s="1"/>
      <c r="G135" s="1"/>
      <c r="H135" s="4"/>
      <c r="I135" s="4"/>
      <c r="J135" s="4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ht="15.75" customHeight="1">
      <c r="A136" s="1"/>
      <c r="B136" s="1"/>
      <c r="C136" s="1"/>
      <c r="D136" s="1"/>
      <c r="E136" s="1"/>
      <c r="F136" s="1"/>
      <c r="G136" s="1"/>
      <c r="H136" s="4"/>
      <c r="I136" s="4"/>
      <c r="J136" s="4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ht="15.75" customHeight="1">
      <c r="A137" s="1"/>
      <c r="B137" s="1"/>
      <c r="C137" s="1"/>
      <c r="D137" s="1"/>
      <c r="E137" s="1"/>
      <c r="F137" s="1"/>
      <c r="G137" s="1"/>
      <c r="H137" s="4"/>
      <c r="I137" s="4"/>
      <c r="J137" s="4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ht="15.75" customHeight="1">
      <c r="A138" s="1"/>
      <c r="B138" s="1"/>
      <c r="C138" s="1"/>
      <c r="D138" s="1"/>
      <c r="E138" s="1"/>
      <c r="F138" s="1"/>
      <c r="G138" s="1"/>
      <c r="H138" s="4"/>
      <c r="I138" s="4"/>
      <c r="J138" s="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ht="15.75" customHeight="1">
      <c r="A139" s="1"/>
      <c r="B139" s="1"/>
      <c r="C139" s="1"/>
      <c r="D139" s="1"/>
      <c r="E139" s="1"/>
      <c r="F139" s="1"/>
      <c r="G139" s="1"/>
      <c r="H139" s="4"/>
      <c r="I139" s="4"/>
      <c r="J139" s="4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ht="15.75" customHeight="1">
      <c r="A140" s="1"/>
      <c r="B140" s="1"/>
      <c r="C140" s="1"/>
      <c r="D140" s="1"/>
      <c r="E140" s="1"/>
      <c r="F140" s="1"/>
      <c r="G140" s="1"/>
      <c r="H140" s="4"/>
      <c r="I140" s="4"/>
      <c r="J140" s="4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ht="15.75" customHeight="1">
      <c r="A141" s="1"/>
      <c r="B141" s="1"/>
      <c r="C141" s="1"/>
      <c r="D141" s="1"/>
      <c r="E141" s="1"/>
      <c r="F141" s="1"/>
      <c r="G141" s="1"/>
      <c r="H141" s="4"/>
      <c r="I141" s="4"/>
      <c r="J141" s="4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ht="15.75" customHeight="1">
      <c r="A142" s="1"/>
      <c r="B142" s="1"/>
      <c r="C142" s="1"/>
      <c r="D142" s="1"/>
      <c r="E142" s="1"/>
      <c r="F142" s="1"/>
      <c r="G142" s="1"/>
      <c r="H142" s="4"/>
      <c r="I142" s="4"/>
      <c r="J142" s="4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ht="15.75" customHeight="1">
      <c r="A143" s="1"/>
      <c r="B143" s="1"/>
      <c r="C143" s="1"/>
      <c r="D143" s="1"/>
      <c r="E143" s="1"/>
      <c r="F143" s="1"/>
      <c r="G143" s="1"/>
      <c r="H143" s="4"/>
      <c r="I143" s="4"/>
      <c r="J143" s="4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ht="15.75" customHeight="1">
      <c r="A144" s="1"/>
      <c r="B144" s="1"/>
      <c r="C144" s="1"/>
      <c r="D144" s="1"/>
      <c r="E144" s="1"/>
      <c r="F144" s="1"/>
      <c r="G144" s="1"/>
      <c r="H144" s="4"/>
      <c r="I144" s="4"/>
      <c r="J144" s="4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ht="15.75" customHeight="1">
      <c r="A145" s="1"/>
      <c r="B145" s="1"/>
      <c r="C145" s="1"/>
      <c r="D145" s="1"/>
      <c r="E145" s="1"/>
      <c r="F145" s="1"/>
      <c r="G145" s="1"/>
      <c r="H145" s="4"/>
      <c r="I145" s="4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ht="15.75" customHeight="1">
      <c r="A146" s="1"/>
      <c r="B146" s="1"/>
      <c r="C146" s="1"/>
      <c r="D146" s="1"/>
      <c r="E146" s="1"/>
      <c r="F146" s="1"/>
      <c r="G146" s="1"/>
      <c r="H146" s="4"/>
      <c r="I146" s="4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ht="15.75" customHeight="1">
      <c r="A147" s="1"/>
      <c r="B147" s="1"/>
      <c r="C147" s="1"/>
      <c r="D147" s="1"/>
      <c r="E147" s="1"/>
      <c r="F147" s="1"/>
      <c r="G147" s="1"/>
      <c r="H147" s="4"/>
      <c r="I147" s="4"/>
      <c r="J147" s="4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ht="15.75" customHeight="1">
      <c r="A148" s="1"/>
      <c r="B148" s="1"/>
      <c r="C148" s="1"/>
      <c r="D148" s="1"/>
      <c r="E148" s="1"/>
      <c r="F148" s="1"/>
      <c r="G148" s="1"/>
      <c r="H148" s="4"/>
      <c r="I148" s="4"/>
      <c r="J148" s="4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ht="15.75" customHeight="1">
      <c r="A149" s="1"/>
      <c r="B149" s="1"/>
      <c r="C149" s="1"/>
      <c r="D149" s="1"/>
      <c r="E149" s="1"/>
      <c r="F149" s="1"/>
      <c r="G149" s="1"/>
      <c r="H149" s="4"/>
      <c r="I149" s="4"/>
      <c r="J149" s="4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ht="15.75" customHeight="1">
      <c r="A150" s="1"/>
      <c r="B150" s="1"/>
      <c r="C150" s="1"/>
      <c r="D150" s="1"/>
      <c r="E150" s="1"/>
      <c r="F150" s="1"/>
      <c r="G150" s="1"/>
      <c r="H150" s="4"/>
      <c r="I150" s="4"/>
      <c r="J150" s="4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ht="15.75" customHeight="1">
      <c r="A151" s="1"/>
      <c r="B151" s="1"/>
      <c r="C151" s="1"/>
      <c r="D151" s="1"/>
      <c r="E151" s="1"/>
      <c r="F151" s="1"/>
      <c r="G151" s="1"/>
      <c r="H151" s="4"/>
      <c r="I151" s="4"/>
      <c r="J151" s="4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ht="15.75" customHeight="1">
      <c r="A152" s="1"/>
      <c r="B152" s="1"/>
      <c r="C152" s="1"/>
      <c r="D152" s="1"/>
      <c r="E152" s="1"/>
      <c r="F152" s="1"/>
      <c r="G152" s="1"/>
      <c r="H152" s="4"/>
      <c r="I152" s="4"/>
      <c r="J152" s="4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ht="15.75" customHeight="1">
      <c r="A153" s="1"/>
      <c r="B153" s="1"/>
      <c r="C153" s="1"/>
      <c r="D153" s="1"/>
      <c r="E153" s="1"/>
      <c r="F153" s="1"/>
      <c r="G153" s="1"/>
      <c r="H153" s="4"/>
      <c r="I153" s="4"/>
      <c r="J153" s="4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ht="15.75" customHeight="1">
      <c r="A154" s="1"/>
      <c r="B154" s="1"/>
      <c r="C154" s="1"/>
      <c r="D154" s="1"/>
      <c r="E154" s="1"/>
      <c r="F154" s="1"/>
      <c r="G154" s="1"/>
      <c r="H154" s="4"/>
      <c r="I154" s="4"/>
      <c r="J154" s="4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ht="15.75" customHeight="1">
      <c r="A155" s="1"/>
      <c r="B155" s="1"/>
      <c r="C155" s="1"/>
      <c r="D155" s="1"/>
      <c r="E155" s="1"/>
      <c r="F155" s="1"/>
      <c r="G155" s="1"/>
      <c r="H155" s="4"/>
      <c r="I155" s="4"/>
      <c r="J155" s="4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ht="15.75" customHeight="1">
      <c r="A156" s="1"/>
      <c r="B156" s="1"/>
      <c r="C156" s="1"/>
      <c r="D156" s="1"/>
      <c r="E156" s="1"/>
      <c r="F156" s="1"/>
      <c r="G156" s="1"/>
      <c r="H156" s="4"/>
      <c r="I156" s="4"/>
      <c r="J156" s="4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ht="15.75" customHeight="1">
      <c r="A157" s="1"/>
      <c r="B157" s="1"/>
      <c r="C157" s="1"/>
      <c r="D157" s="1"/>
      <c r="E157" s="1"/>
      <c r="F157" s="1"/>
      <c r="G157" s="1"/>
      <c r="H157" s="4"/>
      <c r="I157" s="4"/>
      <c r="J157" s="4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ht="15.75" customHeight="1">
      <c r="A158" s="1"/>
      <c r="B158" s="1"/>
      <c r="C158" s="1"/>
      <c r="D158" s="1"/>
      <c r="E158" s="1"/>
      <c r="F158" s="1"/>
      <c r="G158" s="1"/>
      <c r="H158" s="4"/>
      <c r="I158" s="4"/>
      <c r="J158" s="4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ht="15.75" customHeight="1">
      <c r="A159" s="1"/>
      <c r="B159" s="1"/>
      <c r="C159" s="1"/>
      <c r="D159" s="1"/>
      <c r="E159" s="1"/>
      <c r="F159" s="1"/>
      <c r="G159" s="1"/>
      <c r="H159" s="4"/>
      <c r="I159" s="4"/>
      <c r="J159" s="4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ht="15.75" customHeight="1">
      <c r="A160" s="1"/>
      <c r="B160" s="1"/>
      <c r="C160" s="1"/>
      <c r="D160" s="1"/>
      <c r="E160" s="1"/>
      <c r="F160" s="1"/>
      <c r="G160" s="1"/>
      <c r="H160" s="4"/>
      <c r="I160" s="4"/>
      <c r="J160" s="4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ht="15.75" customHeight="1">
      <c r="A161" s="1"/>
      <c r="B161" s="1"/>
      <c r="C161" s="1"/>
      <c r="D161" s="1"/>
      <c r="E161" s="1"/>
      <c r="F161" s="1"/>
      <c r="G161" s="1"/>
      <c r="H161" s="4"/>
      <c r="I161" s="4"/>
      <c r="J161" s="4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ht="15.75" customHeight="1">
      <c r="A162" s="1"/>
      <c r="B162" s="1"/>
      <c r="C162" s="1"/>
      <c r="D162" s="1"/>
      <c r="E162" s="1"/>
      <c r="F162" s="1"/>
      <c r="G162" s="1"/>
      <c r="H162" s="4"/>
      <c r="I162" s="4"/>
      <c r="J162" s="4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ht="15.75" customHeight="1">
      <c r="A163" s="1"/>
      <c r="B163" s="1"/>
      <c r="C163" s="1"/>
      <c r="D163" s="1"/>
      <c r="E163" s="1"/>
      <c r="F163" s="1"/>
      <c r="G163" s="1"/>
      <c r="H163" s="4"/>
      <c r="I163" s="4"/>
      <c r="J163" s="4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ht="15.75" customHeight="1">
      <c r="A164" s="1"/>
      <c r="B164" s="1"/>
      <c r="C164" s="1"/>
      <c r="D164" s="1"/>
      <c r="E164" s="1"/>
      <c r="F164" s="1"/>
      <c r="G164" s="1"/>
      <c r="H164" s="4"/>
      <c r="I164" s="4"/>
      <c r="J164" s="4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ht="15.75" customHeight="1">
      <c r="A165" s="1"/>
      <c r="B165" s="1"/>
      <c r="C165" s="1"/>
      <c r="D165" s="1"/>
      <c r="E165" s="1"/>
      <c r="F165" s="1"/>
      <c r="G165" s="1"/>
      <c r="H165" s="4"/>
      <c r="I165" s="4"/>
      <c r="J165" s="4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ht="15.75" customHeight="1">
      <c r="A166" s="1"/>
      <c r="B166" s="1"/>
      <c r="C166" s="1"/>
      <c r="D166" s="1"/>
      <c r="E166" s="1"/>
      <c r="F166" s="1"/>
      <c r="G166" s="1"/>
      <c r="H166" s="4"/>
      <c r="I166" s="4"/>
      <c r="J166" s="4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ht="15.75" customHeight="1">
      <c r="A167" s="1"/>
      <c r="B167" s="1"/>
      <c r="C167" s="1"/>
      <c r="D167" s="1"/>
      <c r="E167" s="1"/>
      <c r="F167" s="1"/>
      <c r="G167" s="1"/>
      <c r="H167" s="4"/>
      <c r="I167" s="4"/>
      <c r="J167" s="4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ht="15.75" customHeight="1">
      <c r="A168" s="1"/>
      <c r="B168" s="1"/>
      <c r="C168" s="1"/>
      <c r="D168" s="1"/>
      <c r="E168" s="1"/>
      <c r="F168" s="1"/>
      <c r="G168" s="1"/>
      <c r="H168" s="4"/>
      <c r="I168" s="4"/>
      <c r="J168" s="4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ht="15.75" customHeight="1">
      <c r="A169" s="1"/>
      <c r="B169" s="1"/>
      <c r="C169" s="1"/>
      <c r="D169" s="1"/>
      <c r="E169" s="1"/>
      <c r="F169" s="1"/>
      <c r="G169" s="1"/>
      <c r="H169" s="4"/>
      <c r="I169" s="4"/>
      <c r="J169" s="4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ht="15.75" customHeight="1">
      <c r="A170" s="1"/>
      <c r="B170" s="1"/>
      <c r="C170" s="1"/>
      <c r="D170" s="1"/>
      <c r="E170" s="1"/>
      <c r="F170" s="1"/>
      <c r="G170" s="1"/>
      <c r="H170" s="4"/>
      <c r="I170" s="4"/>
      <c r="J170" s="4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ht="15.75" customHeight="1">
      <c r="A171" s="1"/>
      <c r="B171" s="1"/>
      <c r="C171" s="1"/>
      <c r="D171" s="1"/>
      <c r="E171" s="1"/>
      <c r="F171" s="1"/>
      <c r="G171" s="1"/>
      <c r="H171" s="4"/>
      <c r="I171" s="4"/>
      <c r="J171" s="4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ht="15.75" customHeight="1">
      <c r="A172" s="1"/>
      <c r="B172" s="1"/>
      <c r="C172" s="1"/>
      <c r="D172" s="1"/>
      <c r="E172" s="1"/>
      <c r="F172" s="1"/>
      <c r="G172" s="1"/>
      <c r="H172" s="4"/>
      <c r="I172" s="4"/>
      <c r="J172" s="4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ht="15.75" customHeight="1">
      <c r="A173" s="1"/>
      <c r="B173" s="1"/>
      <c r="C173" s="1"/>
      <c r="D173" s="1"/>
      <c r="E173" s="1"/>
      <c r="F173" s="1"/>
      <c r="G173" s="1"/>
      <c r="H173" s="4"/>
      <c r="I173" s="4"/>
      <c r="J173" s="4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ht="15.75" customHeight="1">
      <c r="A174" s="1"/>
      <c r="B174" s="1"/>
      <c r="C174" s="1"/>
      <c r="D174" s="1"/>
      <c r="E174" s="1"/>
      <c r="F174" s="1"/>
      <c r="G174" s="1"/>
      <c r="H174" s="4"/>
      <c r="I174" s="4"/>
      <c r="J174" s="4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ht="15.75" customHeight="1">
      <c r="A175" s="1"/>
      <c r="B175" s="1"/>
      <c r="C175" s="1"/>
      <c r="D175" s="1"/>
      <c r="E175" s="1"/>
      <c r="F175" s="1"/>
      <c r="G175" s="1"/>
      <c r="H175" s="4"/>
      <c r="I175" s="4"/>
      <c r="J175" s="4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ht="15.75" customHeight="1">
      <c r="A176" s="1"/>
      <c r="B176" s="1"/>
      <c r="C176" s="1"/>
      <c r="D176" s="1"/>
      <c r="E176" s="1"/>
      <c r="F176" s="1"/>
      <c r="G176" s="1"/>
      <c r="H176" s="4"/>
      <c r="I176" s="4"/>
      <c r="J176" s="4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ht="15.75" customHeight="1">
      <c r="A177" s="1"/>
      <c r="B177" s="1"/>
      <c r="C177" s="1"/>
      <c r="D177" s="1"/>
      <c r="E177" s="1"/>
      <c r="F177" s="1"/>
      <c r="G177" s="1"/>
      <c r="H177" s="4"/>
      <c r="I177" s="4"/>
      <c r="J177" s="4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ht="15.75" customHeight="1">
      <c r="A178" s="1"/>
      <c r="B178" s="1"/>
      <c r="C178" s="1"/>
      <c r="D178" s="1"/>
      <c r="E178" s="1"/>
      <c r="F178" s="1"/>
      <c r="G178" s="1"/>
      <c r="H178" s="4"/>
      <c r="I178" s="4"/>
      <c r="J178" s="4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ht="15.75" customHeight="1">
      <c r="A179" s="1"/>
      <c r="B179" s="1"/>
      <c r="C179" s="1"/>
      <c r="D179" s="1"/>
      <c r="E179" s="1"/>
      <c r="F179" s="1"/>
      <c r="G179" s="1"/>
      <c r="H179" s="4"/>
      <c r="I179" s="4"/>
      <c r="J179" s="4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ht="15.75" customHeight="1">
      <c r="A180" s="1"/>
      <c r="B180" s="1"/>
      <c r="C180" s="1"/>
      <c r="D180" s="1"/>
      <c r="E180" s="1"/>
      <c r="F180" s="1"/>
      <c r="G180" s="1"/>
      <c r="H180" s="4"/>
      <c r="I180" s="4"/>
      <c r="J180" s="4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ht="15.75" customHeight="1">
      <c r="A181" s="1"/>
      <c r="B181" s="1"/>
      <c r="C181" s="1"/>
      <c r="D181" s="1"/>
      <c r="E181" s="1"/>
      <c r="F181" s="1"/>
      <c r="G181" s="1"/>
      <c r="H181" s="4"/>
      <c r="I181" s="4"/>
      <c r="J181" s="4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ht="15.75" customHeight="1">
      <c r="A182" s="1"/>
      <c r="B182" s="1"/>
      <c r="C182" s="1"/>
      <c r="D182" s="1"/>
      <c r="E182" s="1"/>
      <c r="F182" s="1"/>
      <c r="G182" s="1"/>
      <c r="H182" s="4"/>
      <c r="I182" s="4"/>
      <c r="J182" s="4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ht="15.75" customHeight="1">
      <c r="A183" s="1"/>
      <c r="B183" s="1"/>
      <c r="C183" s="1"/>
      <c r="D183" s="1"/>
      <c r="E183" s="1"/>
      <c r="F183" s="1"/>
      <c r="G183" s="1"/>
      <c r="H183" s="4"/>
      <c r="I183" s="4"/>
      <c r="J183" s="4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ht="15.75" customHeight="1">
      <c r="A184" s="1"/>
      <c r="B184" s="1"/>
      <c r="C184" s="1"/>
      <c r="D184" s="1"/>
      <c r="E184" s="1"/>
      <c r="F184" s="1"/>
      <c r="G184" s="1"/>
      <c r="H184" s="4"/>
      <c r="I184" s="4"/>
      <c r="J184" s="4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ht="15.75" customHeight="1">
      <c r="A185" s="1"/>
      <c r="B185" s="1"/>
      <c r="C185" s="1"/>
      <c r="D185" s="1"/>
      <c r="E185" s="1"/>
      <c r="F185" s="1"/>
      <c r="G185" s="1"/>
      <c r="H185" s="4"/>
      <c r="I185" s="4"/>
      <c r="J185" s="4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ht="15.75" customHeight="1">
      <c r="A186" s="1"/>
      <c r="B186" s="1"/>
      <c r="C186" s="1"/>
      <c r="D186" s="1"/>
      <c r="E186" s="1"/>
      <c r="F186" s="1"/>
      <c r="G186" s="1"/>
      <c r="H186" s="4"/>
      <c r="I186" s="4"/>
      <c r="J186" s="4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ht="15.75" customHeight="1">
      <c r="A187" s="1"/>
      <c r="B187" s="1"/>
      <c r="C187" s="1"/>
      <c r="D187" s="1"/>
      <c r="E187" s="1"/>
      <c r="F187" s="1"/>
      <c r="G187" s="1"/>
      <c r="H187" s="4"/>
      <c r="I187" s="4"/>
      <c r="J187" s="4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ht="15.75" customHeight="1">
      <c r="A188" s="1"/>
      <c r="B188" s="1"/>
      <c r="C188" s="1"/>
      <c r="D188" s="1"/>
      <c r="E188" s="1"/>
      <c r="F188" s="1"/>
      <c r="G188" s="1"/>
      <c r="H188" s="4"/>
      <c r="I188" s="4"/>
      <c r="J188" s="4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ht="15.75" customHeight="1">
      <c r="A189" s="1"/>
      <c r="B189" s="1"/>
      <c r="C189" s="1"/>
      <c r="D189" s="1"/>
      <c r="E189" s="1"/>
      <c r="F189" s="1"/>
      <c r="G189" s="1"/>
      <c r="H189" s="4"/>
      <c r="I189" s="4"/>
      <c r="J189" s="4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ht="15.75" customHeight="1">
      <c r="A190" s="1"/>
      <c r="B190" s="1"/>
      <c r="C190" s="1"/>
      <c r="D190" s="1"/>
      <c r="E190" s="1"/>
      <c r="F190" s="1"/>
      <c r="G190" s="1"/>
      <c r="H190" s="4"/>
      <c r="I190" s="4"/>
      <c r="J190" s="4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ht="15.75" customHeight="1">
      <c r="A191" s="1"/>
      <c r="B191" s="1"/>
      <c r="C191" s="1"/>
      <c r="D191" s="1"/>
      <c r="E191" s="1"/>
      <c r="F191" s="1"/>
      <c r="G191" s="1"/>
      <c r="H191" s="4"/>
      <c r="I191" s="4"/>
      <c r="J191" s="4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ht="15.75" customHeight="1">
      <c r="A192" s="1"/>
      <c r="B192" s="1"/>
      <c r="C192" s="1"/>
      <c r="D192" s="1"/>
      <c r="E192" s="1"/>
      <c r="F192" s="1"/>
      <c r="G192" s="1"/>
      <c r="H192" s="4"/>
      <c r="I192" s="4"/>
      <c r="J192" s="4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ht="15.75" customHeight="1">
      <c r="A193" s="1"/>
      <c r="B193" s="1"/>
      <c r="C193" s="1"/>
      <c r="D193" s="1"/>
      <c r="E193" s="1"/>
      <c r="F193" s="1"/>
      <c r="G193" s="1"/>
      <c r="H193" s="4"/>
      <c r="I193" s="4"/>
      <c r="J193" s="4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ht="15.75" customHeight="1">
      <c r="A194" s="1"/>
      <c r="B194" s="1"/>
      <c r="C194" s="1"/>
      <c r="D194" s="1"/>
      <c r="E194" s="1"/>
      <c r="F194" s="1"/>
      <c r="G194" s="1"/>
      <c r="H194" s="4"/>
      <c r="I194" s="4"/>
      <c r="J194" s="4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ht="15.75" customHeight="1">
      <c r="A195" s="1"/>
      <c r="B195" s="1"/>
      <c r="C195" s="1"/>
      <c r="D195" s="1"/>
      <c r="E195" s="1"/>
      <c r="F195" s="1"/>
      <c r="G195" s="1"/>
      <c r="H195" s="4"/>
      <c r="I195" s="4"/>
      <c r="J195" s="4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ht="15.75" customHeight="1">
      <c r="A196" s="1"/>
      <c r="B196" s="1"/>
      <c r="C196" s="1"/>
      <c r="D196" s="1"/>
      <c r="E196" s="1"/>
      <c r="F196" s="1"/>
      <c r="G196" s="1"/>
      <c r="H196" s="4"/>
      <c r="I196" s="4"/>
      <c r="J196" s="4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ht="15.75" customHeight="1">
      <c r="A197" s="1"/>
      <c r="B197" s="1"/>
      <c r="C197" s="1"/>
      <c r="D197" s="1"/>
      <c r="E197" s="1"/>
      <c r="F197" s="1"/>
      <c r="G197" s="1"/>
      <c r="H197" s="4"/>
      <c r="I197" s="4"/>
      <c r="J197" s="4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ht="15.75" customHeight="1">
      <c r="A198" s="1"/>
      <c r="B198" s="1"/>
      <c r="C198" s="1"/>
      <c r="D198" s="1"/>
      <c r="E198" s="1"/>
      <c r="F198" s="1"/>
      <c r="G198" s="1"/>
      <c r="H198" s="4"/>
      <c r="I198" s="4"/>
      <c r="J198" s="4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ht="15.75" customHeight="1">
      <c r="A199" s="1"/>
      <c r="B199" s="1"/>
      <c r="C199" s="1"/>
      <c r="D199" s="1"/>
      <c r="E199" s="1"/>
      <c r="F199" s="1"/>
      <c r="G199" s="1"/>
      <c r="H199" s="4"/>
      <c r="I199" s="4"/>
      <c r="J199" s="4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ht="15.75" customHeight="1">
      <c r="A200" s="1"/>
      <c r="B200" s="1"/>
      <c r="C200" s="1"/>
      <c r="D200" s="1"/>
      <c r="E200" s="1"/>
      <c r="F200" s="1"/>
      <c r="G200" s="1"/>
      <c r="H200" s="4"/>
      <c r="I200" s="4"/>
      <c r="J200" s="4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ht="15.75" customHeight="1">
      <c r="A201" s="1"/>
      <c r="B201" s="1"/>
      <c r="C201" s="1"/>
      <c r="D201" s="1"/>
      <c r="E201" s="1"/>
      <c r="F201" s="1"/>
      <c r="G201" s="1"/>
      <c r="H201" s="4"/>
      <c r="I201" s="4"/>
      <c r="J201" s="4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ht="15.75" customHeight="1">
      <c r="A202" s="1"/>
      <c r="B202" s="1"/>
      <c r="C202" s="1"/>
      <c r="D202" s="1"/>
      <c r="E202" s="1"/>
      <c r="F202" s="1"/>
      <c r="G202" s="1"/>
      <c r="H202" s="4"/>
      <c r="I202" s="4"/>
      <c r="J202" s="4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ht="15.75" customHeight="1">
      <c r="A203" s="1"/>
      <c r="B203" s="1"/>
      <c r="C203" s="1"/>
      <c r="D203" s="1"/>
      <c r="E203" s="1"/>
      <c r="F203" s="1"/>
      <c r="G203" s="1"/>
      <c r="H203" s="4"/>
      <c r="I203" s="4"/>
      <c r="J203" s="4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ht="15.75" customHeight="1">
      <c r="A204" s="1"/>
      <c r="B204" s="1"/>
      <c r="C204" s="1"/>
      <c r="D204" s="1"/>
      <c r="E204" s="1"/>
      <c r="F204" s="1"/>
      <c r="G204" s="1"/>
      <c r="H204" s="4"/>
      <c r="I204" s="4"/>
      <c r="J204" s="4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ht="15.75" customHeight="1">
      <c r="A205" s="1"/>
      <c r="B205" s="1"/>
      <c r="C205" s="1"/>
      <c r="D205" s="1"/>
      <c r="E205" s="1"/>
      <c r="F205" s="1"/>
      <c r="G205" s="1"/>
      <c r="H205" s="4"/>
      <c r="I205" s="4"/>
      <c r="J205" s="4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ht="15.75" customHeight="1">
      <c r="A206" s="1"/>
      <c r="B206" s="1"/>
      <c r="C206" s="1"/>
      <c r="D206" s="1"/>
      <c r="E206" s="1"/>
      <c r="F206" s="1"/>
      <c r="G206" s="1"/>
      <c r="H206" s="4"/>
      <c r="I206" s="4"/>
      <c r="J206" s="4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ht="15.75" customHeight="1">
      <c r="A207" s="1"/>
      <c r="B207" s="1"/>
      <c r="C207" s="1"/>
      <c r="D207" s="1"/>
      <c r="E207" s="1"/>
      <c r="F207" s="1"/>
      <c r="G207" s="1"/>
      <c r="H207" s="4"/>
      <c r="I207" s="4"/>
      <c r="J207" s="4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ht="15.75" customHeight="1">
      <c r="A208" s="1"/>
      <c r="B208" s="1"/>
      <c r="C208" s="1"/>
      <c r="D208" s="1"/>
      <c r="E208" s="1"/>
      <c r="F208" s="1"/>
      <c r="G208" s="1"/>
      <c r="H208" s="4"/>
      <c r="I208" s="4"/>
      <c r="J208" s="4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ht="15.75" customHeight="1">
      <c r="A209" s="1"/>
      <c r="B209" s="1"/>
      <c r="C209" s="1"/>
      <c r="D209" s="1"/>
      <c r="E209" s="1"/>
      <c r="F209" s="1"/>
      <c r="G209" s="1"/>
      <c r="H209" s="4"/>
      <c r="I209" s="4"/>
      <c r="J209" s="4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ht="15.75" customHeight="1">
      <c r="A210" s="1"/>
      <c r="B210" s="1"/>
      <c r="C210" s="1"/>
      <c r="D210" s="1"/>
      <c r="E210" s="1"/>
      <c r="F210" s="1"/>
      <c r="G210" s="1"/>
      <c r="H210" s="4"/>
      <c r="I210" s="4"/>
      <c r="J210" s="4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ht="15.75" customHeight="1">
      <c r="A211" s="1"/>
      <c r="B211" s="1"/>
      <c r="C211" s="1"/>
      <c r="D211" s="1"/>
      <c r="E211" s="1"/>
      <c r="F211" s="1"/>
      <c r="G211" s="1"/>
      <c r="H211" s="4"/>
      <c r="I211" s="4"/>
      <c r="J211" s="4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ht="15.75" customHeight="1">
      <c r="A212" s="1"/>
      <c r="B212" s="1"/>
      <c r="C212" s="1"/>
      <c r="D212" s="1"/>
      <c r="E212" s="1"/>
      <c r="F212" s="1"/>
      <c r="G212" s="1"/>
      <c r="H212" s="4"/>
      <c r="I212" s="4"/>
      <c r="J212" s="4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ht="15.75" customHeight="1">
      <c r="A213" s="1"/>
      <c r="B213" s="1"/>
      <c r="C213" s="1"/>
      <c r="D213" s="1"/>
      <c r="E213" s="1"/>
      <c r="F213" s="1"/>
      <c r="G213" s="1"/>
      <c r="H213" s="4"/>
      <c r="I213" s="4"/>
      <c r="J213" s="4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ht="15.75" customHeight="1">
      <c r="A214" s="1"/>
      <c r="B214" s="1"/>
      <c r="C214" s="1"/>
      <c r="D214" s="1"/>
      <c r="E214" s="1"/>
      <c r="F214" s="1"/>
      <c r="G214" s="1"/>
      <c r="H214" s="4"/>
      <c r="I214" s="4"/>
      <c r="J214" s="4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ht="15.75" customHeight="1">
      <c r="A215" s="1"/>
      <c r="B215" s="1"/>
      <c r="C215" s="1"/>
      <c r="D215" s="1"/>
      <c r="E215" s="1"/>
      <c r="F215" s="1"/>
      <c r="G215" s="1"/>
      <c r="H215" s="4"/>
      <c r="I215" s="4"/>
      <c r="J215" s="4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ht="15.75" customHeight="1">
      <c r="A216" s="1"/>
      <c r="B216" s="1"/>
      <c r="C216" s="1"/>
      <c r="D216" s="1"/>
      <c r="E216" s="1"/>
      <c r="F216" s="1"/>
      <c r="G216" s="1"/>
      <c r="H216" s="4"/>
      <c r="I216" s="4"/>
      <c r="J216" s="4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ht="15.75" customHeight="1">
      <c r="A217" s="1"/>
      <c r="B217" s="1"/>
      <c r="C217" s="1"/>
      <c r="D217" s="1"/>
      <c r="E217" s="1"/>
      <c r="F217" s="1"/>
      <c r="G217" s="1"/>
      <c r="H217" s="4"/>
      <c r="I217" s="4"/>
      <c r="J217" s="4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ht="15.75" customHeight="1">
      <c r="A218" s="1"/>
      <c r="B218" s="1"/>
      <c r="C218" s="1"/>
      <c r="D218" s="1"/>
      <c r="E218" s="1"/>
      <c r="F218" s="1"/>
      <c r="G218" s="1"/>
      <c r="H218" s="4"/>
      <c r="I218" s="4"/>
      <c r="J218" s="4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ht="15.75" customHeight="1">
      <c r="A219" s="1"/>
      <c r="B219" s="1"/>
      <c r="C219" s="1"/>
      <c r="D219" s="1"/>
      <c r="E219" s="1"/>
      <c r="F219" s="1"/>
      <c r="G219" s="1"/>
      <c r="H219" s="4"/>
      <c r="I219" s="4"/>
      <c r="J219" s="4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ht="15.75" customHeight="1">
      <c r="A220" s="1"/>
      <c r="B220" s="1"/>
      <c r="C220" s="1"/>
      <c r="D220" s="1"/>
      <c r="E220" s="1"/>
      <c r="F220" s="1"/>
      <c r="G220" s="1"/>
      <c r="H220" s="4"/>
      <c r="I220" s="4"/>
      <c r="J220" s="4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ht="15.75" customHeight="1">
      <c r="A221" s="1"/>
      <c r="B221" s="1"/>
      <c r="C221" s="1"/>
      <c r="D221" s="1"/>
      <c r="E221" s="1"/>
      <c r="F221" s="1"/>
      <c r="G221" s="1"/>
      <c r="H221" s="4"/>
      <c r="I221" s="4"/>
      <c r="J221" s="4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ht="15.75" customHeight="1">
      <c r="A222" s="1"/>
      <c r="B222" s="1"/>
      <c r="C222" s="1"/>
      <c r="D222" s="1"/>
      <c r="E222" s="1"/>
      <c r="F222" s="1"/>
      <c r="G222" s="1"/>
      <c r="H222" s="4"/>
      <c r="I222" s="4"/>
      <c r="J222" s="4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ht="15.75" customHeight="1">
      <c r="A223" s="1"/>
      <c r="B223" s="1"/>
      <c r="C223" s="1"/>
      <c r="D223" s="1"/>
      <c r="E223" s="1"/>
      <c r="F223" s="1"/>
      <c r="G223" s="1"/>
      <c r="H223" s="4"/>
      <c r="I223" s="4"/>
      <c r="J223" s="4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ht="15.75" customHeight="1">
      <c r="A224" s="1"/>
      <c r="B224" s="1"/>
      <c r="C224" s="1"/>
      <c r="D224" s="1"/>
      <c r="E224" s="1"/>
      <c r="F224" s="1"/>
      <c r="G224" s="1"/>
      <c r="H224" s="4"/>
      <c r="I224" s="4"/>
      <c r="J224" s="4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ht="15.75" customHeight="1">
      <c r="A225" s="1"/>
      <c r="B225" s="1"/>
      <c r="C225" s="1"/>
      <c r="D225" s="1"/>
      <c r="E225" s="1"/>
      <c r="F225" s="1"/>
      <c r="G225" s="1"/>
      <c r="H225" s="4"/>
      <c r="I225" s="4"/>
      <c r="J225" s="4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ht="15.75" customHeight="1">
      <c r="A226" s="1"/>
      <c r="B226" s="1"/>
      <c r="C226" s="1"/>
      <c r="D226" s="1"/>
      <c r="E226" s="1"/>
      <c r="F226" s="1"/>
      <c r="G226" s="1"/>
      <c r="H226" s="4"/>
      <c r="I226" s="4"/>
      <c r="J226" s="4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ht="15.75" customHeight="1">
      <c r="A227" s="1"/>
      <c r="B227" s="1"/>
      <c r="C227" s="1"/>
      <c r="D227" s="1"/>
      <c r="E227" s="1"/>
      <c r="F227" s="1"/>
      <c r="G227" s="1"/>
      <c r="H227" s="4"/>
      <c r="I227" s="4"/>
      <c r="J227" s="4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ht="15.75" customHeight="1">
      <c r="A228" s="1"/>
      <c r="B228" s="1"/>
      <c r="C228" s="1"/>
      <c r="D228" s="1"/>
      <c r="E228" s="1"/>
      <c r="F228" s="1"/>
      <c r="G228" s="1"/>
      <c r="H228" s="4"/>
      <c r="I228" s="4"/>
      <c r="J228" s="4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ht="15.75" customHeight="1">
      <c r="A229" s="1"/>
      <c r="B229" s="1"/>
      <c r="C229" s="1"/>
      <c r="D229" s="1"/>
      <c r="E229" s="1"/>
      <c r="F229" s="1"/>
      <c r="G229" s="1"/>
      <c r="H229" s="4"/>
      <c r="I229" s="4"/>
      <c r="J229" s="4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ht="15.75" customHeight="1">
      <c r="A230" s="1"/>
      <c r="B230" s="1"/>
      <c r="C230" s="1"/>
      <c r="D230" s="1"/>
      <c r="E230" s="1"/>
      <c r="F230" s="1"/>
      <c r="G230" s="1"/>
      <c r="H230" s="4"/>
      <c r="I230" s="4"/>
      <c r="J230" s="4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ht="15.75" customHeight="1">
      <c r="A231" s="1"/>
      <c r="B231" s="1"/>
      <c r="C231" s="1"/>
      <c r="D231" s="1"/>
      <c r="E231" s="1"/>
      <c r="F231" s="1"/>
      <c r="G231" s="1"/>
      <c r="H231" s="4"/>
      <c r="I231" s="4"/>
      <c r="J231" s="4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ht="15.75" customHeight="1">
      <c r="A232" s="1"/>
      <c r="B232" s="1"/>
      <c r="C232" s="1"/>
      <c r="D232" s="1"/>
      <c r="E232" s="1"/>
      <c r="F232" s="1"/>
      <c r="G232" s="1"/>
      <c r="H232" s="4"/>
      <c r="I232" s="4"/>
      <c r="J232" s="4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ht="15.75" customHeight="1">
      <c r="A233" s="1"/>
      <c r="B233" s="1"/>
      <c r="C233" s="1"/>
      <c r="D233" s="1"/>
      <c r="E233" s="1"/>
      <c r="F233" s="1"/>
      <c r="G233" s="1"/>
      <c r="H233" s="4"/>
      <c r="I233" s="4"/>
      <c r="J233" s="4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ht="15.75" customHeight="1">
      <c r="A234" s="1"/>
      <c r="B234" s="1"/>
      <c r="C234" s="1"/>
      <c r="D234" s="1"/>
      <c r="E234" s="1"/>
      <c r="F234" s="1"/>
      <c r="G234" s="1"/>
      <c r="H234" s="4"/>
      <c r="I234" s="4"/>
      <c r="J234" s="4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ht="15.75" customHeight="1">
      <c r="A235" s="1"/>
      <c r="B235" s="1"/>
      <c r="C235" s="1"/>
      <c r="D235" s="1"/>
      <c r="E235" s="1"/>
      <c r="F235" s="1"/>
      <c r="G235" s="1"/>
      <c r="H235" s="4"/>
      <c r="I235" s="4"/>
      <c r="J235" s="4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ht="15.75" customHeight="1">
      <c r="A236" s="1"/>
      <c r="B236" s="1"/>
      <c r="C236" s="1"/>
      <c r="D236" s="1"/>
      <c r="E236" s="1"/>
      <c r="F236" s="1"/>
      <c r="G236" s="1"/>
      <c r="H236" s="4"/>
      <c r="I236" s="4"/>
      <c r="J236" s="4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ht="15.75" customHeight="1">
      <c r="A237" s="1"/>
      <c r="B237" s="1"/>
      <c r="C237" s="1"/>
      <c r="D237" s="1"/>
      <c r="E237" s="1"/>
      <c r="F237" s="1"/>
      <c r="G237" s="1"/>
      <c r="H237" s="4"/>
      <c r="I237" s="4"/>
      <c r="J237" s="4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ht="15.75" customHeight="1">
      <c r="A238" s="1"/>
      <c r="B238" s="1"/>
      <c r="C238" s="1"/>
      <c r="D238" s="1"/>
      <c r="E238" s="1"/>
      <c r="F238" s="1"/>
      <c r="G238" s="1"/>
      <c r="H238" s="4"/>
      <c r="I238" s="4"/>
      <c r="J238" s="4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ht="15.75" customHeight="1">
      <c r="A239" s="1"/>
      <c r="B239" s="1"/>
      <c r="C239" s="1"/>
      <c r="D239" s="1"/>
      <c r="E239" s="1"/>
      <c r="F239" s="1"/>
      <c r="G239" s="1"/>
      <c r="H239" s="4"/>
      <c r="I239" s="4"/>
      <c r="J239" s="4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ht="15.75" customHeight="1">
      <c r="A240" s="1"/>
      <c r="B240" s="1"/>
      <c r="C240" s="1"/>
      <c r="D240" s="1"/>
      <c r="E240" s="1"/>
      <c r="F240" s="1"/>
      <c r="G240" s="1"/>
      <c r="H240" s="4"/>
      <c r="I240" s="4"/>
      <c r="J240" s="4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ht="15.75" customHeight="1">
      <c r="A241" s="1"/>
      <c r="B241" s="1"/>
      <c r="C241" s="1"/>
      <c r="D241" s="1"/>
      <c r="E241" s="1"/>
      <c r="F241" s="1"/>
      <c r="G241" s="1"/>
      <c r="H241" s="4"/>
      <c r="I241" s="4"/>
      <c r="J241" s="4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ht="15.75" customHeight="1">
      <c r="A242" s="1"/>
      <c r="B242" s="1"/>
      <c r="C242" s="1"/>
      <c r="D242" s="1"/>
      <c r="E242" s="1"/>
      <c r="F242" s="1"/>
      <c r="G242" s="1"/>
      <c r="H242" s="4"/>
      <c r="I242" s="4"/>
      <c r="J242" s="4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ht="15.75" customHeight="1">
      <c r="A243" s="1"/>
      <c r="B243" s="1"/>
      <c r="C243" s="1"/>
      <c r="D243" s="1"/>
      <c r="E243" s="1"/>
      <c r="F243" s="1"/>
      <c r="G243" s="1"/>
      <c r="H243" s="4"/>
      <c r="I243" s="4"/>
      <c r="J243" s="4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ht="15.75" customHeight="1">
      <c r="A244" s="1"/>
      <c r="B244" s="1"/>
      <c r="C244" s="1"/>
      <c r="D244" s="1"/>
      <c r="E244" s="1"/>
      <c r="F244" s="1"/>
      <c r="G244" s="1"/>
      <c r="H244" s="4"/>
      <c r="I244" s="4"/>
      <c r="J244" s="4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ht="15.75" customHeight="1">
      <c r="A245" s="1"/>
      <c r="B245" s="1"/>
      <c r="C245" s="1"/>
      <c r="D245" s="1"/>
      <c r="E245" s="1"/>
      <c r="F245" s="1"/>
      <c r="G245" s="1"/>
      <c r="H245" s="4"/>
      <c r="I245" s="4"/>
      <c r="J245" s="4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ht="15.75" customHeight="1">
      <c r="A246" s="1"/>
      <c r="B246" s="1"/>
      <c r="C246" s="1"/>
      <c r="D246" s="1"/>
      <c r="E246" s="1"/>
      <c r="F246" s="1"/>
      <c r="G246" s="1"/>
      <c r="H246" s="4"/>
      <c r="I246" s="4"/>
      <c r="J246" s="4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ht="15.75" customHeight="1">
      <c r="A247" s="1"/>
      <c r="B247" s="1"/>
      <c r="C247" s="1"/>
      <c r="D247" s="1"/>
      <c r="E247" s="1"/>
      <c r="F247" s="1"/>
      <c r="G247" s="1"/>
      <c r="H247" s="4"/>
      <c r="I247" s="4"/>
      <c r="J247" s="4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ht="15.75" customHeight="1">
      <c r="A248" s="1"/>
      <c r="B248" s="1"/>
      <c r="C248" s="1"/>
      <c r="D248" s="1"/>
      <c r="E248" s="1"/>
      <c r="F248" s="1"/>
      <c r="G248" s="1"/>
      <c r="H248" s="4"/>
      <c r="I248" s="4"/>
      <c r="J248" s="4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ht="15.75" customHeight="1">
      <c r="A249" s="1"/>
      <c r="B249" s="1"/>
      <c r="C249" s="1"/>
      <c r="D249" s="1"/>
      <c r="E249" s="1"/>
      <c r="F249" s="1"/>
      <c r="G249" s="1"/>
      <c r="H249" s="4"/>
      <c r="I249" s="4"/>
      <c r="J249" s="4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ht="15.75" customHeight="1">
      <c r="A250" s="1"/>
      <c r="B250" s="1"/>
      <c r="C250" s="1"/>
      <c r="D250" s="1"/>
      <c r="E250" s="1"/>
      <c r="F250" s="1"/>
      <c r="G250" s="1"/>
      <c r="H250" s="4"/>
      <c r="I250" s="4"/>
      <c r="J250" s="4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ht="15.75" customHeight="1">
      <c r="A251" s="1"/>
      <c r="B251" s="1"/>
      <c r="C251" s="1"/>
      <c r="D251" s="1"/>
      <c r="E251" s="1"/>
      <c r="F251" s="1"/>
      <c r="G251" s="1"/>
      <c r="H251" s="4"/>
      <c r="I251" s="4"/>
      <c r="J251" s="4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ht="15.75" customHeight="1">
      <c r="A252" s="1"/>
      <c r="B252" s="1"/>
      <c r="C252" s="1"/>
      <c r="D252" s="1"/>
      <c r="E252" s="1"/>
      <c r="F252" s="1"/>
      <c r="G252" s="1"/>
      <c r="H252" s="4"/>
      <c r="I252" s="4"/>
      <c r="J252" s="4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ht="15.75" customHeight="1">
      <c r="A253" s="1"/>
      <c r="B253" s="1"/>
      <c r="C253" s="1"/>
      <c r="D253" s="1"/>
      <c r="E253" s="1"/>
      <c r="F253" s="1"/>
      <c r="G253" s="1"/>
      <c r="H253" s="4"/>
      <c r="I253" s="4"/>
      <c r="J253" s="4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ht="15.75" customHeight="1">
      <c r="A254" s="1"/>
      <c r="B254" s="1"/>
      <c r="C254" s="1"/>
      <c r="D254" s="1"/>
      <c r="E254" s="1"/>
      <c r="F254" s="1"/>
      <c r="G254" s="1"/>
      <c r="H254" s="4"/>
      <c r="I254" s="4"/>
      <c r="J254" s="4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ht="15.75" customHeight="1">
      <c r="A255" s="1"/>
      <c r="B255" s="1"/>
      <c r="C255" s="1"/>
      <c r="D255" s="1"/>
      <c r="E255" s="1"/>
      <c r="F255" s="1"/>
      <c r="G255" s="1"/>
      <c r="H255" s="4"/>
      <c r="I255" s="4"/>
      <c r="J255" s="4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ht="15.75" customHeight="1">
      <c r="A256" s="1"/>
      <c r="B256" s="1"/>
      <c r="C256" s="1"/>
      <c r="D256" s="1"/>
      <c r="E256" s="1"/>
      <c r="F256" s="1"/>
      <c r="G256" s="1"/>
      <c r="H256" s="4"/>
      <c r="I256" s="4"/>
      <c r="J256" s="4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ht="15.75" customHeight="1">
      <c r="A257" s="1"/>
      <c r="B257" s="1"/>
      <c r="C257" s="1"/>
      <c r="D257" s="1"/>
      <c r="E257" s="1"/>
      <c r="F257" s="1"/>
      <c r="G257" s="1"/>
      <c r="H257" s="4"/>
      <c r="I257" s="4"/>
      <c r="J257" s="4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ht="15.75" customHeight="1">
      <c r="A258" s="1"/>
      <c r="B258" s="1"/>
      <c r="C258" s="1"/>
      <c r="D258" s="1"/>
      <c r="E258" s="1"/>
      <c r="F258" s="1"/>
      <c r="G258" s="1"/>
      <c r="H258" s="4"/>
      <c r="I258" s="4"/>
      <c r="J258" s="4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ht="15.75" customHeight="1">
      <c r="A259" s="1"/>
      <c r="B259" s="1"/>
      <c r="C259" s="1"/>
      <c r="D259" s="1"/>
      <c r="E259" s="1"/>
      <c r="F259" s="1"/>
      <c r="G259" s="1"/>
      <c r="H259" s="4"/>
      <c r="I259" s="4"/>
      <c r="J259" s="4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ht="15.75" customHeight="1">
      <c r="A260" s="1"/>
      <c r="B260" s="1"/>
      <c r="C260" s="1"/>
      <c r="D260" s="1"/>
      <c r="E260" s="1"/>
      <c r="F260" s="1"/>
      <c r="G260" s="1"/>
      <c r="H260" s="4"/>
      <c r="I260" s="4"/>
      <c r="J260" s="4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ht="15.75" customHeight="1">
      <c r="A261" s="1"/>
      <c r="B261" s="1"/>
      <c r="C261" s="1"/>
      <c r="D261" s="1"/>
      <c r="E261" s="1"/>
      <c r="F261" s="1"/>
      <c r="G261" s="1"/>
      <c r="H261" s="4"/>
      <c r="I261" s="4"/>
      <c r="J261" s="4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ht="15.75" customHeight="1">
      <c r="A262" s="1"/>
      <c r="B262" s="1"/>
      <c r="C262" s="1"/>
      <c r="D262" s="1"/>
      <c r="E262" s="1"/>
      <c r="F262" s="1"/>
      <c r="G262" s="1"/>
      <c r="H262" s="4"/>
      <c r="I262" s="4"/>
      <c r="J262" s="4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ht="15.75" customHeight="1">
      <c r="A263" s="1"/>
      <c r="B263" s="1"/>
      <c r="C263" s="1"/>
      <c r="D263" s="1"/>
      <c r="E263" s="1"/>
      <c r="F263" s="1"/>
      <c r="G263" s="1"/>
      <c r="H263" s="4"/>
      <c r="I263" s="4"/>
      <c r="J263" s="4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ht="15.75" customHeight="1">
      <c r="A264" s="1"/>
      <c r="B264" s="1"/>
      <c r="C264" s="1"/>
      <c r="D264" s="1"/>
      <c r="E264" s="1"/>
      <c r="F264" s="1"/>
      <c r="G264" s="1"/>
      <c r="H264" s="4"/>
      <c r="I264" s="4"/>
      <c r="J264" s="4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ht="15.75" customHeight="1">
      <c r="A265" s="1"/>
      <c r="B265" s="1"/>
      <c r="C265" s="1"/>
      <c r="D265" s="1"/>
      <c r="E265" s="1"/>
      <c r="F265" s="1"/>
      <c r="G265" s="1"/>
      <c r="H265" s="4"/>
      <c r="I265" s="4"/>
      <c r="J265" s="4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ht="15.75" customHeight="1">
      <c r="A266" s="1"/>
      <c r="B266" s="1"/>
      <c r="C266" s="1"/>
      <c r="D266" s="1"/>
      <c r="E266" s="1"/>
      <c r="F266" s="1"/>
      <c r="G266" s="1"/>
      <c r="H266" s="4"/>
      <c r="I266" s="4"/>
      <c r="J266" s="4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ht="15.75" customHeight="1">
      <c r="A267" s="1"/>
      <c r="B267" s="1"/>
      <c r="C267" s="1"/>
      <c r="D267" s="1"/>
      <c r="E267" s="1"/>
      <c r="F267" s="1"/>
      <c r="G267" s="1"/>
      <c r="H267" s="4"/>
      <c r="I267" s="4"/>
      <c r="J267" s="4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ht="15.75" customHeight="1">
      <c r="A268" s="1"/>
      <c r="B268" s="1"/>
      <c r="C268" s="1"/>
      <c r="D268" s="1"/>
      <c r="E268" s="1"/>
      <c r="F268" s="1"/>
      <c r="G268" s="1"/>
      <c r="H268" s="4"/>
      <c r="I268" s="4"/>
      <c r="J268" s="4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ht="15.75" customHeight="1">
      <c r="A269" s="1"/>
      <c r="B269" s="1"/>
      <c r="C269" s="1"/>
      <c r="D269" s="1"/>
      <c r="E269" s="1"/>
      <c r="F269" s="1"/>
      <c r="G269" s="1"/>
      <c r="H269" s="4"/>
      <c r="I269" s="4"/>
      <c r="J269" s="4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ht="15.75" customHeight="1">
      <c r="A270" s="1"/>
      <c r="B270" s="1"/>
      <c r="C270" s="1"/>
      <c r="D270" s="1"/>
      <c r="E270" s="1"/>
      <c r="F270" s="1"/>
      <c r="G270" s="1"/>
      <c r="H270" s="4"/>
      <c r="I270" s="4"/>
      <c r="J270" s="4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ht="15.75" customHeight="1">
      <c r="A271" s="1"/>
      <c r="B271" s="1"/>
      <c r="C271" s="1"/>
      <c r="D271" s="1"/>
      <c r="E271" s="1"/>
      <c r="F271" s="1"/>
      <c r="G271" s="1"/>
      <c r="H271" s="4"/>
      <c r="I271" s="4"/>
      <c r="J271" s="4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ht="15.75" customHeight="1">
      <c r="A272" s="1"/>
      <c r="B272" s="1"/>
      <c r="C272" s="1"/>
      <c r="D272" s="1"/>
      <c r="E272" s="1"/>
      <c r="F272" s="1"/>
      <c r="G272" s="1"/>
      <c r="H272" s="4"/>
      <c r="I272" s="4"/>
      <c r="J272" s="4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ht="15.75" customHeight="1">
      <c r="A273" s="1"/>
      <c r="B273" s="1"/>
      <c r="C273" s="1"/>
      <c r="D273" s="1"/>
      <c r="E273" s="1"/>
      <c r="F273" s="1"/>
      <c r="G273" s="1"/>
      <c r="H273" s="4"/>
      <c r="I273" s="4"/>
      <c r="J273" s="4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ht="15.75" customHeight="1">
      <c r="A274" s="1"/>
      <c r="B274" s="1"/>
      <c r="C274" s="1"/>
      <c r="D274" s="1"/>
      <c r="E274" s="1"/>
      <c r="F274" s="1"/>
      <c r="G274" s="1"/>
      <c r="H274" s="4"/>
      <c r="I274" s="4"/>
      <c r="J274" s="4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ht="15.75" customHeight="1">
      <c r="A275" s="1"/>
      <c r="B275" s="1"/>
      <c r="C275" s="1"/>
      <c r="D275" s="1"/>
      <c r="E275" s="1"/>
      <c r="F275" s="1"/>
      <c r="G275" s="1"/>
      <c r="H275" s="4"/>
      <c r="I275" s="4"/>
      <c r="J275" s="4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ht="15.75" customHeight="1">
      <c r="A276" s="1"/>
      <c r="B276" s="1"/>
      <c r="C276" s="1"/>
      <c r="D276" s="1"/>
      <c r="E276" s="1"/>
      <c r="F276" s="1"/>
      <c r="G276" s="1"/>
      <c r="H276" s="4"/>
      <c r="I276" s="4"/>
      <c r="J276" s="4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ht="15.75" customHeight="1">
      <c r="A277" s="1"/>
      <c r="B277" s="1"/>
      <c r="C277" s="1"/>
      <c r="D277" s="1"/>
      <c r="E277" s="1"/>
      <c r="F277" s="1"/>
      <c r="G277" s="1"/>
      <c r="H277" s="4"/>
      <c r="I277" s="4"/>
      <c r="J277" s="4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ht="15.75" customHeight="1">
      <c r="A278" s="1"/>
      <c r="B278" s="1"/>
      <c r="C278" s="1"/>
      <c r="D278" s="1"/>
      <c r="E278" s="1"/>
      <c r="F278" s="1"/>
      <c r="G278" s="1"/>
      <c r="H278" s="4"/>
      <c r="I278" s="4"/>
      <c r="J278" s="4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ht="15.75" customHeight="1">
      <c r="A279" s="1"/>
      <c r="B279" s="1"/>
      <c r="C279" s="1"/>
      <c r="D279" s="1"/>
      <c r="E279" s="1"/>
      <c r="F279" s="1"/>
      <c r="G279" s="1"/>
      <c r="H279" s="4"/>
      <c r="I279" s="4"/>
      <c r="J279" s="4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ht="15.75" customHeight="1">
      <c r="A280" s="1"/>
      <c r="B280" s="1"/>
      <c r="C280" s="1"/>
      <c r="D280" s="1"/>
      <c r="E280" s="1"/>
      <c r="F280" s="1"/>
      <c r="G280" s="1"/>
      <c r="H280" s="4"/>
      <c r="I280" s="4"/>
      <c r="J280" s="4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ht="15.75" customHeight="1">
      <c r="A281" s="1"/>
      <c r="B281" s="1"/>
      <c r="C281" s="1"/>
      <c r="D281" s="1"/>
      <c r="E281" s="1"/>
      <c r="F281" s="1"/>
      <c r="G281" s="1"/>
      <c r="H281" s="4"/>
      <c r="I281" s="4"/>
      <c r="J281" s="4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ht="15.75" customHeight="1">
      <c r="A282" s="1"/>
      <c r="B282" s="1"/>
      <c r="C282" s="1"/>
      <c r="D282" s="1"/>
      <c r="E282" s="1"/>
      <c r="F282" s="1"/>
      <c r="G282" s="1"/>
      <c r="H282" s="4"/>
      <c r="I282" s="4"/>
      <c r="J282" s="4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ht="15.75" customHeight="1">
      <c r="A283" s="1"/>
      <c r="B283" s="1"/>
      <c r="C283" s="1"/>
      <c r="D283" s="1"/>
      <c r="E283" s="1"/>
      <c r="F283" s="1"/>
      <c r="G283" s="1"/>
      <c r="H283" s="4"/>
      <c r="I283" s="4"/>
      <c r="J283" s="4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ht="15.75" customHeight="1">
      <c r="A284" s="1"/>
      <c r="B284" s="1"/>
      <c r="C284" s="1"/>
      <c r="D284" s="1"/>
      <c r="E284" s="1"/>
      <c r="F284" s="1"/>
      <c r="G284" s="1"/>
      <c r="H284" s="4"/>
      <c r="I284" s="4"/>
      <c r="J284" s="4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ht="15.75" customHeight="1">
      <c r="A285" s="1"/>
      <c r="B285" s="1"/>
      <c r="C285" s="1"/>
      <c r="D285" s="1"/>
      <c r="E285" s="1"/>
      <c r="F285" s="1"/>
      <c r="G285" s="1"/>
      <c r="H285" s="4"/>
      <c r="I285" s="4"/>
      <c r="J285" s="4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ht="15.75" customHeight="1">
      <c r="A286" s="1"/>
      <c r="B286" s="1"/>
      <c r="C286" s="1"/>
      <c r="D286" s="1"/>
      <c r="E286" s="1"/>
      <c r="F286" s="1"/>
      <c r="G286" s="1"/>
      <c r="H286" s="4"/>
      <c r="I286" s="4"/>
      <c r="J286" s="4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ht="15.75" customHeight="1">
      <c r="A287" s="1"/>
      <c r="B287" s="1"/>
      <c r="C287" s="1"/>
      <c r="D287" s="1"/>
      <c r="E287" s="1"/>
      <c r="F287" s="1"/>
      <c r="G287" s="1"/>
      <c r="H287" s="4"/>
      <c r="I287" s="4"/>
      <c r="J287" s="4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ht="15.75" customHeight="1">
      <c r="A288" s="1"/>
      <c r="B288" s="1"/>
      <c r="C288" s="1"/>
      <c r="D288" s="1"/>
      <c r="E288" s="1"/>
      <c r="F288" s="1"/>
      <c r="G288" s="1"/>
      <c r="H288" s="4"/>
      <c r="I288" s="4"/>
      <c r="J288" s="4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ht="15.75" customHeight="1">
      <c r="A289" s="1"/>
      <c r="B289" s="1"/>
      <c r="C289" s="1"/>
      <c r="D289" s="1"/>
      <c r="E289" s="1"/>
      <c r="F289" s="1"/>
      <c r="G289" s="1"/>
      <c r="H289" s="4"/>
      <c r="I289" s="4"/>
      <c r="J289" s="4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ht="15.75" customHeight="1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ht="15.75" customHeight="1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ht="15.75" customHeight="1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ht="15.75" customHeight="1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ht="15.75" customHeight="1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ht="15.75" customHeight="1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ht="15.75" customHeight="1">
      <c r="A296" s="1"/>
      <c r="B296" s="1"/>
      <c r="C296" s="1"/>
      <c r="D296" s="1"/>
      <c r="E296" s="1"/>
      <c r="F296" s="1"/>
      <c r="G296" s="1"/>
      <c r="H296" s="4"/>
      <c r="I296" s="4"/>
      <c r="J296" s="4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ht="15.75" customHeight="1">
      <c r="A297" s="1"/>
      <c r="B297" s="1"/>
      <c r="C297" s="1"/>
      <c r="D297" s="1"/>
      <c r="E297" s="1"/>
      <c r="F297" s="1"/>
      <c r="G297" s="1"/>
      <c r="H297" s="4"/>
      <c r="I297" s="4"/>
      <c r="J297" s="4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ht="15.75" customHeight="1">
      <c r="A298" s="1"/>
      <c r="B298" s="1"/>
      <c r="C298" s="1"/>
      <c r="D298" s="1"/>
      <c r="E298" s="1"/>
      <c r="F298" s="1"/>
      <c r="G298" s="1"/>
      <c r="H298" s="4"/>
      <c r="I298" s="4"/>
      <c r="J298" s="4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ht="15.75" customHeight="1">
      <c r="A299" s="1"/>
      <c r="B299" s="1"/>
      <c r="C299" s="1"/>
      <c r="D299" s="1"/>
      <c r="E299" s="1"/>
      <c r="F299" s="1"/>
      <c r="G299" s="1"/>
      <c r="H299" s="4"/>
      <c r="I299" s="4"/>
      <c r="J299" s="4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ht="15.75" customHeight="1">
      <c r="A300" s="1"/>
      <c r="B300" s="1"/>
      <c r="C300" s="1"/>
      <c r="D300" s="1"/>
      <c r="E300" s="1"/>
      <c r="F300" s="1"/>
      <c r="G300" s="1"/>
      <c r="H300" s="4"/>
      <c r="I300" s="4"/>
      <c r="J300" s="4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ht="15.75" customHeight="1">
      <c r="A301" s="1"/>
      <c r="B301" s="1"/>
      <c r="C301" s="1"/>
      <c r="D301" s="1"/>
      <c r="E301" s="1"/>
      <c r="F301" s="1"/>
      <c r="G301" s="1"/>
      <c r="H301" s="4"/>
      <c r="I301" s="4"/>
      <c r="J301" s="4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ht="15.75" customHeight="1">
      <c r="A302" s="1"/>
      <c r="B302" s="1"/>
      <c r="C302" s="1"/>
      <c r="D302" s="1"/>
      <c r="E302" s="1"/>
      <c r="F302" s="1"/>
      <c r="G302" s="1"/>
      <c r="H302" s="4"/>
      <c r="I302" s="4"/>
      <c r="J302" s="4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ht="15.75" customHeight="1">
      <c r="A303" s="1"/>
      <c r="B303" s="1"/>
      <c r="C303" s="1"/>
      <c r="D303" s="1"/>
      <c r="E303" s="1"/>
      <c r="F303" s="1"/>
      <c r="G303" s="1"/>
      <c r="H303" s="4"/>
      <c r="I303" s="4"/>
      <c r="J303" s="4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ht="15.75" customHeight="1">
      <c r="A304" s="1"/>
      <c r="B304" s="1"/>
      <c r="C304" s="1"/>
      <c r="D304" s="1"/>
      <c r="E304" s="1"/>
      <c r="F304" s="1"/>
      <c r="G304" s="1"/>
      <c r="H304" s="4"/>
      <c r="I304" s="4"/>
      <c r="J304" s="4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ht="15.75" customHeight="1">
      <c r="A305" s="1"/>
      <c r="B305" s="1"/>
      <c r="C305" s="1"/>
      <c r="D305" s="1"/>
      <c r="E305" s="1"/>
      <c r="F305" s="1"/>
      <c r="G305" s="1"/>
      <c r="H305" s="4"/>
      <c r="I305" s="4"/>
      <c r="J305" s="4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ht="15.75" customHeight="1">
      <c r="A306" s="1"/>
      <c r="B306" s="1"/>
      <c r="C306" s="1"/>
      <c r="D306" s="1"/>
      <c r="E306" s="1"/>
      <c r="F306" s="1"/>
      <c r="G306" s="1"/>
      <c r="H306" s="4"/>
      <c r="I306" s="4"/>
      <c r="J306" s="4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ht="15.75" customHeight="1">
      <c r="A307" s="1"/>
      <c r="B307" s="1"/>
      <c r="C307" s="1"/>
      <c r="D307" s="1"/>
      <c r="E307" s="1"/>
      <c r="F307" s="1"/>
      <c r="G307" s="1"/>
      <c r="H307" s="4"/>
      <c r="I307" s="4"/>
      <c r="J307" s="4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ht="15.75" customHeight="1">
      <c r="A308" s="1"/>
      <c r="B308" s="1"/>
      <c r="C308" s="1"/>
      <c r="D308" s="1"/>
      <c r="E308" s="1"/>
      <c r="F308" s="1"/>
      <c r="G308" s="1"/>
      <c r="H308" s="4"/>
      <c r="I308" s="4"/>
      <c r="J308" s="4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ht="15.75" customHeight="1">
      <c r="A309" s="1"/>
      <c r="B309" s="1"/>
      <c r="C309" s="1"/>
      <c r="D309" s="1"/>
      <c r="E309" s="1"/>
      <c r="F309" s="1"/>
      <c r="G309" s="1"/>
      <c r="H309" s="4"/>
      <c r="I309" s="4"/>
      <c r="J309" s="4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ht="15.75" customHeight="1">
      <c r="A310" s="1"/>
      <c r="B310" s="1"/>
      <c r="C310" s="1"/>
      <c r="D310" s="1"/>
      <c r="E310" s="1"/>
      <c r="F310" s="1"/>
      <c r="G310" s="1"/>
      <c r="H310" s="4"/>
      <c r="I310" s="4"/>
      <c r="J310" s="4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ht="15.75" customHeight="1">
      <c r="A311" s="1"/>
      <c r="B311" s="1"/>
      <c r="C311" s="1"/>
      <c r="D311" s="1"/>
      <c r="E311" s="1"/>
      <c r="F311" s="1"/>
      <c r="G311" s="1"/>
      <c r="H311" s="4"/>
      <c r="I311" s="4"/>
      <c r="J311" s="4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ht="15.75" customHeight="1">
      <c r="A312" s="1"/>
      <c r="B312" s="1"/>
      <c r="C312" s="1"/>
      <c r="D312" s="1"/>
      <c r="E312" s="1"/>
      <c r="F312" s="1"/>
      <c r="G312" s="1"/>
      <c r="H312" s="4"/>
      <c r="I312" s="4"/>
      <c r="J312" s="4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ht="15.75" customHeight="1">
      <c r="A313" s="1"/>
      <c r="B313" s="1"/>
      <c r="C313" s="1"/>
      <c r="D313" s="1"/>
      <c r="E313" s="1"/>
      <c r="F313" s="1"/>
      <c r="G313" s="1"/>
      <c r="H313" s="4"/>
      <c r="I313" s="4"/>
      <c r="J313" s="4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ht="15.75" customHeight="1">
      <c r="A314" s="1"/>
      <c r="B314" s="1"/>
      <c r="C314" s="1"/>
      <c r="D314" s="1"/>
      <c r="E314" s="1"/>
      <c r="F314" s="1"/>
      <c r="G314" s="1"/>
      <c r="H314" s="4"/>
      <c r="I314" s="4"/>
      <c r="J314" s="4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ht="15.75" customHeight="1">
      <c r="A315" s="1"/>
      <c r="B315" s="1"/>
      <c r="C315" s="1"/>
      <c r="D315" s="1"/>
      <c r="E315" s="1"/>
      <c r="F315" s="1"/>
      <c r="G315" s="1"/>
      <c r="H315" s="4"/>
      <c r="I315" s="4"/>
      <c r="J315" s="4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ht="15.75" customHeight="1">
      <c r="A316" s="1"/>
      <c r="B316" s="1"/>
      <c r="C316" s="1"/>
      <c r="D316" s="1"/>
      <c r="E316" s="1"/>
      <c r="F316" s="1"/>
      <c r="G316" s="1"/>
      <c r="H316" s="4"/>
      <c r="I316" s="4"/>
      <c r="J316" s="4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ht="15.75" customHeight="1">
      <c r="A317" s="1"/>
      <c r="B317" s="1"/>
      <c r="C317" s="1"/>
      <c r="D317" s="1"/>
      <c r="E317" s="1"/>
      <c r="F317" s="1"/>
      <c r="G317" s="1"/>
      <c r="H317" s="4"/>
      <c r="I317" s="4"/>
      <c r="J317" s="4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ht="15.75" customHeight="1">
      <c r="A318" s="1"/>
      <c r="B318" s="1"/>
      <c r="C318" s="1"/>
      <c r="D318" s="1"/>
      <c r="E318" s="1"/>
      <c r="F318" s="1"/>
      <c r="G318" s="1"/>
      <c r="H318" s="4"/>
      <c r="I318" s="4"/>
      <c r="J318" s="4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ht="15.75" customHeight="1">
      <c r="A319" s="1"/>
      <c r="B319" s="1"/>
      <c r="C319" s="1"/>
      <c r="D319" s="1"/>
      <c r="E319" s="1"/>
      <c r="F319" s="1"/>
      <c r="G319" s="1"/>
      <c r="H319" s="4"/>
      <c r="I319" s="4"/>
      <c r="J319" s="4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ht="15.75" customHeight="1">
      <c r="A320" s="1"/>
      <c r="B320" s="1"/>
      <c r="C320" s="1"/>
      <c r="D320" s="1"/>
      <c r="E320" s="1"/>
      <c r="F320" s="1"/>
      <c r="G320" s="1"/>
      <c r="H320" s="4"/>
      <c r="I320" s="4"/>
      <c r="J320" s="4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ht="15.75" customHeight="1">
      <c r="A321" s="1"/>
      <c r="B321" s="1"/>
      <c r="C321" s="1"/>
      <c r="D321" s="1"/>
      <c r="E321" s="1"/>
      <c r="F321" s="1"/>
      <c r="G321" s="1"/>
      <c r="H321" s="4"/>
      <c r="I321" s="4"/>
      <c r="J321" s="4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ht="15.75" customHeight="1">
      <c r="A322" s="1"/>
      <c r="B322" s="1"/>
      <c r="C322" s="1"/>
      <c r="D322" s="1"/>
      <c r="E322" s="1"/>
      <c r="F322" s="1"/>
      <c r="G322" s="1"/>
      <c r="H322" s="4"/>
      <c r="I322" s="4"/>
      <c r="J322" s="4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ht="15.75" customHeight="1">
      <c r="A323" s="1"/>
      <c r="B323" s="1"/>
      <c r="C323" s="1"/>
      <c r="D323" s="1"/>
      <c r="E323" s="1"/>
      <c r="F323" s="1"/>
      <c r="G323" s="1"/>
      <c r="H323" s="4"/>
      <c r="I323" s="4"/>
      <c r="J323" s="4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ht="15.75" customHeight="1">
      <c r="A324" s="1"/>
      <c r="B324" s="1"/>
      <c r="C324" s="1"/>
      <c r="D324" s="1"/>
      <c r="E324" s="1"/>
      <c r="F324" s="1"/>
      <c r="G324" s="1"/>
      <c r="H324" s="4"/>
      <c r="I324" s="4"/>
      <c r="J324" s="4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ht="15.75" customHeight="1">
      <c r="A325" s="1"/>
      <c r="B325" s="1"/>
      <c r="C325" s="1"/>
      <c r="D325" s="1"/>
      <c r="E325" s="1"/>
      <c r="F325" s="1"/>
      <c r="G325" s="1"/>
      <c r="H325" s="4"/>
      <c r="I325" s="4"/>
      <c r="J325" s="4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ht="15.75" customHeight="1">
      <c r="A326" s="1"/>
      <c r="B326" s="1"/>
      <c r="C326" s="1"/>
      <c r="D326" s="1"/>
      <c r="E326" s="1"/>
      <c r="F326" s="1"/>
      <c r="G326" s="1"/>
      <c r="H326" s="4"/>
      <c r="I326" s="4"/>
      <c r="J326" s="4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ht="15.75" customHeight="1">
      <c r="A327" s="1"/>
      <c r="B327" s="1"/>
      <c r="C327" s="1"/>
      <c r="D327" s="1"/>
      <c r="E327" s="1"/>
      <c r="F327" s="1"/>
      <c r="G327" s="1"/>
      <c r="H327" s="4"/>
      <c r="I327" s="4"/>
      <c r="J327" s="4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ht="15.75" customHeight="1">
      <c r="A328" s="1"/>
      <c r="B328" s="1"/>
      <c r="C328" s="1"/>
      <c r="D328" s="1"/>
      <c r="E328" s="1"/>
      <c r="F328" s="1"/>
      <c r="G328" s="1"/>
      <c r="H328" s="4"/>
      <c r="I328" s="4"/>
      <c r="J328" s="4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ht="15.75" customHeight="1">
      <c r="A329" s="1"/>
      <c r="B329" s="1"/>
      <c r="C329" s="1"/>
      <c r="D329" s="1"/>
      <c r="E329" s="1"/>
      <c r="F329" s="1"/>
      <c r="G329" s="1"/>
      <c r="H329" s="4"/>
      <c r="I329" s="4"/>
      <c r="J329" s="4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ht="15.75" customHeight="1">
      <c r="A330" s="1"/>
      <c r="B330" s="1"/>
      <c r="C330" s="1"/>
      <c r="D330" s="1"/>
      <c r="E330" s="1"/>
      <c r="F330" s="1"/>
      <c r="G330" s="1"/>
      <c r="H330" s="4"/>
      <c r="I330" s="4"/>
      <c r="J330" s="4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ht="15.75" customHeight="1">
      <c r="A331" s="1"/>
      <c r="B331" s="1"/>
      <c r="C331" s="1"/>
      <c r="D331" s="1"/>
      <c r="E331" s="1"/>
      <c r="F331" s="1"/>
      <c r="G331" s="1"/>
      <c r="H331" s="4"/>
      <c r="I331" s="4"/>
      <c r="J331" s="4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ht="15.75" customHeight="1">
      <c r="A332" s="1"/>
      <c r="B332" s="1"/>
      <c r="C332" s="1"/>
      <c r="D332" s="1"/>
      <c r="E332" s="1"/>
      <c r="F332" s="1"/>
      <c r="G332" s="1"/>
      <c r="H332" s="4"/>
      <c r="I332" s="4"/>
      <c r="J332" s="4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ht="15.75" customHeight="1">
      <c r="A333" s="1"/>
      <c r="B333" s="1"/>
      <c r="C333" s="1"/>
      <c r="D333" s="1"/>
      <c r="E333" s="1"/>
      <c r="F333" s="1"/>
      <c r="G333" s="1"/>
      <c r="H333" s="4"/>
      <c r="I333" s="4"/>
      <c r="J333" s="4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ht="15.75" customHeight="1">
      <c r="A334" s="1"/>
      <c r="B334" s="1"/>
      <c r="C334" s="1"/>
      <c r="D334" s="1"/>
      <c r="E334" s="1"/>
      <c r="F334" s="1"/>
      <c r="G334" s="1"/>
      <c r="H334" s="4"/>
      <c r="I334" s="4"/>
      <c r="J334" s="4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ht="15.75" customHeight="1">
      <c r="A335" s="1"/>
      <c r="B335" s="1"/>
      <c r="C335" s="1"/>
      <c r="D335" s="1"/>
      <c r="E335" s="1"/>
      <c r="F335" s="1"/>
      <c r="G335" s="1"/>
      <c r="H335" s="4"/>
      <c r="I335" s="4"/>
      <c r="J335" s="4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ht="15.75" customHeight="1">
      <c r="A336" s="1"/>
      <c r="B336" s="1"/>
      <c r="C336" s="1"/>
      <c r="D336" s="1"/>
      <c r="E336" s="1"/>
      <c r="F336" s="1"/>
      <c r="G336" s="1"/>
      <c r="H336" s="4"/>
      <c r="I336" s="4"/>
      <c r="J336" s="4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ht="15.75" customHeight="1">
      <c r="A337" s="1"/>
      <c r="B337" s="1"/>
      <c r="C337" s="1"/>
      <c r="D337" s="1"/>
      <c r="E337" s="1"/>
      <c r="F337" s="1"/>
      <c r="G337" s="1"/>
      <c r="H337" s="4"/>
      <c r="I337" s="4"/>
      <c r="J337" s="4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ht="15.75" customHeight="1">
      <c r="A338" s="1"/>
      <c r="B338" s="1"/>
      <c r="C338" s="1"/>
      <c r="D338" s="1"/>
      <c r="E338" s="1"/>
      <c r="F338" s="1"/>
      <c r="G338" s="1"/>
      <c r="H338" s="4"/>
      <c r="I338" s="4"/>
      <c r="J338" s="4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ht="15.75" customHeight="1">
      <c r="A339" s="1"/>
      <c r="B339" s="1"/>
      <c r="C339" s="1"/>
      <c r="D339" s="1"/>
      <c r="E339" s="1"/>
      <c r="F339" s="1"/>
      <c r="G339" s="1"/>
      <c r="H339" s="4"/>
      <c r="I339" s="4"/>
      <c r="J339" s="4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ht="15.75" customHeight="1">
      <c r="A340" s="1"/>
      <c r="B340" s="1"/>
      <c r="C340" s="1"/>
      <c r="D340" s="1"/>
      <c r="E340" s="1"/>
      <c r="F340" s="1"/>
      <c r="G340" s="1"/>
      <c r="H340" s="4"/>
      <c r="I340" s="4"/>
      <c r="J340" s="4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ht="15.75" customHeight="1">
      <c r="A341" s="1"/>
      <c r="B341" s="1"/>
      <c r="C341" s="1"/>
      <c r="D341" s="1"/>
      <c r="E341" s="1"/>
      <c r="F341" s="1"/>
      <c r="G341" s="1"/>
      <c r="H341" s="4"/>
      <c r="I341" s="4"/>
      <c r="J341" s="4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ht="15.75" customHeight="1">
      <c r="A342" s="1"/>
      <c r="B342" s="1"/>
      <c r="C342" s="1"/>
      <c r="D342" s="1"/>
      <c r="E342" s="1"/>
      <c r="F342" s="1"/>
      <c r="G342" s="1"/>
      <c r="H342" s="4"/>
      <c r="I342" s="4"/>
      <c r="J342" s="4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ht="15.75" customHeight="1">
      <c r="A343" s="1"/>
      <c r="B343" s="1"/>
      <c r="C343" s="1"/>
      <c r="D343" s="1"/>
      <c r="E343" s="1"/>
      <c r="F343" s="1"/>
      <c r="G343" s="1"/>
      <c r="H343" s="4"/>
      <c r="I343" s="4"/>
      <c r="J343" s="4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ht="15.75" customHeight="1">
      <c r="A344" s="1"/>
      <c r="B344" s="1"/>
      <c r="C344" s="1"/>
      <c r="D344" s="1"/>
      <c r="E344" s="1"/>
      <c r="F344" s="1"/>
      <c r="G344" s="1"/>
      <c r="H344" s="4"/>
      <c r="I344" s="4"/>
      <c r="J344" s="4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ht="15.75" customHeight="1">
      <c r="A345" s="1"/>
      <c r="B345" s="1"/>
      <c r="C345" s="1"/>
      <c r="D345" s="1"/>
      <c r="E345" s="1"/>
      <c r="F345" s="1"/>
      <c r="G345" s="1"/>
      <c r="H345" s="4"/>
      <c r="I345" s="4"/>
      <c r="J345" s="4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ht="15.75" customHeight="1">
      <c r="A346" s="1"/>
      <c r="B346" s="1"/>
      <c r="C346" s="1"/>
      <c r="D346" s="1"/>
      <c r="E346" s="1"/>
      <c r="F346" s="1"/>
      <c r="G346" s="1"/>
      <c r="H346" s="4"/>
      <c r="I346" s="4"/>
      <c r="J346" s="4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ht="15.75" customHeight="1">
      <c r="A347" s="1"/>
      <c r="B347" s="1"/>
      <c r="C347" s="1"/>
      <c r="D347" s="1"/>
      <c r="E347" s="1"/>
      <c r="F347" s="1"/>
      <c r="G347" s="1"/>
      <c r="H347" s="4"/>
      <c r="I347" s="4"/>
      <c r="J347" s="4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ht="15.75" customHeight="1">
      <c r="A348" s="1"/>
      <c r="B348" s="1"/>
      <c r="C348" s="1"/>
      <c r="D348" s="1"/>
      <c r="E348" s="1"/>
      <c r="F348" s="1"/>
      <c r="G348" s="1"/>
      <c r="H348" s="4"/>
      <c r="I348" s="4"/>
      <c r="J348" s="4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ht="15.75" customHeight="1">
      <c r="A349" s="1"/>
      <c r="B349" s="1"/>
      <c r="C349" s="1"/>
      <c r="D349" s="1"/>
      <c r="E349" s="1"/>
      <c r="F349" s="1"/>
      <c r="G349" s="1"/>
      <c r="H349" s="4"/>
      <c r="I349" s="4"/>
      <c r="J349" s="4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ht="15.75" customHeight="1">
      <c r="A350" s="1"/>
      <c r="B350" s="1"/>
      <c r="C350" s="1"/>
      <c r="D350" s="1"/>
      <c r="E350" s="1"/>
      <c r="F350" s="1"/>
      <c r="G350" s="1"/>
      <c r="H350" s="4"/>
      <c r="I350" s="4"/>
      <c r="J350" s="4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ht="15.75" customHeight="1">
      <c r="A351" s="1"/>
      <c r="B351" s="1"/>
      <c r="C351" s="1"/>
      <c r="D351" s="1"/>
      <c r="E351" s="1"/>
      <c r="F351" s="1"/>
      <c r="G351" s="1"/>
      <c r="H351" s="4"/>
      <c r="I351" s="4"/>
      <c r="J351" s="4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ht="15.75" customHeight="1">
      <c r="A352" s="1"/>
      <c r="B352" s="1"/>
      <c r="C352" s="1"/>
      <c r="D352" s="1"/>
      <c r="E352" s="1"/>
      <c r="F352" s="1"/>
      <c r="G352" s="1"/>
      <c r="H352" s="4"/>
      <c r="I352" s="4"/>
      <c r="J352" s="4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ht="15.75" customHeight="1">
      <c r="A353" s="1"/>
      <c r="B353" s="1"/>
      <c r="C353" s="1"/>
      <c r="D353" s="1"/>
      <c r="E353" s="1"/>
      <c r="F353" s="1"/>
      <c r="G353" s="1"/>
      <c r="H353" s="4"/>
      <c r="I353" s="4"/>
      <c r="J353" s="4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ht="15.75" customHeight="1">
      <c r="A354" s="1"/>
      <c r="B354" s="1"/>
      <c r="C354" s="1"/>
      <c r="D354" s="1"/>
      <c r="E354" s="1"/>
      <c r="F354" s="1"/>
      <c r="G354" s="1"/>
      <c r="H354" s="4"/>
      <c r="I354" s="4"/>
      <c r="J354" s="4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ht="15.75" customHeight="1">
      <c r="A355" s="1"/>
      <c r="B355" s="1"/>
      <c r="C355" s="1"/>
      <c r="D355" s="1"/>
      <c r="E355" s="1"/>
      <c r="F355" s="1"/>
      <c r="G355" s="1"/>
      <c r="H355" s="4"/>
      <c r="I355" s="4"/>
      <c r="J355" s="4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ht="15.75" customHeight="1">
      <c r="A356" s="1"/>
      <c r="B356" s="1"/>
      <c r="C356" s="1"/>
      <c r="D356" s="1"/>
      <c r="E356" s="1"/>
      <c r="F356" s="1"/>
      <c r="G356" s="1"/>
      <c r="H356" s="4"/>
      <c r="I356" s="4"/>
      <c r="J356" s="4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ht="15.75" customHeight="1">
      <c r="A357" s="1"/>
      <c r="B357" s="1"/>
      <c r="C357" s="1"/>
      <c r="D357" s="1"/>
      <c r="E357" s="1"/>
      <c r="F357" s="1"/>
      <c r="G357" s="1"/>
      <c r="H357" s="4"/>
      <c r="I357" s="4"/>
      <c r="J357" s="4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ht="15.75" customHeight="1">
      <c r="A358" s="1"/>
      <c r="B358" s="1"/>
      <c r="C358" s="1"/>
      <c r="D358" s="1"/>
      <c r="E358" s="1"/>
      <c r="F358" s="1"/>
      <c r="G358" s="1"/>
      <c r="H358" s="4"/>
      <c r="I358" s="4"/>
      <c r="J358" s="4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ht="15.75" customHeight="1">
      <c r="A359" s="1"/>
      <c r="B359" s="1"/>
      <c r="C359" s="1"/>
      <c r="D359" s="1"/>
      <c r="E359" s="1"/>
      <c r="F359" s="1"/>
      <c r="G359" s="1"/>
      <c r="H359" s="4"/>
      <c r="I359" s="4"/>
      <c r="J359" s="4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ht="15.75" customHeight="1">
      <c r="A360" s="1"/>
      <c r="B360" s="1"/>
      <c r="C360" s="1"/>
      <c r="D360" s="1"/>
      <c r="E360" s="1"/>
      <c r="F360" s="1"/>
      <c r="G360" s="1"/>
      <c r="H360" s="4"/>
      <c r="I360" s="4"/>
      <c r="J360" s="4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ht="15.75" customHeight="1">
      <c r="A361" s="1"/>
      <c r="B361" s="1"/>
      <c r="C361" s="1"/>
      <c r="D361" s="1"/>
      <c r="E361" s="1"/>
      <c r="F361" s="1"/>
      <c r="G361" s="1"/>
      <c r="H361" s="4"/>
      <c r="I361" s="4"/>
      <c r="J361" s="4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ht="15.75" customHeight="1">
      <c r="A362" s="1"/>
      <c r="B362" s="1"/>
      <c r="C362" s="1"/>
      <c r="D362" s="1"/>
      <c r="E362" s="1"/>
      <c r="F362" s="1"/>
      <c r="G362" s="1"/>
      <c r="H362" s="4"/>
      <c r="I362" s="4"/>
      <c r="J362" s="4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ht="15.75" customHeight="1">
      <c r="A363" s="1"/>
      <c r="B363" s="1"/>
      <c r="C363" s="1"/>
      <c r="D363" s="1"/>
      <c r="E363" s="1"/>
      <c r="F363" s="1"/>
      <c r="G363" s="1"/>
      <c r="H363" s="4"/>
      <c r="I363" s="4"/>
      <c r="J363" s="4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ht="15.75" customHeight="1">
      <c r="A364" s="1"/>
      <c r="B364" s="1"/>
      <c r="C364" s="1"/>
      <c r="D364" s="1"/>
      <c r="E364" s="1"/>
      <c r="F364" s="1"/>
      <c r="G364" s="1"/>
      <c r="H364" s="4"/>
      <c r="I364" s="4"/>
      <c r="J364" s="4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ht="15.75" customHeight="1">
      <c r="A365" s="1"/>
      <c r="B365" s="1"/>
      <c r="C365" s="1"/>
      <c r="D365" s="1"/>
      <c r="E365" s="1"/>
      <c r="F365" s="1"/>
      <c r="G365" s="1"/>
      <c r="H365" s="4"/>
      <c r="I365" s="4"/>
      <c r="J365" s="4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ht="15.75" customHeight="1">
      <c r="A366" s="1"/>
      <c r="B366" s="1"/>
      <c r="C366" s="1"/>
      <c r="D366" s="1"/>
      <c r="E366" s="1"/>
      <c r="F366" s="1"/>
      <c r="G366" s="1"/>
      <c r="H366" s="4"/>
      <c r="I366" s="4"/>
      <c r="J366" s="4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ht="15.75" customHeight="1">
      <c r="A367" s="1"/>
      <c r="B367" s="1"/>
      <c r="C367" s="1"/>
      <c r="D367" s="1"/>
      <c r="E367" s="1"/>
      <c r="F367" s="1"/>
      <c r="G367" s="1"/>
      <c r="H367" s="4"/>
      <c r="I367" s="4"/>
      <c r="J367" s="4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ht="15.75" customHeight="1">
      <c r="A368" s="1"/>
      <c r="B368" s="1"/>
      <c r="C368" s="1"/>
      <c r="D368" s="1"/>
      <c r="E368" s="1"/>
      <c r="F368" s="1"/>
      <c r="G368" s="1"/>
      <c r="H368" s="4"/>
      <c r="I368" s="4"/>
      <c r="J368" s="4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ht="15.75" customHeight="1">
      <c r="A369" s="1"/>
      <c r="B369" s="1"/>
      <c r="C369" s="1"/>
      <c r="D369" s="1"/>
      <c r="E369" s="1"/>
      <c r="F369" s="1"/>
      <c r="G369" s="1"/>
      <c r="H369" s="4"/>
      <c r="I369" s="4"/>
      <c r="J369" s="4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ht="15.75" customHeight="1">
      <c r="A370" s="1"/>
      <c r="B370" s="1"/>
      <c r="C370" s="1"/>
      <c r="D370" s="1"/>
      <c r="E370" s="1"/>
      <c r="F370" s="1"/>
      <c r="G370" s="1"/>
      <c r="H370" s="4"/>
      <c r="I370" s="4"/>
      <c r="J370" s="4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ht="15.75" customHeight="1">
      <c r="A371" s="1"/>
      <c r="B371" s="1"/>
      <c r="C371" s="1"/>
      <c r="D371" s="1"/>
      <c r="E371" s="1"/>
      <c r="F371" s="1"/>
      <c r="G371" s="1"/>
      <c r="H371" s="4"/>
      <c r="I371" s="4"/>
      <c r="J371" s="4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ht="15.75" customHeight="1">
      <c r="A372" s="1"/>
      <c r="B372" s="1"/>
      <c r="C372" s="1"/>
      <c r="D372" s="1"/>
      <c r="E372" s="1"/>
      <c r="F372" s="1"/>
      <c r="G372" s="1"/>
      <c r="H372" s="4"/>
      <c r="I372" s="4"/>
      <c r="J372" s="4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ht="15.75" customHeight="1">
      <c r="A373" s="1"/>
      <c r="B373" s="1"/>
      <c r="C373" s="1"/>
      <c r="D373" s="1"/>
      <c r="E373" s="1"/>
      <c r="F373" s="1"/>
      <c r="G373" s="1"/>
      <c r="H373" s="4"/>
      <c r="I373" s="4"/>
      <c r="J373" s="4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ht="15.75" customHeight="1">
      <c r="A374" s="1"/>
      <c r="B374" s="1"/>
      <c r="C374" s="1"/>
      <c r="D374" s="1"/>
      <c r="E374" s="1"/>
      <c r="F374" s="1"/>
      <c r="G374" s="1"/>
      <c r="H374" s="4"/>
      <c r="I374" s="4"/>
      <c r="J374" s="4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ht="15.75" customHeight="1">
      <c r="A375" s="1"/>
      <c r="B375" s="1"/>
      <c r="C375" s="1"/>
      <c r="D375" s="1"/>
      <c r="E375" s="1"/>
      <c r="F375" s="1"/>
      <c r="G375" s="1"/>
      <c r="H375" s="4"/>
      <c r="I375" s="4"/>
      <c r="J375" s="4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ht="15.75" customHeight="1">
      <c r="A376" s="1"/>
      <c r="B376" s="1"/>
      <c r="C376" s="1"/>
      <c r="D376" s="1"/>
      <c r="E376" s="1"/>
      <c r="F376" s="1"/>
      <c r="G376" s="1"/>
      <c r="H376" s="4"/>
      <c r="I376" s="4"/>
      <c r="J376" s="4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ht="15.75" customHeight="1">
      <c r="A377" s="1"/>
      <c r="B377" s="1"/>
      <c r="C377" s="1"/>
      <c r="D377" s="1"/>
      <c r="E377" s="1"/>
      <c r="F377" s="1"/>
      <c r="G377" s="1"/>
      <c r="H377" s="4"/>
      <c r="I377" s="4"/>
      <c r="J377" s="4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ht="15.75" customHeight="1">
      <c r="A378" s="1"/>
      <c r="B378" s="1"/>
      <c r="C378" s="1"/>
      <c r="D378" s="1"/>
      <c r="E378" s="1"/>
      <c r="F378" s="1"/>
      <c r="G378" s="1"/>
      <c r="H378" s="4"/>
      <c r="I378" s="4"/>
      <c r="J378" s="4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ht="15.75" customHeight="1">
      <c r="A379" s="1"/>
      <c r="B379" s="1"/>
      <c r="C379" s="1"/>
      <c r="D379" s="1"/>
      <c r="E379" s="1"/>
      <c r="F379" s="1"/>
      <c r="G379" s="1"/>
      <c r="H379" s="4"/>
      <c r="I379" s="4"/>
      <c r="J379" s="4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ht="15.75" customHeight="1">
      <c r="A380" s="1"/>
      <c r="B380" s="1"/>
      <c r="C380" s="1"/>
      <c r="D380" s="1"/>
      <c r="E380" s="1"/>
      <c r="F380" s="1"/>
      <c r="G380" s="1"/>
      <c r="H380" s="4"/>
      <c r="I380" s="4"/>
      <c r="J380" s="4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ht="15.75" customHeight="1">
      <c r="A381" s="1"/>
      <c r="B381" s="1"/>
      <c r="C381" s="1"/>
      <c r="D381" s="1"/>
      <c r="E381" s="1"/>
      <c r="F381" s="1"/>
      <c r="G381" s="1"/>
      <c r="H381" s="4"/>
      <c r="I381" s="4"/>
      <c r="J381" s="4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ht="15.75" customHeight="1">
      <c r="A382" s="1"/>
      <c r="B382" s="1"/>
      <c r="C382" s="1"/>
      <c r="D382" s="1"/>
      <c r="E382" s="1"/>
      <c r="F382" s="1"/>
      <c r="G382" s="1"/>
      <c r="H382" s="4"/>
      <c r="I382" s="4"/>
      <c r="J382" s="4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ht="15.75" customHeight="1">
      <c r="A383" s="1"/>
      <c r="B383" s="1"/>
      <c r="C383" s="1"/>
      <c r="D383" s="1"/>
      <c r="E383" s="1"/>
      <c r="F383" s="1"/>
      <c r="G383" s="1"/>
      <c r="H383" s="4"/>
      <c r="I383" s="4"/>
      <c r="J383" s="4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ht="15.75" customHeight="1">
      <c r="A384" s="1"/>
      <c r="B384" s="1"/>
      <c r="C384" s="1"/>
      <c r="D384" s="1"/>
      <c r="E384" s="1"/>
      <c r="F384" s="1"/>
      <c r="G384" s="1"/>
      <c r="H384" s="4"/>
      <c r="I384" s="4"/>
      <c r="J384" s="4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ht="15.75" customHeight="1">
      <c r="A385" s="1"/>
      <c r="B385" s="1"/>
      <c r="C385" s="1"/>
      <c r="D385" s="1"/>
      <c r="E385" s="1"/>
      <c r="F385" s="1"/>
      <c r="G385" s="1"/>
      <c r="H385" s="4"/>
      <c r="I385" s="4"/>
      <c r="J385" s="4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ht="15.75" customHeight="1">
      <c r="A386" s="1"/>
      <c r="B386" s="1"/>
      <c r="C386" s="1"/>
      <c r="D386" s="1"/>
      <c r="E386" s="1"/>
      <c r="F386" s="1"/>
      <c r="G386" s="1"/>
      <c r="H386" s="4"/>
      <c r="I386" s="4"/>
      <c r="J386" s="4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ht="15.75" customHeight="1">
      <c r="A387" s="1"/>
      <c r="B387" s="1"/>
      <c r="C387" s="1"/>
      <c r="D387" s="1"/>
      <c r="E387" s="1"/>
      <c r="F387" s="1"/>
      <c r="G387" s="1"/>
      <c r="H387" s="4"/>
      <c r="I387" s="4"/>
      <c r="J387" s="4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ht="15.75" customHeight="1">
      <c r="A388" s="1"/>
      <c r="B388" s="1"/>
      <c r="C388" s="1"/>
      <c r="D388" s="1"/>
      <c r="E388" s="1"/>
      <c r="F388" s="1"/>
      <c r="G388" s="1"/>
      <c r="H388" s="4"/>
      <c r="I388" s="4"/>
      <c r="J388" s="4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ht="15.75" customHeight="1">
      <c r="A389" s="1"/>
      <c r="B389" s="1"/>
      <c r="C389" s="1"/>
      <c r="D389" s="1"/>
      <c r="E389" s="1"/>
      <c r="F389" s="1"/>
      <c r="G389" s="1"/>
      <c r="H389" s="4"/>
      <c r="I389" s="4"/>
      <c r="J389" s="4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ht="15.75" customHeight="1">
      <c r="A390" s="1"/>
      <c r="B390" s="1"/>
      <c r="C390" s="1"/>
      <c r="D390" s="1"/>
      <c r="E390" s="1"/>
      <c r="F390" s="1"/>
      <c r="G390" s="1"/>
      <c r="H390" s="4"/>
      <c r="I390" s="4"/>
      <c r="J390" s="4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ht="15.75" customHeight="1">
      <c r="A391" s="1"/>
      <c r="B391" s="1"/>
      <c r="C391" s="1"/>
      <c r="D391" s="1"/>
      <c r="E391" s="1"/>
      <c r="F391" s="1"/>
      <c r="G391" s="1"/>
      <c r="H391" s="4"/>
      <c r="I391" s="4"/>
      <c r="J391" s="4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ht="15.75" customHeight="1">
      <c r="A392" s="1"/>
      <c r="B392" s="1"/>
      <c r="C392" s="1"/>
      <c r="D392" s="1"/>
      <c r="E392" s="1"/>
      <c r="F392" s="1"/>
      <c r="G392" s="1"/>
      <c r="H392" s="4"/>
      <c r="I392" s="4"/>
      <c r="J392" s="4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ht="15.75" customHeight="1">
      <c r="A393" s="1"/>
      <c r="B393" s="1"/>
      <c r="C393" s="1"/>
      <c r="D393" s="1"/>
      <c r="E393" s="1"/>
      <c r="F393" s="1"/>
      <c r="G393" s="1"/>
      <c r="H393" s="4"/>
      <c r="I393" s="4"/>
      <c r="J393" s="4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ht="15.75" customHeight="1">
      <c r="A394" s="1"/>
      <c r="B394" s="1"/>
      <c r="C394" s="1"/>
      <c r="D394" s="1"/>
      <c r="E394" s="1"/>
      <c r="F394" s="1"/>
      <c r="G394" s="1"/>
      <c r="H394" s="4"/>
      <c r="I394" s="4"/>
      <c r="J394" s="4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ht="15.75" customHeight="1">
      <c r="A395" s="1"/>
      <c r="B395" s="1"/>
      <c r="C395" s="1"/>
      <c r="D395" s="1"/>
      <c r="E395" s="1"/>
      <c r="F395" s="1"/>
      <c r="G395" s="1"/>
      <c r="H395" s="4"/>
      <c r="I395" s="4"/>
      <c r="J395" s="4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ht="15.75" customHeight="1">
      <c r="A396" s="1"/>
      <c r="B396" s="1"/>
      <c r="C396" s="1"/>
      <c r="D396" s="1"/>
      <c r="E396" s="1"/>
      <c r="F396" s="1"/>
      <c r="G396" s="1"/>
      <c r="H396" s="4"/>
      <c r="I396" s="4"/>
      <c r="J396" s="4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ht="15.75" customHeight="1">
      <c r="A397" s="1"/>
      <c r="B397" s="1"/>
      <c r="C397" s="1"/>
      <c r="D397" s="1"/>
      <c r="E397" s="1"/>
      <c r="F397" s="1"/>
      <c r="G397" s="1"/>
      <c r="H397" s="4"/>
      <c r="I397" s="4"/>
      <c r="J397" s="4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ht="15.75" customHeight="1">
      <c r="A398" s="1"/>
      <c r="B398" s="1"/>
      <c r="C398" s="1"/>
      <c r="D398" s="1"/>
      <c r="E398" s="1"/>
      <c r="F398" s="1"/>
      <c r="G398" s="1"/>
      <c r="H398" s="4"/>
      <c r="I398" s="4"/>
      <c r="J398" s="4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ht="15.75" customHeight="1">
      <c r="A399" s="1"/>
      <c r="B399" s="1"/>
      <c r="C399" s="1"/>
      <c r="D399" s="1"/>
      <c r="E399" s="1"/>
      <c r="F399" s="1"/>
      <c r="G399" s="1"/>
      <c r="H399" s="4"/>
      <c r="I399" s="4"/>
      <c r="J399" s="4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ht="15.75" customHeight="1">
      <c r="A400" s="1"/>
      <c r="B400" s="1"/>
      <c r="C400" s="1"/>
      <c r="D400" s="1"/>
      <c r="E400" s="1"/>
      <c r="F400" s="1"/>
      <c r="G400" s="1"/>
      <c r="H400" s="4"/>
      <c r="I400" s="4"/>
      <c r="J400" s="4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ht="15.75" customHeight="1">
      <c r="A401" s="1"/>
      <c r="B401" s="1"/>
      <c r="C401" s="1"/>
      <c r="D401" s="1"/>
      <c r="E401" s="1"/>
      <c r="F401" s="1"/>
      <c r="G401" s="1"/>
      <c r="H401" s="4"/>
      <c r="I401" s="4"/>
      <c r="J401" s="4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ht="15.75" customHeight="1">
      <c r="A402" s="1"/>
      <c r="B402" s="1"/>
      <c r="C402" s="1"/>
      <c r="D402" s="1"/>
      <c r="E402" s="1"/>
      <c r="F402" s="1"/>
      <c r="G402" s="1"/>
      <c r="H402" s="4"/>
      <c r="I402" s="4"/>
      <c r="J402" s="4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ht="15.75" customHeight="1">
      <c r="A403" s="1"/>
      <c r="B403" s="1"/>
      <c r="C403" s="1"/>
      <c r="D403" s="1"/>
      <c r="E403" s="1"/>
      <c r="F403" s="1"/>
      <c r="G403" s="1"/>
      <c r="H403" s="4"/>
      <c r="I403" s="4"/>
      <c r="J403" s="4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ht="15.75" customHeight="1">
      <c r="A404" s="1"/>
      <c r="B404" s="1"/>
      <c r="C404" s="1"/>
      <c r="D404" s="1"/>
      <c r="E404" s="1"/>
      <c r="F404" s="1"/>
      <c r="G404" s="1"/>
      <c r="H404" s="4"/>
      <c r="I404" s="4"/>
      <c r="J404" s="4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ht="15.75" customHeight="1">
      <c r="A405" s="1"/>
      <c r="B405" s="1"/>
      <c r="C405" s="1"/>
      <c r="D405" s="1"/>
      <c r="E405" s="1"/>
      <c r="F405" s="1"/>
      <c r="G405" s="1"/>
      <c r="H405" s="4"/>
      <c r="I405" s="4"/>
      <c r="J405" s="4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ht="15.75" customHeight="1">
      <c r="A406" s="1"/>
      <c r="B406" s="1"/>
      <c r="C406" s="1"/>
      <c r="D406" s="1"/>
      <c r="E406" s="1"/>
      <c r="F406" s="1"/>
      <c r="G406" s="1"/>
      <c r="H406" s="4"/>
      <c r="I406" s="4"/>
      <c r="J406" s="4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ht="15.75" customHeight="1">
      <c r="A407" s="1"/>
      <c r="B407" s="1"/>
      <c r="C407" s="1"/>
      <c r="D407" s="1"/>
      <c r="E407" s="1"/>
      <c r="F407" s="1"/>
      <c r="G407" s="1"/>
      <c r="H407" s="4"/>
      <c r="I407" s="4"/>
      <c r="J407" s="4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ht="15.75" customHeight="1">
      <c r="A408" s="1"/>
      <c r="B408" s="1"/>
      <c r="C408" s="1"/>
      <c r="D408" s="1"/>
      <c r="E408" s="1"/>
      <c r="F408" s="1"/>
      <c r="G408" s="1"/>
      <c r="H408" s="4"/>
      <c r="I408" s="4"/>
      <c r="J408" s="4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ht="15.75" customHeight="1">
      <c r="A409" s="1"/>
      <c r="B409" s="1"/>
      <c r="C409" s="1"/>
      <c r="D409" s="1"/>
      <c r="E409" s="1"/>
      <c r="F409" s="1"/>
      <c r="G409" s="1"/>
      <c r="H409" s="4"/>
      <c r="I409" s="4"/>
      <c r="J409" s="4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ht="15.75" customHeight="1">
      <c r="A410" s="1"/>
      <c r="B410" s="1"/>
      <c r="C410" s="1"/>
      <c r="D410" s="1"/>
      <c r="E410" s="1"/>
      <c r="F410" s="1"/>
      <c r="G410" s="1"/>
      <c r="H410" s="4"/>
      <c r="I410" s="4"/>
      <c r="J410" s="4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ht="15.75" customHeight="1">
      <c r="A411" s="1"/>
      <c r="B411" s="1"/>
      <c r="C411" s="1"/>
      <c r="D411" s="1"/>
      <c r="E411" s="1"/>
      <c r="F411" s="1"/>
      <c r="G411" s="1"/>
      <c r="H411" s="4"/>
      <c r="I411" s="4"/>
      <c r="J411" s="4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ht="15.75" customHeight="1">
      <c r="A412" s="1"/>
      <c r="B412" s="1"/>
      <c r="C412" s="1"/>
      <c r="D412" s="1"/>
      <c r="E412" s="1"/>
      <c r="F412" s="1"/>
      <c r="G412" s="1"/>
      <c r="H412" s="4"/>
      <c r="I412" s="4"/>
      <c r="J412" s="4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ht="15.75" customHeight="1">
      <c r="A413" s="1"/>
      <c r="B413" s="1"/>
      <c r="C413" s="1"/>
      <c r="D413" s="1"/>
      <c r="E413" s="1"/>
      <c r="F413" s="1"/>
      <c r="G413" s="1"/>
      <c r="H413" s="4"/>
      <c r="I413" s="4"/>
      <c r="J413" s="4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ht="15.75" customHeight="1">
      <c r="A414" s="1"/>
      <c r="B414" s="1"/>
      <c r="C414" s="1"/>
      <c r="D414" s="1"/>
      <c r="E414" s="1"/>
      <c r="F414" s="1"/>
      <c r="G414" s="1"/>
      <c r="H414" s="4"/>
      <c r="I414" s="4"/>
      <c r="J414" s="4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ht="15.75" customHeight="1">
      <c r="A415" s="1"/>
      <c r="B415" s="1"/>
      <c r="C415" s="1"/>
      <c r="D415" s="1"/>
      <c r="E415" s="1"/>
      <c r="F415" s="1"/>
      <c r="G415" s="1"/>
      <c r="H415" s="4"/>
      <c r="I415" s="4"/>
      <c r="J415" s="4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ht="15.75" customHeight="1">
      <c r="A416" s="1"/>
      <c r="B416" s="1"/>
      <c r="C416" s="1"/>
      <c r="D416" s="1"/>
      <c r="E416" s="1"/>
      <c r="F416" s="1"/>
      <c r="G416" s="1"/>
      <c r="H416" s="4"/>
      <c r="I416" s="4"/>
      <c r="J416" s="4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ht="15.75" customHeight="1">
      <c r="A417" s="1"/>
      <c r="B417" s="1"/>
      <c r="C417" s="1"/>
      <c r="D417" s="1"/>
      <c r="E417" s="1"/>
      <c r="F417" s="1"/>
      <c r="G417" s="1"/>
      <c r="H417" s="4"/>
      <c r="I417" s="4"/>
      <c r="J417" s="4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ht="15.75" customHeight="1">
      <c r="A418" s="1"/>
      <c r="B418" s="1"/>
      <c r="C418" s="1"/>
      <c r="D418" s="1"/>
      <c r="E418" s="1"/>
      <c r="F418" s="1"/>
      <c r="G418" s="1"/>
      <c r="H418" s="4"/>
      <c r="I418" s="4"/>
      <c r="J418" s="4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ht="15.75" customHeight="1">
      <c r="A419" s="1"/>
      <c r="B419" s="1"/>
      <c r="C419" s="1"/>
      <c r="D419" s="1"/>
      <c r="E419" s="1"/>
      <c r="F419" s="1"/>
      <c r="G419" s="1"/>
      <c r="H419" s="4"/>
      <c r="I419" s="4"/>
      <c r="J419" s="4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ht="15.75" customHeight="1">
      <c r="A420" s="1"/>
      <c r="B420" s="1"/>
      <c r="C420" s="1"/>
      <c r="D420" s="1"/>
      <c r="E420" s="1"/>
      <c r="F420" s="1"/>
      <c r="G420" s="1"/>
      <c r="H420" s="4"/>
      <c r="I420" s="4"/>
      <c r="J420" s="4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ht="15.75" customHeight="1">
      <c r="A421" s="1"/>
      <c r="B421" s="1"/>
      <c r="C421" s="1"/>
      <c r="D421" s="1"/>
      <c r="E421" s="1"/>
      <c r="F421" s="1"/>
      <c r="G421" s="1"/>
      <c r="H421" s="4"/>
      <c r="I421" s="4"/>
      <c r="J421" s="4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ht="15.75" customHeight="1">
      <c r="A422" s="1"/>
      <c r="B422" s="1"/>
      <c r="C422" s="1"/>
      <c r="D422" s="1"/>
      <c r="E422" s="1"/>
      <c r="F422" s="1"/>
      <c r="G422" s="1"/>
      <c r="H422" s="4"/>
      <c r="I422" s="4"/>
      <c r="J422" s="4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ht="15.75" customHeight="1">
      <c r="A423" s="1"/>
      <c r="B423" s="1"/>
      <c r="C423" s="1"/>
      <c r="D423" s="1"/>
      <c r="E423" s="1"/>
      <c r="F423" s="1"/>
      <c r="G423" s="1"/>
      <c r="H423" s="4"/>
      <c r="I423" s="4"/>
      <c r="J423" s="4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ht="15.75" customHeight="1">
      <c r="A424" s="1"/>
      <c r="B424" s="1"/>
      <c r="C424" s="1"/>
      <c r="D424" s="1"/>
      <c r="E424" s="1"/>
      <c r="F424" s="1"/>
      <c r="G424" s="1"/>
      <c r="H424" s="4"/>
      <c r="I424" s="4"/>
      <c r="J424" s="4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ht="15.75" customHeight="1">
      <c r="A425" s="1"/>
      <c r="B425" s="1"/>
      <c r="C425" s="1"/>
      <c r="D425" s="1"/>
      <c r="E425" s="1"/>
      <c r="F425" s="1"/>
      <c r="G425" s="1"/>
      <c r="H425" s="4"/>
      <c r="I425" s="4"/>
      <c r="J425" s="4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ht="15.75" customHeight="1">
      <c r="A426" s="1"/>
      <c r="B426" s="1"/>
      <c r="C426" s="1"/>
      <c r="D426" s="1"/>
      <c r="E426" s="1"/>
      <c r="F426" s="1"/>
      <c r="G426" s="1"/>
      <c r="H426" s="4"/>
      <c r="I426" s="4"/>
      <c r="J426" s="4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ht="15.75" customHeight="1">
      <c r="A427" s="1"/>
      <c r="B427" s="1"/>
      <c r="C427" s="1"/>
      <c r="D427" s="1"/>
      <c r="E427" s="1"/>
      <c r="F427" s="1"/>
      <c r="G427" s="1"/>
      <c r="H427" s="4"/>
      <c r="I427" s="4"/>
      <c r="J427" s="4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ht="15.75" customHeight="1">
      <c r="A428" s="1"/>
      <c r="B428" s="1"/>
      <c r="C428" s="1"/>
      <c r="D428" s="1"/>
      <c r="E428" s="1"/>
      <c r="F428" s="1"/>
      <c r="G428" s="1"/>
      <c r="H428" s="4"/>
      <c r="I428" s="4"/>
      <c r="J428" s="4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ht="15.75" customHeight="1">
      <c r="A429" s="1"/>
      <c r="B429" s="1"/>
      <c r="C429" s="1"/>
      <c r="D429" s="1"/>
      <c r="E429" s="1"/>
      <c r="F429" s="1"/>
      <c r="G429" s="1"/>
      <c r="H429" s="4"/>
      <c r="I429" s="4"/>
      <c r="J429" s="4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ht="15.75" customHeight="1">
      <c r="A430" s="1"/>
      <c r="B430" s="1"/>
      <c r="C430" s="1"/>
      <c r="D430" s="1"/>
      <c r="E430" s="1"/>
      <c r="F430" s="1"/>
      <c r="G430" s="1"/>
      <c r="H430" s="4"/>
      <c r="I430" s="4"/>
      <c r="J430" s="4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ht="15.75" customHeight="1">
      <c r="A431" s="1"/>
      <c r="B431" s="1"/>
      <c r="C431" s="1"/>
      <c r="D431" s="1"/>
      <c r="E431" s="1"/>
      <c r="F431" s="1"/>
      <c r="G431" s="1"/>
      <c r="H431" s="4"/>
      <c r="I431" s="4"/>
      <c r="J431" s="4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ht="15.75" customHeight="1">
      <c r="A432" s="1"/>
      <c r="B432" s="1"/>
      <c r="C432" s="1"/>
      <c r="D432" s="1"/>
      <c r="E432" s="1"/>
      <c r="F432" s="1"/>
      <c r="G432" s="1"/>
      <c r="H432" s="4"/>
      <c r="I432" s="4"/>
      <c r="J432" s="4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ht="15.75" customHeight="1">
      <c r="A433" s="1"/>
      <c r="B433" s="1"/>
      <c r="C433" s="1"/>
      <c r="D433" s="1"/>
      <c r="E433" s="1"/>
      <c r="F433" s="1"/>
      <c r="G433" s="1"/>
      <c r="H433" s="4"/>
      <c r="I433" s="4"/>
      <c r="J433" s="4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ht="15.75" customHeight="1">
      <c r="A434" s="1"/>
      <c r="B434" s="1"/>
      <c r="C434" s="1"/>
      <c r="D434" s="1"/>
      <c r="E434" s="1"/>
      <c r="F434" s="1"/>
      <c r="G434" s="1"/>
      <c r="H434" s="4"/>
      <c r="I434" s="4"/>
      <c r="J434" s="4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ht="15.75" customHeight="1">
      <c r="A435" s="1"/>
      <c r="B435" s="1"/>
      <c r="C435" s="1"/>
      <c r="D435" s="1"/>
      <c r="E435" s="1"/>
      <c r="F435" s="1"/>
      <c r="G435" s="1"/>
      <c r="H435" s="4"/>
      <c r="I435" s="4"/>
      <c r="J435" s="4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ht="15.75" customHeight="1">
      <c r="A436" s="1"/>
      <c r="B436" s="1"/>
      <c r="C436" s="1"/>
      <c r="D436" s="1"/>
      <c r="E436" s="1"/>
      <c r="F436" s="1"/>
      <c r="G436" s="1"/>
      <c r="H436" s="4"/>
      <c r="I436" s="4"/>
      <c r="J436" s="4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ht="15.75" customHeight="1">
      <c r="A437" s="1"/>
      <c r="B437" s="1"/>
      <c r="C437" s="1"/>
      <c r="D437" s="1"/>
      <c r="E437" s="1"/>
      <c r="F437" s="1"/>
      <c r="G437" s="1"/>
      <c r="H437" s="4"/>
      <c r="I437" s="4"/>
      <c r="J437" s="4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ht="15.75" customHeight="1">
      <c r="A438" s="1"/>
      <c r="B438" s="1"/>
      <c r="C438" s="1"/>
      <c r="D438" s="1"/>
      <c r="E438" s="1"/>
      <c r="F438" s="1"/>
      <c r="G438" s="1"/>
      <c r="H438" s="4"/>
      <c r="I438" s="4"/>
      <c r="J438" s="4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ht="15.75" customHeight="1">
      <c r="A439" s="1"/>
      <c r="B439" s="1"/>
      <c r="C439" s="1"/>
      <c r="D439" s="1"/>
      <c r="E439" s="1"/>
      <c r="F439" s="1"/>
      <c r="G439" s="1"/>
      <c r="H439" s="4"/>
      <c r="I439" s="4"/>
      <c r="J439" s="4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ht="15.75" customHeight="1">
      <c r="A440" s="1"/>
      <c r="B440" s="1"/>
      <c r="C440" s="1"/>
      <c r="D440" s="1"/>
      <c r="E440" s="1"/>
      <c r="F440" s="1"/>
      <c r="G440" s="1"/>
      <c r="H440" s="4"/>
      <c r="I440" s="4"/>
      <c r="J440" s="4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ht="15.75" customHeight="1">
      <c r="A441" s="1"/>
      <c r="B441" s="1"/>
      <c r="C441" s="1"/>
      <c r="D441" s="1"/>
      <c r="E441" s="1"/>
      <c r="F441" s="1"/>
      <c r="G441" s="1"/>
      <c r="H441" s="4"/>
      <c r="I441" s="4"/>
      <c r="J441" s="4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ht="15.75" customHeight="1">
      <c r="A442" s="1"/>
      <c r="B442" s="1"/>
      <c r="C442" s="1"/>
      <c r="D442" s="1"/>
      <c r="E442" s="1"/>
      <c r="F442" s="1"/>
      <c r="G442" s="1"/>
      <c r="H442" s="4"/>
      <c r="I442" s="4"/>
      <c r="J442" s="4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ht="15.75" customHeight="1">
      <c r="A443" s="1"/>
      <c r="B443" s="1"/>
      <c r="C443" s="1"/>
      <c r="D443" s="1"/>
      <c r="E443" s="1"/>
      <c r="F443" s="1"/>
      <c r="G443" s="1"/>
      <c r="H443" s="4"/>
      <c r="I443" s="4"/>
      <c r="J443" s="4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ht="15.75" customHeight="1">
      <c r="A444" s="1"/>
      <c r="B444" s="1"/>
      <c r="C444" s="1"/>
      <c r="D444" s="1"/>
      <c r="E444" s="1"/>
      <c r="F444" s="1"/>
      <c r="G444" s="1"/>
      <c r="H444" s="4"/>
      <c r="I444" s="4"/>
      <c r="J444" s="4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ht="15.75" customHeight="1">
      <c r="A445" s="1"/>
      <c r="B445" s="1"/>
      <c r="C445" s="1"/>
      <c r="D445" s="1"/>
      <c r="E445" s="1"/>
      <c r="F445" s="1"/>
      <c r="G445" s="1"/>
      <c r="H445" s="4"/>
      <c r="I445" s="4"/>
      <c r="J445" s="4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ht="15.75" customHeight="1">
      <c r="A446" s="1"/>
      <c r="B446" s="1"/>
      <c r="C446" s="1"/>
      <c r="D446" s="1"/>
      <c r="E446" s="1"/>
      <c r="F446" s="1"/>
      <c r="G446" s="1"/>
      <c r="H446" s="4"/>
      <c r="I446" s="4"/>
      <c r="J446" s="4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ht="15.75" customHeight="1">
      <c r="A447" s="1"/>
      <c r="B447" s="1"/>
      <c r="C447" s="1"/>
      <c r="D447" s="1"/>
      <c r="E447" s="1"/>
      <c r="F447" s="1"/>
      <c r="G447" s="1"/>
      <c r="H447" s="4"/>
      <c r="I447" s="4"/>
      <c r="J447" s="4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ht="15.75" customHeight="1">
      <c r="A448" s="1"/>
      <c r="B448" s="1"/>
      <c r="C448" s="1"/>
      <c r="D448" s="1"/>
      <c r="E448" s="1"/>
      <c r="F448" s="1"/>
      <c r="G448" s="1"/>
      <c r="H448" s="4"/>
      <c r="I448" s="4"/>
      <c r="J448" s="4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ht="15.75" customHeight="1">
      <c r="A449" s="1"/>
      <c r="B449" s="1"/>
      <c r="C449" s="1"/>
      <c r="D449" s="1"/>
      <c r="E449" s="1"/>
      <c r="F449" s="1"/>
      <c r="G449" s="1"/>
      <c r="H449" s="4"/>
      <c r="I449" s="4"/>
      <c r="J449" s="4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ht="15.75" customHeight="1">
      <c r="A450" s="1"/>
      <c r="B450" s="1"/>
      <c r="C450" s="1"/>
      <c r="D450" s="1"/>
      <c r="E450" s="1"/>
      <c r="F450" s="1"/>
      <c r="G450" s="1"/>
      <c r="H450" s="4"/>
      <c r="I450" s="4"/>
      <c r="J450" s="4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ht="15.75" customHeight="1">
      <c r="A451" s="1"/>
      <c r="B451" s="1"/>
      <c r="C451" s="1"/>
      <c r="D451" s="1"/>
      <c r="E451" s="1"/>
      <c r="F451" s="1"/>
      <c r="G451" s="1"/>
      <c r="H451" s="4"/>
      <c r="I451" s="4"/>
      <c r="J451" s="4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ht="15.75" customHeight="1">
      <c r="A452" s="1"/>
      <c r="B452" s="1"/>
      <c r="C452" s="1"/>
      <c r="D452" s="1"/>
      <c r="E452" s="1"/>
      <c r="F452" s="1"/>
      <c r="G452" s="1"/>
      <c r="H452" s="4"/>
      <c r="I452" s="4"/>
      <c r="J452" s="4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ht="15.75" customHeight="1">
      <c r="A453" s="1"/>
      <c r="B453" s="1"/>
      <c r="C453" s="1"/>
      <c r="D453" s="1"/>
      <c r="E453" s="1"/>
      <c r="F453" s="1"/>
      <c r="G453" s="1"/>
      <c r="H453" s="4"/>
      <c r="I453" s="4"/>
      <c r="J453" s="4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ht="15.75" customHeight="1">
      <c r="A454" s="1"/>
      <c r="B454" s="1"/>
      <c r="C454" s="1"/>
      <c r="D454" s="1"/>
      <c r="E454" s="1"/>
      <c r="F454" s="1"/>
      <c r="G454" s="1"/>
      <c r="H454" s="4"/>
      <c r="I454" s="4"/>
      <c r="J454" s="4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ht="15.75" customHeight="1">
      <c r="A455" s="1"/>
      <c r="B455" s="1"/>
      <c r="C455" s="1"/>
      <c r="D455" s="1"/>
      <c r="E455" s="1"/>
      <c r="F455" s="1"/>
      <c r="G455" s="1"/>
      <c r="H455" s="4"/>
      <c r="I455" s="4"/>
      <c r="J455" s="4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ht="15.75" customHeight="1">
      <c r="A456" s="1"/>
      <c r="B456" s="1"/>
      <c r="C456" s="1"/>
      <c r="D456" s="1"/>
      <c r="E456" s="1"/>
      <c r="F456" s="1"/>
      <c r="G456" s="1"/>
      <c r="H456" s="4"/>
      <c r="I456" s="4"/>
      <c r="J456" s="4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ht="15.75" customHeight="1">
      <c r="A457" s="1"/>
      <c r="B457" s="1"/>
      <c r="C457" s="1"/>
      <c r="D457" s="1"/>
      <c r="E457" s="1"/>
      <c r="F457" s="1"/>
      <c r="G457" s="1"/>
      <c r="H457" s="4"/>
      <c r="I457" s="4"/>
      <c r="J457" s="4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ht="15.75" customHeight="1">
      <c r="A458" s="1"/>
      <c r="B458" s="1"/>
      <c r="C458" s="1"/>
      <c r="D458" s="1"/>
      <c r="E458" s="1"/>
      <c r="F458" s="1"/>
      <c r="G458" s="1"/>
      <c r="H458" s="4"/>
      <c r="I458" s="4"/>
      <c r="J458" s="4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ht="15.75" customHeight="1">
      <c r="A459" s="1"/>
      <c r="B459" s="1"/>
      <c r="C459" s="1"/>
      <c r="D459" s="1"/>
      <c r="E459" s="1"/>
      <c r="F459" s="1"/>
      <c r="G459" s="1"/>
      <c r="H459" s="4"/>
      <c r="I459" s="4"/>
      <c r="J459" s="4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ht="15.75" customHeight="1">
      <c r="A460" s="1"/>
      <c r="B460" s="1"/>
      <c r="C460" s="1"/>
      <c r="D460" s="1"/>
      <c r="E460" s="1"/>
      <c r="F460" s="1"/>
      <c r="G460" s="1"/>
      <c r="H460" s="4"/>
      <c r="I460" s="4"/>
      <c r="J460" s="4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ht="15.75" customHeight="1">
      <c r="A461" s="1"/>
      <c r="B461" s="1"/>
      <c r="C461" s="1"/>
      <c r="D461" s="1"/>
      <c r="E461" s="1"/>
      <c r="F461" s="1"/>
      <c r="G461" s="1"/>
      <c r="H461" s="4"/>
      <c r="I461" s="4"/>
      <c r="J461" s="4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ht="15.75" customHeight="1">
      <c r="A462" s="1"/>
      <c r="B462" s="1"/>
      <c r="C462" s="1"/>
      <c r="D462" s="1"/>
      <c r="E462" s="1"/>
      <c r="F462" s="1"/>
      <c r="G462" s="1"/>
      <c r="H462" s="4"/>
      <c r="I462" s="4"/>
      <c r="J462" s="4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ht="15.75" customHeight="1">
      <c r="A463" s="1"/>
      <c r="B463" s="1"/>
      <c r="C463" s="1"/>
      <c r="D463" s="1"/>
      <c r="E463" s="1"/>
      <c r="F463" s="1"/>
      <c r="G463" s="1"/>
      <c r="H463" s="4"/>
      <c r="I463" s="4"/>
      <c r="J463" s="4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ht="15.75" customHeight="1">
      <c r="A464" s="1"/>
      <c r="B464" s="1"/>
      <c r="C464" s="1"/>
      <c r="D464" s="1"/>
      <c r="E464" s="1"/>
      <c r="F464" s="1"/>
      <c r="G464" s="1"/>
      <c r="H464" s="4"/>
      <c r="I464" s="4"/>
      <c r="J464" s="4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ht="15.75" customHeight="1">
      <c r="A465" s="1"/>
      <c r="B465" s="1"/>
      <c r="C465" s="1"/>
      <c r="D465" s="1"/>
      <c r="E465" s="1"/>
      <c r="F465" s="1"/>
      <c r="G465" s="1"/>
      <c r="H465" s="4"/>
      <c r="I465" s="4"/>
      <c r="J465" s="4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ht="15.75" customHeight="1">
      <c r="A466" s="1"/>
      <c r="B466" s="1"/>
      <c r="C466" s="1"/>
      <c r="D466" s="1"/>
      <c r="E466" s="1"/>
      <c r="F466" s="1"/>
      <c r="G466" s="1"/>
      <c r="H466" s="4"/>
      <c r="I466" s="4"/>
      <c r="J466" s="4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ht="15.75" customHeight="1">
      <c r="A467" s="1"/>
      <c r="B467" s="1"/>
      <c r="C467" s="1"/>
      <c r="D467" s="1"/>
      <c r="E467" s="1"/>
      <c r="F467" s="1"/>
      <c r="G467" s="1"/>
      <c r="H467" s="4"/>
      <c r="I467" s="4"/>
      <c r="J467" s="4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ht="15.75" customHeight="1">
      <c r="A468" s="1"/>
      <c r="B468" s="1"/>
      <c r="C468" s="1"/>
      <c r="D468" s="1"/>
      <c r="E468" s="1"/>
      <c r="F468" s="1"/>
      <c r="G468" s="1"/>
      <c r="H468" s="4"/>
      <c r="I468" s="4"/>
      <c r="J468" s="4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ht="15.75" customHeight="1">
      <c r="A469" s="1"/>
      <c r="B469" s="1"/>
      <c r="C469" s="1"/>
      <c r="D469" s="1"/>
      <c r="E469" s="1"/>
      <c r="F469" s="1"/>
      <c r="G469" s="1"/>
      <c r="H469" s="4"/>
      <c r="I469" s="4"/>
      <c r="J469" s="4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ht="15.75" customHeight="1">
      <c r="A470" s="1"/>
      <c r="B470" s="1"/>
      <c r="C470" s="1"/>
      <c r="D470" s="1"/>
      <c r="E470" s="1"/>
      <c r="F470" s="1"/>
      <c r="G470" s="1"/>
      <c r="H470" s="4"/>
      <c r="I470" s="4"/>
      <c r="J470" s="4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ht="15.75" customHeight="1">
      <c r="A471" s="1"/>
      <c r="B471" s="1"/>
      <c r="C471" s="1"/>
      <c r="D471" s="1"/>
      <c r="E471" s="1"/>
      <c r="F471" s="1"/>
      <c r="G471" s="1"/>
      <c r="H471" s="4"/>
      <c r="I471" s="4"/>
      <c r="J471" s="4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ht="15.75" customHeight="1">
      <c r="A472" s="1"/>
      <c r="B472" s="1"/>
      <c r="C472" s="1"/>
      <c r="D472" s="1"/>
      <c r="E472" s="1"/>
      <c r="F472" s="1"/>
      <c r="G472" s="1"/>
      <c r="H472" s="4"/>
      <c r="I472" s="4"/>
      <c r="J472" s="4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ht="15.75" customHeight="1">
      <c r="A473" s="1"/>
      <c r="B473" s="1"/>
      <c r="C473" s="1"/>
      <c r="D473" s="1"/>
      <c r="E473" s="1"/>
      <c r="F473" s="1"/>
      <c r="G473" s="1"/>
      <c r="H473" s="4"/>
      <c r="I473" s="4"/>
      <c r="J473" s="4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ht="15.75" customHeight="1">
      <c r="A474" s="1"/>
      <c r="B474" s="1"/>
      <c r="C474" s="1"/>
      <c r="D474" s="1"/>
      <c r="E474" s="1"/>
      <c r="F474" s="1"/>
      <c r="G474" s="1"/>
      <c r="H474" s="4"/>
      <c r="I474" s="4"/>
      <c r="J474" s="4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ht="15.75" customHeight="1">
      <c r="A475" s="1"/>
      <c r="B475" s="1"/>
      <c r="C475" s="1"/>
      <c r="D475" s="1"/>
      <c r="E475" s="1"/>
      <c r="F475" s="1"/>
      <c r="G475" s="1"/>
      <c r="H475" s="4"/>
      <c r="I475" s="4"/>
      <c r="J475" s="4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ht="15.75" customHeight="1">
      <c r="A476" s="1"/>
      <c r="B476" s="1"/>
      <c r="C476" s="1"/>
      <c r="D476" s="1"/>
      <c r="E476" s="1"/>
      <c r="F476" s="1"/>
      <c r="G476" s="1"/>
      <c r="H476" s="4"/>
      <c r="I476" s="4"/>
      <c r="J476" s="4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ht="15.75" customHeight="1">
      <c r="A477" s="1"/>
      <c r="B477" s="1"/>
      <c r="C477" s="1"/>
      <c r="D477" s="1"/>
      <c r="E477" s="1"/>
      <c r="F477" s="1"/>
      <c r="G477" s="1"/>
      <c r="H477" s="4"/>
      <c r="I477" s="4"/>
      <c r="J477" s="4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ht="15.75" customHeight="1">
      <c r="A478" s="1"/>
      <c r="B478" s="1"/>
      <c r="C478" s="1"/>
      <c r="D478" s="1"/>
      <c r="E478" s="1"/>
      <c r="F478" s="1"/>
      <c r="G478" s="1"/>
      <c r="H478" s="4"/>
      <c r="I478" s="4"/>
      <c r="J478" s="4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ht="15.75" customHeight="1">
      <c r="A479" s="1"/>
      <c r="B479" s="1"/>
      <c r="C479" s="1"/>
      <c r="D479" s="1"/>
      <c r="E479" s="1"/>
      <c r="F479" s="1"/>
      <c r="G479" s="1"/>
      <c r="H479" s="4"/>
      <c r="I479" s="4"/>
      <c r="J479" s="4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ht="15.75" customHeight="1">
      <c r="A480" s="1"/>
      <c r="B480" s="1"/>
      <c r="C480" s="1"/>
      <c r="D480" s="1"/>
      <c r="E480" s="1"/>
      <c r="F480" s="1"/>
      <c r="G480" s="1"/>
      <c r="H480" s="4"/>
      <c r="I480" s="4"/>
      <c r="J480" s="4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ht="15.75" customHeight="1">
      <c r="A481" s="1"/>
      <c r="B481" s="1"/>
      <c r="C481" s="1"/>
      <c r="D481" s="1"/>
      <c r="E481" s="1"/>
      <c r="F481" s="1"/>
      <c r="G481" s="1"/>
      <c r="H481" s="4"/>
      <c r="I481" s="4"/>
      <c r="J481" s="4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ht="15.75" customHeight="1">
      <c r="A482" s="1"/>
      <c r="B482" s="1"/>
      <c r="C482" s="1"/>
      <c r="D482" s="1"/>
      <c r="E482" s="1"/>
      <c r="F482" s="1"/>
      <c r="G482" s="1"/>
      <c r="H482" s="4"/>
      <c r="I482" s="4"/>
      <c r="J482" s="4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ht="15.75" customHeight="1">
      <c r="A483" s="1"/>
      <c r="B483" s="1"/>
      <c r="C483" s="1"/>
      <c r="D483" s="1"/>
      <c r="E483" s="1"/>
      <c r="F483" s="1"/>
      <c r="G483" s="1"/>
      <c r="H483" s="4"/>
      <c r="I483" s="4"/>
      <c r="J483" s="4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ht="15.75" customHeight="1">
      <c r="A484" s="1"/>
      <c r="B484" s="1"/>
      <c r="C484" s="1"/>
      <c r="D484" s="1"/>
      <c r="E484" s="1"/>
      <c r="F484" s="1"/>
      <c r="G484" s="1"/>
      <c r="H484" s="4"/>
      <c r="I484" s="4"/>
      <c r="J484" s="4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ht="15.75" customHeight="1">
      <c r="A485" s="1"/>
      <c r="B485" s="1"/>
      <c r="C485" s="1"/>
      <c r="D485" s="1"/>
      <c r="E485" s="1"/>
      <c r="F485" s="1"/>
      <c r="G485" s="1"/>
      <c r="H485" s="4"/>
      <c r="I485" s="4"/>
      <c r="J485" s="4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ht="15.75" customHeight="1">
      <c r="A486" s="1"/>
      <c r="B486" s="1"/>
      <c r="C486" s="1"/>
      <c r="D486" s="1"/>
      <c r="E486" s="1"/>
      <c r="F486" s="1"/>
      <c r="G486" s="1"/>
      <c r="H486" s="4"/>
      <c r="I486" s="4"/>
      <c r="J486" s="4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ht="15.75" customHeight="1">
      <c r="A487" s="1"/>
      <c r="B487" s="1"/>
      <c r="C487" s="1"/>
      <c r="D487" s="1"/>
      <c r="E487" s="1"/>
      <c r="F487" s="1"/>
      <c r="G487" s="1"/>
      <c r="H487" s="4"/>
      <c r="I487" s="4"/>
      <c r="J487" s="4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ht="15.75" customHeight="1">
      <c r="A488" s="1"/>
      <c r="B488" s="1"/>
      <c r="C488" s="1"/>
      <c r="D488" s="1"/>
      <c r="E488" s="1"/>
      <c r="F488" s="1"/>
      <c r="G488" s="1"/>
      <c r="H488" s="4"/>
      <c r="I488" s="4"/>
      <c r="J488" s="4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ht="15.75" customHeight="1">
      <c r="A489" s="1"/>
      <c r="B489" s="1"/>
      <c r="C489" s="1"/>
      <c r="D489" s="1"/>
      <c r="E489" s="1"/>
      <c r="F489" s="1"/>
      <c r="G489" s="1"/>
      <c r="H489" s="4"/>
      <c r="I489" s="4"/>
      <c r="J489" s="4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ht="15.75" customHeight="1">
      <c r="A490" s="1"/>
      <c r="B490" s="1"/>
      <c r="C490" s="1"/>
      <c r="D490" s="1"/>
      <c r="E490" s="1"/>
      <c r="F490" s="1"/>
      <c r="G490" s="1"/>
      <c r="H490" s="4"/>
      <c r="I490" s="4"/>
      <c r="J490" s="4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ht="15.75" customHeight="1">
      <c r="A491" s="1"/>
      <c r="B491" s="1"/>
      <c r="C491" s="1"/>
      <c r="D491" s="1"/>
      <c r="E491" s="1"/>
      <c r="F491" s="1"/>
      <c r="G491" s="1"/>
      <c r="H491" s="4"/>
      <c r="I491" s="4"/>
      <c r="J491" s="4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ht="15.75" customHeight="1">
      <c r="A492" s="1"/>
      <c r="B492" s="1"/>
      <c r="C492" s="1"/>
      <c r="D492" s="1"/>
      <c r="E492" s="1"/>
      <c r="F492" s="1"/>
      <c r="G492" s="1"/>
      <c r="H492" s="4"/>
      <c r="I492" s="4"/>
      <c r="J492" s="4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ht="15.75" customHeight="1">
      <c r="A493" s="1"/>
      <c r="B493" s="1"/>
      <c r="C493" s="1"/>
      <c r="D493" s="1"/>
      <c r="E493" s="1"/>
      <c r="F493" s="1"/>
      <c r="G493" s="1"/>
      <c r="H493" s="4"/>
      <c r="I493" s="4"/>
      <c r="J493" s="4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ht="15.75" customHeight="1">
      <c r="A494" s="1"/>
      <c r="B494" s="1"/>
      <c r="C494" s="1"/>
      <c r="D494" s="1"/>
      <c r="E494" s="1"/>
      <c r="F494" s="1"/>
      <c r="G494" s="1"/>
      <c r="H494" s="4"/>
      <c r="I494" s="4"/>
      <c r="J494" s="4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ht="15.75" customHeight="1">
      <c r="A495" s="1"/>
      <c r="B495" s="1"/>
      <c r="C495" s="1"/>
      <c r="D495" s="1"/>
      <c r="E495" s="1"/>
      <c r="F495" s="1"/>
      <c r="G495" s="1"/>
      <c r="H495" s="4"/>
      <c r="I495" s="4"/>
      <c r="J495" s="4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ht="15.75" customHeight="1">
      <c r="A496" s="1"/>
      <c r="B496" s="1"/>
      <c r="C496" s="1"/>
      <c r="D496" s="1"/>
      <c r="E496" s="1"/>
      <c r="F496" s="1"/>
      <c r="G496" s="1"/>
      <c r="H496" s="4"/>
      <c r="I496" s="4"/>
      <c r="J496" s="4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ht="15.75" customHeight="1">
      <c r="A497" s="1"/>
      <c r="B497" s="1"/>
      <c r="C497" s="1"/>
      <c r="D497" s="1"/>
      <c r="E497" s="1"/>
      <c r="F497" s="1"/>
      <c r="G497" s="1"/>
      <c r="H497" s="4"/>
      <c r="I497" s="4"/>
      <c r="J497" s="4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ht="15.75" customHeight="1">
      <c r="A498" s="1"/>
      <c r="B498" s="1"/>
      <c r="C498" s="1"/>
      <c r="D498" s="1"/>
      <c r="E498" s="1"/>
      <c r="F498" s="1"/>
      <c r="G498" s="1"/>
      <c r="H498" s="4"/>
      <c r="I498" s="4"/>
      <c r="J498" s="4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ht="15.75" customHeight="1">
      <c r="A499" s="1"/>
      <c r="B499" s="1"/>
      <c r="C499" s="1"/>
      <c r="D499" s="1"/>
      <c r="E499" s="1"/>
      <c r="F499" s="1"/>
      <c r="G499" s="1"/>
      <c r="H499" s="4"/>
      <c r="I499" s="4"/>
      <c r="J499" s="4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ht="15.75" customHeight="1">
      <c r="A500" s="1"/>
      <c r="B500" s="1"/>
      <c r="C500" s="1"/>
      <c r="D500" s="1"/>
      <c r="E500" s="1"/>
      <c r="F500" s="1"/>
      <c r="G500" s="1"/>
      <c r="H500" s="4"/>
      <c r="I500" s="4"/>
      <c r="J500" s="4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ht="15.75" customHeight="1">
      <c r="A501" s="1"/>
      <c r="B501" s="1"/>
      <c r="C501" s="1"/>
      <c r="D501" s="1"/>
      <c r="E501" s="1"/>
      <c r="F501" s="1"/>
      <c r="G501" s="1"/>
      <c r="H501" s="4"/>
      <c r="I501" s="4"/>
      <c r="J501" s="4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ht="15.75" customHeight="1">
      <c r="A502" s="1"/>
      <c r="B502" s="1"/>
      <c r="C502" s="1"/>
      <c r="D502" s="1"/>
      <c r="E502" s="1"/>
      <c r="F502" s="1"/>
      <c r="G502" s="1"/>
      <c r="H502" s="4"/>
      <c r="I502" s="4"/>
      <c r="J502" s="4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ht="15.75" customHeight="1">
      <c r="A503" s="1"/>
      <c r="B503" s="1"/>
      <c r="C503" s="1"/>
      <c r="D503" s="1"/>
      <c r="E503" s="1"/>
      <c r="F503" s="1"/>
      <c r="G503" s="1"/>
      <c r="H503" s="4"/>
      <c r="I503" s="4"/>
      <c r="J503" s="4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ht="15.75" customHeight="1">
      <c r="A504" s="1"/>
      <c r="B504" s="1"/>
      <c r="C504" s="1"/>
      <c r="D504" s="1"/>
      <c r="E504" s="1"/>
      <c r="F504" s="1"/>
      <c r="G504" s="1"/>
      <c r="H504" s="4"/>
      <c r="I504" s="4"/>
      <c r="J504" s="4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ht="15.75" customHeight="1">
      <c r="A505" s="1"/>
      <c r="B505" s="1"/>
      <c r="C505" s="1"/>
      <c r="D505" s="1"/>
      <c r="E505" s="1"/>
      <c r="F505" s="1"/>
      <c r="G505" s="1"/>
      <c r="H505" s="4"/>
      <c r="I505" s="4"/>
      <c r="J505" s="4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ht="15.75" customHeight="1">
      <c r="A506" s="1"/>
      <c r="B506" s="1"/>
      <c r="C506" s="1"/>
      <c r="D506" s="1"/>
      <c r="E506" s="1"/>
      <c r="F506" s="1"/>
      <c r="G506" s="1"/>
      <c r="H506" s="4"/>
      <c r="I506" s="4"/>
      <c r="J506" s="4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ht="15.75" customHeight="1">
      <c r="A507" s="1"/>
      <c r="B507" s="1"/>
      <c r="C507" s="1"/>
      <c r="D507" s="1"/>
      <c r="E507" s="1"/>
      <c r="F507" s="1"/>
      <c r="G507" s="1"/>
      <c r="H507" s="4"/>
      <c r="I507" s="4"/>
      <c r="J507" s="4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ht="15.75" customHeight="1">
      <c r="A508" s="1"/>
      <c r="B508" s="1"/>
      <c r="C508" s="1"/>
      <c r="D508" s="1"/>
      <c r="E508" s="1"/>
      <c r="F508" s="1"/>
      <c r="G508" s="1"/>
      <c r="H508" s="4"/>
      <c r="I508" s="4"/>
      <c r="J508" s="4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ht="15.75" customHeight="1">
      <c r="A509" s="1"/>
      <c r="B509" s="1"/>
      <c r="C509" s="1"/>
      <c r="D509" s="1"/>
      <c r="E509" s="1"/>
      <c r="F509" s="1"/>
      <c r="G509" s="1"/>
      <c r="H509" s="4"/>
      <c r="I509" s="4"/>
      <c r="J509" s="4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ht="15.75" customHeight="1">
      <c r="A510" s="1"/>
      <c r="B510" s="1"/>
      <c r="C510" s="1"/>
      <c r="D510" s="1"/>
      <c r="E510" s="1"/>
      <c r="F510" s="1"/>
      <c r="G510" s="1"/>
      <c r="H510" s="4"/>
      <c r="I510" s="4"/>
      <c r="J510" s="4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ht="15.75" customHeight="1">
      <c r="A511" s="1"/>
      <c r="B511" s="1"/>
      <c r="C511" s="1"/>
      <c r="D511" s="1"/>
      <c r="E511" s="1"/>
      <c r="F511" s="1"/>
      <c r="G511" s="1"/>
      <c r="H511" s="4"/>
      <c r="I511" s="4"/>
      <c r="J511" s="4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ht="15.75" customHeight="1">
      <c r="A512" s="1"/>
      <c r="B512" s="1"/>
      <c r="C512" s="1"/>
      <c r="D512" s="1"/>
      <c r="E512" s="1"/>
      <c r="F512" s="1"/>
      <c r="G512" s="1"/>
      <c r="H512" s="4"/>
      <c r="I512" s="4"/>
      <c r="J512" s="4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ht="15.75" customHeight="1">
      <c r="A513" s="1"/>
      <c r="B513" s="1"/>
      <c r="C513" s="1"/>
      <c r="D513" s="1"/>
      <c r="E513" s="1"/>
      <c r="F513" s="1"/>
      <c r="G513" s="1"/>
      <c r="H513" s="4"/>
      <c r="I513" s="4"/>
      <c r="J513" s="4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ht="15.75" customHeight="1">
      <c r="A514" s="1"/>
      <c r="B514" s="1"/>
      <c r="C514" s="1"/>
      <c r="D514" s="1"/>
      <c r="E514" s="1"/>
      <c r="F514" s="1"/>
      <c r="G514" s="1"/>
      <c r="H514" s="4"/>
      <c r="I514" s="4"/>
      <c r="J514" s="4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5.75" customHeight="1">
      <c r="A515" s="1"/>
      <c r="B515" s="1"/>
      <c r="C515" s="1"/>
      <c r="D515" s="1"/>
      <c r="E515" s="1"/>
      <c r="F515" s="1"/>
      <c r="G515" s="1"/>
      <c r="H515" s="4"/>
      <c r="I515" s="4"/>
      <c r="J515" s="4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5.75" customHeight="1">
      <c r="A516" s="1"/>
      <c r="B516" s="1"/>
      <c r="C516" s="1"/>
      <c r="D516" s="1"/>
      <c r="E516" s="1"/>
      <c r="F516" s="1"/>
      <c r="G516" s="1"/>
      <c r="H516" s="4"/>
      <c r="I516" s="4"/>
      <c r="J516" s="4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5.75" customHeight="1">
      <c r="A517" s="1"/>
      <c r="B517" s="1"/>
      <c r="C517" s="1"/>
      <c r="D517" s="1"/>
      <c r="E517" s="1"/>
      <c r="F517" s="1"/>
      <c r="G517" s="1"/>
      <c r="H517" s="4"/>
      <c r="I517" s="4"/>
      <c r="J517" s="4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5.75" customHeight="1">
      <c r="A518" s="1"/>
      <c r="B518" s="1"/>
      <c r="C518" s="1"/>
      <c r="D518" s="1"/>
      <c r="E518" s="1"/>
      <c r="F518" s="1"/>
      <c r="G518" s="1"/>
      <c r="H518" s="4"/>
      <c r="I518" s="4"/>
      <c r="J518" s="4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5.75" customHeight="1">
      <c r="A519" s="1"/>
      <c r="B519" s="1"/>
      <c r="C519" s="1"/>
      <c r="D519" s="1"/>
      <c r="E519" s="1"/>
      <c r="F519" s="1"/>
      <c r="G519" s="1"/>
      <c r="H519" s="4"/>
      <c r="I519" s="4"/>
      <c r="J519" s="4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5.75" customHeight="1">
      <c r="A520" s="1"/>
      <c r="B520" s="1"/>
      <c r="C520" s="1"/>
      <c r="D520" s="1"/>
      <c r="E520" s="1"/>
      <c r="F520" s="1"/>
      <c r="G520" s="1"/>
      <c r="H520" s="4"/>
      <c r="I520" s="4"/>
      <c r="J520" s="4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5.75" customHeight="1">
      <c r="A521" s="1"/>
      <c r="B521" s="1"/>
      <c r="C521" s="1"/>
      <c r="D521" s="1"/>
      <c r="E521" s="1"/>
      <c r="F521" s="1"/>
      <c r="G521" s="1"/>
      <c r="H521" s="4"/>
      <c r="I521" s="4"/>
      <c r="J521" s="4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5.75" customHeight="1">
      <c r="A522" s="1"/>
      <c r="B522" s="1"/>
      <c r="C522" s="1"/>
      <c r="D522" s="1"/>
      <c r="E522" s="1"/>
      <c r="F522" s="1"/>
      <c r="G522" s="1"/>
      <c r="H522" s="4"/>
      <c r="I522" s="4"/>
      <c r="J522" s="4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5.75" customHeight="1">
      <c r="A523" s="1"/>
      <c r="B523" s="1"/>
      <c r="C523" s="1"/>
      <c r="D523" s="1"/>
      <c r="E523" s="1"/>
      <c r="F523" s="1"/>
      <c r="G523" s="1"/>
      <c r="H523" s="4"/>
      <c r="I523" s="4"/>
      <c r="J523" s="4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5.75" customHeight="1">
      <c r="A524" s="1"/>
      <c r="B524" s="1"/>
      <c r="C524" s="1"/>
      <c r="D524" s="1"/>
      <c r="E524" s="1"/>
      <c r="F524" s="1"/>
      <c r="G524" s="1"/>
      <c r="H524" s="4"/>
      <c r="I524" s="4"/>
      <c r="J524" s="4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5.75" customHeight="1">
      <c r="A525" s="1"/>
      <c r="B525" s="1"/>
      <c r="C525" s="1"/>
      <c r="D525" s="1"/>
      <c r="E525" s="1"/>
      <c r="F525" s="1"/>
      <c r="G525" s="1"/>
      <c r="H525" s="4"/>
      <c r="I525" s="4"/>
      <c r="J525" s="4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5.75" customHeight="1">
      <c r="A526" s="1"/>
      <c r="B526" s="1"/>
      <c r="C526" s="1"/>
      <c r="D526" s="1"/>
      <c r="E526" s="1"/>
      <c r="F526" s="1"/>
      <c r="G526" s="1"/>
      <c r="H526" s="4"/>
      <c r="I526" s="4"/>
      <c r="J526" s="4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5.75" customHeight="1">
      <c r="A527" s="1"/>
      <c r="B527" s="1"/>
      <c r="C527" s="1"/>
      <c r="D527" s="1"/>
      <c r="E527" s="1"/>
      <c r="F527" s="1"/>
      <c r="G527" s="1"/>
      <c r="H527" s="4"/>
      <c r="I527" s="4"/>
      <c r="J527" s="4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5.75" customHeight="1">
      <c r="A528" s="1"/>
      <c r="B528" s="1"/>
      <c r="C528" s="1"/>
      <c r="D528" s="1"/>
      <c r="E528" s="1"/>
      <c r="F528" s="1"/>
      <c r="G528" s="1"/>
      <c r="H528" s="4"/>
      <c r="I528" s="4"/>
      <c r="J528" s="4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5.75" customHeight="1">
      <c r="A529" s="1"/>
      <c r="B529" s="1"/>
      <c r="C529" s="1"/>
      <c r="D529" s="1"/>
      <c r="E529" s="1"/>
      <c r="F529" s="1"/>
      <c r="G529" s="1"/>
      <c r="H529" s="4"/>
      <c r="I529" s="4"/>
      <c r="J529" s="4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5.75" customHeight="1">
      <c r="A530" s="1"/>
      <c r="B530" s="1"/>
      <c r="C530" s="1"/>
      <c r="D530" s="1"/>
      <c r="E530" s="1"/>
      <c r="F530" s="1"/>
      <c r="G530" s="1"/>
      <c r="H530" s="4"/>
      <c r="I530" s="4"/>
      <c r="J530" s="4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5.75" customHeight="1">
      <c r="A531" s="1"/>
      <c r="B531" s="1"/>
      <c r="C531" s="1"/>
      <c r="D531" s="1"/>
      <c r="E531" s="1"/>
      <c r="F531" s="1"/>
      <c r="G531" s="1"/>
      <c r="H531" s="4"/>
      <c r="I531" s="4"/>
      <c r="J531" s="4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5.75" customHeight="1">
      <c r="A532" s="1"/>
      <c r="B532" s="1"/>
      <c r="C532" s="1"/>
      <c r="D532" s="1"/>
      <c r="E532" s="1"/>
      <c r="F532" s="1"/>
      <c r="G532" s="1"/>
      <c r="H532" s="4"/>
      <c r="I532" s="4"/>
      <c r="J532" s="4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5.75" customHeight="1">
      <c r="A533" s="1"/>
      <c r="B533" s="1"/>
      <c r="C533" s="1"/>
      <c r="D533" s="1"/>
      <c r="E533" s="1"/>
      <c r="F533" s="1"/>
      <c r="G533" s="1"/>
      <c r="H533" s="4"/>
      <c r="I533" s="4"/>
      <c r="J533" s="4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ht="15.75" customHeight="1">
      <c r="A534" s="1"/>
      <c r="B534" s="1"/>
      <c r="C534" s="1"/>
      <c r="D534" s="1"/>
      <c r="E534" s="1"/>
      <c r="F534" s="1"/>
      <c r="G534" s="1"/>
      <c r="H534" s="4"/>
      <c r="I534" s="4"/>
      <c r="J534" s="4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ht="15.75" customHeight="1">
      <c r="A535" s="1"/>
      <c r="B535" s="1"/>
      <c r="C535" s="1"/>
      <c r="D535" s="1"/>
      <c r="E535" s="1"/>
      <c r="F535" s="1"/>
      <c r="G535" s="1"/>
      <c r="H535" s="4"/>
      <c r="I535" s="4"/>
      <c r="J535" s="4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ht="15.75" customHeight="1">
      <c r="A536" s="1"/>
      <c r="B536" s="1"/>
      <c r="C536" s="1"/>
      <c r="D536" s="1"/>
      <c r="E536" s="1"/>
      <c r="F536" s="1"/>
      <c r="G536" s="1"/>
      <c r="H536" s="4"/>
      <c r="I536" s="4"/>
      <c r="J536" s="4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ht="15.75" customHeight="1">
      <c r="A537" s="1"/>
      <c r="B537" s="1"/>
      <c r="C537" s="1"/>
      <c r="D537" s="1"/>
      <c r="E537" s="1"/>
      <c r="F537" s="1"/>
      <c r="G537" s="1"/>
      <c r="H537" s="4"/>
      <c r="I537" s="4"/>
      <c r="J537" s="4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ht="15.75" customHeight="1">
      <c r="A538" s="1"/>
      <c r="B538" s="1"/>
      <c r="C538" s="1"/>
      <c r="D538" s="1"/>
      <c r="E538" s="1"/>
      <c r="F538" s="1"/>
      <c r="G538" s="1"/>
      <c r="H538" s="4"/>
      <c r="I538" s="4"/>
      <c r="J538" s="4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ht="15.75" customHeight="1">
      <c r="A539" s="1"/>
      <c r="B539" s="1"/>
      <c r="C539" s="1"/>
      <c r="D539" s="1"/>
      <c r="E539" s="1"/>
      <c r="F539" s="1"/>
      <c r="G539" s="1"/>
      <c r="H539" s="4"/>
      <c r="I539" s="4"/>
      <c r="J539" s="4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ht="15.75" customHeight="1">
      <c r="A540" s="1"/>
      <c r="B540" s="1"/>
      <c r="C540" s="1"/>
      <c r="D540" s="1"/>
      <c r="E540" s="1"/>
      <c r="F540" s="1"/>
      <c r="G540" s="1"/>
      <c r="H540" s="4"/>
      <c r="I540" s="4"/>
      <c r="J540" s="4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ht="15.75" customHeight="1">
      <c r="A541" s="1"/>
      <c r="B541" s="1"/>
      <c r="C541" s="1"/>
      <c r="D541" s="1"/>
      <c r="E541" s="1"/>
      <c r="F541" s="1"/>
      <c r="G541" s="1"/>
      <c r="H541" s="4"/>
      <c r="I541" s="4"/>
      <c r="J541" s="4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ht="15.75" customHeight="1">
      <c r="A542" s="1"/>
      <c r="B542" s="1"/>
      <c r="C542" s="1"/>
      <c r="D542" s="1"/>
      <c r="E542" s="1"/>
      <c r="F542" s="1"/>
      <c r="G542" s="1"/>
      <c r="H542" s="4"/>
      <c r="I542" s="4"/>
      <c r="J542" s="4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ht="15.75" customHeight="1">
      <c r="A543" s="1"/>
      <c r="B543" s="1"/>
      <c r="C543" s="1"/>
      <c r="D543" s="1"/>
      <c r="E543" s="1"/>
      <c r="F543" s="1"/>
      <c r="G543" s="1"/>
      <c r="H543" s="4"/>
      <c r="I543" s="4"/>
      <c r="J543" s="4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ht="15.75" customHeight="1">
      <c r="A544" s="1"/>
      <c r="B544" s="1"/>
      <c r="C544" s="1"/>
      <c r="D544" s="1"/>
      <c r="E544" s="1"/>
      <c r="F544" s="1"/>
      <c r="G544" s="1"/>
      <c r="H544" s="4"/>
      <c r="I544" s="4"/>
      <c r="J544" s="4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ht="15.75" customHeight="1">
      <c r="A545" s="1"/>
      <c r="B545" s="1"/>
      <c r="C545" s="1"/>
      <c r="D545" s="1"/>
      <c r="E545" s="1"/>
      <c r="F545" s="1"/>
      <c r="G545" s="1"/>
      <c r="H545" s="4"/>
      <c r="I545" s="4"/>
      <c r="J545" s="4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ht="15.75" customHeight="1">
      <c r="A546" s="1"/>
      <c r="B546" s="1"/>
      <c r="C546" s="1"/>
      <c r="D546" s="1"/>
      <c r="E546" s="1"/>
      <c r="F546" s="1"/>
      <c r="G546" s="1"/>
      <c r="H546" s="4"/>
      <c r="I546" s="4"/>
      <c r="J546" s="4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ht="15.75" customHeight="1">
      <c r="A547" s="1"/>
      <c r="B547" s="1"/>
      <c r="C547" s="1"/>
      <c r="D547" s="1"/>
      <c r="E547" s="1"/>
      <c r="F547" s="1"/>
      <c r="G547" s="1"/>
      <c r="H547" s="4"/>
      <c r="I547" s="4"/>
      <c r="J547" s="4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ht="15.75" customHeight="1">
      <c r="A548" s="1"/>
      <c r="B548" s="1"/>
      <c r="C548" s="1"/>
      <c r="D548" s="1"/>
      <c r="E548" s="1"/>
      <c r="F548" s="1"/>
      <c r="G548" s="1"/>
      <c r="H548" s="4"/>
      <c r="I548" s="4"/>
      <c r="J548" s="4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ht="15.75" customHeight="1">
      <c r="A549" s="1"/>
      <c r="B549" s="1"/>
      <c r="C549" s="1"/>
      <c r="D549" s="1"/>
      <c r="E549" s="1"/>
      <c r="F549" s="1"/>
      <c r="G549" s="1"/>
      <c r="H549" s="4"/>
      <c r="I549" s="4"/>
      <c r="J549" s="4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ht="15.75" customHeight="1">
      <c r="A550" s="1"/>
      <c r="B550" s="1"/>
      <c r="C550" s="1"/>
      <c r="D550" s="1"/>
      <c r="E550" s="1"/>
      <c r="F550" s="1"/>
      <c r="G550" s="1"/>
      <c r="H550" s="4"/>
      <c r="I550" s="4"/>
      <c r="J550" s="4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ht="15.75" customHeight="1">
      <c r="A551" s="1"/>
      <c r="B551" s="1"/>
      <c r="C551" s="1"/>
      <c r="D551" s="1"/>
      <c r="E551" s="1"/>
      <c r="F551" s="1"/>
      <c r="G551" s="1"/>
      <c r="H551" s="4"/>
      <c r="I551" s="4"/>
      <c r="J551" s="4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ht="15.75" customHeight="1">
      <c r="A552" s="1"/>
      <c r="B552" s="1"/>
      <c r="C552" s="1"/>
      <c r="D552" s="1"/>
      <c r="E552" s="1"/>
      <c r="F552" s="1"/>
      <c r="G552" s="1"/>
      <c r="H552" s="4"/>
      <c r="I552" s="4"/>
      <c r="J552" s="4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ht="15.75" customHeight="1">
      <c r="A553" s="1"/>
      <c r="B553" s="1"/>
      <c r="C553" s="1"/>
      <c r="D553" s="1"/>
      <c r="E553" s="1"/>
      <c r="F553" s="1"/>
      <c r="G553" s="1"/>
      <c r="H553" s="4"/>
      <c r="I553" s="4"/>
      <c r="J553" s="4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ht="15.75" customHeight="1">
      <c r="A554" s="1"/>
      <c r="B554" s="1"/>
      <c r="C554" s="1"/>
      <c r="D554" s="1"/>
      <c r="E554" s="1"/>
      <c r="F554" s="1"/>
      <c r="G554" s="1"/>
      <c r="H554" s="4"/>
      <c r="I554" s="4"/>
      <c r="J554" s="4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ht="15.75" customHeight="1">
      <c r="A555" s="1"/>
      <c r="B555" s="1"/>
      <c r="C555" s="1"/>
      <c r="D555" s="1"/>
      <c r="E555" s="1"/>
      <c r="F555" s="1"/>
      <c r="G555" s="1"/>
      <c r="H555" s="4"/>
      <c r="I555" s="4"/>
      <c r="J555" s="4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ht="15.75" customHeight="1">
      <c r="A556" s="1"/>
      <c r="B556" s="1"/>
      <c r="C556" s="1"/>
      <c r="D556" s="1"/>
      <c r="E556" s="1"/>
      <c r="F556" s="1"/>
      <c r="G556" s="1"/>
      <c r="H556" s="4"/>
      <c r="I556" s="4"/>
      <c r="J556" s="4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ht="15.75" customHeight="1">
      <c r="A557" s="1"/>
      <c r="B557" s="1"/>
      <c r="C557" s="1"/>
      <c r="D557" s="1"/>
      <c r="E557" s="1"/>
      <c r="F557" s="1"/>
      <c r="G557" s="1"/>
      <c r="H557" s="4"/>
      <c r="I557" s="4"/>
      <c r="J557" s="4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ht="15.75" customHeight="1">
      <c r="A558" s="1"/>
      <c r="B558" s="1"/>
      <c r="C558" s="1"/>
      <c r="D558" s="1"/>
      <c r="E558" s="1"/>
      <c r="F558" s="1"/>
      <c r="G558" s="1"/>
      <c r="H558" s="4"/>
      <c r="I558" s="4"/>
      <c r="J558" s="4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ht="15.75" customHeight="1">
      <c r="A559" s="1"/>
      <c r="B559" s="1"/>
      <c r="C559" s="1"/>
      <c r="D559" s="1"/>
      <c r="E559" s="1"/>
      <c r="F559" s="1"/>
      <c r="G559" s="1"/>
      <c r="H559" s="4"/>
      <c r="I559" s="4"/>
      <c r="J559" s="4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ht="15.75" customHeight="1">
      <c r="A560" s="1"/>
      <c r="B560" s="1"/>
      <c r="C560" s="1"/>
      <c r="D560" s="1"/>
      <c r="E560" s="1"/>
      <c r="F560" s="1"/>
      <c r="G560" s="1"/>
      <c r="H560" s="4"/>
      <c r="I560" s="4"/>
      <c r="J560" s="4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ht="15.75" customHeight="1">
      <c r="A561" s="1"/>
      <c r="B561" s="1"/>
      <c r="C561" s="1"/>
      <c r="D561" s="1"/>
      <c r="E561" s="1"/>
      <c r="F561" s="1"/>
      <c r="G561" s="1"/>
      <c r="H561" s="4"/>
      <c r="I561" s="4"/>
      <c r="J561" s="4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ht="15.75" customHeight="1">
      <c r="A562" s="1"/>
      <c r="B562" s="1"/>
      <c r="C562" s="1"/>
      <c r="D562" s="1"/>
      <c r="E562" s="1"/>
      <c r="F562" s="1"/>
      <c r="G562" s="1"/>
      <c r="H562" s="4"/>
      <c r="I562" s="4"/>
      <c r="J562" s="4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ht="15.75" customHeight="1">
      <c r="A563" s="1"/>
      <c r="B563" s="1"/>
      <c r="C563" s="1"/>
      <c r="D563" s="1"/>
      <c r="E563" s="1"/>
      <c r="F563" s="1"/>
      <c r="G563" s="1"/>
      <c r="H563" s="4"/>
      <c r="I563" s="4"/>
      <c r="J563" s="4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ht="15.75" customHeight="1">
      <c r="A564" s="1"/>
      <c r="B564" s="1"/>
      <c r="C564" s="1"/>
      <c r="D564" s="1"/>
      <c r="E564" s="1"/>
      <c r="F564" s="1"/>
      <c r="G564" s="1"/>
      <c r="H564" s="4"/>
      <c r="I564" s="4"/>
      <c r="J564" s="4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ht="15.75" customHeight="1">
      <c r="A565" s="1"/>
      <c r="B565" s="1"/>
      <c r="C565" s="1"/>
      <c r="D565" s="1"/>
      <c r="E565" s="1"/>
      <c r="F565" s="1"/>
      <c r="G565" s="1"/>
      <c r="H565" s="4"/>
      <c r="I565" s="4"/>
      <c r="J565" s="4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ht="15.75" customHeight="1">
      <c r="A566" s="1"/>
      <c r="B566" s="1"/>
      <c r="C566" s="1"/>
      <c r="D566" s="1"/>
      <c r="E566" s="1"/>
      <c r="F566" s="1"/>
      <c r="G566" s="1"/>
      <c r="H566" s="4"/>
      <c r="I566" s="4"/>
      <c r="J566" s="4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ht="15.75" customHeight="1">
      <c r="A567" s="1"/>
      <c r="B567" s="1"/>
      <c r="C567" s="1"/>
      <c r="D567" s="1"/>
      <c r="E567" s="1"/>
      <c r="F567" s="1"/>
      <c r="G567" s="1"/>
      <c r="H567" s="4"/>
      <c r="I567" s="4"/>
      <c r="J567" s="4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ht="15.75" customHeight="1">
      <c r="A568" s="1"/>
      <c r="B568" s="1"/>
      <c r="C568" s="1"/>
      <c r="D568" s="1"/>
      <c r="E568" s="1"/>
      <c r="F568" s="1"/>
      <c r="G568" s="1"/>
      <c r="H568" s="4"/>
      <c r="I568" s="4"/>
      <c r="J568" s="4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ht="15.75" customHeight="1">
      <c r="A569" s="1"/>
      <c r="B569" s="1"/>
      <c r="C569" s="1"/>
      <c r="D569" s="1"/>
      <c r="E569" s="1"/>
      <c r="F569" s="1"/>
      <c r="G569" s="1"/>
      <c r="H569" s="4"/>
      <c r="I569" s="4"/>
      <c r="J569" s="4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ht="15.75" customHeight="1">
      <c r="A570" s="1"/>
      <c r="B570" s="1"/>
      <c r="C570" s="1"/>
      <c r="D570" s="1"/>
      <c r="E570" s="1"/>
      <c r="F570" s="1"/>
      <c r="G570" s="1"/>
      <c r="H570" s="4"/>
      <c r="I570" s="4"/>
      <c r="J570" s="4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ht="15.75" customHeight="1">
      <c r="A571" s="1"/>
      <c r="B571" s="1"/>
      <c r="C571" s="1"/>
      <c r="D571" s="1"/>
      <c r="E571" s="1"/>
      <c r="F571" s="1"/>
      <c r="G571" s="1"/>
      <c r="H571" s="4"/>
      <c r="I571" s="4"/>
      <c r="J571" s="4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ht="15.75" customHeight="1">
      <c r="A572" s="1"/>
      <c r="B572" s="1"/>
      <c r="C572" s="1"/>
      <c r="D572" s="1"/>
      <c r="E572" s="1"/>
      <c r="F572" s="1"/>
      <c r="G572" s="1"/>
      <c r="H572" s="4"/>
      <c r="I572" s="4"/>
      <c r="J572" s="4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ht="15.75" customHeight="1">
      <c r="A573" s="1"/>
      <c r="B573" s="1"/>
      <c r="C573" s="1"/>
      <c r="D573" s="1"/>
      <c r="E573" s="1"/>
      <c r="F573" s="1"/>
      <c r="G573" s="1"/>
      <c r="H573" s="4"/>
      <c r="I573" s="4"/>
      <c r="J573" s="4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ht="15.75" customHeight="1">
      <c r="A574" s="1"/>
      <c r="B574" s="1"/>
      <c r="C574" s="1"/>
      <c r="D574" s="1"/>
      <c r="E574" s="1"/>
      <c r="F574" s="1"/>
      <c r="G574" s="1"/>
      <c r="H574" s="4"/>
      <c r="I574" s="4"/>
      <c r="J574" s="4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ht="15.75" customHeight="1">
      <c r="A575" s="1"/>
      <c r="B575" s="1"/>
      <c r="C575" s="1"/>
      <c r="D575" s="1"/>
      <c r="E575" s="1"/>
      <c r="F575" s="1"/>
      <c r="G575" s="1"/>
      <c r="H575" s="4"/>
      <c r="I575" s="4"/>
      <c r="J575" s="4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ht="15.75" customHeight="1">
      <c r="A576" s="1"/>
      <c r="B576" s="1"/>
      <c r="C576" s="1"/>
      <c r="D576" s="1"/>
      <c r="E576" s="1"/>
      <c r="F576" s="1"/>
      <c r="G576" s="1"/>
      <c r="H576" s="4"/>
      <c r="I576" s="4"/>
      <c r="J576" s="4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ht="15.75" customHeight="1">
      <c r="A577" s="1"/>
      <c r="B577" s="1"/>
      <c r="C577" s="1"/>
      <c r="D577" s="1"/>
      <c r="E577" s="1"/>
      <c r="F577" s="1"/>
      <c r="G577" s="1"/>
      <c r="H577" s="4"/>
      <c r="I577" s="4"/>
      <c r="J577" s="4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ht="15.75" customHeight="1">
      <c r="A578" s="1"/>
      <c r="B578" s="1"/>
      <c r="C578" s="1"/>
      <c r="D578" s="1"/>
      <c r="E578" s="1"/>
      <c r="F578" s="1"/>
      <c r="G578" s="1"/>
      <c r="H578" s="4"/>
      <c r="I578" s="4"/>
      <c r="J578" s="4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ht="15.75" customHeight="1">
      <c r="A579" s="1"/>
      <c r="B579" s="1"/>
      <c r="C579" s="1"/>
      <c r="D579" s="1"/>
      <c r="E579" s="1"/>
      <c r="F579" s="1"/>
      <c r="G579" s="1"/>
      <c r="H579" s="4"/>
      <c r="I579" s="4"/>
      <c r="J579" s="4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ht="15.75" customHeight="1">
      <c r="A580" s="1"/>
      <c r="B580" s="1"/>
      <c r="C580" s="1"/>
      <c r="D580" s="1"/>
      <c r="E580" s="1"/>
      <c r="F580" s="1"/>
      <c r="G580" s="1"/>
      <c r="H580" s="4"/>
      <c r="I580" s="4"/>
      <c r="J580" s="4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ht="15.75" customHeight="1">
      <c r="A581" s="1"/>
      <c r="B581" s="1"/>
      <c r="C581" s="1"/>
      <c r="D581" s="1"/>
      <c r="E581" s="1"/>
      <c r="F581" s="1"/>
      <c r="G581" s="1"/>
      <c r="H581" s="4"/>
      <c r="I581" s="4"/>
      <c r="J581" s="4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ht="15.75" customHeight="1">
      <c r="A582" s="1"/>
      <c r="B582" s="1"/>
      <c r="C582" s="1"/>
      <c r="D582" s="1"/>
      <c r="E582" s="1"/>
      <c r="F582" s="1"/>
      <c r="G582" s="1"/>
      <c r="H582" s="4"/>
      <c r="I582" s="4"/>
      <c r="J582" s="4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ht="15.75" customHeight="1">
      <c r="A583" s="1"/>
      <c r="B583" s="1"/>
      <c r="C583" s="1"/>
      <c r="D583" s="1"/>
      <c r="E583" s="1"/>
      <c r="F583" s="1"/>
      <c r="G583" s="1"/>
      <c r="H583" s="4"/>
      <c r="I583" s="4"/>
      <c r="J583" s="4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ht="15.75" customHeight="1">
      <c r="A584" s="1"/>
      <c r="B584" s="1"/>
      <c r="C584" s="1"/>
      <c r="D584" s="1"/>
      <c r="E584" s="1"/>
      <c r="F584" s="1"/>
      <c r="G584" s="1"/>
      <c r="H584" s="4"/>
      <c r="I584" s="4"/>
      <c r="J584" s="4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ht="15.75" customHeight="1">
      <c r="A585" s="1"/>
      <c r="B585" s="1"/>
      <c r="C585" s="1"/>
      <c r="D585" s="1"/>
      <c r="E585" s="1"/>
      <c r="F585" s="1"/>
      <c r="G585" s="1"/>
      <c r="H585" s="4"/>
      <c r="I585" s="4"/>
      <c r="J585" s="4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ht="15.75" customHeight="1">
      <c r="A586" s="1"/>
      <c r="B586" s="1"/>
      <c r="C586" s="1"/>
      <c r="D586" s="1"/>
      <c r="E586" s="1"/>
      <c r="F586" s="1"/>
      <c r="G586" s="1"/>
      <c r="H586" s="4"/>
      <c r="I586" s="4"/>
      <c r="J586" s="4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ht="15.75" customHeight="1">
      <c r="A587" s="1"/>
      <c r="B587" s="1"/>
      <c r="C587" s="1"/>
      <c r="D587" s="1"/>
      <c r="E587" s="1"/>
      <c r="F587" s="1"/>
      <c r="G587" s="1"/>
      <c r="H587" s="4"/>
      <c r="I587" s="4"/>
      <c r="J587" s="4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ht="15.75" customHeight="1">
      <c r="A588" s="1"/>
      <c r="B588" s="1"/>
      <c r="C588" s="1"/>
      <c r="D588" s="1"/>
      <c r="E588" s="1"/>
      <c r="F588" s="1"/>
      <c r="G588" s="1"/>
      <c r="H588" s="4"/>
      <c r="I588" s="4"/>
      <c r="J588" s="4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ht="15.75" customHeight="1">
      <c r="A589" s="1"/>
      <c r="B589" s="1"/>
      <c r="C589" s="1"/>
      <c r="D589" s="1"/>
      <c r="E589" s="1"/>
      <c r="F589" s="1"/>
      <c r="G589" s="1"/>
      <c r="H589" s="4"/>
      <c r="I589" s="4"/>
      <c r="J589" s="4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ht="15.75" customHeight="1">
      <c r="A590" s="1"/>
      <c r="B590" s="1"/>
      <c r="C590" s="1"/>
      <c r="D590" s="1"/>
      <c r="E590" s="1"/>
      <c r="F590" s="1"/>
      <c r="G590" s="1"/>
      <c r="H590" s="4"/>
      <c r="I590" s="4"/>
      <c r="J590" s="4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ht="15.75" customHeight="1">
      <c r="A591" s="1"/>
      <c r="B591" s="1"/>
      <c r="C591" s="1"/>
      <c r="D591" s="1"/>
      <c r="E591" s="1"/>
      <c r="F591" s="1"/>
      <c r="G591" s="1"/>
      <c r="H591" s="4"/>
      <c r="I591" s="4"/>
      <c r="J591" s="4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ht="15.75" customHeight="1">
      <c r="A592" s="1"/>
      <c r="B592" s="1"/>
      <c r="C592" s="1"/>
      <c r="D592" s="1"/>
      <c r="E592" s="1"/>
      <c r="F592" s="1"/>
      <c r="G592" s="1"/>
      <c r="H592" s="4"/>
      <c r="I592" s="4"/>
      <c r="J592" s="4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ht="15.75" customHeight="1">
      <c r="A593" s="1"/>
      <c r="B593" s="1"/>
      <c r="C593" s="1"/>
      <c r="D593" s="1"/>
      <c r="E593" s="1"/>
      <c r="F593" s="1"/>
      <c r="G593" s="1"/>
      <c r="H593" s="4"/>
      <c r="I593" s="4"/>
      <c r="J593" s="4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ht="15.75" customHeight="1">
      <c r="A594" s="1"/>
      <c r="B594" s="1"/>
      <c r="C594" s="1"/>
      <c r="D594" s="1"/>
      <c r="E594" s="1"/>
      <c r="F594" s="1"/>
      <c r="G594" s="1"/>
      <c r="H594" s="4"/>
      <c r="I594" s="4"/>
      <c r="J594" s="4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ht="15.75" customHeight="1">
      <c r="A595" s="1"/>
      <c r="B595" s="1"/>
      <c r="C595" s="1"/>
      <c r="D595" s="1"/>
      <c r="E595" s="1"/>
      <c r="F595" s="1"/>
      <c r="G595" s="1"/>
      <c r="H595" s="4"/>
      <c r="I595" s="4"/>
      <c r="J595" s="4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ht="15.75" customHeight="1">
      <c r="A596" s="1"/>
      <c r="B596" s="1"/>
      <c r="C596" s="1"/>
      <c r="D596" s="1"/>
      <c r="E596" s="1"/>
      <c r="F596" s="1"/>
      <c r="G596" s="1"/>
      <c r="H596" s="4"/>
      <c r="I596" s="4"/>
      <c r="J596" s="4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ht="15.75" customHeight="1">
      <c r="A597" s="1"/>
      <c r="B597" s="1"/>
      <c r="C597" s="1"/>
      <c r="D597" s="1"/>
      <c r="E597" s="1"/>
      <c r="F597" s="1"/>
      <c r="G597" s="1"/>
      <c r="H597" s="4"/>
      <c r="I597" s="4"/>
      <c r="J597" s="4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ht="15.75" customHeight="1">
      <c r="A598" s="1"/>
      <c r="B598" s="1"/>
      <c r="C598" s="1"/>
      <c r="D598" s="1"/>
      <c r="E598" s="1"/>
      <c r="F598" s="1"/>
      <c r="G598" s="1"/>
      <c r="H598" s="4"/>
      <c r="I598" s="4"/>
      <c r="J598" s="4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ht="15.75" customHeight="1">
      <c r="A599" s="1"/>
      <c r="B599" s="1"/>
      <c r="C599" s="1"/>
      <c r="D599" s="1"/>
      <c r="E599" s="1"/>
      <c r="F599" s="1"/>
      <c r="G599" s="1"/>
      <c r="H599" s="4"/>
      <c r="I599" s="4"/>
      <c r="J599" s="4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ht="15.75" customHeight="1">
      <c r="A600" s="1"/>
      <c r="B600" s="1"/>
      <c r="C600" s="1"/>
      <c r="D600" s="1"/>
      <c r="E600" s="1"/>
      <c r="F600" s="1"/>
      <c r="G600" s="1"/>
      <c r="H600" s="4"/>
      <c r="I600" s="4"/>
      <c r="J600" s="4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ht="15.75" customHeight="1">
      <c r="A601" s="1"/>
      <c r="B601" s="1"/>
      <c r="C601" s="1"/>
      <c r="D601" s="1"/>
      <c r="E601" s="1"/>
      <c r="F601" s="1"/>
      <c r="G601" s="1"/>
      <c r="H601" s="4"/>
      <c r="I601" s="4"/>
      <c r="J601" s="4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ht="15.75" customHeight="1">
      <c r="A602" s="1"/>
      <c r="B602" s="1"/>
      <c r="C602" s="1"/>
      <c r="D602" s="1"/>
      <c r="E602" s="1"/>
      <c r="F602" s="1"/>
      <c r="G602" s="1"/>
      <c r="H602" s="4"/>
      <c r="I602" s="4"/>
      <c r="J602" s="4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ht="15.75" customHeight="1">
      <c r="A603" s="1"/>
      <c r="B603" s="1"/>
      <c r="C603" s="1"/>
      <c r="D603" s="1"/>
      <c r="E603" s="1"/>
      <c r="F603" s="1"/>
      <c r="G603" s="1"/>
      <c r="H603" s="4"/>
      <c r="I603" s="4"/>
      <c r="J603" s="4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ht="15.75" customHeight="1">
      <c r="A604" s="1"/>
      <c r="B604" s="1"/>
      <c r="C604" s="1"/>
      <c r="D604" s="1"/>
      <c r="E604" s="1"/>
      <c r="F604" s="1"/>
      <c r="G604" s="1"/>
      <c r="H604" s="4"/>
      <c r="I604" s="4"/>
      <c r="J604" s="4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ht="15.75" customHeight="1">
      <c r="A605" s="1"/>
      <c r="B605" s="1"/>
      <c r="C605" s="1"/>
      <c r="D605" s="1"/>
      <c r="E605" s="1"/>
      <c r="F605" s="1"/>
      <c r="G605" s="1"/>
      <c r="H605" s="4"/>
      <c r="I605" s="4"/>
      <c r="J605" s="4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ht="15.75" customHeight="1">
      <c r="A606" s="1"/>
      <c r="B606" s="1"/>
      <c r="C606" s="1"/>
      <c r="D606" s="1"/>
      <c r="E606" s="1"/>
      <c r="F606" s="1"/>
      <c r="G606" s="1"/>
      <c r="H606" s="4"/>
      <c r="I606" s="4"/>
      <c r="J606" s="4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ht="15.75" customHeight="1">
      <c r="A607" s="1"/>
      <c r="B607" s="1"/>
      <c r="C607" s="1"/>
      <c r="D607" s="1"/>
      <c r="E607" s="1"/>
      <c r="F607" s="1"/>
      <c r="G607" s="1"/>
      <c r="H607" s="4"/>
      <c r="I607" s="4"/>
      <c r="J607" s="4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ht="15.75" customHeight="1">
      <c r="A608" s="1"/>
      <c r="B608" s="1"/>
      <c r="C608" s="1"/>
      <c r="D608" s="1"/>
      <c r="E608" s="1"/>
      <c r="F608" s="1"/>
      <c r="G608" s="1"/>
      <c r="H608" s="4"/>
      <c r="I608" s="4"/>
      <c r="J608" s="4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ht="15.75" customHeight="1">
      <c r="A609" s="1"/>
      <c r="B609" s="1"/>
      <c r="C609" s="1"/>
      <c r="D609" s="1"/>
      <c r="E609" s="1"/>
      <c r="F609" s="1"/>
      <c r="G609" s="1"/>
      <c r="H609" s="4"/>
      <c r="I609" s="4"/>
      <c r="J609" s="4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ht="15.75" customHeight="1">
      <c r="A610" s="1"/>
      <c r="B610" s="1"/>
      <c r="C610" s="1"/>
      <c r="D610" s="1"/>
      <c r="E610" s="1"/>
      <c r="F610" s="1"/>
      <c r="G610" s="1"/>
      <c r="H610" s="4"/>
      <c r="I610" s="4"/>
      <c r="J610" s="4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ht="15.75" customHeight="1">
      <c r="A611" s="1"/>
      <c r="B611" s="1"/>
      <c r="C611" s="1"/>
      <c r="D611" s="1"/>
      <c r="E611" s="1"/>
      <c r="F611" s="1"/>
      <c r="G611" s="1"/>
      <c r="H611" s="4"/>
      <c r="I611" s="4"/>
      <c r="J611" s="4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ht="15.75" customHeight="1">
      <c r="A612" s="1"/>
      <c r="B612" s="1"/>
      <c r="C612" s="1"/>
      <c r="D612" s="1"/>
      <c r="E612" s="1"/>
      <c r="F612" s="1"/>
      <c r="G612" s="1"/>
      <c r="H612" s="4"/>
      <c r="I612" s="4"/>
      <c r="J612" s="4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ht="15.75" customHeight="1">
      <c r="A613" s="1"/>
      <c r="B613" s="1"/>
      <c r="C613" s="1"/>
      <c r="D613" s="1"/>
      <c r="E613" s="1"/>
      <c r="F613" s="1"/>
      <c r="G613" s="1"/>
      <c r="H613" s="4"/>
      <c r="I613" s="4"/>
      <c r="J613" s="4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ht="15.75" customHeight="1">
      <c r="A614" s="1"/>
      <c r="B614" s="1"/>
      <c r="C614" s="1"/>
      <c r="D614" s="1"/>
      <c r="E614" s="1"/>
      <c r="F614" s="1"/>
      <c r="G614" s="1"/>
      <c r="H614" s="4"/>
      <c r="I614" s="4"/>
      <c r="J614" s="4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ht="15.75" customHeight="1">
      <c r="A615" s="1"/>
      <c r="B615" s="1"/>
      <c r="C615" s="1"/>
      <c r="D615" s="1"/>
      <c r="E615" s="1"/>
      <c r="F615" s="1"/>
      <c r="G615" s="1"/>
      <c r="H615" s="4"/>
      <c r="I615" s="4"/>
      <c r="J615" s="4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ht="15.75" customHeight="1">
      <c r="A616" s="1"/>
      <c r="B616" s="1"/>
      <c r="C616" s="1"/>
      <c r="D616" s="1"/>
      <c r="E616" s="1"/>
      <c r="F616" s="1"/>
      <c r="G616" s="1"/>
      <c r="H616" s="4"/>
      <c r="I616" s="4"/>
      <c r="J616" s="4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ht="15.75" customHeight="1">
      <c r="A617" s="1"/>
      <c r="B617" s="1"/>
      <c r="C617" s="1"/>
      <c r="D617" s="1"/>
      <c r="E617" s="1"/>
      <c r="F617" s="1"/>
      <c r="G617" s="1"/>
      <c r="H617" s="4"/>
      <c r="I617" s="4"/>
      <c r="J617" s="4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ht="15.75" customHeight="1">
      <c r="A618" s="1"/>
      <c r="B618" s="1"/>
      <c r="C618" s="1"/>
      <c r="D618" s="1"/>
      <c r="E618" s="1"/>
      <c r="F618" s="1"/>
      <c r="G618" s="1"/>
      <c r="H618" s="4"/>
      <c r="I618" s="4"/>
      <c r="J618" s="4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ht="15.75" customHeight="1">
      <c r="A619" s="1"/>
      <c r="B619" s="1"/>
      <c r="C619" s="1"/>
      <c r="D619" s="1"/>
      <c r="E619" s="1"/>
      <c r="F619" s="1"/>
      <c r="G619" s="1"/>
      <c r="H619" s="4"/>
      <c r="I619" s="4"/>
      <c r="J619" s="4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ht="15.75" customHeight="1">
      <c r="A620" s="1"/>
      <c r="B620" s="1"/>
      <c r="C620" s="1"/>
      <c r="D620" s="1"/>
      <c r="E620" s="1"/>
      <c r="F620" s="1"/>
      <c r="G620" s="1"/>
      <c r="H620" s="4"/>
      <c r="I620" s="4"/>
      <c r="J620" s="4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ht="15.75" customHeight="1">
      <c r="A621" s="1"/>
      <c r="B621" s="1"/>
      <c r="C621" s="1"/>
      <c r="D621" s="1"/>
      <c r="E621" s="1"/>
      <c r="F621" s="1"/>
      <c r="G621" s="1"/>
      <c r="H621" s="4"/>
      <c r="I621" s="4"/>
      <c r="J621" s="4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ht="15.75" customHeight="1">
      <c r="A622" s="1"/>
      <c r="B622" s="1"/>
      <c r="C622" s="1"/>
      <c r="D622" s="1"/>
      <c r="E622" s="1"/>
      <c r="F622" s="1"/>
      <c r="G622" s="1"/>
      <c r="H622" s="4"/>
      <c r="I622" s="4"/>
      <c r="J622" s="4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ht="15.75" customHeight="1">
      <c r="A623" s="1"/>
      <c r="B623" s="1"/>
      <c r="C623" s="1"/>
      <c r="D623" s="1"/>
      <c r="E623" s="1"/>
      <c r="F623" s="1"/>
      <c r="G623" s="1"/>
      <c r="H623" s="4"/>
      <c r="I623" s="4"/>
      <c r="J623" s="4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ht="15.75" customHeight="1">
      <c r="A624" s="1"/>
      <c r="B624" s="1"/>
      <c r="C624" s="1"/>
      <c r="D624" s="1"/>
      <c r="E624" s="1"/>
      <c r="F624" s="1"/>
      <c r="G624" s="1"/>
      <c r="H624" s="4"/>
      <c r="I624" s="4"/>
      <c r="J624" s="4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ht="15.75" customHeight="1">
      <c r="A625" s="1"/>
      <c r="B625" s="1"/>
      <c r="C625" s="1"/>
      <c r="D625" s="1"/>
      <c r="E625" s="1"/>
      <c r="F625" s="1"/>
      <c r="G625" s="1"/>
      <c r="H625" s="4"/>
      <c r="I625" s="4"/>
      <c r="J625" s="4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ht="15.75" customHeight="1">
      <c r="A626" s="1"/>
      <c r="B626" s="1"/>
      <c r="C626" s="1"/>
      <c r="D626" s="1"/>
      <c r="E626" s="1"/>
      <c r="F626" s="1"/>
      <c r="G626" s="1"/>
      <c r="H626" s="4"/>
      <c r="I626" s="4"/>
      <c r="J626" s="4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ht="15.75" customHeight="1">
      <c r="A627" s="1"/>
      <c r="B627" s="1"/>
      <c r="C627" s="1"/>
      <c r="D627" s="1"/>
      <c r="E627" s="1"/>
      <c r="F627" s="1"/>
      <c r="G627" s="1"/>
      <c r="H627" s="4"/>
      <c r="I627" s="4"/>
      <c r="J627" s="4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ht="15.75" customHeight="1">
      <c r="A628" s="1"/>
      <c r="B628" s="1"/>
      <c r="C628" s="1"/>
      <c r="D628" s="1"/>
      <c r="E628" s="1"/>
      <c r="F628" s="1"/>
      <c r="G628" s="1"/>
      <c r="H628" s="4"/>
      <c r="I628" s="4"/>
      <c r="J628" s="4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ht="15.75" customHeight="1">
      <c r="A629" s="1"/>
      <c r="B629" s="1"/>
      <c r="C629" s="1"/>
      <c r="D629" s="1"/>
      <c r="E629" s="1"/>
      <c r="F629" s="1"/>
      <c r="G629" s="1"/>
      <c r="H629" s="4"/>
      <c r="I629" s="4"/>
      <c r="J629" s="4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ht="15.75" customHeight="1">
      <c r="A630" s="1"/>
      <c r="B630" s="1"/>
      <c r="C630" s="1"/>
      <c r="D630" s="1"/>
      <c r="E630" s="1"/>
      <c r="F630" s="1"/>
      <c r="G630" s="1"/>
      <c r="H630" s="4"/>
      <c r="I630" s="4"/>
      <c r="J630" s="4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ht="15.75" customHeight="1">
      <c r="A631" s="1"/>
      <c r="B631" s="1"/>
      <c r="C631" s="1"/>
      <c r="D631" s="1"/>
      <c r="E631" s="1"/>
      <c r="F631" s="1"/>
      <c r="G631" s="1"/>
      <c r="H631" s="4"/>
      <c r="I631" s="4"/>
      <c r="J631" s="4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ht="15.75" customHeight="1">
      <c r="A632" s="1"/>
      <c r="B632" s="1"/>
      <c r="C632" s="1"/>
      <c r="D632" s="1"/>
      <c r="E632" s="1"/>
      <c r="F632" s="1"/>
      <c r="G632" s="1"/>
      <c r="H632" s="4"/>
      <c r="I632" s="4"/>
      <c r="J632" s="4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ht="15.75" customHeight="1">
      <c r="A633" s="1"/>
      <c r="B633" s="1"/>
      <c r="C633" s="1"/>
      <c r="D633" s="1"/>
      <c r="E633" s="1"/>
      <c r="F633" s="1"/>
      <c r="G633" s="1"/>
      <c r="H633" s="4"/>
      <c r="I633" s="4"/>
      <c r="J633" s="4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ht="15.75" customHeight="1">
      <c r="A634" s="1"/>
      <c r="B634" s="1"/>
      <c r="C634" s="1"/>
      <c r="D634" s="1"/>
      <c r="E634" s="1"/>
      <c r="F634" s="1"/>
      <c r="G634" s="1"/>
      <c r="H634" s="4"/>
      <c r="I634" s="4"/>
      <c r="J634" s="4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ht="15.75" customHeight="1">
      <c r="A635" s="1"/>
      <c r="B635" s="1"/>
      <c r="C635" s="1"/>
      <c r="D635" s="1"/>
      <c r="E635" s="1"/>
      <c r="F635" s="1"/>
      <c r="G635" s="1"/>
      <c r="H635" s="4"/>
      <c r="I635" s="4"/>
      <c r="J635" s="4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ht="15.75" customHeight="1">
      <c r="A636" s="1"/>
      <c r="B636" s="1"/>
      <c r="C636" s="1"/>
      <c r="D636" s="1"/>
      <c r="E636" s="1"/>
      <c r="F636" s="1"/>
      <c r="G636" s="1"/>
      <c r="H636" s="4"/>
      <c r="I636" s="4"/>
      <c r="J636" s="4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ht="15.75" customHeight="1">
      <c r="A637" s="1"/>
      <c r="B637" s="1"/>
      <c r="C637" s="1"/>
      <c r="D637" s="1"/>
      <c r="E637" s="1"/>
      <c r="F637" s="1"/>
      <c r="G637" s="1"/>
      <c r="H637" s="4"/>
      <c r="I637" s="4"/>
      <c r="J637" s="4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ht="15.75" customHeight="1">
      <c r="A638" s="1"/>
      <c r="B638" s="1"/>
      <c r="C638" s="1"/>
      <c r="D638" s="1"/>
      <c r="E638" s="1"/>
      <c r="F638" s="1"/>
      <c r="G638" s="1"/>
      <c r="H638" s="4"/>
      <c r="I638" s="4"/>
      <c r="J638" s="4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ht="15.75" customHeight="1">
      <c r="A639" s="1"/>
      <c r="B639" s="1"/>
      <c r="C639" s="1"/>
      <c r="D639" s="1"/>
      <c r="E639" s="1"/>
      <c r="F639" s="1"/>
      <c r="G639" s="1"/>
      <c r="H639" s="4"/>
      <c r="I639" s="4"/>
      <c r="J639" s="4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ht="15.75" customHeight="1">
      <c r="A640" s="1"/>
      <c r="B640" s="1"/>
      <c r="C640" s="1"/>
      <c r="D640" s="1"/>
      <c r="E640" s="1"/>
      <c r="F640" s="1"/>
      <c r="G640" s="1"/>
      <c r="H640" s="4"/>
      <c r="I640" s="4"/>
      <c r="J640" s="4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ht="15.75" customHeight="1">
      <c r="A641" s="1"/>
      <c r="B641" s="1"/>
      <c r="C641" s="1"/>
      <c r="D641" s="1"/>
      <c r="E641" s="1"/>
      <c r="F641" s="1"/>
      <c r="G641" s="1"/>
      <c r="H641" s="4"/>
      <c r="I641" s="4"/>
      <c r="J641" s="4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ht="15.75" customHeight="1">
      <c r="A642" s="1"/>
      <c r="B642" s="1"/>
      <c r="C642" s="1"/>
      <c r="D642" s="1"/>
      <c r="E642" s="1"/>
      <c r="F642" s="1"/>
      <c r="G642" s="1"/>
      <c r="H642" s="4"/>
      <c r="I642" s="4"/>
      <c r="J642" s="4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ht="15.75" customHeight="1">
      <c r="A643" s="1"/>
      <c r="B643" s="1"/>
      <c r="C643" s="1"/>
      <c r="D643" s="1"/>
      <c r="E643" s="1"/>
      <c r="F643" s="1"/>
      <c r="G643" s="1"/>
      <c r="H643" s="4"/>
      <c r="I643" s="4"/>
      <c r="J643" s="4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ht="15.75" customHeight="1">
      <c r="A644" s="1"/>
      <c r="B644" s="1"/>
      <c r="C644" s="1"/>
      <c r="D644" s="1"/>
      <c r="E644" s="1"/>
      <c r="F644" s="1"/>
      <c r="G644" s="1"/>
      <c r="H644" s="4"/>
      <c r="I644" s="4"/>
      <c r="J644" s="4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ht="15.75" customHeight="1">
      <c r="A645" s="1"/>
      <c r="B645" s="1"/>
      <c r="C645" s="1"/>
      <c r="D645" s="1"/>
      <c r="E645" s="1"/>
      <c r="F645" s="1"/>
      <c r="G645" s="1"/>
      <c r="H645" s="4"/>
      <c r="I645" s="4"/>
      <c r="J645" s="4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ht="15.75" customHeight="1">
      <c r="A646" s="1"/>
      <c r="B646" s="1"/>
      <c r="C646" s="1"/>
      <c r="D646" s="1"/>
      <c r="E646" s="1"/>
      <c r="F646" s="1"/>
      <c r="G646" s="1"/>
      <c r="H646" s="4"/>
      <c r="I646" s="4"/>
      <c r="J646" s="4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ht="15.75" customHeight="1">
      <c r="A647" s="1"/>
      <c r="B647" s="1"/>
      <c r="C647" s="1"/>
      <c r="D647" s="1"/>
      <c r="E647" s="1"/>
      <c r="F647" s="1"/>
      <c r="G647" s="1"/>
      <c r="H647" s="4"/>
      <c r="I647" s="4"/>
      <c r="J647" s="4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ht="15.75" customHeight="1">
      <c r="A648" s="1"/>
      <c r="B648" s="1"/>
      <c r="C648" s="1"/>
      <c r="D648" s="1"/>
      <c r="E648" s="1"/>
      <c r="F648" s="1"/>
      <c r="G648" s="1"/>
      <c r="H648" s="4"/>
      <c r="I648" s="4"/>
      <c r="J648" s="4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ht="15.75" customHeight="1">
      <c r="A649" s="1"/>
      <c r="B649" s="1"/>
      <c r="C649" s="1"/>
      <c r="D649" s="1"/>
      <c r="E649" s="1"/>
      <c r="F649" s="1"/>
      <c r="G649" s="1"/>
      <c r="H649" s="4"/>
      <c r="I649" s="4"/>
      <c r="J649" s="4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ht="15.75" customHeight="1">
      <c r="A650" s="1"/>
      <c r="B650" s="1"/>
      <c r="C650" s="1"/>
      <c r="D650" s="1"/>
      <c r="E650" s="1"/>
      <c r="F650" s="1"/>
      <c r="G650" s="1"/>
      <c r="H650" s="4"/>
      <c r="I650" s="4"/>
      <c r="J650" s="4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ht="15.75" customHeight="1">
      <c r="A651" s="1"/>
      <c r="B651" s="1"/>
      <c r="C651" s="1"/>
      <c r="D651" s="1"/>
      <c r="E651" s="1"/>
      <c r="F651" s="1"/>
      <c r="G651" s="1"/>
      <c r="H651" s="4"/>
      <c r="I651" s="4"/>
      <c r="J651" s="4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ht="15.75" customHeight="1">
      <c r="A652" s="1"/>
      <c r="B652" s="1"/>
      <c r="C652" s="1"/>
      <c r="D652" s="1"/>
      <c r="E652" s="1"/>
      <c r="F652" s="1"/>
      <c r="G652" s="1"/>
      <c r="H652" s="4"/>
      <c r="I652" s="4"/>
      <c r="J652" s="4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ht="15.75" customHeight="1">
      <c r="A653" s="1"/>
      <c r="B653" s="1"/>
      <c r="C653" s="1"/>
      <c r="D653" s="1"/>
      <c r="E653" s="1"/>
      <c r="F653" s="1"/>
      <c r="G653" s="1"/>
      <c r="H653" s="4"/>
      <c r="I653" s="4"/>
      <c r="J653" s="4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ht="15.75" customHeight="1">
      <c r="A654" s="1"/>
      <c r="B654" s="1"/>
      <c r="C654" s="1"/>
      <c r="D654" s="1"/>
      <c r="E654" s="1"/>
      <c r="F654" s="1"/>
      <c r="G654" s="1"/>
      <c r="H654" s="4"/>
      <c r="I654" s="4"/>
      <c r="J654" s="4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ht="15.75" customHeight="1">
      <c r="A655" s="1"/>
      <c r="B655" s="1"/>
      <c r="C655" s="1"/>
      <c r="D655" s="1"/>
      <c r="E655" s="1"/>
      <c r="F655" s="1"/>
      <c r="G655" s="1"/>
      <c r="H655" s="4"/>
      <c r="I655" s="4"/>
      <c r="J655" s="4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ht="15.75" customHeight="1">
      <c r="A656" s="1"/>
      <c r="B656" s="1"/>
      <c r="C656" s="1"/>
      <c r="D656" s="1"/>
      <c r="E656" s="1"/>
      <c r="F656" s="1"/>
      <c r="G656" s="1"/>
      <c r="H656" s="4"/>
      <c r="I656" s="4"/>
      <c r="J656" s="4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ht="15.75" customHeight="1">
      <c r="A657" s="1"/>
      <c r="B657" s="1"/>
      <c r="C657" s="1"/>
      <c r="D657" s="1"/>
      <c r="E657" s="1"/>
      <c r="F657" s="1"/>
      <c r="G657" s="1"/>
      <c r="H657" s="4"/>
      <c r="I657" s="4"/>
      <c r="J657" s="4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ht="15.75" customHeight="1">
      <c r="A658" s="1"/>
      <c r="B658" s="1"/>
      <c r="C658" s="1"/>
      <c r="D658" s="1"/>
      <c r="E658" s="1"/>
      <c r="F658" s="1"/>
      <c r="G658" s="1"/>
      <c r="H658" s="4"/>
      <c r="I658" s="4"/>
      <c r="J658" s="4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ht="15.75" customHeight="1">
      <c r="A659" s="1"/>
      <c r="B659" s="1"/>
      <c r="C659" s="1"/>
      <c r="D659" s="1"/>
      <c r="E659" s="1"/>
      <c r="F659" s="1"/>
      <c r="G659" s="1"/>
      <c r="H659" s="4"/>
      <c r="I659" s="4"/>
      <c r="J659" s="4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ht="15.75" customHeight="1">
      <c r="A660" s="1"/>
      <c r="B660" s="1"/>
      <c r="C660" s="1"/>
      <c r="D660" s="1"/>
      <c r="E660" s="1"/>
      <c r="F660" s="1"/>
      <c r="G660" s="1"/>
      <c r="H660" s="4"/>
      <c r="I660" s="4"/>
      <c r="J660" s="4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ht="15.75" customHeight="1">
      <c r="A661" s="1"/>
      <c r="B661" s="1"/>
      <c r="C661" s="1"/>
      <c r="D661" s="1"/>
      <c r="E661" s="1"/>
      <c r="F661" s="1"/>
      <c r="G661" s="1"/>
      <c r="H661" s="4"/>
      <c r="I661" s="4"/>
      <c r="J661" s="4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ht="15.75" customHeight="1">
      <c r="A662" s="1"/>
      <c r="B662" s="1"/>
      <c r="C662" s="1"/>
      <c r="D662" s="1"/>
      <c r="E662" s="1"/>
      <c r="F662" s="1"/>
      <c r="G662" s="1"/>
      <c r="H662" s="4"/>
      <c r="I662" s="4"/>
      <c r="J662" s="4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ht="15.75" customHeight="1">
      <c r="A663" s="1"/>
      <c r="B663" s="1"/>
      <c r="C663" s="1"/>
      <c r="D663" s="1"/>
      <c r="E663" s="1"/>
      <c r="F663" s="1"/>
      <c r="G663" s="1"/>
      <c r="H663" s="4"/>
      <c r="I663" s="4"/>
      <c r="J663" s="4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ht="15.75" customHeight="1">
      <c r="A664" s="1"/>
      <c r="B664" s="1"/>
      <c r="C664" s="1"/>
      <c r="D664" s="1"/>
      <c r="E664" s="1"/>
      <c r="F664" s="1"/>
      <c r="G664" s="1"/>
      <c r="H664" s="4"/>
      <c r="I664" s="4"/>
      <c r="J664" s="4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ht="15.75" customHeight="1">
      <c r="A665" s="1"/>
      <c r="B665" s="1"/>
      <c r="C665" s="1"/>
      <c r="D665" s="1"/>
      <c r="E665" s="1"/>
      <c r="F665" s="1"/>
      <c r="G665" s="1"/>
      <c r="H665" s="4"/>
      <c r="I665" s="4"/>
      <c r="J665" s="4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ht="15.75" customHeight="1">
      <c r="A666" s="1"/>
      <c r="B666" s="1"/>
      <c r="C666" s="1"/>
      <c r="D666" s="1"/>
      <c r="E666" s="1"/>
      <c r="F666" s="1"/>
      <c r="G666" s="1"/>
      <c r="H666" s="4"/>
      <c r="I666" s="4"/>
      <c r="J666" s="4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ht="15.75" customHeight="1">
      <c r="A667" s="1"/>
      <c r="B667" s="1"/>
      <c r="C667" s="1"/>
      <c r="D667" s="1"/>
      <c r="E667" s="1"/>
      <c r="F667" s="1"/>
      <c r="G667" s="1"/>
      <c r="H667" s="4"/>
      <c r="I667" s="4"/>
      <c r="J667" s="4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ht="15.75" customHeight="1">
      <c r="A668" s="1"/>
      <c r="B668" s="1"/>
      <c r="C668" s="1"/>
      <c r="D668" s="1"/>
      <c r="E668" s="1"/>
      <c r="F668" s="1"/>
      <c r="G668" s="1"/>
      <c r="H668" s="4"/>
      <c r="I668" s="4"/>
      <c r="J668" s="4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ht="15.75" customHeight="1">
      <c r="A669" s="1"/>
      <c r="B669" s="1"/>
      <c r="C669" s="1"/>
      <c r="D669" s="1"/>
      <c r="E669" s="1"/>
      <c r="F669" s="1"/>
      <c r="G669" s="1"/>
      <c r="H669" s="4"/>
      <c r="I669" s="4"/>
      <c r="J669" s="4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ht="15.75" customHeight="1">
      <c r="A670" s="1"/>
      <c r="B670" s="1"/>
      <c r="C670" s="1"/>
      <c r="D670" s="1"/>
      <c r="E670" s="1"/>
      <c r="F670" s="1"/>
      <c r="G670" s="1"/>
      <c r="H670" s="4"/>
      <c r="I670" s="4"/>
      <c r="J670" s="4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ht="15.75" customHeight="1">
      <c r="A671" s="1"/>
      <c r="B671" s="1"/>
      <c r="C671" s="1"/>
      <c r="D671" s="1"/>
      <c r="E671" s="1"/>
      <c r="F671" s="1"/>
      <c r="G671" s="1"/>
      <c r="H671" s="4"/>
      <c r="I671" s="4"/>
      <c r="J671" s="4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ht="15.75" customHeight="1">
      <c r="A672" s="1"/>
      <c r="B672" s="1"/>
      <c r="C672" s="1"/>
      <c r="D672" s="1"/>
      <c r="E672" s="1"/>
      <c r="F672" s="1"/>
      <c r="G672" s="1"/>
      <c r="H672" s="4"/>
      <c r="I672" s="4"/>
      <c r="J672" s="4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ht="15.75" customHeight="1">
      <c r="A673" s="1"/>
      <c r="B673" s="1"/>
      <c r="C673" s="1"/>
      <c r="D673" s="1"/>
      <c r="E673" s="1"/>
      <c r="F673" s="1"/>
      <c r="G673" s="1"/>
      <c r="H673" s="4"/>
      <c r="I673" s="4"/>
      <c r="J673" s="4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ht="15.75" customHeight="1">
      <c r="A674" s="1"/>
      <c r="B674" s="1"/>
      <c r="C674" s="1"/>
      <c r="D674" s="1"/>
      <c r="E674" s="1"/>
      <c r="F674" s="1"/>
      <c r="G674" s="1"/>
      <c r="H674" s="4"/>
      <c r="I674" s="4"/>
      <c r="J674" s="4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ht="15.75" customHeight="1">
      <c r="A675" s="1"/>
      <c r="B675" s="1"/>
      <c r="C675" s="1"/>
      <c r="D675" s="1"/>
      <c r="E675" s="1"/>
      <c r="F675" s="1"/>
      <c r="G675" s="1"/>
      <c r="H675" s="4"/>
      <c r="I675" s="4"/>
      <c r="J675" s="4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ht="15.75" customHeight="1">
      <c r="A676" s="1"/>
      <c r="B676" s="1"/>
      <c r="C676" s="1"/>
      <c r="D676" s="1"/>
      <c r="E676" s="1"/>
      <c r="F676" s="1"/>
      <c r="G676" s="1"/>
      <c r="H676" s="4"/>
      <c r="I676" s="4"/>
      <c r="J676" s="4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ht="15.75" customHeight="1">
      <c r="A677" s="1"/>
      <c r="B677" s="1"/>
      <c r="C677" s="1"/>
      <c r="D677" s="1"/>
      <c r="E677" s="1"/>
      <c r="F677" s="1"/>
      <c r="G677" s="1"/>
      <c r="H677" s="4"/>
      <c r="I677" s="4"/>
      <c r="J677" s="4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ht="15.75" customHeight="1">
      <c r="A678" s="1"/>
      <c r="B678" s="1"/>
      <c r="C678" s="1"/>
      <c r="D678" s="1"/>
      <c r="E678" s="1"/>
      <c r="F678" s="1"/>
      <c r="G678" s="1"/>
      <c r="H678" s="4"/>
      <c r="I678" s="4"/>
      <c r="J678" s="4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ht="15.75" customHeight="1">
      <c r="A679" s="1"/>
      <c r="B679" s="1"/>
      <c r="C679" s="1"/>
      <c r="D679" s="1"/>
      <c r="E679" s="1"/>
      <c r="F679" s="1"/>
      <c r="G679" s="1"/>
      <c r="H679" s="4"/>
      <c r="I679" s="4"/>
      <c r="J679" s="4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ht="15.75" customHeight="1">
      <c r="A680" s="1"/>
      <c r="B680" s="1"/>
      <c r="C680" s="1"/>
      <c r="D680" s="1"/>
      <c r="E680" s="1"/>
      <c r="F680" s="1"/>
      <c r="G680" s="1"/>
      <c r="H680" s="4"/>
      <c r="I680" s="4"/>
      <c r="J680" s="4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ht="15.75" customHeight="1">
      <c r="A681" s="1"/>
      <c r="B681" s="1"/>
      <c r="C681" s="1"/>
      <c r="D681" s="1"/>
      <c r="E681" s="1"/>
      <c r="F681" s="1"/>
      <c r="G681" s="1"/>
      <c r="H681" s="4"/>
      <c r="I681" s="4"/>
      <c r="J681" s="4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ht="15.75" customHeight="1">
      <c r="A682" s="1"/>
      <c r="B682" s="1"/>
      <c r="C682" s="1"/>
      <c r="D682" s="1"/>
      <c r="E682" s="1"/>
      <c r="F682" s="1"/>
      <c r="G682" s="1"/>
      <c r="H682" s="4"/>
      <c r="I682" s="4"/>
      <c r="J682" s="4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ht="15.75" customHeight="1">
      <c r="A683" s="1"/>
      <c r="B683" s="1"/>
      <c r="C683" s="1"/>
      <c r="D683" s="1"/>
      <c r="E683" s="1"/>
      <c r="F683" s="1"/>
      <c r="G683" s="1"/>
      <c r="H683" s="4"/>
      <c r="I683" s="4"/>
      <c r="J683" s="4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ht="15.75" customHeight="1">
      <c r="A684" s="1"/>
      <c r="B684" s="1"/>
      <c r="C684" s="1"/>
      <c r="D684" s="1"/>
      <c r="E684" s="1"/>
      <c r="F684" s="1"/>
      <c r="G684" s="1"/>
      <c r="H684" s="4"/>
      <c r="I684" s="4"/>
      <c r="J684" s="4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ht="15.75" customHeight="1">
      <c r="A685" s="1"/>
      <c r="B685" s="1"/>
      <c r="C685" s="1"/>
      <c r="D685" s="1"/>
      <c r="E685" s="1"/>
      <c r="F685" s="1"/>
      <c r="G685" s="1"/>
      <c r="H685" s="4"/>
      <c r="I685" s="4"/>
      <c r="J685" s="4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ht="15.75" customHeight="1">
      <c r="A686" s="1"/>
      <c r="B686" s="1"/>
      <c r="C686" s="1"/>
      <c r="D686" s="1"/>
      <c r="E686" s="1"/>
      <c r="F686" s="1"/>
      <c r="G686" s="1"/>
      <c r="H686" s="4"/>
      <c r="I686" s="4"/>
      <c r="J686" s="4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ht="15.75" customHeight="1">
      <c r="A687" s="1"/>
      <c r="B687" s="1"/>
      <c r="C687" s="1"/>
      <c r="D687" s="1"/>
      <c r="E687" s="1"/>
      <c r="F687" s="1"/>
      <c r="G687" s="1"/>
      <c r="H687" s="4"/>
      <c r="I687" s="4"/>
      <c r="J687" s="4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ht="15.75" customHeight="1">
      <c r="A688" s="1"/>
      <c r="B688" s="1"/>
      <c r="C688" s="1"/>
      <c r="D688" s="1"/>
      <c r="E688" s="1"/>
      <c r="F688" s="1"/>
      <c r="G688" s="1"/>
      <c r="H688" s="4"/>
      <c r="I688" s="4"/>
      <c r="J688" s="4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ht="15.75" customHeight="1">
      <c r="A689" s="1"/>
      <c r="B689" s="1"/>
      <c r="C689" s="1"/>
      <c r="D689" s="1"/>
      <c r="E689" s="1"/>
      <c r="F689" s="1"/>
      <c r="G689" s="1"/>
      <c r="H689" s="4"/>
      <c r="I689" s="4"/>
      <c r="J689" s="4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ht="15.75" customHeight="1">
      <c r="A690" s="1"/>
      <c r="B690" s="1"/>
      <c r="C690" s="1"/>
      <c r="D690" s="1"/>
      <c r="E690" s="1"/>
      <c r="F690" s="1"/>
      <c r="G690" s="1"/>
      <c r="H690" s="4"/>
      <c r="I690" s="4"/>
      <c r="J690" s="4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ht="15.75" customHeight="1">
      <c r="A691" s="1"/>
      <c r="B691" s="1"/>
      <c r="C691" s="1"/>
      <c r="D691" s="1"/>
      <c r="E691" s="1"/>
      <c r="F691" s="1"/>
      <c r="G691" s="1"/>
      <c r="H691" s="4"/>
      <c r="I691" s="4"/>
      <c r="J691" s="4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ht="15.75" customHeight="1">
      <c r="A692" s="1"/>
      <c r="B692" s="1"/>
      <c r="C692" s="1"/>
      <c r="D692" s="1"/>
      <c r="E692" s="1"/>
      <c r="F692" s="1"/>
      <c r="G692" s="1"/>
      <c r="H692" s="4"/>
      <c r="I692" s="4"/>
      <c r="J692" s="4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ht="15.75" customHeight="1">
      <c r="A693" s="1"/>
      <c r="B693" s="1"/>
      <c r="C693" s="1"/>
      <c r="D693" s="1"/>
      <c r="E693" s="1"/>
      <c r="F693" s="1"/>
      <c r="G693" s="1"/>
      <c r="H693" s="4"/>
      <c r="I693" s="4"/>
      <c r="J693" s="4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ht="15.75" customHeight="1">
      <c r="A694" s="1"/>
      <c r="B694" s="1"/>
      <c r="C694" s="1"/>
      <c r="D694" s="1"/>
      <c r="E694" s="1"/>
      <c r="F694" s="1"/>
      <c r="G694" s="1"/>
      <c r="H694" s="4"/>
      <c r="I694" s="4"/>
      <c r="J694" s="4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ht="15.75" customHeight="1">
      <c r="A695" s="1"/>
      <c r="B695" s="1"/>
      <c r="C695" s="1"/>
      <c r="D695" s="1"/>
      <c r="E695" s="1"/>
      <c r="F695" s="1"/>
      <c r="G695" s="1"/>
      <c r="H695" s="4"/>
      <c r="I695" s="4"/>
      <c r="J695" s="4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ht="15.75" customHeight="1">
      <c r="A696" s="1"/>
      <c r="B696" s="1"/>
      <c r="C696" s="1"/>
      <c r="D696" s="1"/>
      <c r="E696" s="1"/>
      <c r="F696" s="1"/>
      <c r="G696" s="1"/>
      <c r="H696" s="4"/>
      <c r="I696" s="4"/>
      <c r="J696" s="4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ht="15.75" customHeight="1">
      <c r="A697" s="1"/>
      <c r="B697" s="1"/>
      <c r="C697" s="1"/>
      <c r="D697" s="1"/>
      <c r="E697" s="1"/>
      <c r="F697" s="1"/>
      <c r="G697" s="1"/>
      <c r="H697" s="4"/>
      <c r="I697" s="4"/>
      <c r="J697" s="4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ht="15.75" customHeight="1">
      <c r="A698" s="1"/>
      <c r="B698" s="1"/>
      <c r="C698" s="1"/>
      <c r="D698" s="1"/>
      <c r="E698" s="1"/>
      <c r="F698" s="1"/>
      <c r="G698" s="1"/>
      <c r="H698" s="4"/>
      <c r="I698" s="4"/>
      <c r="J698" s="4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ht="15.75" customHeight="1">
      <c r="A699" s="1"/>
      <c r="B699" s="1"/>
      <c r="C699" s="1"/>
      <c r="D699" s="1"/>
      <c r="E699" s="1"/>
      <c r="F699" s="1"/>
      <c r="G699" s="1"/>
      <c r="H699" s="4"/>
      <c r="I699" s="4"/>
      <c r="J699" s="4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ht="15.75" customHeight="1">
      <c r="A700" s="1"/>
      <c r="B700" s="1"/>
      <c r="C700" s="1"/>
      <c r="D700" s="1"/>
      <c r="E700" s="1"/>
      <c r="F700" s="1"/>
      <c r="G700" s="1"/>
      <c r="H700" s="4"/>
      <c r="I700" s="4"/>
      <c r="J700" s="4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ht="15.75" customHeight="1">
      <c r="A701" s="1"/>
      <c r="B701" s="1"/>
      <c r="C701" s="1"/>
      <c r="D701" s="1"/>
      <c r="E701" s="1"/>
      <c r="F701" s="1"/>
      <c r="G701" s="1"/>
      <c r="H701" s="4"/>
      <c r="I701" s="4"/>
      <c r="J701" s="4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ht="15.75" customHeight="1">
      <c r="A702" s="1"/>
      <c r="B702" s="1"/>
      <c r="C702" s="1"/>
      <c r="D702" s="1"/>
      <c r="E702" s="1"/>
      <c r="F702" s="1"/>
      <c r="G702" s="1"/>
      <c r="H702" s="4"/>
      <c r="I702" s="4"/>
      <c r="J702" s="4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ht="15.75" customHeight="1">
      <c r="A703" s="1"/>
      <c r="B703" s="1"/>
      <c r="C703" s="1"/>
      <c r="D703" s="1"/>
      <c r="E703" s="1"/>
      <c r="F703" s="1"/>
      <c r="G703" s="1"/>
      <c r="H703" s="4"/>
      <c r="I703" s="4"/>
      <c r="J703" s="4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ht="15.75" customHeight="1">
      <c r="A704" s="1"/>
      <c r="B704" s="1"/>
      <c r="C704" s="1"/>
      <c r="D704" s="1"/>
      <c r="E704" s="1"/>
      <c r="F704" s="1"/>
      <c r="G704" s="1"/>
      <c r="H704" s="4"/>
      <c r="I704" s="4"/>
      <c r="J704" s="4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ht="15.75" customHeight="1">
      <c r="A705" s="1"/>
      <c r="B705" s="1"/>
      <c r="C705" s="1"/>
      <c r="D705" s="1"/>
      <c r="E705" s="1"/>
      <c r="F705" s="1"/>
      <c r="G705" s="1"/>
      <c r="H705" s="4"/>
      <c r="I705" s="4"/>
      <c r="J705" s="4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ht="15.75" customHeight="1">
      <c r="A706" s="1"/>
      <c r="B706" s="1"/>
      <c r="C706" s="1"/>
      <c r="D706" s="1"/>
      <c r="E706" s="1"/>
      <c r="F706" s="1"/>
      <c r="G706" s="1"/>
      <c r="H706" s="4"/>
      <c r="I706" s="4"/>
      <c r="J706" s="4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ht="15.75" customHeight="1">
      <c r="A707" s="1"/>
      <c r="B707" s="1"/>
      <c r="C707" s="1"/>
      <c r="D707" s="1"/>
      <c r="E707" s="1"/>
      <c r="F707" s="1"/>
      <c r="G707" s="1"/>
      <c r="H707" s="4"/>
      <c r="I707" s="4"/>
      <c r="J707" s="4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ht="15.75" customHeight="1">
      <c r="A708" s="1"/>
      <c r="B708" s="1"/>
      <c r="C708" s="1"/>
      <c r="D708" s="1"/>
      <c r="E708" s="1"/>
      <c r="F708" s="1"/>
      <c r="G708" s="1"/>
      <c r="H708" s="4"/>
      <c r="I708" s="4"/>
      <c r="J708" s="4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ht="15.75" customHeight="1">
      <c r="A709" s="1"/>
      <c r="B709" s="1"/>
      <c r="C709" s="1"/>
      <c r="D709" s="1"/>
      <c r="E709" s="1"/>
      <c r="F709" s="1"/>
      <c r="G709" s="1"/>
      <c r="H709" s="4"/>
      <c r="I709" s="4"/>
      <c r="J709" s="4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ht="15.75" customHeight="1">
      <c r="A710" s="1"/>
      <c r="B710" s="1"/>
      <c r="C710" s="1"/>
      <c r="D710" s="1"/>
      <c r="E710" s="1"/>
      <c r="F710" s="1"/>
      <c r="G710" s="1"/>
      <c r="H710" s="4"/>
      <c r="I710" s="4"/>
      <c r="J710" s="4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ht="15.75" customHeight="1">
      <c r="A711" s="1"/>
      <c r="B711" s="1"/>
      <c r="C711" s="1"/>
      <c r="D711" s="1"/>
      <c r="E711" s="1"/>
      <c r="F711" s="1"/>
      <c r="G711" s="1"/>
      <c r="H711" s="4"/>
      <c r="I711" s="4"/>
      <c r="J711" s="4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ht="15.75" customHeight="1">
      <c r="A712" s="1"/>
      <c r="B712" s="1"/>
      <c r="C712" s="1"/>
      <c r="D712" s="1"/>
      <c r="E712" s="1"/>
      <c r="F712" s="1"/>
      <c r="G712" s="1"/>
      <c r="H712" s="4"/>
      <c r="I712" s="4"/>
      <c r="J712" s="4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ht="15.75" customHeight="1">
      <c r="A713" s="1"/>
      <c r="B713" s="1"/>
      <c r="C713" s="1"/>
      <c r="D713" s="1"/>
      <c r="E713" s="1"/>
      <c r="F713" s="1"/>
      <c r="G713" s="1"/>
      <c r="H713" s="4"/>
      <c r="I713" s="4"/>
      <c r="J713" s="4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ht="15.75" customHeight="1">
      <c r="A714" s="1"/>
      <c r="B714" s="1"/>
      <c r="C714" s="1"/>
      <c r="D714" s="1"/>
      <c r="E714" s="1"/>
      <c r="F714" s="1"/>
      <c r="G714" s="1"/>
      <c r="H714" s="4"/>
      <c r="I714" s="4"/>
      <c r="J714" s="4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ht="15.75" customHeight="1">
      <c r="A715" s="1"/>
      <c r="B715" s="1"/>
      <c r="C715" s="1"/>
      <c r="D715" s="1"/>
      <c r="E715" s="1"/>
      <c r="F715" s="1"/>
      <c r="G715" s="1"/>
      <c r="H715" s="4"/>
      <c r="I715" s="4"/>
      <c r="J715" s="4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ht="15.75" customHeight="1">
      <c r="A716" s="1"/>
      <c r="B716" s="1"/>
      <c r="C716" s="1"/>
      <c r="D716" s="1"/>
      <c r="E716" s="1"/>
      <c r="F716" s="1"/>
      <c r="G716" s="1"/>
      <c r="H716" s="4"/>
      <c r="I716" s="4"/>
      <c r="J716" s="4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ht="15.75" customHeight="1">
      <c r="A717" s="1"/>
      <c r="B717" s="1"/>
      <c r="C717" s="1"/>
      <c r="D717" s="1"/>
      <c r="E717" s="1"/>
      <c r="F717" s="1"/>
      <c r="G717" s="1"/>
      <c r="H717" s="4"/>
      <c r="I717" s="4"/>
      <c r="J717" s="4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ht="15.75" customHeight="1">
      <c r="A718" s="1"/>
      <c r="B718" s="1"/>
      <c r="C718" s="1"/>
      <c r="D718" s="1"/>
      <c r="E718" s="1"/>
      <c r="F718" s="1"/>
      <c r="G718" s="1"/>
      <c r="H718" s="4"/>
      <c r="I718" s="4"/>
      <c r="J718" s="4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ht="15.75" customHeight="1">
      <c r="A719" s="1"/>
      <c r="B719" s="1"/>
      <c r="C719" s="1"/>
      <c r="D719" s="1"/>
      <c r="E719" s="1"/>
      <c r="F719" s="1"/>
      <c r="G719" s="1"/>
      <c r="H719" s="4"/>
      <c r="I719" s="4"/>
      <c r="J719" s="4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ht="15.75" customHeight="1">
      <c r="A720" s="1"/>
      <c r="B720" s="1"/>
      <c r="C720" s="1"/>
      <c r="D720" s="1"/>
      <c r="E720" s="1"/>
      <c r="F720" s="1"/>
      <c r="G720" s="1"/>
      <c r="H720" s="4"/>
      <c r="I720" s="4"/>
      <c r="J720" s="4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ht="15.75" customHeight="1">
      <c r="A721" s="1"/>
      <c r="B721" s="1"/>
      <c r="C721" s="1"/>
      <c r="D721" s="1"/>
      <c r="E721" s="1"/>
      <c r="F721" s="1"/>
      <c r="G721" s="1"/>
      <c r="H721" s="4"/>
      <c r="I721" s="4"/>
      <c r="J721" s="4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ht="15.75" customHeight="1">
      <c r="A722" s="1"/>
      <c r="B722" s="1"/>
      <c r="C722" s="1"/>
      <c r="D722" s="1"/>
      <c r="E722" s="1"/>
      <c r="F722" s="1"/>
      <c r="G722" s="1"/>
      <c r="H722" s="4"/>
      <c r="I722" s="4"/>
      <c r="J722" s="4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ht="15.75" customHeight="1">
      <c r="A723" s="1"/>
      <c r="B723" s="1"/>
      <c r="C723" s="1"/>
      <c r="D723" s="1"/>
      <c r="E723" s="1"/>
      <c r="F723" s="1"/>
      <c r="G723" s="1"/>
      <c r="H723" s="4"/>
      <c r="I723" s="4"/>
      <c r="J723" s="4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ht="15.75" customHeight="1">
      <c r="A724" s="1"/>
      <c r="B724" s="1"/>
      <c r="C724" s="1"/>
      <c r="D724" s="1"/>
      <c r="E724" s="1"/>
      <c r="F724" s="1"/>
      <c r="G724" s="1"/>
      <c r="H724" s="4"/>
      <c r="I724" s="4"/>
      <c r="J724" s="4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ht="15.75" customHeight="1">
      <c r="A725" s="1"/>
      <c r="B725" s="1"/>
      <c r="C725" s="1"/>
      <c r="D725" s="1"/>
      <c r="E725" s="1"/>
      <c r="F725" s="1"/>
      <c r="G725" s="1"/>
      <c r="H725" s="4"/>
      <c r="I725" s="4"/>
      <c r="J725" s="4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ht="15.75" customHeight="1">
      <c r="A726" s="1"/>
      <c r="B726" s="1"/>
      <c r="C726" s="1"/>
      <c r="D726" s="1"/>
      <c r="E726" s="1"/>
      <c r="F726" s="1"/>
      <c r="G726" s="1"/>
      <c r="H726" s="4"/>
      <c r="I726" s="4"/>
      <c r="J726" s="4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ht="15.75" customHeight="1">
      <c r="A727" s="1"/>
      <c r="B727" s="1"/>
      <c r="C727" s="1"/>
      <c r="D727" s="1"/>
      <c r="E727" s="1"/>
      <c r="F727" s="1"/>
      <c r="G727" s="1"/>
      <c r="H727" s="4"/>
      <c r="I727" s="4"/>
      <c r="J727" s="4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ht="15.75" customHeight="1">
      <c r="A728" s="1"/>
      <c r="B728" s="1"/>
      <c r="C728" s="1"/>
      <c r="D728" s="1"/>
      <c r="E728" s="1"/>
      <c r="F728" s="1"/>
      <c r="G728" s="1"/>
      <c r="H728" s="4"/>
      <c r="I728" s="4"/>
      <c r="J728" s="4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ht="15.75" customHeight="1">
      <c r="A729" s="1"/>
      <c r="B729" s="1"/>
      <c r="C729" s="1"/>
      <c r="D729" s="1"/>
      <c r="E729" s="1"/>
      <c r="F729" s="1"/>
      <c r="G729" s="1"/>
      <c r="H729" s="4"/>
      <c r="I729" s="4"/>
      <c r="J729" s="4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ht="15.75" customHeight="1">
      <c r="A730" s="1"/>
      <c r="B730" s="1"/>
      <c r="C730" s="1"/>
      <c r="D730" s="1"/>
      <c r="E730" s="1"/>
      <c r="F730" s="1"/>
      <c r="G730" s="1"/>
      <c r="H730" s="4"/>
      <c r="I730" s="4"/>
      <c r="J730" s="4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ht="15.75" customHeight="1">
      <c r="A731" s="1"/>
      <c r="B731" s="1"/>
      <c r="C731" s="1"/>
      <c r="D731" s="1"/>
      <c r="E731" s="1"/>
      <c r="F731" s="1"/>
      <c r="G731" s="1"/>
      <c r="H731" s="4"/>
      <c r="I731" s="4"/>
      <c r="J731" s="4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ht="15.75" customHeight="1">
      <c r="A732" s="1"/>
      <c r="B732" s="1"/>
      <c r="C732" s="1"/>
      <c r="D732" s="1"/>
      <c r="E732" s="1"/>
      <c r="F732" s="1"/>
      <c r="G732" s="1"/>
      <c r="H732" s="4"/>
      <c r="I732" s="4"/>
      <c r="J732" s="4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ht="15.75" customHeight="1">
      <c r="A733" s="1"/>
      <c r="B733" s="1"/>
      <c r="C733" s="1"/>
      <c r="D733" s="1"/>
      <c r="E733" s="1"/>
      <c r="F733" s="1"/>
      <c r="G733" s="1"/>
      <c r="H733" s="4"/>
      <c r="I733" s="4"/>
      <c r="J733" s="4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ht="15.75" customHeight="1">
      <c r="A734" s="1"/>
      <c r="B734" s="1"/>
      <c r="C734" s="1"/>
      <c r="D734" s="1"/>
      <c r="E734" s="1"/>
      <c r="F734" s="1"/>
      <c r="G734" s="1"/>
      <c r="H734" s="4"/>
      <c r="I734" s="4"/>
      <c r="J734" s="4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ht="15.75" customHeight="1">
      <c r="A735" s="1"/>
      <c r="B735" s="1"/>
      <c r="C735" s="1"/>
      <c r="D735" s="1"/>
      <c r="E735" s="1"/>
      <c r="F735" s="1"/>
      <c r="G735" s="1"/>
      <c r="H735" s="4"/>
      <c r="I735" s="4"/>
      <c r="J735" s="4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ht="15.75" customHeight="1">
      <c r="A736" s="1"/>
      <c r="B736" s="1"/>
      <c r="C736" s="1"/>
      <c r="D736" s="1"/>
      <c r="E736" s="1"/>
      <c r="F736" s="1"/>
      <c r="G736" s="1"/>
      <c r="H736" s="4"/>
      <c r="I736" s="4"/>
      <c r="J736" s="4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ht="15.75" customHeight="1">
      <c r="A737" s="1"/>
      <c r="B737" s="1"/>
      <c r="C737" s="1"/>
      <c r="D737" s="1"/>
      <c r="E737" s="1"/>
      <c r="F737" s="1"/>
      <c r="G737" s="1"/>
      <c r="H737" s="4"/>
      <c r="I737" s="4"/>
      <c r="J737" s="4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ht="15.75" customHeight="1">
      <c r="A738" s="1"/>
      <c r="B738" s="1"/>
      <c r="C738" s="1"/>
      <c r="D738" s="1"/>
      <c r="E738" s="1"/>
      <c r="F738" s="1"/>
      <c r="G738" s="1"/>
      <c r="H738" s="4"/>
      <c r="I738" s="4"/>
      <c r="J738" s="4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ht="15.75" customHeight="1">
      <c r="A739" s="1"/>
      <c r="B739" s="1"/>
      <c r="C739" s="1"/>
      <c r="D739" s="1"/>
      <c r="E739" s="1"/>
      <c r="F739" s="1"/>
      <c r="G739" s="1"/>
      <c r="H739" s="4"/>
      <c r="I739" s="4"/>
      <c r="J739" s="4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ht="15.75" customHeight="1">
      <c r="A740" s="1"/>
      <c r="B740" s="1"/>
      <c r="C740" s="1"/>
      <c r="D740" s="1"/>
      <c r="E740" s="1"/>
      <c r="F740" s="1"/>
      <c r="G740" s="1"/>
      <c r="H740" s="4"/>
      <c r="I740" s="4"/>
      <c r="J740" s="4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ht="15.75" customHeight="1">
      <c r="A741" s="1"/>
      <c r="B741" s="1"/>
      <c r="C741" s="1"/>
      <c r="D741" s="1"/>
      <c r="E741" s="1"/>
      <c r="F741" s="1"/>
      <c r="G741" s="1"/>
      <c r="H741" s="4"/>
      <c r="I741" s="4"/>
      <c r="J741" s="4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ht="15.75" customHeight="1">
      <c r="A742" s="1"/>
      <c r="B742" s="1"/>
      <c r="C742" s="1"/>
      <c r="D742" s="1"/>
      <c r="E742" s="1"/>
      <c r="F742" s="1"/>
      <c r="G742" s="1"/>
      <c r="H742" s="4"/>
      <c r="I742" s="4"/>
      <c r="J742" s="4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ht="15.75" customHeight="1">
      <c r="A743" s="1"/>
      <c r="B743" s="1"/>
      <c r="C743" s="1"/>
      <c r="D743" s="1"/>
      <c r="E743" s="1"/>
      <c r="F743" s="1"/>
      <c r="G743" s="1"/>
      <c r="H743" s="4"/>
      <c r="I743" s="4"/>
      <c r="J743" s="4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ht="15.75" customHeight="1">
      <c r="A744" s="1"/>
      <c r="B744" s="1"/>
      <c r="C744" s="1"/>
      <c r="D744" s="1"/>
      <c r="E744" s="1"/>
      <c r="F744" s="1"/>
      <c r="G744" s="1"/>
      <c r="H744" s="4"/>
      <c r="I744" s="4"/>
      <c r="J744" s="4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ht="15.75" customHeight="1">
      <c r="A745" s="1"/>
      <c r="B745" s="1"/>
      <c r="C745" s="1"/>
      <c r="D745" s="1"/>
      <c r="E745" s="1"/>
      <c r="F745" s="1"/>
      <c r="G745" s="1"/>
      <c r="H745" s="4"/>
      <c r="I745" s="4"/>
      <c r="J745" s="4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ht="15.75" customHeight="1">
      <c r="A746" s="1"/>
      <c r="B746" s="1"/>
      <c r="C746" s="1"/>
      <c r="D746" s="1"/>
      <c r="E746" s="1"/>
      <c r="F746" s="1"/>
      <c r="G746" s="1"/>
      <c r="H746" s="4"/>
      <c r="I746" s="4"/>
      <c r="J746" s="4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ht="15.75" customHeight="1">
      <c r="A747" s="1"/>
      <c r="B747" s="1"/>
      <c r="C747" s="1"/>
      <c r="D747" s="1"/>
      <c r="E747" s="1"/>
      <c r="F747" s="1"/>
      <c r="G747" s="1"/>
      <c r="H747" s="4"/>
      <c r="I747" s="4"/>
      <c r="J747" s="4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ht="15.75" customHeight="1">
      <c r="A748" s="1"/>
      <c r="B748" s="1"/>
      <c r="C748" s="1"/>
      <c r="D748" s="1"/>
      <c r="E748" s="1"/>
      <c r="F748" s="1"/>
      <c r="G748" s="1"/>
      <c r="H748" s="4"/>
      <c r="I748" s="4"/>
      <c r="J748" s="4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ht="15.75" customHeight="1">
      <c r="A749" s="1"/>
      <c r="B749" s="1"/>
      <c r="C749" s="1"/>
      <c r="D749" s="1"/>
      <c r="E749" s="1"/>
      <c r="F749" s="1"/>
      <c r="G749" s="1"/>
      <c r="H749" s="4"/>
      <c r="I749" s="4"/>
      <c r="J749" s="4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ht="15.75" customHeight="1">
      <c r="A750" s="1"/>
      <c r="B750" s="1"/>
      <c r="C750" s="1"/>
      <c r="D750" s="1"/>
      <c r="E750" s="1"/>
      <c r="F750" s="1"/>
      <c r="G750" s="1"/>
      <c r="H750" s="4"/>
      <c r="I750" s="4"/>
      <c r="J750" s="4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ht="15.75" customHeight="1">
      <c r="A751" s="1"/>
      <c r="B751" s="1"/>
      <c r="C751" s="1"/>
      <c r="D751" s="1"/>
      <c r="E751" s="1"/>
      <c r="F751" s="1"/>
      <c r="G751" s="1"/>
      <c r="H751" s="4"/>
      <c r="I751" s="4"/>
      <c r="J751" s="4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ht="15.75" customHeight="1">
      <c r="A752" s="1"/>
      <c r="B752" s="1"/>
      <c r="C752" s="1"/>
      <c r="D752" s="1"/>
      <c r="E752" s="1"/>
      <c r="F752" s="1"/>
      <c r="G752" s="1"/>
      <c r="H752" s="4"/>
      <c r="I752" s="4"/>
      <c r="J752" s="4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ht="15.75" customHeight="1">
      <c r="A753" s="1"/>
      <c r="B753" s="1"/>
      <c r="C753" s="1"/>
      <c r="D753" s="1"/>
      <c r="E753" s="1"/>
      <c r="F753" s="1"/>
      <c r="G753" s="1"/>
      <c r="H753" s="4"/>
      <c r="I753" s="4"/>
      <c r="J753" s="4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ht="15.75" customHeight="1">
      <c r="A754" s="1"/>
      <c r="B754" s="1"/>
      <c r="C754" s="1"/>
      <c r="D754" s="1"/>
      <c r="E754" s="1"/>
      <c r="F754" s="1"/>
      <c r="G754" s="1"/>
      <c r="H754" s="4"/>
      <c r="I754" s="4"/>
      <c r="J754" s="4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ht="15.75" customHeight="1">
      <c r="A755" s="1"/>
      <c r="B755" s="1"/>
      <c r="C755" s="1"/>
      <c r="D755" s="1"/>
      <c r="E755" s="1"/>
      <c r="F755" s="1"/>
      <c r="G755" s="1"/>
      <c r="H755" s="4"/>
      <c r="I755" s="4"/>
      <c r="J755" s="4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ht="15.75" customHeight="1">
      <c r="A756" s="1"/>
      <c r="B756" s="1"/>
      <c r="C756" s="1"/>
      <c r="D756" s="1"/>
      <c r="E756" s="1"/>
      <c r="F756" s="1"/>
      <c r="G756" s="1"/>
      <c r="H756" s="4"/>
      <c r="I756" s="4"/>
      <c r="J756" s="4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ht="15.75" customHeight="1">
      <c r="A757" s="1"/>
      <c r="B757" s="1"/>
      <c r="C757" s="1"/>
      <c r="D757" s="1"/>
      <c r="E757" s="1"/>
      <c r="F757" s="1"/>
      <c r="G757" s="1"/>
      <c r="H757" s="4"/>
      <c r="I757" s="4"/>
      <c r="J757" s="4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ht="15.75" customHeight="1">
      <c r="A758" s="1"/>
      <c r="B758" s="1"/>
      <c r="C758" s="1"/>
      <c r="D758" s="1"/>
      <c r="E758" s="1"/>
      <c r="F758" s="1"/>
      <c r="G758" s="1"/>
      <c r="H758" s="4"/>
      <c r="I758" s="4"/>
      <c r="J758" s="4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ht="15.75" customHeight="1">
      <c r="A759" s="1"/>
      <c r="B759" s="1"/>
      <c r="C759" s="1"/>
      <c r="D759" s="1"/>
      <c r="E759" s="1"/>
      <c r="F759" s="1"/>
      <c r="G759" s="1"/>
      <c r="H759" s="4"/>
      <c r="I759" s="4"/>
      <c r="J759" s="4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ht="15.75" customHeight="1">
      <c r="A760" s="1"/>
      <c r="B760" s="1"/>
      <c r="C760" s="1"/>
      <c r="D760" s="1"/>
      <c r="E760" s="1"/>
      <c r="F760" s="1"/>
      <c r="G760" s="1"/>
      <c r="H760" s="4"/>
      <c r="I760" s="4"/>
      <c r="J760" s="4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ht="15.75" customHeight="1">
      <c r="A761" s="1"/>
      <c r="B761" s="1"/>
      <c r="C761" s="1"/>
      <c r="D761" s="1"/>
      <c r="E761" s="1"/>
      <c r="F761" s="1"/>
      <c r="G761" s="1"/>
      <c r="H761" s="4"/>
      <c r="I761" s="4"/>
      <c r="J761" s="4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ht="15.75" customHeight="1">
      <c r="A762" s="1"/>
      <c r="B762" s="1"/>
      <c r="C762" s="1"/>
      <c r="D762" s="1"/>
      <c r="E762" s="1"/>
      <c r="F762" s="1"/>
      <c r="G762" s="1"/>
      <c r="H762" s="4"/>
      <c r="I762" s="4"/>
      <c r="J762" s="4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ht="15.75" customHeight="1">
      <c r="A763" s="1"/>
      <c r="B763" s="1"/>
      <c r="C763" s="1"/>
      <c r="D763" s="1"/>
      <c r="E763" s="1"/>
      <c r="F763" s="1"/>
      <c r="G763" s="1"/>
      <c r="H763" s="4"/>
      <c r="I763" s="4"/>
      <c r="J763" s="4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ht="15.75" customHeight="1">
      <c r="A764" s="1"/>
      <c r="B764" s="1"/>
      <c r="C764" s="1"/>
      <c r="D764" s="1"/>
      <c r="E764" s="1"/>
      <c r="F764" s="1"/>
      <c r="G764" s="1"/>
      <c r="H764" s="4"/>
      <c r="I764" s="4"/>
      <c r="J764" s="4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ht="15.75" customHeight="1">
      <c r="A765" s="1"/>
      <c r="B765" s="1"/>
      <c r="C765" s="1"/>
      <c r="D765" s="1"/>
      <c r="E765" s="1"/>
      <c r="F765" s="1"/>
      <c r="G765" s="1"/>
      <c r="H765" s="4"/>
      <c r="I765" s="4"/>
      <c r="J765" s="4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ht="15.75" customHeight="1">
      <c r="A766" s="1"/>
      <c r="B766" s="1"/>
      <c r="C766" s="1"/>
      <c r="D766" s="1"/>
      <c r="E766" s="1"/>
      <c r="F766" s="1"/>
      <c r="G766" s="1"/>
      <c r="H766" s="4"/>
      <c r="I766" s="4"/>
      <c r="J766" s="4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ht="15.75" customHeight="1">
      <c r="A767" s="1"/>
      <c r="B767" s="1"/>
      <c r="C767" s="1"/>
      <c r="D767" s="1"/>
      <c r="E767" s="1"/>
      <c r="F767" s="1"/>
      <c r="G767" s="1"/>
      <c r="H767" s="4"/>
      <c r="I767" s="4"/>
      <c r="J767" s="4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ht="15.75" customHeight="1">
      <c r="A768" s="1"/>
      <c r="B768" s="1"/>
      <c r="C768" s="1"/>
      <c r="D768" s="1"/>
      <c r="E768" s="1"/>
      <c r="F768" s="1"/>
      <c r="G768" s="1"/>
      <c r="H768" s="4"/>
      <c r="I768" s="4"/>
      <c r="J768" s="4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ht="15.75" customHeight="1">
      <c r="A769" s="1"/>
      <c r="B769" s="1"/>
      <c r="C769" s="1"/>
      <c r="D769" s="1"/>
      <c r="E769" s="1"/>
      <c r="F769" s="1"/>
      <c r="G769" s="1"/>
      <c r="H769" s="4"/>
      <c r="I769" s="4"/>
      <c r="J769" s="4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ht="15.75" customHeight="1">
      <c r="A770" s="1"/>
      <c r="B770" s="1"/>
      <c r="C770" s="1"/>
      <c r="D770" s="1"/>
      <c r="E770" s="1"/>
      <c r="F770" s="1"/>
      <c r="G770" s="1"/>
      <c r="H770" s="4"/>
      <c r="I770" s="4"/>
      <c r="J770" s="4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ht="15.75" customHeight="1">
      <c r="A771" s="1"/>
      <c r="B771" s="1"/>
      <c r="C771" s="1"/>
      <c r="D771" s="1"/>
      <c r="E771" s="1"/>
      <c r="F771" s="1"/>
      <c r="G771" s="1"/>
      <c r="H771" s="4"/>
      <c r="I771" s="4"/>
      <c r="J771" s="4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ht="15.75" customHeight="1">
      <c r="A772" s="1"/>
      <c r="B772" s="1"/>
      <c r="C772" s="1"/>
      <c r="D772" s="1"/>
      <c r="E772" s="1"/>
      <c r="F772" s="1"/>
      <c r="G772" s="1"/>
      <c r="H772" s="4"/>
      <c r="I772" s="4"/>
      <c r="J772" s="4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ht="15.75" customHeight="1">
      <c r="A773" s="1"/>
      <c r="B773" s="1"/>
      <c r="C773" s="1"/>
      <c r="D773" s="1"/>
      <c r="E773" s="1"/>
      <c r="F773" s="1"/>
      <c r="G773" s="1"/>
      <c r="H773" s="4"/>
      <c r="I773" s="4"/>
      <c r="J773" s="4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ht="15.75" customHeight="1">
      <c r="A774" s="1"/>
      <c r="B774" s="1"/>
      <c r="C774" s="1"/>
      <c r="D774" s="1"/>
      <c r="E774" s="1"/>
      <c r="F774" s="1"/>
      <c r="G774" s="1"/>
      <c r="H774" s="4"/>
      <c r="I774" s="4"/>
      <c r="J774" s="4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ht="15.75" customHeight="1">
      <c r="A775" s="1"/>
      <c r="B775" s="1"/>
      <c r="C775" s="1"/>
      <c r="D775" s="1"/>
      <c r="E775" s="1"/>
      <c r="F775" s="1"/>
      <c r="G775" s="1"/>
      <c r="H775" s="4"/>
      <c r="I775" s="4"/>
      <c r="J775" s="4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ht="15.75" customHeight="1">
      <c r="A776" s="1"/>
      <c r="B776" s="1"/>
      <c r="C776" s="1"/>
      <c r="D776" s="1"/>
      <c r="E776" s="1"/>
      <c r="F776" s="1"/>
      <c r="G776" s="1"/>
      <c r="H776" s="4"/>
      <c r="I776" s="4"/>
      <c r="J776" s="4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ht="15.75" customHeight="1">
      <c r="A777" s="1"/>
      <c r="B777" s="1"/>
      <c r="C777" s="1"/>
      <c r="D777" s="1"/>
      <c r="E777" s="1"/>
      <c r="F777" s="1"/>
      <c r="G777" s="1"/>
      <c r="H777" s="4"/>
      <c r="I777" s="4"/>
      <c r="J777" s="4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ht="15.75" customHeight="1">
      <c r="A778" s="1"/>
      <c r="B778" s="1"/>
      <c r="C778" s="1"/>
      <c r="D778" s="1"/>
      <c r="E778" s="1"/>
      <c r="F778" s="1"/>
      <c r="G778" s="1"/>
      <c r="H778" s="4"/>
      <c r="I778" s="4"/>
      <c r="J778" s="4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ht="15.75" customHeight="1">
      <c r="A779" s="1"/>
      <c r="B779" s="1"/>
      <c r="C779" s="1"/>
      <c r="D779" s="1"/>
      <c r="E779" s="1"/>
      <c r="F779" s="1"/>
      <c r="G779" s="1"/>
      <c r="H779" s="4"/>
      <c r="I779" s="4"/>
      <c r="J779" s="4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ht="15.75" customHeight="1">
      <c r="A780" s="1"/>
      <c r="B780" s="1"/>
      <c r="C780" s="1"/>
      <c r="D780" s="1"/>
      <c r="E780" s="1"/>
      <c r="F780" s="1"/>
      <c r="G780" s="1"/>
      <c r="H780" s="4"/>
      <c r="I780" s="4"/>
      <c r="J780" s="4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ht="15.75" customHeight="1">
      <c r="A781" s="1"/>
      <c r="B781" s="1"/>
      <c r="C781" s="1"/>
      <c r="D781" s="1"/>
      <c r="E781" s="1"/>
      <c r="F781" s="1"/>
      <c r="G781" s="1"/>
      <c r="H781" s="4"/>
      <c r="I781" s="4"/>
      <c r="J781" s="4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ht="15.75" customHeight="1">
      <c r="A782" s="1"/>
      <c r="B782" s="1"/>
      <c r="C782" s="1"/>
      <c r="D782" s="1"/>
      <c r="E782" s="1"/>
      <c r="F782" s="1"/>
      <c r="G782" s="1"/>
      <c r="H782" s="4"/>
      <c r="I782" s="4"/>
      <c r="J782" s="4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ht="15.75" customHeight="1">
      <c r="A783" s="1"/>
      <c r="B783" s="1"/>
      <c r="C783" s="1"/>
      <c r="D783" s="1"/>
      <c r="E783" s="1"/>
      <c r="F783" s="1"/>
      <c r="G783" s="1"/>
      <c r="H783" s="4"/>
      <c r="I783" s="4"/>
      <c r="J783" s="4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ht="15.75" customHeight="1">
      <c r="A784" s="1"/>
      <c r="B784" s="1"/>
      <c r="C784" s="1"/>
      <c r="D784" s="1"/>
      <c r="E784" s="1"/>
      <c r="F784" s="1"/>
      <c r="G784" s="1"/>
      <c r="H784" s="4"/>
      <c r="I784" s="4"/>
      <c r="J784" s="4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ht="15.75" customHeight="1">
      <c r="A785" s="1"/>
      <c r="B785" s="1"/>
      <c r="C785" s="1"/>
      <c r="D785" s="1"/>
      <c r="E785" s="1"/>
      <c r="F785" s="1"/>
      <c r="G785" s="1"/>
      <c r="H785" s="4"/>
      <c r="I785" s="4"/>
      <c r="J785" s="4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ht="15.75" customHeight="1">
      <c r="A786" s="1"/>
      <c r="B786" s="1"/>
      <c r="C786" s="1"/>
      <c r="D786" s="1"/>
      <c r="E786" s="1"/>
      <c r="F786" s="1"/>
      <c r="G786" s="1"/>
      <c r="H786" s="4"/>
      <c r="I786" s="4"/>
      <c r="J786" s="4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ht="15.75" customHeight="1">
      <c r="A787" s="1"/>
      <c r="B787" s="1"/>
      <c r="C787" s="1"/>
      <c r="D787" s="1"/>
      <c r="E787" s="1"/>
      <c r="F787" s="1"/>
      <c r="G787" s="1"/>
      <c r="H787" s="4"/>
      <c r="I787" s="4"/>
      <c r="J787" s="4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ht="15.75" customHeight="1">
      <c r="A788" s="1"/>
      <c r="B788" s="1"/>
      <c r="C788" s="1"/>
      <c r="D788" s="1"/>
      <c r="E788" s="1"/>
      <c r="F788" s="1"/>
      <c r="G788" s="1"/>
      <c r="H788" s="4"/>
      <c r="I788" s="4"/>
      <c r="J788" s="4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ht="15.75" customHeight="1">
      <c r="A789" s="1"/>
      <c r="B789" s="1"/>
      <c r="C789" s="1"/>
      <c r="D789" s="1"/>
      <c r="E789" s="1"/>
      <c r="F789" s="1"/>
      <c r="G789" s="1"/>
      <c r="H789" s="4"/>
      <c r="I789" s="4"/>
      <c r="J789" s="4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ht="15.75" customHeight="1">
      <c r="A790" s="1"/>
      <c r="B790" s="1"/>
      <c r="C790" s="1"/>
      <c r="D790" s="1"/>
      <c r="E790" s="1"/>
      <c r="F790" s="1"/>
      <c r="G790" s="1"/>
      <c r="H790" s="4"/>
      <c r="I790" s="4"/>
      <c r="J790" s="4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ht="15.75" customHeight="1">
      <c r="A791" s="1"/>
      <c r="B791" s="1"/>
      <c r="C791" s="1"/>
      <c r="D791" s="1"/>
      <c r="E791" s="1"/>
      <c r="F791" s="1"/>
      <c r="G791" s="1"/>
      <c r="H791" s="4"/>
      <c r="I791" s="4"/>
      <c r="J791" s="4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ht="15.75" customHeight="1">
      <c r="A792" s="1"/>
      <c r="B792" s="1"/>
      <c r="C792" s="1"/>
      <c r="D792" s="1"/>
      <c r="E792" s="1"/>
      <c r="F792" s="1"/>
      <c r="G792" s="1"/>
      <c r="H792" s="4"/>
      <c r="I792" s="4"/>
      <c r="J792" s="4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ht="15.75" customHeight="1">
      <c r="A793" s="1"/>
      <c r="B793" s="1"/>
      <c r="C793" s="1"/>
      <c r="D793" s="1"/>
      <c r="E793" s="1"/>
      <c r="F793" s="1"/>
      <c r="G793" s="1"/>
      <c r="H793" s="4"/>
      <c r="I793" s="4"/>
      <c r="J793" s="4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ht="15.75" customHeight="1">
      <c r="A794" s="1"/>
      <c r="B794" s="1"/>
      <c r="C794" s="1"/>
      <c r="D794" s="1"/>
      <c r="E794" s="1"/>
      <c r="F794" s="1"/>
      <c r="G794" s="1"/>
      <c r="H794" s="4"/>
      <c r="I794" s="4"/>
      <c r="J794" s="4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ht="15.75" customHeight="1">
      <c r="A795" s="1"/>
      <c r="B795" s="1"/>
      <c r="C795" s="1"/>
      <c r="D795" s="1"/>
      <c r="E795" s="1"/>
      <c r="F795" s="1"/>
      <c r="G795" s="1"/>
      <c r="H795" s="4"/>
      <c r="I795" s="4"/>
      <c r="J795" s="4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ht="15.75" customHeight="1">
      <c r="A796" s="1"/>
      <c r="B796" s="1"/>
      <c r="C796" s="1"/>
      <c r="D796" s="1"/>
      <c r="E796" s="1"/>
      <c r="F796" s="1"/>
      <c r="G796" s="1"/>
      <c r="H796" s="4"/>
      <c r="I796" s="4"/>
      <c r="J796" s="4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ht="15.75" customHeight="1">
      <c r="A797" s="1"/>
      <c r="B797" s="1"/>
      <c r="C797" s="1"/>
      <c r="D797" s="1"/>
      <c r="E797" s="1"/>
      <c r="F797" s="1"/>
      <c r="G797" s="1"/>
      <c r="H797" s="4"/>
      <c r="I797" s="4"/>
      <c r="J797" s="4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ht="15.75" customHeight="1">
      <c r="A798" s="1"/>
      <c r="B798" s="1"/>
      <c r="C798" s="1"/>
      <c r="D798" s="1"/>
      <c r="E798" s="1"/>
      <c r="F798" s="1"/>
      <c r="G798" s="1"/>
      <c r="H798" s="4"/>
      <c r="I798" s="4"/>
      <c r="J798" s="4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ht="15.75" customHeight="1">
      <c r="A799" s="1"/>
      <c r="B799" s="1"/>
      <c r="C799" s="1"/>
      <c r="D799" s="1"/>
      <c r="E799" s="1"/>
      <c r="F799" s="1"/>
      <c r="G799" s="1"/>
      <c r="H799" s="4"/>
      <c r="I799" s="4"/>
      <c r="J799" s="4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ht="15.75" customHeight="1">
      <c r="A800" s="1"/>
      <c r="B800" s="1"/>
      <c r="C800" s="1"/>
      <c r="D800" s="1"/>
      <c r="E800" s="1"/>
      <c r="F800" s="1"/>
      <c r="G800" s="1"/>
      <c r="H800" s="4"/>
      <c r="I800" s="4"/>
      <c r="J800" s="4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ht="15.75" customHeight="1">
      <c r="A801" s="1"/>
      <c r="B801" s="1"/>
      <c r="C801" s="1"/>
      <c r="D801" s="1"/>
      <c r="E801" s="1"/>
      <c r="F801" s="1"/>
      <c r="G801" s="1"/>
      <c r="H801" s="4"/>
      <c r="I801" s="4"/>
      <c r="J801" s="4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ht="15.75" customHeight="1">
      <c r="A802" s="1"/>
      <c r="B802" s="1"/>
      <c r="C802" s="1"/>
      <c r="D802" s="1"/>
      <c r="E802" s="1"/>
      <c r="F802" s="1"/>
      <c r="G802" s="1"/>
      <c r="H802" s="4"/>
      <c r="I802" s="4"/>
      <c r="J802" s="4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ht="15.75" customHeight="1">
      <c r="A803" s="1"/>
      <c r="B803" s="1"/>
      <c r="C803" s="1"/>
      <c r="D803" s="1"/>
      <c r="E803" s="1"/>
      <c r="F803" s="1"/>
      <c r="G803" s="1"/>
      <c r="H803" s="4"/>
      <c r="I803" s="4"/>
      <c r="J803" s="4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ht="15.75" customHeight="1">
      <c r="A804" s="1"/>
      <c r="B804" s="1"/>
      <c r="C804" s="1"/>
      <c r="D804" s="1"/>
      <c r="E804" s="1"/>
      <c r="F804" s="1"/>
      <c r="G804" s="1"/>
      <c r="H804" s="4"/>
      <c r="I804" s="4"/>
      <c r="J804" s="4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ht="15.75" customHeight="1">
      <c r="A805" s="1"/>
      <c r="B805" s="1"/>
      <c r="C805" s="1"/>
      <c r="D805" s="1"/>
      <c r="E805" s="1"/>
      <c r="F805" s="1"/>
      <c r="G805" s="1"/>
      <c r="H805" s="4"/>
      <c r="I805" s="4"/>
      <c r="J805" s="4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ht="15.75" customHeight="1">
      <c r="A806" s="1"/>
      <c r="B806" s="1"/>
      <c r="C806" s="1"/>
      <c r="D806" s="1"/>
      <c r="E806" s="1"/>
      <c r="F806" s="1"/>
      <c r="G806" s="1"/>
      <c r="H806" s="4"/>
      <c r="I806" s="4"/>
      <c r="J806" s="4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ht="15.75" customHeight="1">
      <c r="A807" s="1"/>
      <c r="B807" s="1"/>
      <c r="C807" s="1"/>
      <c r="D807" s="1"/>
      <c r="E807" s="1"/>
      <c r="F807" s="1"/>
      <c r="G807" s="1"/>
      <c r="H807" s="4"/>
      <c r="I807" s="4"/>
      <c r="J807" s="4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ht="15.75" customHeight="1">
      <c r="A808" s="1"/>
      <c r="B808" s="1"/>
      <c r="C808" s="1"/>
      <c r="D808" s="1"/>
      <c r="E808" s="1"/>
      <c r="F808" s="1"/>
      <c r="G808" s="1"/>
      <c r="H808" s="4"/>
      <c r="I808" s="4"/>
      <c r="J808" s="4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ht="15.75" customHeight="1">
      <c r="A809" s="1"/>
      <c r="B809" s="1"/>
      <c r="C809" s="1"/>
      <c r="D809" s="1"/>
      <c r="E809" s="1"/>
      <c r="F809" s="1"/>
      <c r="G809" s="1"/>
      <c r="H809" s="4"/>
      <c r="I809" s="4"/>
      <c r="J809" s="4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ht="15.75" customHeight="1">
      <c r="A810" s="1"/>
      <c r="B810" s="1"/>
      <c r="C810" s="1"/>
      <c r="D810" s="1"/>
      <c r="E810" s="1"/>
      <c r="F810" s="1"/>
      <c r="G810" s="1"/>
      <c r="H810" s="4"/>
      <c r="I810" s="4"/>
      <c r="J810" s="4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ht="15.75" customHeight="1">
      <c r="A811" s="1"/>
      <c r="B811" s="1"/>
      <c r="C811" s="1"/>
      <c r="D811" s="1"/>
      <c r="E811" s="1"/>
      <c r="F811" s="1"/>
      <c r="G811" s="1"/>
      <c r="H811" s="4"/>
      <c r="I811" s="4"/>
      <c r="J811" s="4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ht="15.75" customHeight="1">
      <c r="A812" s="1"/>
      <c r="B812" s="1"/>
      <c r="C812" s="1"/>
      <c r="D812" s="1"/>
      <c r="E812" s="1"/>
      <c r="F812" s="1"/>
      <c r="G812" s="1"/>
      <c r="H812" s="4"/>
      <c r="I812" s="4"/>
      <c r="J812" s="4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ht="15.75" customHeight="1">
      <c r="A813" s="1"/>
      <c r="B813" s="1"/>
      <c r="C813" s="1"/>
      <c r="D813" s="1"/>
      <c r="E813" s="1"/>
      <c r="F813" s="1"/>
      <c r="G813" s="1"/>
      <c r="H813" s="4"/>
      <c r="I813" s="4"/>
      <c r="J813" s="4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ht="15.75" customHeight="1">
      <c r="A814" s="1"/>
      <c r="B814" s="1"/>
      <c r="C814" s="1"/>
      <c r="D814" s="1"/>
      <c r="E814" s="1"/>
      <c r="F814" s="1"/>
      <c r="G814" s="1"/>
      <c r="H814" s="4"/>
      <c r="I814" s="4"/>
      <c r="J814" s="4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ht="15.75" customHeight="1">
      <c r="A815" s="1"/>
      <c r="B815" s="1"/>
      <c r="C815" s="1"/>
      <c r="D815" s="1"/>
      <c r="E815" s="1"/>
      <c r="F815" s="1"/>
      <c r="G815" s="1"/>
      <c r="H815" s="4"/>
      <c r="I815" s="4"/>
      <c r="J815" s="4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ht="15.75" customHeight="1">
      <c r="A816" s="1"/>
      <c r="B816" s="1"/>
      <c r="C816" s="1"/>
      <c r="D816" s="1"/>
      <c r="E816" s="1"/>
      <c r="F816" s="1"/>
      <c r="G816" s="1"/>
      <c r="H816" s="4"/>
      <c r="I816" s="4"/>
      <c r="J816" s="4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ht="15.75" customHeight="1">
      <c r="A817" s="1"/>
      <c r="B817" s="1"/>
      <c r="C817" s="1"/>
      <c r="D817" s="1"/>
      <c r="E817" s="1"/>
      <c r="F817" s="1"/>
      <c r="G817" s="1"/>
      <c r="H817" s="4"/>
      <c r="I817" s="4"/>
      <c r="J817" s="4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ht="15.75" customHeight="1">
      <c r="A818" s="1"/>
      <c r="B818" s="1"/>
      <c r="C818" s="1"/>
      <c r="D818" s="1"/>
      <c r="E818" s="1"/>
      <c r="F818" s="1"/>
      <c r="G818" s="1"/>
      <c r="H818" s="4"/>
      <c r="I818" s="4"/>
      <c r="J818" s="4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ht="15.75" customHeight="1">
      <c r="A819" s="1"/>
      <c r="B819" s="1"/>
      <c r="C819" s="1"/>
      <c r="D819" s="1"/>
      <c r="E819" s="1"/>
      <c r="F819" s="1"/>
      <c r="G819" s="1"/>
      <c r="H819" s="4"/>
      <c r="I819" s="4"/>
      <c r="J819" s="4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ht="15.75" customHeight="1">
      <c r="A820" s="1"/>
      <c r="B820" s="1"/>
      <c r="C820" s="1"/>
      <c r="D820" s="1"/>
      <c r="E820" s="1"/>
      <c r="F820" s="1"/>
      <c r="G820" s="1"/>
      <c r="H820" s="4"/>
      <c r="I820" s="4"/>
      <c r="J820" s="4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ht="15.75" customHeight="1">
      <c r="A821" s="1"/>
      <c r="B821" s="1"/>
      <c r="C821" s="1"/>
      <c r="D821" s="1"/>
      <c r="E821" s="1"/>
      <c r="F821" s="1"/>
      <c r="G821" s="1"/>
      <c r="H821" s="4"/>
      <c r="I821" s="4"/>
      <c r="J821" s="4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ht="15.75" customHeight="1">
      <c r="A822" s="1"/>
      <c r="B822" s="1"/>
      <c r="C822" s="1"/>
      <c r="D822" s="1"/>
      <c r="E822" s="1"/>
      <c r="F822" s="1"/>
      <c r="G822" s="1"/>
      <c r="H822" s="4"/>
      <c r="I822" s="4"/>
      <c r="J822" s="4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ht="15.75" customHeight="1">
      <c r="A823" s="1"/>
      <c r="B823" s="1"/>
      <c r="C823" s="1"/>
      <c r="D823" s="1"/>
      <c r="E823" s="1"/>
      <c r="F823" s="1"/>
      <c r="G823" s="1"/>
      <c r="H823" s="4"/>
      <c r="I823" s="4"/>
      <c r="J823" s="4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ht="15.75" customHeight="1">
      <c r="A824" s="1"/>
      <c r="B824" s="1"/>
      <c r="C824" s="1"/>
      <c r="D824" s="1"/>
      <c r="E824" s="1"/>
      <c r="F824" s="1"/>
      <c r="G824" s="1"/>
      <c r="H824" s="4"/>
      <c r="I824" s="4"/>
      <c r="J824" s="4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ht="15.75" customHeight="1">
      <c r="A825" s="1"/>
      <c r="B825" s="1"/>
      <c r="C825" s="1"/>
      <c r="D825" s="1"/>
      <c r="E825" s="1"/>
      <c r="F825" s="1"/>
      <c r="G825" s="1"/>
      <c r="H825" s="4"/>
      <c r="I825" s="4"/>
      <c r="J825" s="4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ht="15.75" customHeight="1">
      <c r="A826" s="1"/>
      <c r="B826" s="1"/>
      <c r="C826" s="1"/>
      <c r="D826" s="1"/>
      <c r="E826" s="1"/>
      <c r="F826" s="1"/>
      <c r="G826" s="1"/>
      <c r="H826" s="4"/>
      <c r="I826" s="4"/>
      <c r="J826" s="4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ht="15.75" customHeight="1">
      <c r="A827" s="1"/>
      <c r="B827" s="1"/>
      <c r="C827" s="1"/>
      <c r="D827" s="1"/>
      <c r="E827" s="1"/>
      <c r="F827" s="1"/>
      <c r="G827" s="1"/>
      <c r="H827" s="4"/>
      <c r="I827" s="4"/>
      <c r="J827" s="4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ht="15.75" customHeight="1">
      <c r="A828" s="1"/>
      <c r="B828" s="1"/>
      <c r="C828" s="1"/>
      <c r="D828" s="1"/>
      <c r="E828" s="1"/>
      <c r="F828" s="1"/>
      <c r="G828" s="1"/>
      <c r="H828" s="4"/>
      <c r="I828" s="4"/>
      <c r="J828" s="4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ht="15.75" customHeight="1">
      <c r="A829" s="1"/>
      <c r="B829" s="1"/>
      <c r="C829" s="1"/>
      <c r="D829" s="1"/>
      <c r="E829" s="1"/>
      <c r="F829" s="1"/>
      <c r="G829" s="1"/>
      <c r="H829" s="4"/>
      <c r="I829" s="4"/>
      <c r="J829" s="4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ht="15.75" customHeight="1">
      <c r="A830" s="1"/>
      <c r="B830" s="1"/>
      <c r="C830" s="1"/>
      <c r="D830" s="1"/>
      <c r="E830" s="1"/>
      <c r="F830" s="1"/>
      <c r="G830" s="1"/>
      <c r="H830" s="4"/>
      <c r="I830" s="4"/>
      <c r="J830" s="4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ht="15.75" customHeight="1">
      <c r="A831" s="1"/>
      <c r="B831" s="1"/>
      <c r="C831" s="1"/>
      <c r="D831" s="1"/>
      <c r="E831" s="1"/>
      <c r="F831" s="1"/>
      <c r="G831" s="1"/>
      <c r="H831" s="4"/>
      <c r="I831" s="4"/>
      <c r="J831" s="4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ht="15.75" customHeight="1">
      <c r="A832" s="1"/>
      <c r="B832" s="1"/>
      <c r="C832" s="1"/>
      <c r="D832" s="1"/>
      <c r="E832" s="1"/>
      <c r="F832" s="1"/>
      <c r="G832" s="1"/>
      <c r="H832" s="4"/>
      <c r="I832" s="4"/>
      <c r="J832" s="4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ht="15.75" customHeight="1">
      <c r="A833" s="1"/>
      <c r="B833" s="1"/>
      <c r="C833" s="1"/>
      <c r="D833" s="1"/>
      <c r="E833" s="1"/>
      <c r="F833" s="1"/>
      <c r="G833" s="1"/>
      <c r="H833" s="4"/>
      <c r="I833" s="4"/>
      <c r="J833" s="4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ht="15.75" customHeight="1">
      <c r="A834" s="1"/>
      <c r="B834" s="1"/>
      <c r="C834" s="1"/>
      <c r="D834" s="1"/>
      <c r="E834" s="1"/>
      <c r="F834" s="1"/>
      <c r="G834" s="1"/>
      <c r="H834" s="4"/>
      <c r="I834" s="4"/>
      <c r="J834" s="4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ht="15.75" customHeight="1">
      <c r="A835" s="1"/>
      <c r="B835" s="1"/>
      <c r="C835" s="1"/>
      <c r="D835" s="1"/>
      <c r="E835" s="1"/>
      <c r="F835" s="1"/>
      <c r="G835" s="1"/>
      <c r="H835" s="4"/>
      <c r="I835" s="4"/>
      <c r="J835" s="4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ht="15.75" customHeight="1">
      <c r="A836" s="1"/>
      <c r="B836" s="1"/>
      <c r="C836" s="1"/>
      <c r="D836" s="1"/>
      <c r="E836" s="1"/>
      <c r="F836" s="1"/>
      <c r="G836" s="1"/>
      <c r="H836" s="4"/>
      <c r="I836" s="4"/>
      <c r="J836" s="4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ht="15.75" customHeight="1">
      <c r="A837" s="1"/>
      <c r="B837" s="1"/>
      <c r="C837" s="1"/>
      <c r="D837" s="1"/>
      <c r="E837" s="1"/>
      <c r="F837" s="1"/>
      <c r="G837" s="1"/>
      <c r="H837" s="4"/>
      <c r="I837" s="4"/>
      <c r="J837" s="4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ht="15.75" customHeight="1">
      <c r="A838" s="1"/>
      <c r="B838" s="1"/>
      <c r="C838" s="1"/>
      <c r="D838" s="1"/>
      <c r="E838" s="1"/>
      <c r="F838" s="1"/>
      <c r="G838" s="1"/>
      <c r="H838" s="4"/>
      <c r="I838" s="4"/>
      <c r="J838" s="4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ht="15.75" customHeight="1">
      <c r="A839" s="1"/>
      <c r="B839" s="1"/>
      <c r="C839" s="1"/>
      <c r="D839" s="1"/>
      <c r="E839" s="1"/>
      <c r="F839" s="1"/>
      <c r="G839" s="1"/>
      <c r="H839" s="4"/>
      <c r="I839" s="4"/>
      <c r="J839" s="4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ht="15.75" customHeight="1">
      <c r="A840" s="1"/>
      <c r="B840" s="1"/>
      <c r="C840" s="1"/>
      <c r="D840" s="1"/>
      <c r="E840" s="1"/>
      <c r="F840" s="1"/>
      <c r="G840" s="1"/>
      <c r="H840" s="4"/>
      <c r="I840" s="4"/>
      <c r="J840" s="4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ht="15.75" customHeight="1">
      <c r="A841" s="1"/>
      <c r="B841" s="1"/>
      <c r="C841" s="1"/>
      <c r="D841" s="1"/>
      <c r="E841" s="1"/>
      <c r="F841" s="1"/>
      <c r="G841" s="1"/>
      <c r="H841" s="4"/>
      <c r="I841" s="4"/>
      <c r="J841" s="4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ht="15.75" customHeight="1">
      <c r="A842" s="1"/>
      <c r="B842" s="1"/>
      <c r="C842" s="1"/>
      <c r="D842" s="1"/>
      <c r="E842" s="1"/>
      <c r="F842" s="1"/>
      <c r="G842" s="1"/>
      <c r="H842" s="4"/>
      <c r="I842" s="4"/>
      <c r="J842" s="4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ht="15.75" customHeight="1">
      <c r="A843" s="1"/>
      <c r="B843" s="1"/>
      <c r="C843" s="1"/>
      <c r="D843" s="1"/>
      <c r="E843" s="1"/>
      <c r="F843" s="1"/>
      <c r="G843" s="1"/>
      <c r="H843" s="4"/>
      <c r="I843" s="4"/>
      <c r="J843" s="4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ht="15.75" customHeight="1">
      <c r="A844" s="1"/>
      <c r="B844" s="1"/>
      <c r="C844" s="1"/>
      <c r="D844" s="1"/>
      <c r="E844" s="1"/>
      <c r="F844" s="1"/>
      <c r="G844" s="1"/>
      <c r="H844" s="4"/>
      <c r="I844" s="4"/>
      <c r="J844" s="4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ht="15.75" customHeight="1">
      <c r="A845" s="1"/>
      <c r="B845" s="1"/>
      <c r="C845" s="1"/>
      <c r="D845" s="1"/>
      <c r="E845" s="1"/>
      <c r="F845" s="1"/>
      <c r="G845" s="1"/>
      <c r="H845" s="4"/>
      <c r="I845" s="4"/>
      <c r="J845" s="4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ht="15.75" customHeight="1">
      <c r="A846" s="1"/>
      <c r="B846" s="1"/>
      <c r="C846" s="1"/>
      <c r="D846" s="1"/>
      <c r="E846" s="1"/>
      <c r="F846" s="1"/>
      <c r="G846" s="1"/>
      <c r="H846" s="4"/>
      <c r="I846" s="4"/>
      <c r="J846" s="4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ht="15.75" customHeight="1">
      <c r="A847" s="1"/>
      <c r="B847" s="1"/>
      <c r="C847" s="1"/>
      <c r="D847" s="1"/>
      <c r="E847" s="1"/>
      <c r="F847" s="1"/>
      <c r="G847" s="1"/>
      <c r="H847" s="4"/>
      <c r="I847" s="4"/>
      <c r="J847" s="4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ht="15.75" customHeight="1">
      <c r="A848" s="1"/>
      <c r="B848" s="1"/>
      <c r="C848" s="1"/>
      <c r="D848" s="1"/>
      <c r="E848" s="1"/>
      <c r="F848" s="1"/>
      <c r="G848" s="1"/>
      <c r="H848" s="4"/>
      <c r="I848" s="4"/>
      <c r="J848" s="4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ht="15.75" customHeight="1">
      <c r="A849" s="1"/>
      <c r="B849" s="1"/>
      <c r="C849" s="1"/>
      <c r="D849" s="1"/>
      <c r="E849" s="1"/>
      <c r="F849" s="1"/>
      <c r="G849" s="1"/>
      <c r="H849" s="4"/>
      <c r="I849" s="4"/>
      <c r="J849" s="4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ht="15.75" customHeight="1">
      <c r="A850" s="1"/>
      <c r="B850" s="1"/>
      <c r="C850" s="1"/>
      <c r="D850" s="1"/>
      <c r="E850" s="1"/>
      <c r="F850" s="1"/>
      <c r="G850" s="1"/>
      <c r="H850" s="4"/>
      <c r="I850" s="4"/>
      <c r="J850" s="4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ht="15.75" customHeight="1">
      <c r="A851" s="1"/>
      <c r="B851" s="1"/>
      <c r="C851" s="1"/>
      <c r="D851" s="1"/>
      <c r="E851" s="1"/>
      <c r="F851" s="1"/>
      <c r="G851" s="1"/>
      <c r="H851" s="4"/>
      <c r="I851" s="4"/>
      <c r="J851" s="4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ht="15.75" customHeight="1">
      <c r="A852" s="1"/>
      <c r="B852" s="1"/>
      <c r="C852" s="1"/>
      <c r="D852" s="1"/>
      <c r="E852" s="1"/>
      <c r="F852" s="1"/>
      <c r="G852" s="1"/>
      <c r="H852" s="4"/>
      <c r="I852" s="4"/>
      <c r="J852" s="4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ht="15.75" customHeight="1">
      <c r="A853" s="1"/>
      <c r="B853" s="1"/>
      <c r="C853" s="1"/>
      <c r="D853" s="1"/>
      <c r="E853" s="1"/>
      <c r="F853" s="1"/>
      <c r="G853" s="1"/>
      <c r="H853" s="4"/>
      <c r="I853" s="4"/>
      <c r="J853" s="4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ht="15.75" customHeight="1">
      <c r="A854" s="1"/>
      <c r="B854" s="1"/>
      <c r="C854" s="1"/>
      <c r="D854" s="1"/>
      <c r="E854" s="1"/>
      <c r="F854" s="1"/>
      <c r="G854" s="1"/>
      <c r="H854" s="4"/>
      <c r="I854" s="4"/>
      <c r="J854" s="4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ht="15.75" customHeight="1">
      <c r="A855" s="1"/>
      <c r="B855" s="1"/>
      <c r="C855" s="1"/>
      <c r="D855" s="1"/>
      <c r="E855" s="1"/>
      <c r="F855" s="1"/>
      <c r="G855" s="1"/>
      <c r="H855" s="4"/>
      <c r="I855" s="4"/>
      <c r="J855" s="4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ht="15.75" customHeight="1">
      <c r="A856" s="1"/>
      <c r="B856" s="1"/>
      <c r="C856" s="1"/>
      <c r="D856" s="1"/>
      <c r="E856" s="1"/>
      <c r="F856" s="1"/>
      <c r="G856" s="1"/>
      <c r="H856" s="4"/>
      <c r="I856" s="4"/>
      <c r="J856" s="4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ht="15.75" customHeight="1">
      <c r="A857" s="1"/>
      <c r="B857" s="1"/>
      <c r="C857" s="1"/>
      <c r="D857" s="1"/>
      <c r="E857" s="1"/>
      <c r="F857" s="1"/>
      <c r="G857" s="1"/>
      <c r="H857" s="4"/>
      <c r="I857" s="4"/>
      <c r="J857" s="4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ht="15.75" customHeight="1">
      <c r="A858" s="1"/>
      <c r="B858" s="1"/>
      <c r="C858" s="1"/>
      <c r="D858" s="1"/>
      <c r="E858" s="1"/>
      <c r="F858" s="1"/>
      <c r="G858" s="1"/>
      <c r="H858" s="4"/>
      <c r="I858" s="4"/>
      <c r="J858" s="4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ht="15.75" customHeight="1">
      <c r="A859" s="1"/>
      <c r="B859" s="1"/>
      <c r="C859" s="1"/>
      <c r="D859" s="1"/>
      <c r="E859" s="1"/>
      <c r="F859" s="1"/>
      <c r="G859" s="1"/>
      <c r="H859" s="4"/>
      <c r="I859" s="4"/>
      <c r="J859" s="4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ht="15.75" customHeight="1">
      <c r="A860" s="1"/>
      <c r="B860" s="1"/>
      <c r="C860" s="1"/>
      <c r="D860" s="1"/>
      <c r="E860" s="1"/>
      <c r="F860" s="1"/>
      <c r="G860" s="1"/>
      <c r="H860" s="4"/>
      <c r="I860" s="4"/>
      <c r="J860" s="4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ht="15.75" customHeight="1">
      <c r="A861" s="1"/>
      <c r="B861" s="1"/>
      <c r="C861" s="1"/>
      <c r="D861" s="1"/>
      <c r="E861" s="1"/>
      <c r="F861" s="1"/>
      <c r="G861" s="1"/>
      <c r="H861" s="4"/>
      <c r="I861" s="4"/>
      <c r="J861" s="4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ht="15.75" customHeight="1">
      <c r="A862" s="1"/>
      <c r="B862" s="1"/>
      <c r="C862" s="1"/>
      <c r="D862" s="1"/>
      <c r="E862" s="1"/>
      <c r="F862" s="1"/>
      <c r="G862" s="1"/>
      <c r="H862" s="4"/>
      <c r="I862" s="4"/>
      <c r="J862" s="4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ht="15.75" customHeight="1">
      <c r="A863" s="1"/>
      <c r="B863" s="1"/>
      <c r="C863" s="1"/>
      <c r="D863" s="1"/>
      <c r="E863" s="1"/>
      <c r="F863" s="1"/>
      <c r="G863" s="1"/>
      <c r="H863" s="4"/>
      <c r="I863" s="4"/>
      <c r="J863" s="4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ht="15.75" customHeight="1">
      <c r="A864" s="1"/>
      <c r="B864" s="1"/>
      <c r="C864" s="1"/>
      <c r="D864" s="1"/>
      <c r="E864" s="1"/>
      <c r="F864" s="1"/>
      <c r="G864" s="1"/>
      <c r="H864" s="4"/>
      <c r="I864" s="4"/>
      <c r="J864" s="4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ht="15.75" customHeight="1">
      <c r="A865" s="1"/>
      <c r="B865" s="1"/>
      <c r="C865" s="1"/>
      <c r="D865" s="1"/>
      <c r="E865" s="1"/>
      <c r="F865" s="1"/>
      <c r="G865" s="1"/>
      <c r="H865" s="4"/>
      <c r="I865" s="4"/>
      <c r="J865" s="4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ht="15.75" customHeight="1">
      <c r="A866" s="1"/>
      <c r="B866" s="1"/>
      <c r="C866" s="1"/>
      <c r="D866" s="1"/>
      <c r="E866" s="1"/>
      <c r="F866" s="1"/>
      <c r="G866" s="1"/>
      <c r="H866" s="4"/>
      <c r="I866" s="4"/>
      <c r="J866" s="4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ht="15.75" customHeight="1">
      <c r="A867" s="1"/>
      <c r="B867" s="1"/>
      <c r="C867" s="1"/>
      <c r="D867" s="1"/>
      <c r="E867" s="1"/>
      <c r="F867" s="1"/>
      <c r="G867" s="1"/>
      <c r="H867" s="4"/>
      <c r="I867" s="4"/>
      <c r="J867" s="4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ht="15.75" customHeight="1">
      <c r="A868" s="1"/>
      <c r="B868" s="1"/>
      <c r="C868" s="1"/>
      <c r="D868" s="1"/>
      <c r="E868" s="1"/>
      <c r="F868" s="1"/>
      <c r="G868" s="1"/>
      <c r="H868" s="4"/>
      <c r="I868" s="4"/>
      <c r="J868" s="4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ht="15.75" customHeight="1">
      <c r="A869" s="1"/>
      <c r="B869" s="1"/>
      <c r="C869" s="1"/>
      <c r="D869" s="1"/>
      <c r="E869" s="1"/>
      <c r="F869" s="1"/>
      <c r="G869" s="1"/>
      <c r="H869" s="4"/>
      <c r="I869" s="4"/>
      <c r="J869" s="4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ht="15.75" customHeight="1">
      <c r="A870" s="1"/>
      <c r="B870" s="1"/>
      <c r="C870" s="1"/>
      <c r="D870" s="1"/>
      <c r="E870" s="1"/>
      <c r="F870" s="1"/>
      <c r="G870" s="1"/>
      <c r="H870" s="4"/>
      <c r="I870" s="4"/>
      <c r="J870" s="4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ht="15.75" customHeight="1">
      <c r="A871" s="1"/>
      <c r="B871" s="1"/>
      <c r="C871" s="1"/>
      <c r="D871" s="1"/>
      <c r="E871" s="1"/>
      <c r="F871" s="1"/>
      <c r="G871" s="1"/>
      <c r="H871" s="4"/>
      <c r="I871" s="4"/>
      <c r="J871" s="4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ht="15.75" customHeight="1">
      <c r="A872" s="1"/>
      <c r="B872" s="1"/>
      <c r="C872" s="1"/>
      <c r="D872" s="1"/>
      <c r="E872" s="1"/>
      <c r="F872" s="1"/>
      <c r="G872" s="1"/>
      <c r="H872" s="4"/>
      <c r="I872" s="4"/>
      <c r="J872" s="4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ht="15.75" customHeight="1">
      <c r="A873" s="1"/>
      <c r="B873" s="1"/>
      <c r="C873" s="1"/>
      <c r="D873" s="1"/>
      <c r="E873" s="1"/>
      <c r="F873" s="1"/>
      <c r="G873" s="1"/>
      <c r="H873" s="4"/>
      <c r="I873" s="4"/>
      <c r="J873" s="4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ht="15.75" customHeight="1">
      <c r="A874" s="1"/>
      <c r="B874" s="1"/>
      <c r="C874" s="1"/>
      <c r="D874" s="1"/>
      <c r="E874" s="1"/>
      <c r="F874" s="1"/>
      <c r="G874" s="1"/>
      <c r="H874" s="4"/>
      <c r="I874" s="4"/>
      <c r="J874" s="4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ht="15.75" customHeight="1">
      <c r="A875" s="1"/>
      <c r="B875" s="1"/>
      <c r="C875" s="1"/>
      <c r="D875" s="1"/>
      <c r="E875" s="1"/>
      <c r="F875" s="1"/>
      <c r="G875" s="1"/>
      <c r="H875" s="4"/>
      <c r="I875" s="4"/>
      <c r="J875" s="4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ht="15.75" customHeight="1">
      <c r="A876" s="1"/>
      <c r="B876" s="1"/>
      <c r="C876" s="1"/>
      <c r="D876" s="1"/>
      <c r="E876" s="1"/>
      <c r="F876" s="1"/>
      <c r="G876" s="1"/>
      <c r="H876" s="4"/>
      <c r="I876" s="4"/>
      <c r="J876" s="4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ht="15.75" customHeight="1">
      <c r="A877" s="1"/>
      <c r="B877" s="1"/>
      <c r="C877" s="1"/>
      <c r="D877" s="1"/>
      <c r="E877" s="1"/>
      <c r="F877" s="1"/>
      <c r="G877" s="1"/>
      <c r="H877" s="4"/>
      <c r="I877" s="4"/>
      <c r="J877" s="4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ht="15.75" customHeight="1">
      <c r="A878" s="1"/>
      <c r="B878" s="1"/>
      <c r="C878" s="1"/>
      <c r="D878" s="1"/>
      <c r="E878" s="1"/>
      <c r="F878" s="1"/>
      <c r="G878" s="1"/>
      <c r="H878" s="4"/>
      <c r="I878" s="4"/>
      <c r="J878" s="4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ht="15.75" customHeight="1">
      <c r="A879" s="1"/>
      <c r="B879" s="1"/>
      <c r="C879" s="1"/>
      <c r="D879" s="1"/>
      <c r="E879" s="1"/>
      <c r="F879" s="1"/>
      <c r="G879" s="1"/>
      <c r="H879" s="4"/>
      <c r="I879" s="4"/>
      <c r="J879" s="4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ht="15.75" customHeight="1">
      <c r="A880" s="1"/>
      <c r="B880" s="1"/>
      <c r="C880" s="1"/>
      <c r="D880" s="1"/>
      <c r="E880" s="1"/>
      <c r="F880" s="1"/>
      <c r="G880" s="1"/>
      <c r="H880" s="4"/>
      <c r="I880" s="4"/>
      <c r="J880" s="4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ht="15.75" customHeight="1">
      <c r="A881" s="1"/>
      <c r="B881" s="1"/>
      <c r="C881" s="1"/>
      <c r="D881" s="1"/>
      <c r="E881" s="1"/>
      <c r="F881" s="1"/>
      <c r="G881" s="1"/>
      <c r="H881" s="4"/>
      <c r="I881" s="4"/>
      <c r="J881" s="4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ht="15.75" customHeight="1">
      <c r="A882" s="1"/>
      <c r="B882" s="1"/>
      <c r="C882" s="1"/>
      <c r="D882" s="1"/>
      <c r="E882" s="1"/>
      <c r="F882" s="1"/>
      <c r="G882" s="1"/>
      <c r="H882" s="4"/>
      <c r="I882" s="4"/>
      <c r="J882" s="4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ht="15.75" customHeight="1">
      <c r="A883" s="1"/>
      <c r="B883" s="1"/>
      <c r="C883" s="1"/>
      <c r="D883" s="1"/>
      <c r="E883" s="1"/>
      <c r="F883" s="1"/>
      <c r="G883" s="1"/>
      <c r="H883" s="4"/>
      <c r="I883" s="4"/>
      <c r="J883" s="4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ht="15.75" customHeight="1">
      <c r="A884" s="1"/>
      <c r="B884" s="1"/>
      <c r="C884" s="1"/>
      <c r="D884" s="1"/>
      <c r="E884" s="1"/>
      <c r="F884" s="1"/>
      <c r="G884" s="1"/>
      <c r="H884" s="4"/>
      <c r="I884" s="4"/>
      <c r="J884" s="4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ht="15.75" customHeight="1">
      <c r="A885" s="1"/>
      <c r="B885" s="1"/>
      <c r="C885" s="1"/>
      <c r="D885" s="1"/>
      <c r="E885" s="1"/>
      <c r="F885" s="1"/>
      <c r="G885" s="1"/>
      <c r="H885" s="4"/>
      <c r="I885" s="4"/>
      <c r="J885" s="4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ht="15.75" customHeight="1">
      <c r="A886" s="1"/>
      <c r="B886" s="1"/>
      <c r="C886" s="1"/>
      <c r="D886" s="1"/>
      <c r="E886" s="1"/>
      <c r="F886" s="1"/>
      <c r="G886" s="1"/>
      <c r="H886" s="4"/>
      <c r="I886" s="4"/>
      <c r="J886" s="4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ht="15.75" customHeight="1">
      <c r="A887" s="1"/>
      <c r="B887" s="1"/>
      <c r="C887" s="1"/>
      <c r="D887" s="1"/>
      <c r="E887" s="1"/>
      <c r="F887" s="1"/>
      <c r="G887" s="1"/>
      <c r="H887" s="4"/>
      <c r="I887" s="4"/>
      <c r="J887" s="4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ht="15.75" customHeight="1">
      <c r="A888" s="1"/>
      <c r="B888" s="1"/>
      <c r="C888" s="1"/>
      <c r="D888" s="1"/>
      <c r="E888" s="1"/>
      <c r="F888" s="1"/>
      <c r="G888" s="1"/>
      <c r="H888" s="4"/>
      <c r="I888" s="4"/>
      <c r="J888" s="4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ht="15.75" customHeight="1">
      <c r="A889" s="1"/>
      <c r="B889" s="1"/>
      <c r="C889" s="1"/>
      <c r="D889" s="1"/>
      <c r="E889" s="1"/>
      <c r="F889" s="1"/>
      <c r="G889" s="1"/>
      <c r="H889" s="4"/>
      <c r="I889" s="4"/>
      <c r="J889" s="4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ht="15.75" customHeight="1">
      <c r="A890" s="1"/>
      <c r="B890" s="1"/>
      <c r="C890" s="1"/>
      <c r="D890" s="1"/>
      <c r="E890" s="1"/>
      <c r="F890" s="1"/>
      <c r="G890" s="1"/>
      <c r="H890" s="4"/>
      <c r="I890" s="4"/>
      <c r="J890" s="4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ht="15.75" customHeight="1">
      <c r="A891" s="1"/>
      <c r="B891" s="1"/>
      <c r="C891" s="1"/>
      <c r="D891" s="1"/>
      <c r="E891" s="1"/>
      <c r="F891" s="1"/>
      <c r="G891" s="1"/>
      <c r="H891" s="4"/>
      <c r="I891" s="4"/>
      <c r="J891" s="4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ht="15.75" customHeight="1">
      <c r="A892" s="1"/>
      <c r="B892" s="1"/>
      <c r="C892" s="1"/>
      <c r="D892" s="1"/>
      <c r="E892" s="1"/>
      <c r="F892" s="1"/>
      <c r="G892" s="1"/>
      <c r="H892" s="4"/>
      <c r="I892" s="4"/>
      <c r="J892" s="4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ht="15.75" customHeight="1">
      <c r="A893" s="1"/>
      <c r="B893" s="1"/>
      <c r="C893" s="1"/>
      <c r="D893" s="1"/>
      <c r="E893" s="1"/>
      <c r="F893" s="1"/>
      <c r="G893" s="1"/>
      <c r="H893" s="4"/>
      <c r="I893" s="4"/>
      <c r="J893" s="4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ht="15.75" customHeight="1">
      <c r="A894" s="1"/>
      <c r="B894" s="1"/>
      <c r="C894" s="1"/>
      <c r="D894" s="1"/>
      <c r="E894" s="1"/>
      <c r="F894" s="1"/>
      <c r="G894" s="1"/>
      <c r="H894" s="4"/>
      <c r="I894" s="4"/>
      <c r="J894" s="4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ht="15.75" customHeight="1">
      <c r="A895" s="1"/>
      <c r="B895" s="1"/>
      <c r="C895" s="1"/>
      <c r="D895" s="1"/>
      <c r="E895" s="1"/>
      <c r="F895" s="1"/>
      <c r="G895" s="1"/>
      <c r="H895" s="4"/>
      <c r="I895" s="4"/>
      <c r="J895" s="4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ht="15.75" customHeight="1">
      <c r="A896" s="1"/>
      <c r="B896" s="1"/>
      <c r="C896" s="1"/>
      <c r="D896" s="1"/>
      <c r="E896" s="1"/>
      <c r="F896" s="1"/>
      <c r="G896" s="1"/>
      <c r="H896" s="4"/>
      <c r="I896" s="4"/>
      <c r="J896" s="4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ht="15.75" customHeight="1">
      <c r="A897" s="1"/>
      <c r="B897" s="1"/>
      <c r="C897" s="1"/>
      <c r="D897" s="1"/>
      <c r="E897" s="1"/>
      <c r="F897" s="1"/>
      <c r="G897" s="1"/>
      <c r="H897" s="4"/>
      <c r="I897" s="4"/>
      <c r="J897" s="4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ht="15.75" customHeight="1">
      <c r="A898" s="1"/>
      <c r="B898" s="1"/>
      <c r="C898" s="1"/>
      <c r="D898" s="1"/>
      <c r="E898" s="1"/>
      <c r="F898" s="1"/>
      <c r="G898" s="1"/>
      <c r="H898" s="4"/>
      <c r="I898" s="4"/>
      <c r="J898" s="4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ht="15.75" customHeight="1">
      <c r="A899" s="1"/>
      <c r="B899" s="1"/>
      <c r="C899" s="1"/>
      <c r="D899" s="1"/>
      <c r="E899" s="1"/>
      <c r="F899" s="1"/>
      <c r="G899" s="1"/>
      <c r="H899" s="4"/>
      <c r="I899" s="4"/>
      <c r="J899" s="4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ht="15.75" customHeight="1">
      <c r="A900" s="1"/>
      <c r="B900" s="1"/>
      <c r="C900" s="1"/>
      <c r="D900" s="1"/>
      <c r="E900" s="1"/>
      <c r="F900" s="1"/>
      <c r="G900" s="1"/>
      <c r="H900" s="4"/>
      <c r="I900" s="4"/>
      <c r="J900" s="4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ht="15.75" customHeight="1">
      <c r="A901" s="1"/>
      <c r="B901" s="1"/>
      <c r="C901" s="1"/>
      <c r="D901" s="1"/>
      <c r="E901" s="1"/>
      <c r="F901" s="1"/>
      <c r="G901" s="1"/>
      <c r="H901" s="4"/>
      <c r="I901" s="4"/>
      <c r="J901" s="4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ht="15.75" customHeight="1">
      <c r="A902" s="1"/>
      <c r="B902" s="1"/>
      <c r="C902" s="1"/>
      <c r="D902" s="1"/>
      <c r="E902" s="1"/>
      <c r="F902" s="1"/>
      <c r="G902" s="1"/>
      <c r="H902" s="4"/>
      <c r="I902" s="4"/>
      <c r="J902" s="4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ht="15.75" customHeight="1">
      <c r="A903" s="1"/>
      <c r="B903" s="1"/>
      <c r="C903" s="1"/>
      <c r="D903" s="1"/>
      <c r="E903" s="1"/>
      <c r="F903" s="1"/>
      <c r="G903" s="1"/>
      <c r="H903" s="4"/>
      <c r="I903" s="4"/>
      <c r="J903" s="4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ht="15.75" customHeight="1">
      <c r="A904" s="1"/>
      <c r="B904" s="1"/>
      <c r="C904" s="1"/>
      <c r="D904" s="1"/>
      <c r="E904" s="1"/>
      <c r="F904" s="1"/>
      <c r="G904" s="1"/>
      <c r="H904" s="4"/>
      <c r="I904" s="4"/>
      <c r="J904" s="4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ht="15.75" customHeight="1">
      <c r="A905" s="1"/>
      <c r="B905" s="1"/>
      <c r="C905" s="1"/>
      <c r="D905" s="1"/>
      <c r="E905" s="1"/>
      <c r="F905" s="1"/>
      <c r="G905" s="1"/>
      <c r="H905" s="4"/>
      <c r="I905" s="4"/>
      <c r="J905" s="4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ht="15.75" customHeight="1">
      <c r="A906" s="1"/>
      <c r="B906" s="1"/>
      <c r="C906" s="1"/>
      <c r="D906" s="1"/>
      <c r="E906" s="1"/>
      <c r="F906" s="1"/>
      <c r="G906" s="1"/>
      <c r="H906" s="4"/>
      <c r="I906" s="4"/>
      <c r="J906" s="4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ht="15.75" customHeight="1">
      <c r="A907" s="1"/>
      <c r="B907" s="1"/>
      <c r="C907" s="1"/>
      <c r="D907" s="1"/>
      <c r="E907" s="1"/>
      <c r="F907" s="1"/>
      <c r="G907" s="1"/>
      <c r="H907" s="4"/>
      <c r="I907" s="4"/>
      <c r="J907" s="4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ht="15.75" customHeight="1">
      <c r="A908" s="1"/>
      <c r="B908" s="1"/>
      <c r="C908" s="1"/>
      <c r="D908" s="1"/>
      <c r="E908" s="1"/>
      <c r="F908" s="1"/>
      <c r="G908" s="1"/>
      <c r="H908" s="4"/>
      <c r="I908" s="4"/>
      <c r="J908" s="4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ht="15.75" customHeight="1">
      <c r="A909" s="1"/>
      <c r="B909" s="1"/>
      <c r="C909" s="1"/>
      <c r="D909" s="1"/>
      <c r="E909" s="1"/>
      <c r="F909" s="1"/>
      <c r="G909" s="1"/>
      <c r="H909" s="4"/>
      <c r="I909" s="4"/>
      <c r="J909" s="4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ht="15.75" customHeight="1">
      <c r="A910" s="1"/>
      <c r="B910" s="1"/>
      <c r="C910" s="1"/>
      <c r="D910" s="1"/>
      <c r="E910" s="1"/>
      <c r="F910" s="1"/>
      <c r="G910" s="1"/>
      <c r="H910" s="4"/>
      <c r="I910" s="4"/>
      <c r="J910" s="4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ht="15.75" customHeight="1">
      <c r="A911" s="1"/>
      <c r="B911" s="1"/>
      <c r="C911" s="1"/>
      <c r="D911" s="1"/>
      <c r="E911" s="1"/>
      <c r="F911" s="1"/>
      <c r="G911" s="1"/>
      <c r="H911" s="4"/>
      <c r="I911" s="4"/>
      <c r="J911" s="4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ht="15.75" customHeight="1">
      <c r="A912" s="1"/>
      <c r="B912" s="1"/>
      <c r="C912" s="1"/>
      <c r="D912" s="1"/>
      <c r="E912" s="1"/>
      <c r="F912" s="1"/>
      <c r="G912" s="1"/>
      <c r="H912" s="4"/>
      <c r="I912" s="4"/>
      <c r="J912" s="4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ht="15.75" customHeight="1">
      <c r="A913" s="1"/>
      <c r="B913" s="1"/>
      <c r="C913" s="1"/>
      <c r="D913" s="1"/>
      <c r="E913" s="1"/>
      <c r="F913" s="1"/>
      <c r="G913" s="1"/>
      <c r="H913" s="4"/>
      <c r="I913" s="4"/>
      <c r="J913" s="4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ht="15.75" customHeight="1">
      <c r="A914" s="1"/>
      <c r="B914" s="1"/>
      <c r="C914" s="1"/>
      <c r="D914" s="1"/>
      <c r="E914" s="1"/>
      <c r="F914" s="1"/>
      <c r="G914" s="1"/>
      <c r="H914" s="4"/>
      <c r="I914" s="4"/>
      <c r="J914" s="4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ht="15.75" customHeight="1">
      <c r="A915" s="1"/>
      <c r="B915" s="1"/>
      <c r="C915" s="1"/>
      <c r="D915" s="1"/>
      <c r="E915" s="1"/>
      <c r="F915" s="1"/>
      <c r="G915" s="1"/>
      <c r="H915" s="4"/>
      <c r="I915" s="4"/>
      <c r="J915" s="4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ht="15.75" customHeight="1">
      <c r="A916" s="1"/>
      <c r="B916" s="1"/>
      <c r="C916" s="1"/>
      <c r="D916" s="1"/>
      <c r="E916" s="1"/>
      <c r="F916" s="1"/>
      <c r="G916" s="1"/>
      <c r="H916" s="4"/>
      <c r="I916" s="4"/>
      <c r="J916" s="4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ht="15.75" customHeight="1">
      <c r="A917" s="1"/>
      <c r="B917" s="1"/>
      <c r="C917" s="1"/>
      <c r="D917" s="1"/>
      <c r="E917" s="1"/>
      <c r="F917" s="1"/>
      <c r="G917" s="1"/>
      <c r="H917" s="4"/>
      <c r="I917" s="4"/>
      <c r="J917" s="4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ht="15.75" customHeight="1">
      <c r="A918" s="1"/>
      <c r="B918" s="1"/>
      <c r="C918" s="1"/>
      <c r="D918" s="1"/>
      <c r="E918" s="1"/>
      <c r="F918" s="1"/>
      <c r="G918" s="1"/>
      <c r="H918" s="4"/>
      <c r="I918" s="4"/>
      <c r="J918" s="4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ht="15.75" customHeight="1">
      <c r="A919" s="1"/>
      <c r="B919" s="1"/>
      <c r="C919" s="1"/>
      <c r="D919" s="1"/>
      <c r="E919" s="1"/>
      <c r="F919" s="1"/>
      <c r="G919" s="1"/>
      <c r="H919" s="4"/>
      <c r="I919" s="4"/>
      <c r="J919" s="4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ht="15.75" customHeight="1">
      <c r="A920" s="1"/>
      <c r="B920" s="1"/>
      <c r="C920" s="1"/>
      <c r="D920" s="1"/>
      <c r="E920" s="1"/>
      <c r="F920" s="1"/>
      <c r="G920" s="1"/>
      <c r="H920" s="4"/>
      <c r="I920" s="4"/>
      <c r="J920" s="4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ht="15.75" customHeight="1">
      <c r="A921" s="1"/>
      <c r="B921" s="1"/>
      <c r="C921" s="1"/>
      <c r="D921" s="1"/>
      <c r="E921" s="1"/>
      <c r="F921" s="1"/>
      <c r="G921" s="1"/>
      <c r="H921" s="4"/>
      <c r="I921" s="4"/>
      <c r="J921" s="4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ht="15.75" customHeight="1">
      <c r="A922" s="1"/>
      <c r="B922" s="1"/>
      <c r="C922" s="1"/>
      <c r="D922" s="1"/>
      <c r="E922" s="1"/>
      <c r="F922" s="1"/>
      <c r="G922" s="1"/>
      <c r="H922" s="4"/>
      <c r="I922" s="4"/>
      <c r="J922" s="4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ht="15.75" customHeight="1">
      <c r="A923" s="1"/>
      <c r="B923" s="1"/>
      <c r="C923" s="1"/>
      <c r="D923" s="1"/>
      <c r="E923" s="1"/>
      <c r="F923" s="1"/>
      <c r="G923" s="1"/>
      <c r="H923" s="4"/>
      <c r="I923" s="4"/>
      <c r="J923" s="4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ht="15.75" customHeight="1">
      <c r="A924" s="1"/>
      <c r="B924" s="1"/>
      <c r="C924" s="1"/>
      <c r="D924" s="1"/>
      <c r="E924" s="1"/>
      <c r="F924" s="1"/>
      <c r="G924" s="1"/>
      <c r="H924" s="4"/>
      <c r="I924" s="4"/>
      <c r="J924" s="4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ht="15.75" customHeight="1">
      <c r="A925" s="1"/>
      <c r="B925" s="1"/>
      <c r="C925" s="1"/>
      <c r="D925" s="1"/>
      <c r="E925" s="1"/>
      <c r="F925" s="1"/>
      <c r="G925" s="1"/>
      <c r="H925" s="4"/>
      <c r="I925" s="4"/>
      <c r="J925" s="4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ht="15.75" customHeight="1">
      <c r="A926" s="1"/>
      <c r="B926" s="1"/>
      <c r="C926" s="1"/>
      <c r="D926" s="1"/>
      <c r="E926" s="1"/>
      <c r="F926" s="1"/>
      <c r="G926" s="1"/>
      <c r="H926" s="4"/>
      <c r="I926" s="4"/>
      <c r="J926" s="4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ht="15.75" customHeight="1">
      <c r="A927" s="1"/>
      <c r="B927" s="1"/>
      <c r="C927" s="1"/>
      <c r="D927" s="1"/>
      <c r="E927" s="1"/>
      <c r="F927" s="1"/>
      <c r="G927" s="1"/>
      <c r="H927" s="4"/>
      <c r="I927" s="4"/>
      <c r="J927" s="4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ht="15.75" customHeight="1">
      <c r="A928" s="1"/>
      <c r="B928" s="1"/>
      <c r="C928" s="1"/>
      <c r="D928" s="1"/>
      <c r="E928" s="1"/>
      <c r="F928" s="1"/>
      <c r="G928" s="1"/>
      <c r="H928" s="4"/>
      <c r="I928" s="4"/>
      <c r="J928" s="4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ht="15.75" customHeight="1">
      <c r="A929" s="1"/>
      <c r="B929" s="1"/>
      <c r="C929" s="1"/>
      <c r="D929" s="1"/>
      <c r="E929" s="1"/>
      <c r="F929" s="1"/>
      <c r="G929" s="1"/>
      <c r="H929" s="4"/>
      <c r="I929" s="4"/>
      <c r="J929" s="4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ht="15.75" customHeight="1">
      <c r="A930" s="1"/>
      <c r="B930" s="1"/>
      <c r="C930" s="1"/>
      <c r="D930" s="1"/>
      <c r="E930" s="1"/>
      <c r="F930" s="1"/>
      <c r="G930" s="1"/>
      <c r="H930" s="4"/>
      <c r="I930" s="4"/>
      <c r="J930" s="4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ht="15.75" customHeight="1">
      <c r="A931" s="1"/>
      <c r="B931" s="1"/>
      <c r="C931" s="1"/>
      <c r="D931" s="1"/>
      <c r="E931" s="1"/>
      <c r="F931" s="1"/>
      <c r="G931" s="1"/>
      <c r="H931" s="4"/>
      <c r="I931" s="4"/>
      <c r="J931" s="4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ht="15.75" customHeight="1">
      <c r="A932" s="1"/>
      <c r="B932" s="1"/>
      <c r="C932" s="1"/>
      <c r="D932" s="1"/>
      <c r="E932" s="1"/>
      <c r="F932" s="1"/>
      <c r="G932" s="1"/>
      <c r="H932" s="4"/>
      <c r="I932" s="4"/>
      <c r="J932" s="4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ht="15.75" customHeight="1">
      <c r="A933" s="1"/>
      <c r="B933" s="1"/>
      <c r="C933" s="1"/>
      <c r="D933" s="1"/>
      <c r="E933" s="1"/>
      <c r="F933" s="1"/>
      <c r="G933" s="1"/>
      <c r="H933" s="4"/>
      <c r="I933" s="4"/>
      <c r="J933" s="4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ht="15.75" customHeight="1">
      <c r="A934" s="1"/>
      <c r="B934" s="1"/>
      <c r="C934" s="1"/>
      <c r="D934" s="1"/>
      <c r="E934" s="1"/>
      <c r="F934" s="1"/>
      <c r="G934" s="1"/>
      <c r="H934" s="4"/>
      <c r="I934" s="4"/>
      <c r="J934" s="4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ht="15.75" customHeight="1">
      <c r="A935" s="1"/>
      <c r="B935" s="1"/>
      <c r="C935" s="1"/>
      <c r="D935" s="1"/>
      <c r="E935" s="1"/>
      <c r="F935" s="1"/>
      <c r="G935" s="1"/>
      <c r="H935" s="4"/>
      <c r="I935" s="4"/>
      <c r="J935" s="4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ht="15.75" customHeight="1">
      <c r="A936" s="1"/>
      <c r="B936" s="1"/>
      <c r="C936" s="1"/>
      <c r="D936" s="1"/>
      <c r="E936" s="1"/>
      <c r="F936" s="1"/>
      <c r="G936" s="1"/>
      <c r="H936" s="4"/>
      <c r="I936" s="4"/>
      <c r="J936" s="4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ht="15.75" customHeight="1">
      <c r="A937" s="1"/>
      <c r="B937" s="1"/>
      <c r="C937" s="1"/>
      <c r="D937" s="1"/>
      <c r="E937" s="1"/>
      <c r="F937" s="1"/>
      <c r="G937" s="1"/>
      <c r="H937" s="4"/>
      <c r="I937" s="4"/>
      <c r="J937" s="4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ht="15.75" customHeight="1">
      <c r="A938" s="1"/>
      <c r="B938" s="1"/>
      <c r="C938" s="1"/>
      <c r="D938" s="1"/>
      <c r="E938" s="1"/>
      <c r="F938" s="1"/>
      <c r="G938" s="1"/>
      <c r="H938" s="4"/>
      <c r="I938" s="4"/>
      <c r="J938" s="4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ht="15.75" customHeight="1">
      <c r="A939" s="1"/>
      <c r="B939" s="1"/>
      <c r="C939" s="1"/>
      <c r="D939" s="1"/>
      <c r="E939" s="1"/>
      <c r="F939" s="1"/>
      <c r="G939" s="1"/>
      <c r="H939" s="4"/>
      <c r="I939" s="4"/>
      <c r="J939" s="4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ht="15.75" customHeight="1">
      <c r="A940" s="1"/>
      <c r="B940" s="1"/>
      <c r="C940" s="1"/>
      <c r="D940" s="1"/>
      <c r="E940" s="1"/>
      <c r="F940" s="1"/>
      <c r="G940" s="1"/>
      <c r="H940" s="4"/>
      <c r="I940" s="4"/>
      <c r="J940" s="4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ht="15.75" customHeight="1">
      <c r="A941" s="1"/>
      <c r="B941" s="1"/>
      <c r="C941" s="1"/>
      <c r="D941" s="1"/>
      <c r="E941" s="1"/>
      <c r="F941" s="1"/>
      <c r="G941" s="1"/>
      <c r="H941" s="4"/>
      <c r="I941" s="4"/>
      <c r="J941" s="4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ht="15.75" customHeight="1">
      <c r="A942" s="1"/>
      <c r="B942" s="1"/>
      <c r="C942" s="1"/>
      <c r="D942" s="1"/>
      <c r="E942" s="1"/>
      <c r="F942" s="1"/>
      <c r="G942" s="1"/>
      <c r="H942" s="4"/>
      <c r="I942" s="4"/>
      <c r="J942" s="4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ht="15.75" customHeight="1">
      <c r="A943" s="1"/>
      <c r="B943" s="1"/>
      <c r="C943" s="1"/>
      <c r="D943" s="1"/>
      <c r="E943" s="1"/>
      <c r="F943" s="1"/>
      <c r="G943" s="1"/>
      <c r="H943" s="4"/>
      <c r="I943" s="4"/>
      <c r="J943" s="4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ht="15.75" customHeight="1">
      <c r="A944" s="1"/>
      <c r="B944" s="1"/>
      <c r="C944" s="1"/>
      <c r="D944" s="1"/>
      <c r="E944" s="1"/>
      <c r="F944" s="1"/>
      <c r="G944" s="1"/>
      <c r="H944" s="4"/>
      <c r="I944" s="4"/>
      <c r="J944" s="4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ht="15.75" customHeight="1">
      <c r="A945" s="1"/>
      <c r="B945" s="1"/>
      <c r="C945" s="1"/>
      <c r="D945" s="1"/>
      <c r="E945" s="1"/>
      <c r="F945" s="1"/>
      <c r="G945" s="1"/>
      <c r="H945" s="4"/>
      <c r="I945" s="4"/>
      <c r="J945" s="4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ht="15.75" customHeight="1">
      <c r="A946" s="1"/>
      <c r="B946" s="1"/>
      <c r="C946" s="1"/>
      <c r="D946" s="1"/>
      <c r="E946" s="1"/>
      <c r="F946" s="1"/>
      <c r="G946" s="1"/>
      <c r="H946" s="4"/>
      <c r="I946" s="4"/>
      <c r="J946" s="4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ht="15.75" customHeight="1">
      <c r="A947" s="1"/>
      <c r="B947" s="1"/>
      <c r="C947" s="1"/>
      <c r="D947" s="1"/>
      <c r="E947" s="1"/>
      <c r="F947" s="1"/>
      <c r="G947" s="1"/>
      <c r="H947" s="4"/>
      <c r="I947" s="4"/>
      <c r="J947" s="4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ht="15.75" customHeight="1">
      <c r="A948" s="1"/>
      <c r="B948" s="1"/>
      <c r="C948" s="1"/>
      <c r="D948" s="1"/>
      <c r="E948" s="1"/>
      <c r="F948" s="1"/>
      <c r="G948" s="1"/>
      <c r="H948" s="4"/>
      <c r="I948" s="4"/>
      <c r="J948" s="4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ht="15.75" customHeight="1">
      <c r="A949" s="1"/>
      <c r="B949" s="1"/>
      <c r="C949" s="1"/>
      <c r="D949" s="1"/>
      <c r="E949" s="1"/>
      <c r="F949" s="1"/>
      <c r="G949" s="1"/>
      <c r="H949" s="4"/>
      <c r="I949" s="4"/>
      <c r="J949" s="4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ht="15.75" customHeight="1">
      <c r="A950" s="1"/>
      <c r="B950" s="1"/>
      <c r="C950" s="1"/>
      <c r="D950" s="1"/>
      <c r="E950" s="1"/>
      <c r="F950" s="1"/>
      <c r="G950" s="1"/>
      <c r="H950" s="4"/>
      <c r="I950" s="4"/>
      <c r="J950" s="4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ht="15.75" customHeight="1">
      <c r="A951" s="1"/>
      <c r="B951" s="1"/>
      <c r="C951" s="1"/>
      <c r="D951" s="1"/>
      <c r="E951" s="1"/>
      <c r="F951" s="1"/>
      <c r="G951" s="1"/>
      <c r="H951" s="4"/>
      <c r="I951" s="4"/>
      <c r="J951" s="4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ht="15.75" customHeight="1">
      <c r="A952" s="1"/>
      <c r="B952" s="1"/>
      <c r="C952" s="1"/>
      <c r="D952" s="1"/>
      <c r="E952" s="1"/>
      <c r="F952" s="1"/>
      <c r="G952" s="1"/>
      <c r="H952" s="4"/>
      <c r="I952" s="4"/>
      <c r="J952" s="4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ht="15.75" customHeight="1">
      <c r="A953" s="1"/>
      <c r="B953" s="1"/>
      <c r="C953" s="1"/>
      <c r="D953" s="1"/>
      <c r="E953" s="1"/>
      <c r="F953" s="1"/>
      <c r="G953" s="1"/>
      <c r="H953" s="4"/>
      <c r="I953" s="4"/>
      <c r="J953" s="4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ht="15.75" customHeight="1">
      <c r="A954" s="1"/>
      <c r="B954" s="1"/>
      <c r="C954" s="1"/>
      <c r="D954" s="1"/>
      <c r="E954" s="1"/>
      <c r="F954" s="1"/>
      <c r="G954" s="1"/>
      <c r="H954" s="4"/>
      <c r="I954" s="4"/>
      <c r="J954" s="4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ht="15.75" customHeight="1">
      <c r="A955" s="1"/>
      <c r="B955" s="1"/>
      <c r="C955" s="1"/>
      <c r="D955" s="1"/>
      <c r="E955" s="1"/>
      <c r="F955" s="1"/>
      <c r="G955" s="1"/>
      <c r="H955" s="4"/>
      <c r="I955" s="4"/>
      <c r="J955" s="4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ht="15.75" customHeight="1">
      <c r="A956" s="1"/>
      <c r="B956" s="1"/>
      <c r="C956" s="1"/>
      <c r="D956" s="1"/>
      <c r="E956" s="1"/>
      <c r="F956" s="1"/>
      <c r="G956" s="1"/>
      <c r="H956" s="4"/>
      <c r="I956" s="4"/>
      <c r="J956" s="4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ht="15.75" customHeight="1">
      <c r="A957" s="1"/>
      <c r="B957" s="1"/>
      <c r="C957" s="1"/>
      <c r="D957" s="1"/>
      <c r="E957" s="1"/>
      <c r="F957" s="1"/>
      <c r="G957" s="1"/>
      <c r="H957" s="4"/>
      <c r="I957" s="4"/>
      <c r="J957" s="4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ht="15.75" customHeight="1">
      <c r="A958" s="1"/>
      <c r="B958" s="1"/>
      <c r="C958" s="1"/>
      <c r="D958" s="1"/>
      <c r="E958" s="1"/>
      <c r="F958" s="1"/>
      <c r="G958" s="1"/>
      <c r="H958" s="4"/>
      <c r="I958" s="4"/>
      <c r="J958" s="4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ht="15.75" customHeight="1">
      <c r="A959" s="1"/>
      <c r="B959" s="1"/>
      <c r="C959" s="1"/>
      <c r="D959" s="1"/>
      <c r="E959" s="1"/>
      <c r="F959" s="1"/>
      <c r="G959" s="1"/>
      <c r="H959" s="4"/>
      <c r="I959" s="4"/>
      <c r="J959" s="4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ht="15.75" customHeight="1">
      <c r="A960" s="1"/>
      <c r="B960" s="1"/>
      <c r="C960" s="1"/>
      <c r="D960" s="1"/>
      <c r="E960" s="1"/>
      <c r="F960" s="1"/>
      <c r="G960" s="1"/>
      <c r="H960" s="4"/>
      <c r="I960" s="4"/>
      <c r="J960" s="4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ht="15.75" customHeight="1">
      <c r="A961" s="1"/>
      <c r="B961" s="1"/>
      <c r="C961" s="1"/>
      <c r="D961" s="1"/>
      <c r="E961" s="1"/>
      <c r="F961" s="1"/>
      <c r="G961" s="1"/>
      <c r="H961" s="4"/>
      <c r="I961" s="4"/>
      <c r="J961" s="4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ht="15.75" customHeight="1">
      <c r="A962" s="1"/>
      <c r="B962" s="1"/>
      <c r="C962" s="1"/>
      <c r="D962" s="1"/>
      <c r="E962" s="1"/>
      <c r="F962" s="1"/>
      <c r="G962" s="1"/>
      <c r="H962" s="4"/>
      <c r="I962" s="4"/>
      <c r="J962" s="4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ht="15.75" customHeight="1">
      <c r="A963" s="1"/>
      <c r="B963" s="1"/>
      <c r="C963" s="1"/>
      <c r="D963" s="1"/>
      <c r="E963" s="1"/>
      <c r="F963" s="1"/>
      <c r="G963" s="1"/>
      <c r="H963" s="4"/>
      <c r="I963" s="4"/>
      <c r="J963" s="4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ht="15.75" customHeight="1">
      <c r="A964" s="1"/>
      <c r="B964" s="1"/>
      <c r="C964" s="1"/>
      <c r="D964" s="1"/>
      <c r="E964" s="1"/>
      <c r="F964" s="1"/>
      <c r="G964" s="1"/>
      <c r="H964" s="4"/>
      <c r="I964" s="4"/>
      <c r="J964" s="4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ht="15.75" customHeight="1">
      <c r="A965" s="1"/>
      <c r="B965" s="1"/>
      <c r="C965" s="1"/>
      <c r="D965" s="1"/>
      <c r="E965" s="1"/>
      <c r="F965" s="1"/>
      <c r="G965" s="1"/>
      <c r="H965" s="4"/>
      <c r="I965" s="4"/>
      <c r="J965" s="4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ht="15.75" customHeight="1">
      <c r="A966" s="1"/>
      <c r="B966" s="1"/>
      <c r="C966" s="1"/>
      <c r="D966" s="1"/>
      <c r="E966" s="1"/>
      <c r="F966" s="1"/>
      <c r="G966" s="1"/>
      <c r="H966" s="4"/>
      <c r="I966" s="4"/>
      <c r="J966" s="4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ht="15.75" customHeight="1">
      <c r="A967" s="1"/>
      <c r="B967" s="1"/>
      <c r="C967" s="1"/>
      <c r="D967" s="1"/>
      <c r="E967" s="1"/>
      <c r="F967" s="1"/>
      <c r="G967" s="1"/>
      <c r="H967" s="4"/>
      <c r="I967" s="4"/>
      <c r="J967" s="4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ht="15.75" customHeight="1">
      <c r="A968" s="1"/>
      <c r="B968" s="1"/>
      <c r="C968" s="1"/>
      <c r="D968" s="1"/>
      <c r="E968" s="1"/>
      <c r="F968" s="1"/>
      <c r="G968" s="1"/>
      <c r="H968" s="4"/>
      <c r="I968" s="4"/>
      <c r="J968" s="4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ht="15.75" customHeight="1">
      <c r="A969" s="1"/>
      <c r="B969" s="1"/>
      <c r="C969" s="1"/>
      <c r="D969" s="1"/>
      <c r="E969" s="1"/>
      <c r="F969" s="1"/>
      <c r="G969" s="1"/>
      <c r="H969" s="4"/>
      <c r="I969" s="4"/>
      <c r="J969" s="4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ht="15.75" customHeight="1">
      <c r="A970" s="1"/>
      <c r="B970" s="1"/>
      <c r="C970" s="1"/>
      <c r="D970" s="1"/>
      <c r="E970" s="1"/>
      <c r="F970" s="1"/>
      <c r="G970" s="1"/>
      <c r="H970" s="4"/>
      <c r="I970" s="4"/>
      <c r="J970" s="4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ht="15.75" customHeight="1">
      <c r="A971" s="1"/>
      <c r="B971" s="1"/>
      <c r="C971" s="1"/>
      <c r="D971" s="1"/>
      <c r="E971" s="1"/>
      <c r="F971" s="1"/>
      <c r="G971" s="1"/>
      <c r="H971" s="4"/>
      <c r="I971" s="4"/>
      <c r="J971" s="4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ht="15.75" customHeight="1">
      <c r="A972" s="1"/>
      <c r="B972" s="1"/>
      <c r="C972" s="1"/>
      <c r="D972" s="1"/>
      <c r="E972" s="1"/>
      <c r="F972" s="1"/>
      <c r="G972" s="1"/>
      <c r="H972" s="4"/>
      <c r="I972" s="4"/>
      <c r="J972" s="4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ht="15.75" customHeight="1">
      <c r="A973" s="1"/>
      <c r="B973" s="1"/>
      <c r="C973" s="1"/>
      <c r="D973" s="1"/>
      <c r="E973" s="1"/>
      <c r="F973" s="1"/>
      <c r="G973" s="1"/>
      <c r="H973" s="4"/>
      <c r="I973" s="4"/>
      <c r="J973" s="4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ht="15.75" customHeight="1">
      <c r="A974" s="1"/>
      <c r="B974" s="1"/>
      <c r="C974" s="1"/>
      <c r="D974" s="1"/>
      <c r="E974" s="1"/>
      <c r="F974" s="1"/>
      <c r="G974" s="1"/>
      <c r="H974" s="4"/>
      <c r="I974" s="4"/>
      <c r="J974" s="4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ht="15.75" customHeight="1">
      <c r="A975" s="1"/>
      <c r="B975" s="1"/>
      <c r="C975" s="1"/>
      <c r="D975" s="1"/>
      <c r="E975" s="1"/>
      <c r="F975" s="1"/>
      <c r="G975" s="1"/>
      <c r="H975" s="4"/>
      <c r="I975" s="4"/>
      <c r="J975" s="4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ht="15.75" customHeight="1">
      <c r="A976" s="1"/>
      <c r="B976" s="1"/>
      <c r="C976" s="1"/>
      <c r="D976" s="1"/>
      <c r="E976" s="1"/>
      <c r="F976" s="1"/>
      <c r="G976" s="1"/>
      <c r="H976" s="4"/>
      <c r="I976" s="4"/>
      <c r="J976" s="4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ht="15.75" customHeight="1">
      <c r="A977" s="1"/>
      <c r="B977" s="1"/>
      <c r="C977" s="1"/>
      <c r="D977" s="1"/>
      <c r="E977" s="1"/>
      <c r="F977" s="1"/>
      <c r="G977" s="1"/>
      <c r="H977" s="4"/>
      <c r="I977" s="4"/>
      <c r="J977" s="4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ht="15.75" customHeight="1">
      <c r="A978" s="1"/>
      <c r="B978" s="1"/>
      <c r="C978" s="1"/>
      <c r="D978" s="1"/>
      <c r="E978" s="1"/>
      <c r="F978" s="1"/>
      <c r="G978" s="1"/>
      <c r="H978" s="4"/>
      <c r="I978" s="4"/>
      <c r="J978" s="4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ht="15.75" customHeight="1">
      <c r="A979" s="1"/>
      <c r="B979" s="1"/>
      <c r="C979" s="1"/>
      <c r="D979" s="1"/>
      <c r="E979" s="1"/>
      <c r="F979" s="1"/>
      <c r="G979" s="1"/>
      <c r="H979" s="4"/>
      <c r="I979" s="4"/>
      <c r="J979" s="4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ht="15.75" customHeight="1">
      <c r="A980" s="1"/>
      <c r="B980" s="1"/>
      <c r="C980" s="1"/>
      <c r="D980" s="1"/>
      <c r="E980" s="1"/>
      <c r="F980" s="1"/>
      <c r="G980" s="1"/>
      <c r="H980" s="4"/>
      <c r="I980" s="4"/>
      <c r="J980" s="4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ht="15.75" customHeight="1">
      <c r="A981" s="1"/>
      <c r="B981" s="1"/>
      <c r="C981" s="1"/>
      <c r="D981" s="1"/>
      <c r="E981" s="1"/>
      <c r="F981" s="1"/>
      <c r="G981" s="1"/>
      <c r="H981" s="4"/>
      <c r="I981" s="4"/>
      <c r="J981" s="4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ht="15.75" customHeight="1">
      <c r="A982" s="1"/>
      <c r="B982" s="1"/>
      <c r="C982" s="1"/>
      <c r="D982" s="1"/>
      <c r="E982" s="1"/>
      <c r="F982" s="1"/>
      <c r="G982" s="1"/>
      <c r="H982" s="4"/>
      <c r="I982" s="4"/>
      <c r="J982" s="4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ht="15.75" customHeight="1">
      <c r="A983" s="1"/>
      <c r="B983" s="1"/>
      <c r="C983" s="1"/>
      <c r="D983" s="1"/>
      <c r="E983" s="1"/>
      <c r="F983" s="1"/>
      <c r="G983" s="1"/>
      <c r="H983" s="4"/>
      <c r="I983" s="4"/>
      <c r="J983" s="4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ht="15.75" customHeight="1">
      <c r="A984" s="1"/>
      <c r="B984" s="1"/>
      <c r="C984" s="1"/>
      <c r="D984" s="1"/>
      <c r="E984" s="1"/>
      <c r="F984" s="1"/>
      <c r="G984" s="1"/>
      <c r="H984" s="4"/>
      <c r="I984" s="4"/>
      <c r="J984" s="4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ht="15.75" customHeight="1">
      <c r="A985" s="1"/>
      <c r="B985" s="1"/>
      <c r="C985" s="1"/>
      <c r="D985" s="1"/>
      <c r="E985" s="1"/>
      <c r="F985" s="1"/>
      <c r="G985" s="1"/>
      <c r="H985" s="4"/>
      <c r="I985" s="4"/>
      <c r="J985" s="4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ht="15.75" customHeight="1">
      <c r="A986" s="1"/>
      <c r="B986" s="1"/>
      <c r="C986" s="1"/>
      <c r="D986" s="1"/>
      <c r="E986" s="1"/>
      <c r="F986" s="1"/>
      <c r="G986" s="1"/>
      <c r="H986" s="4"/>
      <c r="I986" s="4"/>
      <c r="J986" s="4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ht="15.75" customHeight="1">
      <c r="A987" s="1"/>
      <c r="B987" s="1"/>
      <c r="C987" s="1"/>
      <c r="D987" s="1"/>
      <c r="E987" s="1"/>
      <c r="F987" s="1"/>
      <c r="G987" s="1"/>
      <c r="H987" s="4"/>
      <c r="I987" s="4"/>
      <c r="J987" s="4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ht="15.75" customHeight="1">
      <c r="A988" s="1"/>
      <c r="B988" s="1"/>
      <c r="C988" s="1"/>
      <c r="D988" s="1"/>
      <c r="E988" s="1"/>
      <c r="F988" s="1"/>
      <c r="G988" s="1"/>
      <c r="H988" s="4"/>
      <c r="I988" s="4"/>
      <c r="J988" s="4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ht="15.75" customHeight="1">
      <c r="A989" s="1"/>
      <c r="B989" s="1"/>
      <c r="C989" s="1"/>
      <c r="D989" s="1"/>
      <c r="E989" s="1"/>
      <c r="F989" s="1"/>
      <c r="G989" s="1"/>
      <c r="H989" s="4"/>
      <c r="I989" s="4"/>
      <c r="J989" s="4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ht="15.75" customHeight="1">
      <c r="A990" s="1"/>
      <c r="B990" s="1"/>
      <c r="C990" s="1"/>
      <c r="D990" s="1"/>
      <c r="E990" s="1"/>
      <c r="F990" s="1"/>
      <c r="G990" s="1"/>
      <c r="H990" s="4"/>
      <c r="I990" s="4"/>
      <c r="J990" s="4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ht="15.75" customHeight="1">
      <c r="A991" s="1"/>
      <c r="B991" s="1"/>
      <c r="C991" s="1"/>
      <c r="D991" s="1"/>
      <c r="E991" s="1"/>
      <c r="F991" s="1"/>
      <c r="G991" s="1"/>
      <c r="H991" s="4"/>
      <c r="I991" s="4"/>
      <c r="J991" s="4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ht="15.75" customHeight="1">
      <c r="A992" s="1"/>
      <c r="B992" s="1"/>
      <c r="C992" s="1"/>
      <c r="D992" s="1"/>
      <c r="E992" s="1"/>
      <c r="F992" s="1"/>
      <c r="G992" s="1"/>
      <c r="H992" s="4"/>
      <c r="I992" s="4"/>
      <c r="J992" s="4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ht="15.75" customHeight="1">
      <c r="A993" s="1"/>
      <c r="B993" s="1"/>
      <c r="C993" s="1"/>
      <c r="D993" s="1"/>
      <c r="E993" s="1"/>
      <c r="F993" s="1"/>
      <c r="G993" s="1"/>
      <c r="H993" s="4"/>
      <c r="I993" s="4"/>
      <c r="J993" s="4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ht="15.75" customHeight="1">
      <c r="A994" s="1"/>
      <c r="B994" s="1"/>
      <c r="C994" s="1"/>
      <c r="D994" s="1"/>
      <c r="E994" s="1"/>
      <c r="F994" s="1"/>
      <c r="G994" s="1"/>
      <c r="H994" s="4"/>
      <c r="I994" s="4"/>
      <c r="J994" s="4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ht="15.75" customHeight="1">
      <c r="A995" s="1"/>
      <c r="B995" s="1"/>
      <c r="C995" s="1"/>
      <c r="D995" s="1"/>
      <c r="E995" s="1"/>
      <c r="F995" s="1"/>
      <c r="G995" s="1"/>
      <c r="H995" s="4"/>
      <c r="I995" s="4"/>
      <c r="J995" s="4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ht="15.75" customHeight="1">
      <c r="A996" s="1"/>
      <c r="B996" s="1"/>
      <c r="C996" s="1"/>
      <c r="D996" s="1"/>
      <c r="E996" s="1"/>
      <c r="F996" s="1"/>
      <c r="G996" s="1"/>
      <c r="H996" s="4"/>
      <c r="I996" s="4"/>
      <c r="J996" s="4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ht="15.75" customHeight="1">
      <c r="A997" s="1"/>
      <c r="B997" s="1"/>
      <c r="C997" s="1"/>
      <c r="D997" s="1"/>
      <c r="E997" s="1"/>
      <c r="F997" s="1"/>
      <c r="G997" s="1"/>
      <c r="H997" s="4"/>
      <c r="I997" s="4"/>
      <c r="J997" s="4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ht="15.75" customHeight="1">
      <c r="A998" s="1"/>
      <c r="B998" s="1"/>
      <c r="C998" s="1"/>
      <c r="D998" s="1"/>
      <c r="E998" s="1"/>
      <c r="F998" s="1"/>
      <c r="G998" s="1"/>
      <c r="H998" s="4"/>
      <c r="I998" s="4"/>
      <c r="J998" s="4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ht="15.75" customHeight="1">
      <c r="A999" s="1"/>
      <c r="B999" s="1"/>
      <c r="C999" s="1"/>
      <c r="D999" s="1"/>
      <c r="E999" s="1"/>
      <c r="F999" s="1"/>
      <c r="G999" s="1"/>
      <c r="H999" s="4"/>
      <c r="I999" s="4"/>
      <c r="J999" s="4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4"/>
      <c r="I1000" s="4"/>
      <c r="J1000" s="4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</sheetData>
  <mergeCells count="14">
    <mergeCell ref="AI7:AL8"/>
    <mergeCell ref="AI10:AL12"/>
    <mergeCell ref="AB15:AC15"/>
    <mergeCell ref="AB20:AC20"/>
    <mergeCell ref="AB25:AC25"/>
    <mergeCell ref="AB30:AC30"/>
    <mergeCell ref="AB35:AC35"/>
    <mergeCell ref="U1:X1"/>
    <mergeCell ref="D2:K2"/>
    <mergeCell ref="M2:Z2"/>
    <mergeCell ref="AH2:AM2"/>
    <mergeCell ref="AB5:AC5"/>
    <mergeCell ref="N7:X9"/>
    <mergeCell ref="AB10:AC10"/>
  </mergeCells>
  <dataValidations>
    <dataValidation type="list" allowBlank="1" showErrorMessage="1" sqref="AL25:AL32 AL36:AL39 AL43:AL44 AL48">
      <formula1>$AE12:$AF12</formula1>
    </dataValidation>
    <dataValidation type="list" allowBlank="1" showErrorMessage="1" sqref="AC36:AC39">
      <formula1>'Ark2'!$B$30:$B$33</formula1>
    </dataValidation>
    <dataValidation type="list" allowBlank="1" showErrorMessage="1" sqref="AC21:AC24">
      <formula1>'Ark2'!$B$15:$B$18</formula1>
    </dataValidation>
    <dataValidation type="list" allowBlank="1" showErrorMessage="1" sqref="AC26:AC29">
      <formula1>'Ark2'!$B$20:$B$23</formula1>
    </dataValidation>
    <dataValidation type="list" allowBlank="1" showErrorMessage="1" sqref="AI17:AI20">
      <formula1>'Ark1'!$D$277:$I$277</formula1>
    </dataValidation>
    <dataValidation type="list" allowBlank="1" showErrorMessage="1" sqref="AU10 AS10:AS11 AQ10:AQ13 AO10:AO17">
      <formula1>'Ark2'!$D$4:$D$27</formula1>
    </dataValidation>
    <dataValidation type="list" allowBlank="1" showErrorMessage="1" sqref="AC31:AC34">
      <formula1>'Ark2'!$B$25:$B$28</formula1>
    </dataValidation>
    <dataValidation type="list" allowBlank="1" showErrorMessage="1" sqref="AM25:AM32 AM36:AM39 AM43:AM44 AM48">
      <formula1>#REF!</formula1>
    </dataValidation>
    <dataValidation type="list" allowBlank="1" showErrorMessage="1" sqref="AC11:AC14">
      <formula1>'Ark2'!$B$5:$B$8</formula1>
    </dataValidation>
    <dataValidation type="list" allowBlank="1" showErrorMessage="1" sqref="AC16:AC19">
      <formula1>'Ark2'!$B$10:$B$13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42" width="10.0"/>
  </cols>
  <sheetData>
    <row r="1" ht="12.75" customHeight="1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</row>
    <row r="2" ht="12.75" customHeight="1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8" t="s">
        <v>96</v>
      </c>
      <c r="L2" s="158" t="s">
        <v>97</v>
      </c>
      <c r="M2" s="158" t="s">
        <v>97</v>
      </c>
      <c r="N2" s="158" t="s">
        <v>98</v>
      </c>
      <c r="O2" s="157"/>
      <c r="P2" s="157"/>
      <c r="Q2" s="157"/>
      <c r="R2" s="158" t="s">
        <v>44</v>
      </c>
      <c r="S2" s="158" t="s">
        <v>45</v>
      </c>
      <c r="T2" s="158" t="s">
        <v>46</v>
      </c>
      <c r="U2" s="158" t="s">
        <v>47</v>
      </c>
      <c r="V2" s="158"/>
      <c r="W2" s="158"/>
      <c r="X2" s="158"/>
      <c r="Y2" s="158"/>
      <c r="Z2" s="158"/>
      <c r="AA2" s="158" t="s">
        <v>99</v>
      </c>
      <c r="AB2" s="158" t="s">
        <v>100</v>
      </c>
      <c r="AC2" s="158" t="s">
        <v>101</v>
      </c>
      <c r="AD2" s="158" t="s">
        <v>102</v>
      </c>
      <c r="AE2" s="159" t="s">
        <v>103</v>
      </c>
      <c r="AF2" s="158" t="s">
        <v>104</v>
      </c>
      <c r="AG2" s="158" t="s">
        <v>105</v>
      </c>
      <c r="AH2" s="158" t="s">
        <v>106</v>
      </c>
      <c r="AI2" s="158" t="s">
        <v>107</v>
      </c>
      <c r="AJ2" s="159" t="s">
        <v>108</v>
      </c>
      <c r="AK2" s="158"/>
      <c r="AL2" s="157"/>
      <c r="AM2" s="160">
        <v>1.0</v>
      </c>
      <c r="AN2" s="160"/>
      <c r="AO2" s="158" t="s">
        <v>96</v>
      </c>
      <c r="AP2" s="158" t="s">
        <v>97</v>
      </c>
      <c r="AQ2" s="158" t="s">
        <v>97</v>
      </c>
      <c r="AR2" s="158" t="s">
        <v>98</v>
      </c>
      <c r="AS2" s="157"/>
      <c r="AT2" s="157"/>
      <c r="AU2" s="158" t="s">
        <v>109</v>
      </c>
      <c r="AV2" s="158" t="s">
        <v>110</v>
      </c>
      <c r="AW2" s="158" t="s">
        <v>111</v>
      </c>
      <c r="AX2" s="158" t="s">
        <v>112</v>
      </c>
      <c r="AY2" s="160"/>
      <c r="AZ2" s="158" t="s">
        <v>96</v>
      </c>
      <c r="BA2" s="158" t="s">
        <v>97</v>
      </c>
      <c r="BB2" s="158" t="s">
        <v>97</v>
      </c>
      <c r="BC2" s="158" t="s">
        <v>98</v>
      </c>
      <c r="BD2" s="157"/>
      <c r="BE2" s="157"/>
      <c r="BF2" s="157"/>
      <c r="BG2" s="158" t="s">
        <v>44</v>
      </c>
      <c r="BH2" s="158" t="s">
        <v>45</v>
      </c>
      <c r="BI2" s="158" t="s">
        <v>46</v>
      </c>
      <c r="BJ2" s="158" t="s">
        <v>47</v>
      </c>
      <c r="BK2" s="158" t="s">
        <v>49</v>
      </c>
      <c r="BL2" s="158" t="s">
        <v>113</v>
      </c>
      <c r="BM2" s="158" t="s">
        <v>114</v>
      </c>
      <c r="BN2" s="158" t="s">
        <v>50</v>
      </c>
      <c r="BO2" s="158" t="s">
        <v>115</v>
      </c>
      <c r="BP2" s="158" t="s">
        <v>116</v>
      </c>
      <c r="BQ2" s="158" t="s">
        <v>117</v>
      </c>
      <c r="BR2" s="158" t="s">
        <v>103</v>
      </c>
      <c r="BS2" s="160"/>
      <c r="BT2" s="157"/>
      <c r="BU2" s="160"/>
      <c r="BV2" s="160">
        <v>2.0</v>
      </c>
      <c r="BW2" s="157"/>
      <c r="BX2" s="158" t="s">
        <v>96</v>
      </c>
      <c r="BY2" s="158" t="s">
        <v>97</v>
      </c>
      <c r="BZ2" s="158" t="s">
        <v>97</v>
      </c>
      <c r="CA2" s="158" t="s">
        <v>98</v>
      </c>
      <c r="CB2" s="157"/>
      <c r="CC2" s="157"/>
      <c r="CD2" s="158" t="s">
        <v>109</v>
      </c>
      <c r="CE2" s="158" t="s">
        <v>110</v>
      </c>
      <c r="CF2" s="158" t="s">
        <v>111</v>
      </c>
      <c r="CG2" s="158" t="s">
        <v>112</v>
      </c>
      <c r="CH2" s="157"/>
      <c r="CI2" s="158" t="s">
        <v>96</v>
      </c>
      <c r="CJ2" s="158" t="s">
        <v>97</v>
      </c>
      <c r="CK2" s="158" t="s">
        <v>97</v>
      </c>
      <c r="CL2" s="158" t="s">
        <v>98</v>
      </c>
      <c r="CM2" s="157"/>
      <c r="CN2" s="157"/>
      <c r="CO2" s="157"/>
      <c r="CP2" s="158" t="s">
        <v>44</v>
      </c>
      <c r="CQ2" s="158" t="s">
        <v>45</v>
      </c>
      <c r="CR2" s="158" t="s">
        <v>46</v>
      </c>
      <c r="CS2" s="158" t="s">
        <v>47</v>
      </c>
      <c r="CT2" s="158" t="s">
        <v>49</v>
      </c>
      <c r="CU2" s="158" t="s">
        <v>113</v>
      </c>
      <c r="CV2" s="158" t="s">
        <v>114</v>
      </c>
      <c r="CW2" s="158" t="s">
        <v>50</v>
      </c>
      <c r="CX2" s="158" t="s">
        <v>115</v>
      </c>
      <c r="CY2" s="158" t="s">
        <v>116</v>
      </c>
      <c r="CZ2" s="158" t="s">
        <v>117</v>
      </c>
      <c r="DA2" s="158" t="s">
        <v>103</v>
      </c>
      <c r="DB2" s="160"/>
      <c r="DC2" s="157"/>
      <c r="DD2" s="157"/>
      <c r="DE2" s="160">
        <v>3.0</v>
      </c>
      <c r="DF2" s="160"/>
      <c r="DG2" s="158" t="s">
        <v>96</v>
      </c>
      <c r="DH2" s="158" t="s">
        <v>97</v>
      </c>
      <c r="DI2" s="158" t="s">
        <v>97</v>
      </c>
      <c r="DJ2" s="158" t="s">
        <v>98</v>
      </c>
      <c r="DK2" s="157"/>
      <c r="DL2" s="157"/>
      <c r="DM2" s="158" t="s">
        <v>109</v>
      </c>
      <c r="DN2" s="158" t="s">
        <v>110</v>
      </c>
      <c r="DO2" s="158" t="s">
        <v>111</v>
      </c>
      <c r="DP2" s="158" t="s">
        <v>112</v>
      </c>
      <c r="DQ2" s="160"/>
      <c r="DR2" s="158" t="s">
        <v>96</v>
      </c>
      <c r="DS2" s="158" t="s">
        <v>97</v>
      </c>
      <c r="DT2" s="158" t="s">
        <v>97</v>
      </c>
      <c r="DU2" s="158" t="s">
        <v>98</v>
      </c>
      <c r="DV2" s="160"/>
      <c r="DW2" s="157"/>
      <c r="DX2" s="157"/>
      <c r="DY2" s="158" t="s">
        <v>44</v>
      </c>
      <c r="DZ2" s="158" t="s">
        <v>45</v>
      </c>
      <c r="EA2" s="158" t="s">
        <v>46</v>
      </c>
      <c r="EB2" s="158" t="s">
        <v>47</v>
      </c>
      <c r="EC2" s="158" t="s">
        <v>49</v>
      </c>
      <c r="ED2" s="158" t="s">
        <v>113</v>
      </c>
      <c r="EE2" s="158" t="s">
        <v>114</v>
      </c>
      <c r="EF2" s="158" t="s">
        <v>50</v>
      </c>
      <c r="EG2" s="158" t="s">
        <v>115</v>
      </c>
      <c r="EH2" s="158" t="s">
        <v>116</v>
      </c>
      <c r="EI2" s="158" t="s">
        <v>117</v>
      </c>
      <c r="EJ2" s="158" t="s">
        <v>103</v>
      </c>
      <c r="EK2" s="160"/>
      <c r="EL2" s="157"/>
    </row>
    <row r="3" ht="12.75" customHeight="1">
      <c r="A3" s="157"/>
      <c r="B3" s="158" t="str">
        <f>Utfylles!$E$10</f>
        <v>Tyrkia</v>
      </c>
      <c r="C3" s="158" t="s">
        <v>56</v>
      </c>
      <c r="D3" s="158" t="str">
        <f>Utfylles!$G$10</f>
        <v>Italia</v>
      </c>
      <c r="E3" s="158">
        <f>Utfylles!$H$10</f>
        <v>0</v>
      </c>
      <c r="F3" s="158" t="s">
        <v>56</v>
      </c>
      <c r="G3" s="158">
        <f>Utfylles!$J$10</f>
        <v>2</v>
      </c>
      <c r="H3" s="158"/>
      <c r="I3" s="158" t="str">
        <f>Utfylles!$K$10</f>
        <v>B</v>
      </c>
      <c r="J3" s="157"/>
      <c r="K3" s="158" t="str">
        <f t="shared" ref="K3:K38" si="1">IF(I3="H",B3,IF(I3="B",D3,""))</f>
        <v>Italia</v>
      </c>
      <c r="L3" s="158" t="str">
        <f t="shared" ref="L3:L38" si="2">IF(I3="U",B3,"")</f>
        <v/>
      </c>
      <c r="M3" s="158" t="str">
        <f t="shared" ref="M3:M38" si="3">IF(I3="U",D3,"")</f>
        <v/>
      </c>
      <c r="N3" s="158" t="str">
        <f t="shared" ref="N3:N38" si="4">IF(I3="B",B3,IF(I3="H",D3,""))</f>
        <v>Tyrkia</v>
      </c>
      <c r="O3" s="157"/>
      <c r="P3" s="157">
        <f>_xlfn.RANK.EQ(AK10,AK10:AK13,1)</f>
        <v>3</v>
      </c>
      <c r="Q3" s="160" t="str">
        <f>'Ark2'!B5</f>
        <v>Wales</v>
      </c>
      <c r="R3" s="159">
        <f>COUNTIF(K3:N38,Q3)</f>
        <v>3</v>
      </c>
      <c r="S3" s="159">
        <f>COUNTIF(K3:K38,Q3)</f>
        <v>0</v>
      </c>
      <c r="T3" s="159">
        <f>COUNTIF(L3:M38,Q3)</f>
        <v>2</v>
      </c>
      <c r="U3" s="159">
        <f>COUNTIF(N3:N38,Q3)</f>
        <v>1</v>
      </c>
      <c r="V3" s="159">
        <f>SUMIFS(E3:E38,B3:B38,Q3)+SUMIFS(G3:G38,D3:D38,Q3)</f>
        <v>2</v>
      </c>
      <c r="W3" s="159">
        <f>SUMIFS(G3:G38,B3:B38,Q3)+SUMIFS(E3:E38,D3:D38,Q3)</f>
        <v>4</v>
      </c>
      <c r="X3" s="159">
        <f t="shared" ref="X3:X6" si="5">V3-W3</f>
        <v>-2</v>
      </c>
      <c r="Y3" s="158">
        <f t="shared" ref="Y3:Y6" si="6">S3*3+T3*1</f>
        <v>2</v>
      </c>
      <c r="Z3" s="158"/>
      <c r="AA3" s="158">
        <f>_xlfn.RANK.EQ(Y3,Y3:Y6,0)</f>
        <v>3</v>
      </c>
      <c r="AB3" s="158">
        <f>IF(COUNTIF(AA3:AA6,AA3)=1,0,IF(AA3=1,_xlfn.RANK.EQ(BN3,BN3:BN6,0),IF(AA3=2,_xlfn.RANK.EQ(CW3,CW3:CW6,0),IF(AA3=3,_xlfn.RANK.EQ(EF3,EF3:EF6,0)))))</f>
        <v>0</v>
      </c>
      <c r="AC3" s="158">
        <f>IF(COUNTIF(AA3:AA6,AA3)=1,0,IF(AA3=1,_xlfn.RANK.EQ(BM3,BM3:BM6,0),IF(AA3=2,_xlfn.RANK.EQ(CV3,CV3:CV6,0),IF(AA3=3,_xlfn.RANK.EQ(EE3,EE3:EE6,0)))))</f>
        <v>0</v>
      </c>
      <c r="AD3" s="158">
        <f>IF(COUNTIF(AA3:AA6,AA3)=1,0,IF(AA3=1,_xlfn.RANK.EQ(BK3,BK3:BK6,0),IF(AA3=2,_xlfn.RANK.EQ(CT3,CT3:CT6,0),IF(AA3=3,_xlfn.RANK.EQ(EC3,EC3:EC6,0)))))</f>
        <v>0</v>
      </c>
      <c r="AE3" s="159">
        <f t="shared" ref="AE3:AE6" si="7">SUM(AA10:AD10)</f>
        <v>3</v>
      </c>
      <c r="AF3" s="158">
        <f>IF(COUNTIF(AE3:AE6,AE3)=3,1,IF(COUNTIF(AA3:AA6,AA3)=1,0,IF(COUNTIF(AE3:AE6,AE3)=1,0,IF(AA3=1,VLOOKUP(Q3,BF9:BI12,4,FALSE),IF(AA3=2,VLOOKUP(Q3,CO9:CR12,4,FALSE),IF(AA3=3,VLOOKUP(Q3,DX9:EA12,4,FALSE)))))))</f>
        <v>0</v>
      </c>
      <c r="AG3" s="158">
        <f>_xlfn.RANK.EQ(X3,X3:X6,)</f>
        <v>3</v>
      </c>
      <c r="AH3" s="158">
        <f>_xlfn.RANK.EQ(V3,V3:V6,0)</f>
        <v>2</v>
      </c>
      <c r="AI3" s="158">
        <f>_xlfn.RANK.EQ(S3,S3:S6,0)</f>
        <v>3</v>
      </c>
      <c r="AJ3" s="157">
        <f>(COUNTIF(Q3:Q6,"&lt;"&amp;Q3)+1)</f>
        <v>4</v>
      </c>
      <c r="AK3" s="158"/>
      <c r="AL3" s="157"/>
      <c r="AM3" s="157" t="b">
        <f>IF(AA3=AM2,Q3)</f>
        <v>0</v>
      </c>
      <c r="AN3" s="157"/>
      <c r="AO3" s="158">
        <f>COUNTIF(AM3:AM6,K3)</f>
        <v>1</v>
      </c>
      <c r="AP3" s="158">
        <f>COUNTIF(AM3:AM6,L3)</f>
        <v>0</v>
      </c>
      <c r="AQ3" s="158">
        <f>COUNTIF(AM3:AM6,M3)</f>
        <v>0</v>
      </c>
      <c r="AR3" s="158">
        <f>COUNTIF(AM3:AM6,N3)</f>
        <v>0</v>
      </c>
      <c r="AS3" s="158">
        <f t="shared" ref="AS3:AS38" si="8">SUM(AO3:AR3)</f>
        <v>1</v>
      </c>
      <c r="AT3" s="157"/>
      <c r="AU3" s="158" t="str">
        <f t="shared" ref="AU3:AU38" si="9">IF(AS3=2,B3,"")</f>
        <v/>
      </c>
      <c r="AV3" s="158" t="str">
        <f t="shared" ref="AV3:AV38" si="10">IF(AS3=2,D3,"")</f>
        <v/>
      </c>
      <c r="AW3" s="158" t="str">
        <f t="shared" ref="AW3:AW38" si="11">IF(AS3=2,E3,"")</f>
        <v/>
      </c>
      <c r="AX3" s="158" t="str">
        <f t="shared" ref="AX3:AX38" si="12">IF(AS3=2,G3,"")</f>
        <v/>
      </c>
      <c r="AY3" s="157"/>
      <c r="AZ3" s="158" t="str">
        <f t="shared" ref="AZ3:AZ38" si="13">IF(AS3=2,IF(AW3&gt;AX3,AU3,IF(AX3&gt;AW3,AV3,"")),"")</f>
        <v/>
      </c>
      <c r="BA3" s="158" t="str">
        <f t="shared" ref="BA3:BA38" si="14">IF(AS3=2,IF(AW3=AX3,AU3,""),"")</f>
        <v/>
      </c>
      <c r="BB3" s="158" t="str">
        <f t="shared" ref="BB3:BB38" si="15">IF(AS3=2,IF(AW3=AX3,AV3,""),"")</f>
        <v/>
      </c>
      <c r="BC3" s="158" t="str">
        <f t="shared" ref="BC3:BC38" si="16">IF(AS3=2,IF(AW3&gt;AX3,AV3,IF(AX3&gt;AW3,AU3,"")),"")</f>
        <v/>
      </c>
      <c r="BD3" s="157"/>
      <c r="BE3" s="158">
        <f>_xlfn.RANK.EQ(BT3,BT3:BT6,1)</f>
        <v>4</v>
      </c>
      <c r="BF3" s="160" t="str">
        <f t="shared" ref="BF3:BF6" si="17">Q3</f>
        <v>Wales</v>
      </c>
      <c r="BG3" s="159">
        <f>COUNTIF(AZ3:BC38,BF3)</f>
        <v>0</v>
      </c>
      <c r="BH3" s="159">
        <f>COUNTIF(AZ3:AZ38,BF3)</f>
        <v>0</v>
      </c>
      <c r="BI3" s="159">
        <f>COUNTIF(BA3:BB38,BF3)</f>
        <v>0</v>
      </c>
      <c r="BJ3" s="159">
        <f>COUNTIF(BC3:BC38,BF3)</f>
        <v>0</v>
      </c>
      <c r="BK3" s="159">
        <f>SUMIFS(AW3:AW38,AU3:AU38,BF3)+SUMIFS(AX3:AX38,AV3:AV38,BF3)</f>
        <v>0</v>
      </c>
      <c r="BL3" s="159">
        <f>SUMIFS(AX3:AX38,AU3:AU38,BF3)+SUMIFS(AW3:AW38,AV3:AV38,BF3)</f>
        <v>0</v>
      </c>
      <c r="BM3" s="159">
        <f t="shared" ref="BM3:BM6" si="18">BK3-BL3</f>
        <v>0</v>
      </c>
      <c r="BN3" s="158">
        <f t="shared" ref="BN3:BN6" si="19">BH3*3+BI3*1</f>
        <v>0</v>
      </c>
      <c r="BO3" s="158" t="str">
        <f>IF(BG3=0,"-",_xlfn.RANK.EQ(BN3,BN3:BN6))</f>
        <v>-</v>
      </c>
      <c r="BP3" s="158" t="str">
        <f>IF(BG3=0,"-",_xlfn.RANK.EQ(BM3,BM3:BM6))</f>
        <v>-</v>
      </c>
      <c r="BQ3" s="158" t="str">
        <f>IF(BG3=0,"-",_xlfn.RANK.EQ(BK3,BK3:BK6))</f>
        <v>-</v>
      </c>
      <c r="BR3" s="158" t="str">
        <f t="shared" ref="BR3:BR6" si="20">IF(BG3=0,"-",SUM(BO3:BQ3))</f>
        <v>-</v>
      </c>
      <c r="BS3" s="157">
        <f>(COUNTIF(BF3:BF6,"&lt;"&amp;BF3)+1)/1000</f>
        <v>0.004</v>
      </c>
      <c r="BT3" s="157">
        <f>IF(BG3=0,1000+BS3,IF(COUNTIF(BR3:BR6,BR3)&gt;1,BR3+BS3,100))</f>
        <v>1000.004</v>
      </c>
      <c r="BU3" s="157"/>
      <c r="BV3" s="157" t="b">
        <f>IF(AA3=BV2,Q3)</f>
        <v>0</v>
      </c>
      <c r="BW3" s="157"/>
      <c r="BX3" s="158">
        <f>COUNTIF(BV3:BV6,K3)</f>
        <v>0</v>
      </c>
      <c r="BY3" s="158">
        <f>COUNTIF(BV3:BV6,L3)</f>
        <v>0</v>
      </c>
      <c r="BZ3" s="158">
        <f>COUNTIF(BV3:BV6,M3)</f>
        <v>0</v>
      </c>
      <c r="CA3" s="158">
        <f>COUNTIF(BV3:BV6,N3)</f>
        <v>1</v>
      </c>
      <c r="CB3" s="158">
        <f t="shared" ref="CB3:CB38" si="21">SUM(BX3:CA3)</f>
        <v>1</v>
      </c>
      <c r="CC3" s="157"/>
      <c r="CD3" s="158" t="str">
        <f t="shared" ref="CD3:CD38" si="22">IF(CB3=2,B3,"")</f>
        <v/>
      </c>
      <c r="CE3" s="158" t="str">
        <f t="shared" ref="CE3:CE38" si="23">IF(CB3=2,D3,"")</f>
        <v/>
      </c>
      <c r="CF3" s="158" t="str">
        <f t="shared" ref="CF3:CF38" si="24">IF(CB3=2,E3,"")</f>
        <v/>
      </c>
      <c r="CG3" s="158" t="str">
        <f t="shared" ref="CG3:CG38" si="25">IF(CB3=2,G3,"")</f>
        <v/>
      </c>
      <c r="CH3" s="157"/>
      <c r="CI3" s="158" t="str">
        <f t="shared" ref="CI3:CI38" si="26">IF(CB3=2,IF(CF3&gt;CG3,CD3,IF(CG3&gt;CF3,CE3,"")),"")</f>
        <v/>
      </c>
      <c r="CJ3" s="158" t="str">
        <f t="shared" ref="CJ3:CJ38" si="27">IF(CB3=2,IF(CF3=CG3,CD3,""),"")</f>
        <v/>
      </c>
      <c r="CK3" s="158" t="str">
        <f t="shared" ref="CK3:CK38" si="28">IF(CB3=2,IF(CF3=CG3,CE3,""),"")</f>
        <v/>
      </c>
      <c r="CL3" s="158" t="str">
        <f t="shared" ref="CL3:CL38" si="29">IF(CB3=2,IF(CF3&gt;CG3,CE3,IF(CG3&gt;CF3,CD3,"")),"")</f>
        <v/>
      </c>
      <c r="CM3" s="157"/>
      <c r="CN3" s="158">
        <f>_xlfn.RANK.EQ(DC3,DC3:DC6,1)</f>
        <v>4</v>
      </c>
      <c r="CO3" s="160" t="str">
        <f t="shared" ref="CO3:CO6" si="30">Q3</f>
        <v>Wales</v>
      </c>
      <c r="CP3" s="159">
        <f>COUNTIF(CI3:CL38,CO3)</f>
        <v>0</v>
      </c>
      <c r="CQ3" s="159">
        <f>COUNTIF(CI3:CI38,CO3)</f>
        <v>0</v>
      </c>
      <c r="CR3" s="159">
        <f>COUNTIF(CJ3:CK38,CO3)</f>
        <v>0</v>
      </c>
      <c r="CS3" s="159">
        <f>COUNTIF(CL3:CL38,CO3)</f>
        <v>0</v>
      </c>
      <c r="CT3" s="159">
        <f>SUMIFS(CF3:CF38,CD3:CD38,CO3)+SUMIFS(CG3:CG38,CE3:CE38,CO3)</f>
        <v>0</v>
      </c>
      <c r="CU3" s="159">
        <f>SUMIFS(CG3:CG38,CD3:CD38,CO3)+SUMIFS(CF3:CF38,CE3:CE38,CO3)</f>
        <v>0</v>
      </c>
      <c r="CV3" s="159">
        <f t="shared" ref="CV3:CV6" si="31">CT3-CU3</f>
        <v>0</v>
      </c>
      <c r="CW3" s="158">
        <f t="shared" ref="CW3:CW6" si="32">CQ3*3+CR3*1</f>
        <v>0</v>
      </c>
      <c r="CX3" s="158" t="str">
        <f>IF(CP3=0,"-",_xlfn.RANK.EQ(CW3,CW3:CW6))</f>
        <v>-</v>
      </c>
      <c r="CY3" s="158" t="str">
        <f>IF(CP3=0,"-",_xlfn.RANK.EQ(CV3,CV3:CV6))</f>
        <v>-</v>
      </c>
      <c r="CZ3" s="158" t="str">
        <f>IF(CP3=0,"-",_xlfn.RANK.EQ(CT3,CT3:CT6))</f>
        <v>-</v>
      </c>
      <c r="DA3" s="158" t="str">
        <f t="shared" ref="DA3:DA6" si="33">IF(CP3=0,"-",SUM(CX3:CZ3))</f>
        <v>-</v>
      </c>
      <c r="DB3" s="157">
        <f>(COUNTIF(CO3:CO6,"&lt;"&amp;CO3)+1)/1000</f>
        <v>0.004</v>
      </c>
      <c r="DC3" s="157">
        <f>IF(CP3=0,1000+DB3,IF(COUNTIF(DA3:DA6,DA3)&gt;1,DA3+DB3,100))</f>
        <v>1000.004</v>
      </c>
      <c r="DD3" s="157"/>
      <c r="DE3" s="157" t="str">
        <f>IF(AA3=DE2,Q3)</f>
        <v>Wales</v>
      </c>
      <c r="DF3" s="157"/>
      <c r="DG3" s="158">
        <f>COUNTIF(DE3:DE6,K3)</f>
        <v>0</v>
      </c>
      <c r="DH3" s="158">
        <f>COUNTIF(DE3:DE6,L3)</f>
        <v>0</v>
      </c>
      <c r="DI3" s="158">
        <f>COUNTIF(DE3:DE6,M3)</f>
        <v>0</v>
      </c>
      <c r="DJ3" s="158">
        <f>COUNTIF(DE3:DE6,N3)</f>
        <v>0</v>
      </c>
      <c r="DK3" s="158">
        <f t="shared" ref="DK3:DK38" si="34">SUM(DG3:DJ3)</f>
        <v>0</v>
      </c>
      <c r="DL3" s="157"/>
      <c r="DM3" s="158" t="str">
        <f t="shared" ref="DM3:DM38" si="35">IF(DK3=2,B3,"")</f>
        <v/>
      </c>
      <c r="DN3" s="158" t="str">
        <f t="shared" ref="DN3:DN38" si="36">IF(DK3=2,D3,"")</f>
        <v/>
      </c>
      <c r="DO3" s="158" t="str">
        <f t="shared" ref="DO3:DO38" si="37">IF(DK3=2,E3,"")</f>
        <v/>
      </c>
      <c r="DP3" s="158" t="str">
        <f t="shared" ref="DP3:DP38" si="38">IF(DK3=2,G3,"")</f>
        <v/>
      </c>
      <c r="DQ3" s="157"/>
      <c r="DR3" s="158" t="str">
        <f t="shared" ref="DR3:DR38" si="39">IF(DK3=2,IF(DO3&gt;DP3,DM3,IF(DP3&gt;DO3,DN3,"")),"")</f>
        <v/>
      </c>
      <c r="DS3" s="158" t="str">
        <f t="shared" ref="DS3:DS38" si="40">IF(DK3=2,IF(DO3=DP3,DM3,""),"")</f>
        <v/>
      </c>
      <c r="DT3" s="158" t="str">
        <f t="shared" ref="DT3:DT38" si="41">IF(DK3=2,IF(DO3=DP3,DN3,""),"")</f>
        <v/>
      </c>
      <c r="DU3" s="158" t="str">
        <f t="shared" ref="DU3:DU38" si="42">IF(DK3=2,IF(DO3&gt;DP3,DN3,IF(DP3&gt;DO3,DM3,"")),"")</f>
        <v/>
      </c>
      <c r="DV3" s="157"/>
      <c r="DW3" s="158">
        <f>_xlfn.RANK.EQ(EL3,EL3:EL6,1)</f>
        <v>4</v>
      </c>
      <c r="DX3" s="160" t="str">
        <f t="shared" ref="DX3:DX6" si="43">Q3</f>
        <v>Wales</v>
      </c>
      <c r="DY3" s="159">
        <f>COUNTIF(DR3:DU38,DX3)</f>
        <v>0</v>
      </c>
      <c r="DZ3" s="159">
        <f>COUNTIF(DR3:DR38,DX3)</f>
        <v>0</v>
      </c>
      <c r="EA3" s="159">
        <f>COUNTIF(DS3:DT38,DX3)</f>
        <v>0</v>
      </c>
      <c r="EB3" s="159">
        <f>COUNTIF(DU3:DU38,DX3)</f>
        <v>0</v>
      </c>
      <c r="EC3" s="159">
        <f>SUMIFS(DO3:DO38,DM3:DM38,DX3)+SUMIFS(DP3:DP38,DN3:DN38,DX3)</f>
        <v>0</v>
      </c>
      <c r="ED3" s="159">
        <f>SUMIFS(DP3:DP38,DM3:DM38,DX3)+SUMIFS(DO3:DO38,DN3:DN38,DX3)</f>
        <v>0</v>
      </c>
      <c r="EE3" s="159">
        <f t="shared" ref="EE3:EE6" si="44">EC3-ED3</f>
        <v>0</v>
      </c>
      <c r="EF3" s="158">
        <f t="shared" ref="EF3:EF6" si="45">DZ3*3+EA3*1</f>
        <v>0</v>
      </c>
      <c r="EG3" s="158" t="str">
        <f>IF(DY3=0,"-",_xlfn.RANK.EQ(EF3,EF3:EF6))</f>
        <v>-</v>
      </c>
      <c r="EH3" s="158" t="str">
        <f>IF(DY3=0,"-",_xlfn.RANK.EQ(EE3,EE3:EE6))</f>
        <v>-</v>
      </c>
      <c r="EI3" s="158" t="str">
        <f>IF(DY3=0,"-",_xlfn.RANK.EQ(EC3,EC3:EC6))</f>
        <v>-</v>
      </c>
      <c r="EJ3" s="158" t="str">
        <f t="shared" ref="EJ3:EJ6" si="46">IF(DY3=0,"-",SUM(EG3:EI3))</f>
        <v>-</v>
      </c>
      <c r="EK3" s="157">
        <f>(COUNTIF(DX3:DX6,"&lt;"&amp;DX3)+1)/1000</f>
        <v>0.004</v>
      </c>
      <c r="EL3" s="157">
        <f>IF(DY3=0,1000+EK3,IF(COUNTIF(EJ3:EJ6,EJ3)&gt;1,EJ3+EK3,100))</f>
        <v>1000.004</v>
      </c>
    </row>
    <row r="4" ht="12.75" customHeight="1">
      <c r="A4" s="157"/>
      <c r="B4" s="158" t="str">
        <f>Utfylles!$E$11</f>
        <v>Wales</v>
      </c>
      <c r="C4" s="158" t="s">
        <v>56</v>
      </c>
      <c r="D4" s="158" t="str">
        <f>Utfylles!$G$11</f>
        <v>Sveits</v>
      </c>
      <c r="E4" s="158">
        <f>Utfylles!$H$11</f>
        <v>1</v>
      </c>
      <c r="F4" s="158" t="s">
        <v>56</v>
      </c>
      <c r="G4" s="158">
        <f>Utfylles!$J$11</f>
        <v>1</v>
      </c>
      <c r="H4" s="158"/>
      <c r="I4" s="158" t="str">
        <f>Utfylles!$K$11</f>
        <v>U</v>
      </c>
      <c r="J4" s="157"/>
      <c r="K4" s="158" t="str">
        <f t="shared" si="1"/>
        <v/>
      </c>
      <c r="L4" s="158" t="str">
        <f t="shared" si="2"/>
        <v>Wales</v>
      </c>
      <c r="M4" s="158" t="str">
        <f t="shared" si="3"/>
        <v>Sveits</v>
      </c>
      <c r="N4" s="158" t="str">
        <f t="shared" si="4"/>
        <v/>
      </c>
      <c r="O4" s="157"/>
      <c r="P4" s="157">
        <f>_xlfn.RANK.EQ(AK11,AK10:AK13,1)</f>
        <v>1</v>
      </c>
      <c r="Q4" s="160" t="str">
        <f>'Ark2'!B6</f>
        <v>Italia</v>
      </c>
      <c r="R4" s="159">
        <f>COUNTIF(K3:N38,Q4)</f>
        <v>3</v>
      </c>
      <c r="S4" s="159">
        <f>COUNTIF(K3:K38,Q4)</f>
        <v>3</v>
      </c>
      <c r="T4" s="159">
        <f>COUNTIF(L3:M38,Q4)</f>
        <v>0</v>
      </c>
      <c r="U4" s="159">
        <f>COUNTIF(N3:N38,Q4)</f>
        <v>0</v>
      </c>
      <c r="V4" s="159">
        <f>SUMIFS(E3:E38,B3:B38,Q4)+SUMIFS(G3:G38,D3:D38,Q4)</f>
        <v>6</v>
      </c>
      <c r="W4" s="159">
        <f>SUMIFS(G3:G38,B3:B38,Q4)+SUMIFS(E3:E38,D3:D38,Q4)</f>
        <v>0</v>
      </c>
      <c r="X4" s="159">
        <f t="shared" si="5"/>
        <v>6</v>
      </c>
      <c r="Y4" s="158">
        <f t="shared" si="6"/>
        <v>9</v>
      </c>
      <c r="Z4" s="158"/>
      <c r="AA4" s="158">
        <f>_xlfn.RANK.EQ(Y4,Y3:Y6,0)</f>
        <v>1</v>
      </c>
      <c r="AB4" s="158">
        <f>IF(COUNTIF(AA3:AA6,AA4)=1,0,IF(AA4=1,_xlfn.RANK.EQ(BN4,BN3:BN6,0),IF(AA4=2,_xlfn.RANK.EQ(CW4,CW3:CW6,0),IF(AA4=3,_xlfn.RANK.EQ(EF4,EF3:EF6,0)))))</f>
        <v>0</v>
      </c>
      <c r="AC4" s="158">
        <f>IF(COUNTIF(AA3:AA6,AA4)=1,0,IF(AA4=1,_xlfn.RANK.EQ(BM4,BM3:BM6,0),IF(AA4=2,_xlfn.RANK.EQ(CV4,CV3:CV6,0),IF(AA4=3,_xlfn.RANK.EQ(EE4,EE3:EE6,0)))))</f>
        <v>0</v>
      </c>
      <c r="AD4" s="158">
        <f>IF(COUNTIF(AA3:AA6,AA4)=1,0,IF(AA4=1,_xlfn.RANK.EQ(BK4,BK3:BK6,0),IF(AA4=2,_xlfn.RANK.EQ(CT4,CT3:CT6,0),IF(AA4=3,_xlfn.RANK.EQ(EC4,EC3:EC6,0)))))</f>
        <v>0</v>
      </c>
      <c r="AE4" s="159">
        <f t="shared" si="7"/>
        <v>1</v>
      </c>
      <c r="AF4" s="158">
        <f>IF(COUNTIF(AE3:AE6,AE4)=3,1,IF(COUNTIF(AA3:AA6,AA4)=1,0,IF(COUNTIF(AE3:AE6,AE4)=1,0,IF(AA4=1,VLOOKUP(Q4,BF9:BI12,4,FALSE),IF(AA4=2,VLOOKUP(Q4,CO9:CR12,4,FALSE),IF(AA4=3,VLOOKUP(Q4,DX9:EA12,4,FALSE)))))))</f>
        <v>0</v>
      </c>
      <c r="AG4" s="158">
        <f>_xlfn.RANK.EQ(X4,X3:X6,)</f>
        <v>1</v>
      </c>
      <c r="AH4" s="158">
        <f>_xlfn.RANK.EQ(V4,V3:V6,0)</f>
        <v>1</v>
      </c>
      <c r="AI4" s="158">
        <f>_xlfn.RANK.EQ(S4,S3:S6,0)</f>
        <v>1</v>
      </c>
      <c r="AJ4" s="157">
        <f>(COUNTIF(Q3:Q6,"&lt;"&amp;Q4)+1)</f>
        <v>1</v>
      </c>
      <c r="AK4" s="158"/>
      <c r="AL4" s="157"/>
      <c r="AM4" s="157" t="str">
        <f>IF(AA4=AM2,Q4)</f>
        <v>Italia</v>
      </c>
      <c r="AN4" s="157"/>
      <c r="AO4" s="158">
        <f>COUNTIF(AM3:AM6,K4)</f>
        <v>0</v>
      </c>
      <c r="AP4" s="158">
        <f>COUNTIF(AM3:AM6,L4)</f>
        <v>0</v>
      </c>
      <c r="AQ4" s="158">
        <f>COUNTIF(AM3:AM6,M4)</f>
        <v>0</v>
      </c>
      <c r="AR4" s="158">
        <f>COUNTIF(AM3:AM6,N4)</f>
        <v>0</v>
      </c>
      <c r="AS4" s="158">
        <f t="shared" si="8"/>
        <v>0</v>
      </c>
      <c r="AT4" s="157"/>
      <c r="AU4" s="158" t="str">
        <f t="shared" si="9"/>
        <v/>
      </c>
      <c r="AV4" s="158" t="str">
        <f t="shared" si="10"/>
        <v/>
      </c>
      <c r="AW4" s="158" t="str">
        <f t="shared" si="11"/>
        <v/>
      </c>
      <c r="AX4" s="158" t="str">
        <f t="shared" si="12"/>
        <v/>
      </c>
      <c r="AY4" s="157"/>
      <c r="AZ4" s="158" t="str">
        <f t="shared" si="13"/>
        <v/>
      </c>
      <c r="BA4" s="158" t="str">
        <f t="shared" si="14"/>
        <v/>
      </c>
      <c r="BB4" s="158" t="str">
        <f t="shared" si="15"/>
        <v/>
      </c>
      <c r="BC4" s="158" t="str">
        <f t="shared" si="16"/>
        <v/>
      </c>
      <c r="BD4" s="157"/>
      <c r="BE4" s="158">
        <f>_xlfn.RANK.EQ(BT4,BT3:BT6,1)</f>
        <v>1</v>
      </c>
      <c r="BF4" s="160" t="str">
        <f t="shared" si="17"/>
        <v>Italia</v>
      </c>
      <c r="BG4" s="159">
        <f>COUNTIF(AZ3:BC38,BF4)</f>
        <v>0</v>
      </c>
      <c r="BH4" s="159">
        <f>COUNTIF(AZ3:AZ38,BF4)</f>
        <v>0</v>
      </c>
      <c r="BI4" s="159">
        <f>COUNTIF(BA3:BB38,BF4)</f>
        <v>0</v>
      </c>
      <c r="BJ4" s="159">
        <f>COUNTIF(BC3:BC38,BF4)</f>
        <v>0</v>
      </c>
      <c r="BK4" s="159">
        <f>SUMIFS(AW3:AW38,AU3:AU38,BF4)+SUMIFS(AX3:AX38,AV3:AV38,BF4)</f>
        <v>0</v>
      </c>
      <c r="BL4" s="159">
        <f>SUMIFS(AX3:AX38,AU3:AU38,BF4)+SUMIFS(AW3:AW38,AV3:AV38,BF4)</f>
        <v>0</v>
      </c>
      <c r="BM4" s="159">
        <f t="shared" si="18"/>
        <v>0</v>
      </c>
      <c r="BN4" s="158">
        <f t="shared" si="19"/>
        <v>0</v>
      </c>
      <c r="BO4" s="158" t="str">
        <f>IF(BG4=0,"-",_xlfn.RANK.EQ(BN4,BN3:BN6))</f>
        <v>-</v>
      </c>
      <c r="BP4" s="158" t="str">
        <f>IF(BG4=0,"-",_xlfn.RANK.EQ(BM4,BM3:BM6))</f>
        <v>-</v>
      </c>
      <c r="BQ4" s="158" t="str">
        <f>IF(BG4=0,"-",_xlfn.RANK.EQ(BK4,BK3:BK6))</f>
        <v>-</v>
      </c>
      <c r="BR4" s="158" t="str">
        <f t="shared" si="20"/>
        <v>-</v>
      </c>
      <c r="BS4" s="157">
        <f>(COUNTIF(BF3:BF6,"&lt;"&amp;BF4)+1)/1000</f>
        <v>0.001</v>
      </c>
      <c r="BT4" s="157">
        <f>IF(BG4=0,1000+BS4,IF(COUNTIF(BR3:BR6,BR4)&gt;1,BR4+BS4,100))</f>
        <v>1000.001</v>
      </c>
      <c r="BU4" s="157"/>
      <c r="BV4" s="157" t="b">
        <f>IF(AA4=BV2,Q4)</f>
        <v>0</v>
      </c>
      <c r="BW4" s="157"/>
      <c r="BX4" s="158">
        <f>COUNTIF(BV3:BV6,K4)</f>
        <v>0</v>
      </c>
      <c r="BY4" s="158">
        <f>COUNTIF(BV3:BV6,L4)</f>
        <v>0</v>
      </c>
      <c r="BZ4" s="158">
        <f>COUNTIF(BV3:BV6,M4)</f>
        <v>0</v>
      </c>
      <c r="CA4" s="158">
        <f>COUNTIF(BV3:BV6,N4)</f>
        <v>0</v>
      </c>
      <c r="CB4" s="158">
        <f t="shared" si="21"/>
        <v>0</v>
      </c>
      <c r="CC4" s="157"/>
      <c r="CD4" s="158" t="str">
        <f t="shared" si="22"/>
        <v/>
      </c>
      <c r="CE4" s="158" t="str">
        <f t="shared" si="23"/>
        <v/>
      </c>
      <c r="CF4" s="158" t="str">
        <f t="shared" si="24"/>
        <v/>
      </c>
      <c r="CG4" s="158" t="str">
        <f t="shared" si="25"/>
        <v/>
      </c>
      <c r="CH4" s="157"/>
      <c r="CI4" s="158" t="str">
        <f t="shared" si="26"/>
        <v/>
      </c>
      <c r="CJ4" s="158" t="str">
        <f t="shared" si="27"/>
        <v/>
      </c>
      <c r="CK4" s="158" t="str">
        <f t="shared" si="28"/>
        <v/>
      </c>
      <c r="CL4" s="158" t="str">
        <f t="shared" si="29"/>
        <v/>
      </c>
      <c r="CM4" s="157"/>
      <c r="CN4" s="158">
        <f>_xlfn.RANK.EQ(DC4,DC3:DC6,1)</f>
        <v>1</v>
      </c>
      <c r="CO4" s="160" t="str">
        <f t="shared" si="30"/>
        <v>Italia</v>
      </c>
      <c r="CP4" s="159">
        <f>COUNTIF(CI3:CL38,CO4)</f>
        <v>0</v>
      </c>
      <c r="CQ4" s="159">
        <f>COUNTIF(CI3:CI38,CO4)</f>
        <v>0</v>
      </c>
      <c r="CR4" s="159">
        <f>COUNTIF(CJ3:CK38,CO4)</f>
        <v>0</v>
      </c>
      <c r="CS4" s="159">
        <f>COUNTIF(CL3:CL38,CO4)</f>
        <v>0</v>
      </c>
      <c r="CT4" s="159">
        <f>SUMIFS(CF3:CF38,CD3:CD38,CO4)+SUMIFS(CG3:CG38,CE3:CE38,CO4)</f>
        <v>0</v>
      </c>
      <c r="CU4" s="159">
        <f>SUMIFS(CG3:CG38,CD3:CD38,CO4)+SUMIFS(CF3:CF38,CE3:CE38,CO4)</f>
        <v>0</v>
      </c>
      <c r="CV4" s="159">
        <f t="shared" si="31"/>
        <v>0</v>
      </c>
      <c r="CW4" s="158">
        <f t="shared" si="32"/>
        <v>0</v>
      </c>
      <c r="CX4" s="158" t="str">
        <f>IF(CP4=0,"-",_xlfn.RANK.EQ(CW4,CW3:CW6))</f>
        <v>-</v>
      </c>
      <c r="CY4" s="158" t="str">
        <f>IF(CP4=0,"-",_xlfn.RANK.EQ(CV4,CV3:CV6))</f>
        <v>-</v>
      </c>
      <c r="CZ4" s="158" t="str">
        <f>IF(CP4=0,"-",_xlfn.RANK.EQ(CT4,CT3:CT6))</f>
        <v>-</v>
      </c>
      <c r="DA4" s="158" t="str">
        <f t="shared" si="33"/>
        <v>-</v>
      </c>
      <c r="DB4" s="157">
        <f>(COUNTIF(CO3:CO6,"&lt;"&amp;CO4)+1)/1000</f>
        <v>0.001</v>
      </c>
      <c r="DC4" s="157">
        <f>IF(CP4=0,1000+DB4,IF(COUNTIF(DA3:DA6,DA4)&gt;1,DA4+DB4,100))</f>
        <v>1000.001</v>
      </c>
      <c r="DD4" s="157"/>
      <c r="DE4" s="157" t="b">
        <f>IF(AA4=DE2,Q4)</f>
        <v>0</v>
      </c>
      <c r="DF4" s="157"/>
      <c r="DG4" s="158">
        <f>COUNTIF(DE3:DE6,K4)</f>
        <v>0</v>
      </c>
      <c r="DH4" s="158">
        <f>COUNTIF(DE3:DE6,L4)</f>
        <v>1</v>
      </c>
      <c r="DI4" s="158">
        <f>COUNTIF(DE3:DE6,M4)</f>
        <v>0</v>
      </c>
      <c r="DJ4" s="158">
        <f>COUNTIF(DE3:DE6,N4)</f>
        <v>0</v>
      </c>
      <c r="DK4" s="158">
        <f t="shared" si="34"/>
        <v>1</v>
      </c>
      <c r="DL4" s="157"/>
      <c r="DM4" s="158" t="str">
        <f t="shared" si="35"/>
        <v/>
      </c>
      <c r="DN4" s="158" t="str">
        <f t="shared" si="36"/>
        <v/>
      </c>
      <c r="DO4" s="158" t="str">
        <f t="shared" si="37"/>
        <v/>
      </c>
      <c r="DP4" s="158" t="str">
        <f t="shared" si="38"/>
        <v/>
      </c>
      <c r="DQ4" s="157"/>
      <c r="DR4" s="158" t="str">
        <f t="shared" si="39"/>
        <v/>
      </c>
      <c r="DS4" s="158" t="str">
        <f t="shared" si="40"/>
        <v/>
      </c>
      <c r="DT4" s="158" t="str">
        <f t="shared" si="41"/>
        <v/>
      </c>
      <c r="DU4" s="158" t="str">
        <f t="shared" si="42"/>
        <v/>
      </c>
      <c r="DV4" s="157"/>
      <c r="DW4" s="158">
        <f>_xlfn.RANK.EQ(EL4,EL3:EL6,1)</f>
        <v>1</v>
      </c>
      <c r="DX4" s="160" t="str">
        <f t="shared" si="43"/>
        <v>Italia</v>
      </c>
      <c r="DY4" s="159">
        <f>COUNTIF(DR3:DU38,DX4)</f>
        <v>0</v>
      </c>
      <c r="DZ4" s="159">
        <f>COUNTIF(DR3:DR38,DX4)</f>
        <v>0</v>
      </c>
      <c r="EA4" s="159">
        <f>COUNTIF(DS3:DT38,DX4)</f>
        <v>0</v>
      </c>
      <c r="EB4" s="159">
        <f>COUNTIF(DU3:DU38,DX4)</f>
        <v>0</v>
      </c>
      <c r="EC4" s="159">
        <f>SUMIFS(DO3:DO38,DM3:DM38,DX4)+SUMIFS(DP3:DP38,DN3:DN38,DX4)</f>
        <v>0</v>
      </c>
      <c r="ED4" s="159">
        <f>SUMIFS(DP3:DP38,DM3:DM38,DX4)+SUMIFS(DO3:DO38,DN3:DN38,DX4)</f>
        <v>0</v>
      </c>
      <c r="EE4" s="159">
        <f t="shared" si="44"/>
        <v>0</v>
      </c>
      <c r="EF4" s="158">
        <f t="shared" si="45"/>
        <v>0</v>
      </c>
      <c r="EG4" s="158" t="str">
        <f>IF(DY4=0,"-",_xlfn.RANK.EQ(EF4,EF3:EF6))</f>
        <v>-</v>
      </c>
      <c r="EH4" s="158" t="str">
        <f>IF(DY4=0,"-",_xlfn.RANK.EQ(EE4,EE3:EE6))</f>
        <v>-</v>
      </c>
      <c r="EI4" s="158" t="str">
        <f>IF(DY4=0,"-",_xlfn.RANK.EQ(EC4,EC3:EC6))</f>
        <v>-</v>
      </c>
      <c r="EJ4" s="158" t="str">
        <f t="shared" si="46"/>
        <v>-</v>
      </c>
      <c r="EK4" s="157">
        <f>(COUNTIF(DX3:DX6,"&lt;"&amp;DX4)+1)/1000</f>
        <v>0.001</v>
      </c>
      <c r="EL4" s="157">
        <f>IF(DY4=0,1000+EK4,IF(COUNTIF(EJ3:EJ6,EJ4)&gt;1,EJ4+EK4,100))</f>
        <v>1000.001</v>
      </c>
    </row>
    <row r="5" ht="12.75" customHeight="1">
      <c r="A5" s="157"/>
      <c r="B5" s="158" t="str">
        <f>Utfylles!$E$12</f>
        <v>Danmark</v>
      </c>
      <c r="C5" s="158" t="s">
        <v>56</v>
      </c>
      <c r="D5" s="158" t="str">
        <f>Utfylles!$G$12</f>
        <v>Finland</v>
      </c>
      <c r="E5" s="158">
        <f>Utfylles!$H$12</f>
        <v>2</v>
      </c>
      <c r="F5" s="158" t="s">
        <v>56</v>
      </c>
      <c r="G5" s="158">
        <f>Utfylles!$J$12</f>
        <v>1</v>
      </c>
      <c r="H5" s="158"/>
      <c r="I5" s="158" t="str">
        <f>Utfylles!$K$12</f>
        <v>H</v>
      </c>
      <c r="J5" s="157"/>
      <c r="K5" s="158" t="str">
        <f t="shared" si="1"/>
        <v>Danmark</v>
      </c>
      <c r="L5" s="158" t="str">
        <f t="shared" si="2"/>
        <v/>
      </c>
      <c r="M5" s="158" t="str">
        <f t="shared" si="3"/>
        <v/>
      </c>
      <c r="N5" s="158" t="str">
        <f t="shared" si="4"/>
        <v>Finland</v>
      </c>
      <c r="O5" s="157"/>
      <c r="P5" s="157">
        <f>_xlfn.RANK.EQ(AK12,AK10:AK13,1)</f>
        <v>2</v>
      </c>
      <c r="Q5" s="160" t="str">
        <f>'Ark2'!B7</f>
        <v>Tyrkia</v>
      </c>
      <c r="R5" s="159">
        <f>COUNTIF(K3:N38,Q5)</f>
        <v>3</v>
      </c>
      <c r="S5" s="159">
        <f>COUNTIF(K3:K38,Q5)</f>
        <v>1</v>
      </c>
      <c r="T5" s="159">
        <f>COUNTIF(L3:M38,Q5)</f>
        <v>1</v>
      </c>
      <c r="U5" s="159">
        <f>COUNTIF(N3:N38,Q5)</f>
        <v>1</v>
      </c>
      <c r="V5" s="159">
        <f>SUMIFS(E3:E38,B3:B38,Q5)+SUMIFS(G3:G38,D3:D38,Q5)</f>
        <v>2</v>
      </c>
      <c r="W5" s="159">
        <f>SUMIFS(G3:G38,B3:B38,Q5)+SUMIFS(E3:E38,D3:D38,Q5)</f>
        <v>3</v>
      </c>
      <c r="X5" s="159">
        <f t="shared" si="5"/>
        <v>-1</v>
      </c>
      <c r="Y5" s="158">
        <f t="shared" si="6"/>
        <v>4</v>
      </c>
      <c r="Z5" s="158"/>
      <c r="AA5" s="158">
        <f>_xlfn.RANK.EQ(Y5,Y3:Y6,0)</f>
        <v>2</v>
      </c>
      <c r="AB5" s="158">
        <f>IF(COUNTIF(AA3:AA6,AA5)=1,0,IF(AA5=1,_xlfn.RANK.EQ(BN5,BN3:BN6,0),IF(AA5=2,_xlfn.RANK.EQ(CW5,CW3:CW6,0),IF(AA5=3,_xlfn.RANK.EQ(EF5,EF3:EF6,0)))))</f>
        <v>0</v>
      </c>
      <c r="AC5" s="158">
        <f>IF(COUNTIF(AA3:AA6,AA5)=1,0,IF(AA5=1,_xlfn.RANK.EQ(BM5,BM3:BM6,0),IF(AA5=2,_xlfn.RANK.EQ(CV5,CV3:CV6,0),IF(AA5=3,_xlfn.RANK.EQ(EE5,EE3:EE6,0)))))</f>
        <v>0</v>
      </c>
      <c r="AD5" s="158">
        <f>IF(COUNTIF(AA3:AA6,AA5)=1,0,IF(AA5=1,_xlfn.RANK.EQ(BK5,BK3:BK6,0),IF(AA5=2,_xlfn.RANK.EQ(CT5,CT3:CT6,0),IF(AA5=3,_xlfn.RANK.EQ(EC5,EC3:EC6,0)))))</f>
        <v>0</v>
      </c>
      <c r="AE5" s="159">
        <f t="shared" si="7"/>
        <v>2</v>
      </c>
      <c r="AF5" s="158">
        <f>IF(COUNTIF(AE3:AE6,AE5)=3,1,IF(COUNTIF(AA3:AA6,AA5)=1,0,IF(COUNTIF(AE3:AE6,AE5)=1,0,IF(AA5=1,VLOOKUP(Q5,BF9:BI12,4,FALSE),IF(AA5=2,VLOOKUP(Q5,CO9:CR12,4,FALSE),IF(AA5=3,VLOOKUP(Q5,DX9:EA12,4,FALSE)))))))</f>
        <v>0</v>
      </c>
      <c r="AG5" s="158">
        <f>_xlfn.RANK.EQ(X5,X3:X6,)</f>
        <v>2</v>
      </c>
      <c r="AH5" s="158">
        <f>_xlfn.RANK.EQ(V5,V3:V6,0)</f>
        <v>2</v>
      </c>
      <c r="AI5" s="158">
        <f>_xlfn.RANK.EQ(S5,S3:S6,0)</f>
        <v>2</v>
      </c>
      <c r="AJ5" s="157">
        <f>(COUNTIF(Q3:Q6,"&lt;"&amp;Q5)+1)</f>
        <v>3</v>
      </c>
      <c r="AK5" s="158"/>
      <c r="AL5" s="157"/>
      <c r="AM5" s="157" t="b">
        <f>IF(AA5=AM2,Q5)</f>
        <v>0</v>
      </c>
      <c r="AN5" s="157"/>
      <c r="AO5" s="158">
        <f>COUNTIF(AM3:AM6,K5)</f>
        <v>0</v>
      </c>
      <c r="AP5" s="158">
        <f>COUNTIF(AM3:AM6,L5)</f>
        <v>0</v>
      </c>
      <c r="AQ5" s="158">
        <f>COUNTIF(AM3:AM6,M5)</f>
        <v>0</v>
      </c>
      <c r="AR5" s="158">
        <f>COUNTIF(AM3:AM6,N5)</f>
        <v>0</v>
      </c>
      <c r="AS5" s="158">
        <f t="shared" si="8"/>
        <v>0</v>
      </c>
      <c r="AT5" s="157"/>
      <c r="AU5" s="158" t="str">
        <f t="shared" si="9"/>
        <v/>
      </c>
      <c r="AV5" s="158" t="str">
        <f t="shared" si="10"/>
        <v/>
      </c>
      <c r="AW5" s="158" t="str">
        <f t="shared" si="11"/>
        <v/>
      </c>
      <c r="AX5" s="158" t="str">
        <f t="shared" si="12"/>
        <v/>
      </c>
      <c r="AY5" s="157"/>
      <c r="AZ5" s="158" t="str">
        <f t="shared" si="13"/>
        <v/>
      </c>
      <c r="BA5" s="158" t="str">
        <f t="shared" si="14"/>
        <v/>
      </c>
      <c r="BB5" s="158" t="str">
        <f t="shared" si="15"/>
        <v/>
      </c>
      <c r="BC5" s="158" t="str">
        <f t="shared" si="16"/>
        <v/>
      </c>
      <c r="BD5" s="157"/>
      <c r="BE5" s="158">
        <f>_xlfn.RANK.EQ(BT5,BT3:BT6,1)</f>
        <v>3</v>
      </c>
      <c r="BF5" s="160" t="str">
        <f t="shared" si="17"/>
        <v>Tyrkia</v>
      </c>
      <c r="BG5" s="159">
        <f>COUNTIF(AZ3:BC38,BF5)</f>
        <v>0</v>
      </c>
      <c r="BH5" s="159">
        <f>COUNTIF(AZ3:AZ38,BF5)</f>
        <v>0</v>
      </c>
      <c r="BI5" s="159">
        <f>COUNTIF(BA3:BB38,BF5)</f>
        <v>0</v>
      </c>
      <c r="BJ5" s="159">
        <f>COUNTIF(BC3:BC38,BF5)</f>
        <v>0</v>
      </c>
      <c r="BK5" s="159">
        <f>SUMIFS(AW3:AW38,AU3:AU38,BF5)+SUMIFS(AX3:AX38,AV3:AV38,BF5)</f>
        <v>0</v>
      </c>
      <c r="BL5" s="159">
        <f>SUMIFS(AX3:AX38,AU3:AU38,BF5)+SUMIFS(AW3:AW38,AV3:AV38,BF5)</f>
        <v>0</v>
      </c>
      <c r="BM5" s="159">
        <f t="shared" si="18"/>
        <v>0</v>
      </c>
      <c r="BN5" s="158">
        <f t="shared" si="19"/>
        <v>0</v>
      </c>
      <c r="BO5" s="158" t="str">
        <f>IF(BG5=0,"-",_xlfn.RANK.EQ(BN5,BN3:BN6))</f>
        <v>-</v>
      </c>
      <c r="BP5" s="158" t="str">
        <f>IF(BG5=0,"-",_xlfn.RANK.EQ(BM5,BM3:BM6))</f>
        <v>-</v>
      </c>
      <c r="BQ5" s="158" t="str">
        <f>IF(BG5=0,"-",_xlfn.RANK.EQ(BK5,BK3:BK6))</f>
        <v>-</v>
      </c>
      <c r="BR5" s="158" t="str">
        <f t="shared" si="20"/>
        <v>-</v>
      </c>
      <c r="BS5" s="157">
        <f>(COUNTIF(BF3:BF6,"&lt;"&amp;BF5)+1)/1000</f>
        <v>0.003</v>
      </c>
      <c r="BT5" s="157">
        <f>IF(BG5=0,1000+BS5,IF(COUNTIF(BR3:BR6,BR5)&gt;1,BR5+BS5,100))</f>
        <v>1000.003</v>
      </c>
      <c r="BU5" s="157"/>
      <c r="BV5" s="157" t="str">
        <f>IF(AA5=BV2,Q5)</f>
        <v>Tyrkia</v>
      </c>
      <c r="BW5" s="157"/>
      <c r="BX5" s="158">
        <f>COUNTIF(BV3:BV6,K5)</f>
        <v>0</v>
      </c>
      <c r="BY5" s="158">
        <f>COUNTIF(BV3:BV6,L5)</f>
        <v>0</v>
      </c>
      <c r="BZ5" s="158">
        <f>COUNTIF(BV3:BV6,M5)</f>
        <v>0</v>
      </c>
      <c r="CA5" s="158">
        <f>COUNTIF(BV3:BV6,N5)</f>
        <v>0</v>
      </c>
      <c r="CB5" s="158">
        <f t="shared" si="21"/>
        <v>0</v>
      </c>
      <c r="CC5" s="157"/>
      <c r="CD5" s="158" t="str">
        <f t="shared" si="22"/>
        <v/>
      </c>
      <c r="CE5" s="158" t="str">
        <f t="shared" si="23"/>
        <v/>
      </c>
      <c r="CF5" s="158" t="str">
        <f t="shared" si="24"/>
        <v/>
      </c>
      <c r="CG5" s="158" t="str">
        <f t="shared" si="25"/>
        <v/>
      </c>
      <c r="CH5" s="157"/>
      <c r="CI5" s="158" t="str">
        <f t="shared" si="26"/>
        <v/>
      </c>
      <c r="CJ5" s="158" t="str">
        <f t="shared" si="27"/>
        <v/>
      </c>
      <c r="CK5" s="158" t="str">
        <f t="shared" si="28"/>
        <v/>
      </c>
      <c r="CL5" s="158" t="str">
        <f t="shared" si="29"/>
        <v/>
      </c>
      <c r="CM5" s="157"/>
      <c r="CN5" s="158">
        <f>_xlfn.RANK.EQ(DC5,DC3:DC6,1)</f>
        <v>3</v>
      </c>
      <c r="CO5" s="160" t="str">
        <f t="shared" si="30"/>
        <v>Tyrkia</v>
      </c>
      <c r="CP5" s="159">
        <f>COUNTIF(CI3:CL38,CO5)</f>
        <v>0</v>
      </c>
      <c r="CQ5" s="159">
        <f>COUNTIF(CI3:CI38,CO5)</f>
        <v>0</v>
      </c>
      <c r="CR5" s="159">
        <f>COUNTIF(CJ3:CK38,CO5)</f>
        <v>0</v>
      </c>
      <c r="CS5" s="159">
        <f>COUNTIF(CL3:CL38,CO5)</f>
        <v>0</v>
      </c>
      <c r="CT5" s="159">
        <f>SUMIFS(CF3:CF38,CD3:CD38,CO5)+SUMIFS(CG3:CG38,CE3:CE38,CO5)</f>
        <v>0</v>
      </c>
      <c r="CU5" s="159">
        <f>SUMIFS(CG3:CG38,CD3:CD38,CO5)+SUMIFS(CF3:CF38,CE3:CE38,CO5)</f>
        <v>0</v>
      </c>
      <c r="CV5" s="159">
        <f t="shared" si="31"/>
        <v>0</v>
      </c>
      <c r="CW5" s="158">
        <f t="shared" si="32"/>
        <v>0</v>
      </c>
      <c r="CX5" s="158" t="str">
        <f>IF(CP5=0,"-",_xlfn.RANK.EQ(CW5,CW3:CW6))</f>
        <v>-</v>
      </c>
      <c r="CY5" s="158" t="str">
        <f>IF(CP5=0,"-",_xlfn.RANK.EQ(CV5,CV3:CV6))</f>
        <v>-</v>
      </c>
      <c r="CZ5" s="158" t="str">
        <f>IF(CP5=0,"-",_xlfn.RANK.EQ(CT5,CT3:CT6))</f>
        <v>-</v>
      </c>
      <c r="DA5" s="158" t="str">
        <f t="shared" si="33"/>
        <v>-</v>
      </c>
      <c r="DB5" s="157">
        <f>(COUNTIF(CO3:CO6,"&lt;"&amp;CO5)+1)/1000</f>
        <v>0.003</v>
      </c>
      <c r="DC5" s="157">
        <f>IF(CP5=0,1000+DB5,IF(COUNTIF(DA3:DA6,DA5)&gt;1,DA5+DB5,100))</f>
        <v>1000.003</v>
      </c>
      <c r="DD5" s="157"/>
      <c r="DE5" s="157" t="b">
        <f>IF(AA5=DE2,Q5)</f>
        <v>0</v>
      </c>
      <c r="DF5" s="157"/>
      <c r="DG5" s="158">
        <f>COUNTIF(DE3:DE6,K5)</f>
        <v>0</v>
      </c>
      <c r="DH5" s="158">
        <f>COUNTIF(DE3:DE6,L5)</f>
        <v>0</v>
      </c>
      <c r="DI5" s="158">
        <f>COUNTIF(DE3:DE6,M5)</f>
        <v>0</v>
      </c>
      <c r="DJ5" s="158">
        <f>COUNTIF(DE3:DE6,N5)</f>
        <v>0</v>
      </c>
      <c r="DK5" s="158">
        <f t="shared" si="34"/>
        <v>0</v>
      </c>
      <c r="DL5" s="157"/>
      <c r="DM5" s="158" t="str">
        <f t="shared" si="35"/>
        <v/>
      </c>
      <c r="DN5" s="158" t="str">
        <f t="shared" si="36"/>
        <v/>
      </c>
      <c r="DO5" s="158" t="str">
        <f t="shared" si="37"/>
        <v/>
      </c>
      <c r="DP5" s="158" t="str">
        <f t="shared" si="38"/>
        <v/>
      </c>
      <c r="DQ5" s="157"/>
      <c r="DR5" s="158" t="str">
        <f t="shared" si="39"/>
        <v/>
      </c>
      <c r="DS5" s="158" t="str">
        <f t="shared" si="40"/>
        <v/>
      </c>
      <c r="DT5" s="158" t="str">
        <f t="shared" si="41"/>
        <v/>
      </c>
      <c r="DU5" s="158" t="str">
        <f t="shared" si="42"/>
        <v/>
      </c>
      <c r="DV5" s="157"/>
      <c r="DW5" s="158">
        <f>_xlfn.RANK.EQ(EL5,EL3:EL6,1)</f>
        <v>3</v>
      </c>
      <c r="DX5" s="160" t="str">
        <f t="shared" si="43"/>
        <v>Tyrkia</v>
      </c>
      <c r="DY5" s="159">
        <f>COUNTIF(DR3:DU38,DX5)</f>
        <v>0</v>
      </c>
      <c r="DZ5" s="159">
        <f>COUNTIF(DR3:DR38,DX5)</f>
        <v>0</v>
      </c>
      <c r="EA5" s="159">
        <f>COUNTIF(DS3:DT38,DX5)</f>
        <v>0</v>
      </c>
      <c r="EB5" s="159">
        <f>COUNTIF(DU3:DU38,DX5)</f>
        <v>0</v>
      </c>
      <c r="EC5" s="159">
        <f>SUMIFS(DO3:DO38,DM3:DM38,DX5)+SUMIFS(DP3:DP38,DN3:DN38,DX5)</f>
        <v>0</v>
      </c>
      <c r="ED5" s="159">
        <f>SUMIFS(DP3:DP38,DM3:DM38,DX5)+SUMIFS(DO3:DO38,DN3:DN38,DX5)</f>
        <v>0</v>
      </c>
      <c r="EE5" s="159">
        <f t="shared" si="44"/>
        <v>0</v>
      </c>
      <c r="EF5" s="158">
        <f t="shared" si="45"/>
        <v>0</v>
      </c>
      <c r="EG5" s="158" t="str">
        <f>IF(DY5=0,"-",_xlfn.RANK.EQ(EF5,EF3:EF6))</f>
        <v>-</v>
      </c>
      <c r="EH5" s="158" t="str">
        <f>IF(DY5=0,"-",_xlfn.RANK.EQ(EE5,EE3:EE6))</f>
        <v>-</v>
      </c>
      <c r="EI5" s="158" t="str">
        <f>IF(DY5=0,"-",_xlfn.RANK.EQ(EC5,EC3:EC6))</f>
        <v>-</v>
      </c>
      <c r="EJ5" s="158" t="str">
        <f t="shared" si="46"/>
        <v>-</v>
      </c>
      <c r="EK5" s="157">
        <f>(COUNTIF(DX3:DX6,"&lt;"&amp;DX5)+1)/1000</f>
        <v>0.003</v>
      </c>
      <c r="EL5" s="157">
        <f>IF(DY5=0,1000+EK5,IF(COUNTIF(EJ3:EJ6,EJ5)&gt;1,EJ5+EK5,100))</f>
        <v>1000.003</v>
      </c>
    </row>
    <row r="6" ht="12.75" customHeight="1">
      <c r="A6" s="157"/>
      <c r="B6" s="158" t="str">
        <f>Utfylles!$E$13</f>
        <v>Belgia</v>
      </c>
      <c r="C6" s="158" t="s">
        <v>56</v>
      </c>
      <c r="D6" s="158" t="str">
        <f>Utfylles!$G$13</f>
        <v>Russland</v>
      </c>
      <c r="E6" s="158">
        <f>Utfylles!$H$13</f>
        <v>3</v>
      </c>
      <c r="F6" s="158" t="s">
        <v>56</v>
      </c>
      <c r="G6" s="158">
        <f>Utfylles!$J$13</f>
        <v>1</v>
      </c>
      <c r="H6" s="158"/>
      <c r="I6" s="158" t="str">
        <f>Utfylles!$K$13</f>
        <v>H</v>
      </c>
      <c r="J6" s="157"/>
      <c r="K6" s="158" t="str">
        <f t="shared" si="1"/>
        <v>Belgia</v>
      </c>
      <c r="L6" s="158" t="str">
        <f t="shared" si="2"/>
        <v/>
      </c>
      <c r="M6" s="158" t="str">
        <f t="shared" si="3"/>
        <v/>
      </c>
      <c r="N6" s="158" t="str">
        <f t="shared" si="4"/>
        <v>Russland</v>
      </c>
      <c r="O6" s="157"/>
      <c r="P6" s="157">
        <f>_xlfn.RANK.EQ(AK13,AK10:AK13,1)</f>
        <v>4</v>
      </c>
      <c r="Q6" s="160" t="str">
        <f>'Ark2'!B8</f>
        <v>Sveits</v>
      </c>
      <c r="R6" s="159">
        <f>COUNTIF(K3:N38,Q6)</f>
        <v>3</v>
      </c>
      <c r="S6" s="159">
        <f>COUNTIF(K3:K38,Q6)</f>
        <v>0</v>
      </c>
      <c r="T6" s="159">
        <f>COUNTIF(L3:M38,Q6)</f>
        <v>1</v>
      </c>
      <c r="U6" s="159">
        <f>COUNTIF(N3:N38,Q6)</f>
        <v>2</v>
      </c>
      <c r="V6" s="159">
        <f>SUMIFS(E3:E38,B3:B38,Q6)+SUMIFS(G3:G38,D3:D38,Q6)</f>
        <v>1</v>
      </c>
      <c r="W6" s="159">
        <f>SUMIFS(G3:G38,B3:B38,Q6)+SUMIFS(E3:E38,D3:D38,Q6)</f>
        <v>4</v>
      </c>
      <c r="X6" s="159">
        <f t="shared" si="5"/>
        <v>-3</v>
      </c>
      <c r="Y6" s="158">
        <f t="shared" si="6"/>
        <v>1</v>
      </c>
      <c r="Z6" s="158"/>
      <c r="AA6" s="158">
        <f>_xlfn.RANK.EQ(Y6,Y3:Y6,0)</f>
        <v>4</v>
      </c>
      <c r="AB6" s="158">
        <f>IF(COUNTIF(AA3:AA6,AA6)=1,0,IF(AA6=1,_xlfn.RANK.EQ(BN6,BN3:BN6,0),IF(AA6=2,_xlfn.RANK.EQ(CW6,CW3:CW6,0),IF(AA6=3,_xlfn.RANK.EQ(EF6,EF3:EF6,0)))))</f>
        <v>0</v>
      </c>
      <c r="AC6" s="158">
        <f>IF(COUNTIF(AA3:AA6,AA6)=1,0,IF(AA6=1,_xlfn.RANK.EQ(BM6,BM3:BM6,0),IF(AA6=2,_xlfn.RANK.EQ(CV6,CV3:CV6,0),IF(AA6=3,_xlfn.RANK.EQ(EE6,EE3:EE6,0)))))</f>
        <v>0</v>
      </c>
      <c r="AD6" s="158">
        <f>IF(COUNTIF(AA3:AA6,AA6)=1,0,IF(AA6=1,_xlfn.RANK.EQ(BK6,BK3:BK6,0),IF(AA6=2,_xlfn.RANK.EQ(CT6,CT3:CT6,0),IF(AA6=3,_xlfn.RANK.EQ(EC6,EC3:EC6,0)))))</f>
        <v>0</v>
      </c>
      <c r="AE6" s="159">
        <f t="shared" si="7"/>
        <v>4</v>
      </c>
      <c r="AF6" s="158">
        <f>IF(COUNTIF(AE3:AE6,AE6)=3,1,IF(COUNTIF(AA3:AA6,AA6)=1,0,IF(COUNTIF(AE3:AE6,AE6)=1,0,IF(AA6=1,VLOOKUP(Q6,BF9:BI12,4,FALSE),IF(AA6=2,VLOOKUP(Q6,CO9:CR12,4,FALSE),IF(AA6=3,VLOOKUP(Q6,DX9:EA12,4,FALSE)))))))</f>
        <v>0</v>
      </c>
      <c r="AG6" s="158">
        <f>_xlfn.RANK.EQ(X6,X3:X6,)</f>
        <v>4</v>
      </c>
      <c r="AH6" s="158">
        <f>_xlfn.RANK.EQ(V6,V3:V6,0)</f>
        <v>4</v>
      </c>
      <c r="AI6" s="158">
        <f>_xlfn.RANK.EQ(S6,S3:S6,0)</f>
        <v>3</v>
      </c>
      <c r="AJ6" s="157">
        <f>(COUNTIF(Q3:Q6,"&lt;"&amp;Q6)+1)</f>
        <v>2</v>
      </c>
      <c r="AK6" s="158"/>
      <c r="AL6" s="157"/>
      <c r="AM6" s="157" t="b">
        <f>IF(AA6=AM2,Q6)</f>
        <v>0</v>
      </c>
      <c r="AN6" s="157"/>
      <c r="AO6" s="158">
        <f>COUNTIF(AM3:AM6,K6)</f>
        <v>0</v>
      </c>
      <c r="AP6" s="158">
        <f>COUNTIF(AM3:AM6,L6)</f>
        <v>0</v>
      </c>
      <c r="AQ6" s="158">
        <f>COUNTIF(AM3:AM6,M6)</f>
        <v>0</v>
      </c>
      <c r="AR6" s="158">
        <f>COUNTIF(AM3:AM6,N6)</f>
        <v>0</v>
      </c>
      <c r="AS6" s="158">
        <f t="shared" si="8"/>
        <v>0</v>
      </c>
      <c r="AT6" s="157"/>
      <c r="AU6" s="158" t="str">
        <f t="shared" si="9"/>
        <v/>
      </c>
      <c r="AV6" s="158" t="str">
        <f t="shared" si="10"/>
        <v/>
      </c>
      <c r="AW6" s="158" t="str">
        <f t="shared" si="11"/>
        <v/>
      </c>
      <c r="AX6" s="158" t="str">
        <f t="shared" si="12"/>
        <v/>
      </c>
      <c r="AY6" s="157"/>
      <c r="AZ6" s="158" t="str">
        <f t="shared" si="13"/>
        <v/>
      </c>
      <c r="BA6" s="158" t="str">
        <f t="shared" si="14"/>
        <v/>
      </c>
      <c r="BB6" s="158" t="str">
        <f t="shared" si="15"/>
        <v/>
      </c>
      <c r="BC6" s="158" t="str">
        <f t="shared" si="16"/>
        <v/>
      </c>
      <c r="BD6" s="157"/>
      <c r="BE6" s="158">
        <f>_xlfn.RANK.EQ(BT6,BT3:BT6,1)</f>
        <v>2</v>
      </c>
      <c r="BF6" s="160" t="str">
        <f t="shared" si="17"/>
        <v>Sveits</v>
      </c>
      <c r="BG6" s="159">
        <f>COUNTIF(AZ3:BC38,BF6)</f>
        <v>0</v>
      </c>
      <c r="BH6" s="159">
        <f>COUNTIF(AZ3:AZ38,BF6)</f>
        <v>0</v>
      </c>
      <c r="BI6" s="159">
        <f>COUNTIF(BA3:BB38,BF6)</f>
        <v>0</v>
      </c>
      <c r="BJ6" s="159">
        <f>COUNTIF(BC3:BC38,BF6)</f>
        <v>0</v>
      </c>
      <c r="BK6" s="159">
        <f>SUMIFS(AW3:AW38,AU3:AU38,BF6)+SUMIFS(AX3:AX38,AV3:AV38,BF6)</f>
        <v>0</v>
      </c>
      <c r="BL6" s="159">
        <f>SUMIFS(AX3:AX38,AU3:AU38,BF6)+SUMIFS(AW3:AW38,AV3:AV38,BF6)</f>
        <v>0</v>
      </c>
      <c r="BM6" s="159">
        <f t="shared" si="18"/>
        <v>0</v>
      </c>
      <c r="BN6" s="158">
        <f t="shared" si="19"/>
        <v>0</v>
      </c>
      <c r="BO6" s="158" t="str">
        <f>IF(BG6=0,"-",_xlfn.RANK.EQ(BN6,BN3:BN6))</f>
        <v>-</v>
      </c>
      <c r="BP6" s="158" t="str">
        <f>IF(BG6=0,"-",_xlfn.RANK.EQ(BM6,BM3:BM6))</f>
        <v>-</v>
      </c>
      <c r="BQ6" s="158" t="str">
        <f>IF(BG6=0,"-",_xlfn.RANK.EQ(BK6,BK3:BK6))</f>
        <v>-</v>
      </c>
      <c r="BR6" s="158" t="str">
        <f t="shared" si="20"/>
        <v>-</v>
      </c>
      <c r="BS6" s="157">
        <f>(COUNTIF(BF3:BF6,"&lt;"&amp;BF6)+1)/1000</f>
        <v>0.002</v>
      </c>
      <c r="BT6" s="157">
        <f>IF(BG6=0,1000+BS6,IF(COUNTIF(BR3:BR6,BR6)&gt;1,BR6+BS6,100))</f>
        <v>1000.002</v>
      </c>
      <c r="BU6" s="157"/>
      <c r="BV6" s="157" t="b">
        <f>IF(AA6=BV2,Q6)</f>
        <v>0</v>
      </c>
      <c r="BW6" s="157"/>
      <c r="BX6" s="158">
        <f>COUNTIF(BV3:BV6,K6)</f>
        <v>0</v>
      </c>
      <c r="BY6" s="158">
        <f>COUNTIF(BV3:BV6,L6)</f>
        <v>0</v>
      </c>
      <c r="BZ6" s="158">
        <f>COUNTIF(BV3:BV6,M6)</f>
        <v>0</v>
      </c>
      <c r="CA6" s="158">
        <f>COUNTIF(BV3:BV6,N6)</f>
        <v>0</v>
      </c>
      <c r="CB6" s="158">
        <f t="shared" si="21"/>
        <v>0</v>
      </c>
      <c r="CC6" s="157"/>
      <c r="CD6" s="158" t="str">
        <f t="shared" si="22"/>
        <v/>
      </c>
      <c r="CE6" s="158" t="str">
        <f t="shared" si="23"/>
        <v/>
      </c>
      <c r="CF6" s="158" t="str">
        <f t="shared" si="24"/>
        <v/>
      </c>
      <c r="CG6" s="158" t="str">
        <f t="shared" si="25"/>
        <v/>
      </c>
      <c r="CH6" s="157"/>
      <c r="CI6" s="158" t="str">
        <f t="shared" si="26"/>
        <v/>
      </c>
      <c r="CJ6" s="158" t="str">
        <f t="shared" si="27"/>
        <v/>
      </c>
      <c r="CK6" s="158" t="str">
        <f t="shared" si="28"/>
        <v/>
      </c>
      <c r="CL6" s="158" t="str">
        <f t="shared" si="29"/>
        <v/>
      </c>
      <c r="CM6" s="157"/>
      <c r="CN6" s="158">
        <f>_xlfn.RANK.EQ(DC6,DC3:DC6,1)</f>
        <v>2</v>
      </c>
      <c r="CO6" s="160" t="str">
        <f t="shared" si="30"/>
        <v>Sveits</v>
      </c>
      <c r="CP6" s="159">
        <f>COUNTIF(CI3:CL38,CO6)</f>
        <v>0</v>
      </c>
      <c r="CQ6" s="159">
        <f>COUNTIF(CI3:CI38,CO6)</f>
        <v>0</v>
      </c>
      <c r="CR6" s="159">
        <f>COUNTIF(CJ3:CK38,CO6)</f>
        <v>0</v>
      </c>
      <c r="CS6" s="159">
        <f>COUNTIF(CL3:CL38,CO6)</f>
        <v>0</v>
      </c>
      <c r="CT6" s="159">
        <f>SUMIFS(CF3:CF38,CD3:CD38,CO6)+SUMIFS(CG3:CG38,CE3:CE38,CO6)</f>
        <v>0</v>
      </c>
      <c r="CU6" s="159">
        <f>SUMIFS(CG3:CG38,CD3:CD38,CO6)+SUMIFS(CF3:CF38,CE3:CE38,CO6)</f>
        <v>0</v>
      </c>
      <c r="CV6" s="159">
        <f t="shared" si="31"/>
        <v>0</v>
      </c>
      <c r="CW6" s="158">
        <f t="shared" si="32"/>
        <v>0</v>
      </c>
      <c r="CX6" s="158" t="str">
        <f>IF(CP6=0,"-",_xlfn.RANK.EQ(CW6,CW3:CW6))</f>
        <v>-</v>
      </c>
      <c r="CY6" s="158" t="str">
        <f>IF(CP6=0,"-",_xlfn.RANK.EQ(CV6,CV3:CV6))</f>
        <v>-</v>
      </c>
      <c r="CZ6" s="158" t="str">
        <f>IF(CP6=0,"-",_xlfn.RANK.EQ(CT6,CT3:CT6))</f>
        <v>-</v>
      </c>
      <c r="DA6" s="158" t="str">
        <f t="shared" si="33"/>
        <v>-</v>
      </c>
      <c r="DB6" s="157">
        <f>(COUNTIF(CO3:CO6,"&lt;"&amp;CO6)+1)/1000</f>
        <v>0.002</v>
      </c>
      <c r="DC6" s="157">
        <f>IF(CP6=0,1000+DB6,IF(COUNTIF(DA3:DA6,DA6)&gt;1,DA6+DB6,100))</f>
        <v>1000.002</v>
      </c>
      <c r="DD6" s="157"/>
      <c r="DE6" s="157" t="b">
        <f>IF(AA6=DE2,Q6)</f>
        <v>0</v>
      </c>
      <c r="DF6" s="157"/>
      <c r="DG6" s="158">
        <f>COUNTIF(DE3:DE6,K6)</f>
        <v>0</v>
      </c>
      <c r="DH6" s="158">
        <f>COUNTIF(DE3:DE6,L6)</f>
        <v>0</v>
      </c>
      <c r="DI6" s="158">
        <f>COUNTIF(DE3:DE6,M6)</f>
        <v>0</v>
      </c>
      <c r="DJ6" s="158">
        <f>COUNTIF(DE3:DE6,N6)</f>
        <v>0</v>
      </c>
      <c r="DK6" s="158">
        <f t="shared" si="34"/>
        <v>0</v>
      </c>
      <c r="DL6" s="157"/>
      <c r="DM6" s="158" t="str">
        <f t="shared" si="35"/>
        <v/>
      </c>
      <c r="DN6" s="158" t="str">
        <f t="shared" si="36"/>
        <v/>
      </c>
      <c r="DO6" s="158" t="str">
        <f t="shared" si="37"/>
        <v/>
      </c>
      <c r="DP6" s="158" t="str">
        <f t="shared" si="38"/>
        <v/>
      </c>
      <c r="DQ6" s="157"/>
      <c r="DR6" s="158" t="str">
        <f t="shared" si="39"/>
        <v/>
      </c>
      <c r="DS6" s="158" t="str">
        <f t="shared" si="40"/>
        <v/>
      </c>
      <c r="DT6" s="158" t="str">
        <f t="shared" si="41"/>
        <v/>
      </c>
      <c r="DU6" s="158" t="str">
        <f t="shared" si="42"/>
        <v/>
      </c>
      <c r="DV6" s="157"/>
      <c r="DW6" s="158">
        <f>_xlfn.RANK.EQ(EL6,EL3:EL6,1)</f>
        <v>2</v>
      </c>
      <c r="DX6" s="160" t="str">
        <f t="shared" si="43"/>
        <v>Sveits</v>
      </c>
      <c r="DY6" s="159">
        <f>COUNTIF(DR3:DU38,DX6)</f>
        <v>0</v>
      </c>
      <c r="DZ6" s="159">
        <f>COUNTIF(DR3:DR38,DX6)</f>
        <v>0</v>
      </c>
      <c r="EA6" s="159">
        <f>COUNTIF(DS3:DT38,DX6)</f>
        <v>0</v>
      </c>
      <c r="EB6" s="159">
        <f>COUNTIF(DU3:DU38,DX6)</f>
        <v>0</v>
      </c>
      <c r="EC6" s="159">
        <f>SUMIFS(DO3:DO38,DM3:DM38,DX6)+SUMIFS(DP3:DP38,DN3:DN38,DX6)</f>
        <v>0</v>
      </c>
      <c r="ED6" s="159">
        <f>SUMIFS(DP3:DP38,DM3:DM38,DX6)+SUMIFS(DO3:DO38,DN3:DN38,DX6)</f>
        <v>0</v>
      </c>
      <c r="EE6" s="159">
        <f t="shared" si="44"/>
        <v>0</v>
      </c>
      <c r="EF6" s="158">
        <f t="shared" si="45"/>
        <v>0</v>
      </c>
      <c r="EG6" s="158" t="str">
        <f>IF(DY6=0,"-",_xlfn.RANK.EQ(EF6,EF3:EF6))</f>
        <v>-</v>
      </c>
      <c r="EH6" s="158" t="str">
        <f>IF(DY6=0,"-",_xlfn.RANK.EQ(EE6,EE3:EE6))</f>
        <v>-</v>
      </c>
      <c r="EI6" s="158" t="str">
        <f>IF(DY6=0,"-",_xlfn.RANK.EQ(EC6,EC3:EC6))</f>
        <v>-</v>
      </c>
      <c r="EJ6" s="158" t="str">
        <f t="shared" si="46"/>
        <v>-</v>
      </c>
      <c r="EK6" s="157">
        <f>(COUNTIF(DX3:DX6,"&lt;"&amp;DX6)+1)/1000</f>
        <v>0.002</v>
      </c>
      <c r="EL6" s="157">
        <f>IF(DY6=0,1000+EK6,IF(COUNTIF(EJ3:EJ6,EJ6)&gt;1,EJ6+EK6,100))</f>
        <v>1000.002</v>
      </c>
    </row>
    <row r="7" ht="12.75" customHeight="1">
      <c r="A7" s="157"/>
      <c r="B7" s="158" t="str">
        <f>Utfylles!$E$14</f>
        <v>England</v>
      </c>
      <c r="C7" s="158" t="s">
        <v>56</v>
      </c>
      <c r="D7" s="158" t="str">
        <f>Utfylles!$G$14</f>
        <v>Kroatia</v>
      </c>
      <c r="E7" s="158">
        <f>Utfylles!$H$14</f>
        <v>2</v>
      </c>
      <c r="F7" s="158" t="s">
        <v>56</v>
      </c>
      <c r="G7" s="158">
        <f>Utfylles!$J$14</f>
        <v>0</v>
      </c>
      <c r="H7" s="158"/>
      <c r="I7" s="158" t="str">
        <f>Utfylles!$K$14</f>
        <v>H</v>
      </c>
      <c r="J7" s="157"/>
      <c r="K7" s="158" t="str">
        <f t="shared" si="1"/>
        <v>England</v>
      </c>
      <c r="L7" s="158" t="str">
        <f t="shared" si="2"/>
        <v/>
      </c>
      <c r="M7" s="158" t="str">
        <f t="shared" si="3"/>
        <v/>
      </c>
      <c r="N7" s="158" t="str">
        <f t="shared" si="4"/>
        <v>Kroatia</v>
      </c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8">
        <f>COUNTIF(AM3:AM6,K7)</f>
        <v>0</v>
      </c>
      <c r="AP7" s="158">
        <f>COUNTIF(AM3:AM6,L7)</f>
        <v>0</v>
      </c>
      <c r="AQ7" s="158">
        <f>COUNTIF(AM3:AM6,M7)</f>
        <v>0</v>
      </c>
      <c r="AR7" s="158">
        <f>COUNTIF(AM3:AM6,N7)</f>
        <v>0</v>
      </c>
      <c r="AS7" s="158">
        <f t="shared" si="8"/>
        <v>0</v>
      </c>
      <c r="AT7" s="157"/>
      <c r="AU7" s="158" t="str">
        <f t="shared" si="9"/>
        <v/>
      </c>
      <c r="AV7" s="158" t="str">
        <f t="shared" si="10"/>
        <v/>
      </c>
      <c r="AW7" s="158" t="str">
        <f t="shared" si="11"/>
        <v/>
      </c>
      <c r="AX7" s="158" t="str">
        <f t="shared" si="12"/>
        <v/>
      </c>
      <c r="AY7" s="157"/>
      <c r="AZ7" s="158" t="str">
        <f t="shared" si="13"/>
        <v/>
      </c>
      <c r="BA7" s="158" t="str">
        <f t="shared" si="14"/>
        <v/>
      </c>
      <c r="BB7" s="158" t="str">
        <f t="shared" si="15"/>
        <v/>
      </c>
      <c r="BC7" s="158" t="str">
        <f t="shared" si="16"/>
        <v/>
      </c>
      <c r="BD7" s="157"/>
      <c r="BE7" s="158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8">
        <f>COUNTIF(BV3:BV6,K7)</f>
        <v>0</v>
      </c>
      <c r="BY7" s="158">
        <f>COUNTIF(BV3:BV6,L7)</f>
        <v>0</v>
      </c>
      <c r="BZ7" s="158">
        <f>COUNTIF(BV3:BV6,M7)</f>
        <v>0</v>
      </c>
      <c r="CA7" s="158">
        <f>COUNTIF(BV3:BV6,N7)</f>
        <v>0</v>
      </c>
      <c r="CB7" s="158">
        <f t="shared" si="21"/>
        <v>0</v>
      </c>
      <c r="CC7" s="157"/>
      <c r="CD7" s="158" t="str">
        <f t="shared" si="22"/>
        <v/>
      </c>
      <c r="CE7" s="158" t="str">
        <f t="shared" si="23"/>
        <v/>
      </c>
      <c r="CF7" s="158" t="str">
        <f t="shared" si="24"/>
        <v/>
      </c>
      <c r="CG7" s="158" t="str">
        <f t="shared" si="25"/>
        <v/>
      </c>
      <c r="CH7" s="157"/>
      <c r="CI7" s="158" t="str">
        <f t="shared" si="26"/>
        <v/>
      </c>
      <c r="CJ7" s="158" t="str">
        <f t="shared" si="27"/>
        <v/>
      </c>
      <c r="CK7" s="158" t="str">
        <f t="shared" si="28"/>
        <v/>
      </c>
      <c r="CL7" s="158" t="str">
        <f t="shared" si="29"/>
        <v/>
      </c>
      <c r="CM7" s="157"/>
      <c r="CN7" s="158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8">
        <f>COUNTIF(DE3:DE6,K7)</f>
        <v>0</v>
      </c>
      <c r="DH7" s="158">
        <f>COUNTIF(DE3:DE6,L7)</f>
        <v>0</v>
      </c>
      <c r="DI7" s="158">
        <f>COUNTIF(DE3:DE6,M7)</f>
        <v>0</v>
      </c>
      <c r="DJ7" s="158">
        <f>COUNTIF(DE3:DE6,N7)</f>
        <v>0</v>
      </c>
      <c r="DK7" s="158">
        <f t="shared" si="34"/>
        <v>0</v>
      </c>
      <c r="DL7" s="157"/>
      <c r="DM7" s="158" t="str">
        <f t="shared" si="35"/>
        <v/>
      </c>
      <c r="DN7" s="158" t="str">
        <f t="shared" si="36"/>
        <v/>
      </c>
      <c r="DO7" s="158" t="str">
        <f t="shared" si="37"/>
        <v/>
      </c>
      <c r="DP7" s="158" t="str">
        <f t="shared" si="38"/>
        <v/>
      </c>
      <c r="DQ7" s="157"/>
      <c r="DR7" s="158" t="str">
        <f t="shared" si="39"/>
        <v/>
      </c>
      <c r="DS7" s="158" t="str">
        <f t="shared" si="40"/>
        <v/>
      </c>
      <c r="DT7" s="158" t="str">
        <f t="shared" si="41"/>
        <v/>
      </c>
      <c r="DU7" s="158" t="str">
        <f t="shared" si="42"/>
        <v/>
      </c>
      <c r="DV7" s="157"/>
      <c r="DW7" s="158"/>
      <c r="DX7" s="157"/>
      <c r="DY7" s="157"/>
      <c r="DZ7" s="157"/>
      <c r="EA7" s="157"/>
      <c r="EB7" s="157"/>
      <c r="EC7" s="157"/>
      <c r="ED7" s="157"/>
      <c r="EE7" s="157"/>
      <c r="EF7" s="157"/>
      <c r="EG7" s="157"/>
      <c r="EH7" s="157"/>
      <c r="EI7" s="157"/>
      <c r="EJ7" s="157"/>
      <c r="EK7" s="157"/>
      <c r="EL7" s="157"/>
    </row>
    <row r="8" ht="12.75" customHeight="1">
      <c r="A8" s="157"/>
      <c r="B8" s="158" t="str">
        <f>Utfylles!$E$15</f>
        <v>Østerrike</v>
      </c>
      <c r="C8" s="158" t="s">
        <v>56</v>
      </c>
      <c r="D8" s="158" t="str">
        <f>Utfylles!$G$15</f>
        <v>Nord-Makedonia</v>
      </c>
      <c r="E8" s="158">
        <f>Utfylles!$H$15</f>
        <v>0</v>
      </c>
      <c r="F8" s="158" t="s">
        <v>56</v>
      </c>
      <c r="G8" s="158">
        <f>Utfylles!$J$15</f>
        <v>0</v>
      </c>
      <c r="H8" s="158"/>
      <c r="I8" s="158" t="str">
        <f>Utfylles!$K$15</f>
        <v>U</v>
      </c>
      <c r="J8" s="157"/>
      <c r="K8" s="158" t="str">
        <f t="shared" si="1"/>
        <v/>
      </c>
      <c r="L8" s="158" t="str">
        <f t="shared" si="2"/>
        <v>Østerrike</v>
      </c>
      <c r="M8" s="158" t="str">
        <f t="shared" si="3"/>
        <v>Nord-Makedonia</v>
      </c>
      <c r="N8" s="158" t="str">
        <f t="shared" si="4"/>
        <v/>
      </c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>
        <v>1.0</v>
      </c>
      <c r="AB8" s="159">
        <v>10.0</v>
      </c>
      <c r="AC8" s="159">
        <f t="shared" ref="AC8:AD8" si="47">AB8*10</f>
        <v>100</v>
      </c>
      <c r="AD8" s="159">
        <f t="shared" si="47"/>
        <v>1000</v>
      </c>
      <c r="AE8" s="159"/>
      <c r="AF8" s="159">
        <f>AD8*10</f>
        <v>10000</v>
      </c>
      <c r="AG8" s="159">
        <f t="shared" ref="AG8:AJ8" si="48">AF8*10</f>
        <v>100000</v>
      </c>
      <c r="AH8" s="159">
        <f t="shared" si="48"/>
        <v>1000000</v>
      </c>
      <c r="AI8" s="159">
        <f t="shared" si="48"/>
        <v>10000000</v>
      </c>
      <c r="AJ8" s="159">
        <f t="shared" si="48"/>
        <v>100000000</v>
      </c>
      <c r="AK8" s="159"/>
      <c r="AL8" s="157"/>
      <c r="AM8" s="157"/>
      <c r="AN8" s="157"/>
      <c r="AO8" s="158">
        <f>COUNTIF(AM3:AM6,K8)</f>
        <v>0</v>
      </c>
      <c r="AP8" s="158">
        <f>COUNTIF(AM3:AM6,L8)</f>
        <v>0</v>
      </c>
      <c r="AQ8" s="158">
        <f>COUNTIF(AM3:AM6,M8)</f>
        <v>0</v>
      </c>
      <c r="AR8" s="158">
        <f>COUNTIF(AM3:AM6,N8)</f>
        <v>0</v>
      </c>
      <c r="AS8" s="158">
        <f t="shared" si="8"/>
        <v>0</v>
      </c>
      <c r="AT8" s="157"/>
      <c r="AU8" s="158" t="str">
        <f t="shared" si="9"/>
        <v/>
      </c>
      <c r="AV8" s="158" t="str">
        <f t="shared" si="10"/>
        <v/>
      </c>
      <c r="AW8" s="158" t="str">
        <f t="shared" si="11"/>
        <v/>
      </c>
      <c r="AX8" s="158" t="str">
        <f t="shared" si="12"/>
        <v/>
      </c>
      <c r="AY8" s="157"/>
      <c r="AZ8" s="158" t="str">
        <f t="shared" si="13"/>
        <v/>
      </c>
      <c r="BA8" s="158" t="str">
        <f t="shared" si="14"/>
        <v/>
      </c>
      <c r="BB8" s="158" t="str">
        <f t="shared" si="15"/>
        <v/>
      </c>
      <c r="BC8" s="158" t="str">
        <f t="shared" si="16"/>
        <v/>
      </c>
      <c r="BD8" s="157"/>
      <c r="BE8" s="158"/>
      <c r="BF8" s="157"/>
      <c r="BG8" s="157"/>
      <c r="BH8" s="158" t="s">
        <v>45</v>
      </c>
      <c r="BI8" s="158" t="s">
        <v>118</v>
      </c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8">
        <f>COUNTIF(BV3:BV6,K8)</f>
        <v>0</v>
      </c>
      <c r="BY8" s="158">
        <f>COUNTIF(BV3:BV6,L8)</f>
        <v>0</v>
      </c>
      <c r="BZ8" s="158">
        <f>COUNTIF(BV3:BV6,M8)</f>
        <v>0</v>
      </c>
      <c r="CA8" s="158">
        <f>COUNTIF(BV3:BV6,N8)</f>
        <v>0</v>
      </c>
      <c r="CB8" s="158">
        <f t="shared" si="21"/>
        <v>0</v>
      </c>
      <c r="CC8" s="157"/>
      <c r="CD8" s="158" t="str">
        <f t="shared" si="22"/>
        <v/>
      </c>
      <c r="CE8" s="158" t="str">
        <f t="shared" si="23"/>
        <v/>
      </c>
      <c r="CF8" s="158" t="str">
        <f t="shared" si="24"/>
        <v/>
      </c>
      <c r="CG8" s="158" t="str">
        <f t="shared" si="25"/>
        <v/>
      </c>
      <c r="CH8" s="157"/>
      <c r="CI8" s="158" t="str">
        <f t="shared" si="26"/>
        <v/>
      </c>
      <c r="CJ8" s="158" t="str">
        <f t="shared" si="27"/>
        <v/>
      </c>
      <c r="CK8" s="158" t="str">
        <f t="shared" si="28"/>
        <v/>
      </c>
      <c r="CL8" s="158" t="str">
        <f t="shared" si="29"/>
        <v/>
      </c>
      <c r="CM8" s="157"/>
      <c r="CN8" s="158"/>
      <c r="CO8" s="157"/>
      <c r="CP8" s="157"/>
      <c r="CQ8" s="158" t="s">
        <v>45</v>
      </c>
      <c r="CR8" s="158" t="s">
        <v>118</v>
      </c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8">
        <f>COUNTIF(DE3:DE6,K8)</f>
        <v>0</v>
      </c>
      <c r="DH8" s="158">
        <f>COUNTIF(DE3:DE6,L8)</f>
        <v>0</v>
      </c>
      <c r="DI8" s="158">
        <f>COUNTIF(DE3:DE6,M8)</f>
        <v>0</v>
      </c>
      <c r="DJ8" s="158">
        <f>COUNTIF(DE3:DE6,N8)</f>
        <v>0</v>
      </c>
      <c r="DK8" s="158">
        <f t="shared" si="34"/>
        <v>0</v>
      </c>
      <c r="DL8" s="157"/>
      <c r="DM8" s="158" t="str">
        <f t="shared" si="35"/>
        <v/>
      </c>
      <c r="DN8" s="158" t="str">
        <f t="shared" si="36"/>
        <v/>
      </c>
      <c r="DO8" s="158" t="str">
        <f t="shared" si="37"/>
        <v/>
      </c>
      <c r="DP8" s="158" t="str">
        <f t="shared" si="38"/>
        <v/>
      </c>
      <c r="DQ8" s="157"/>
      <c r="DR8" s="158" t="str">
        <f t="shared" si="39"/>
        <v/>
      </c>
      <c r="DS8" s="158" t="str">
        <f t="shared" si="40"/>
        <v/>
      </c>
      <c r="DT8" s="158" t="str">
        <f t="shared" si="41"/>
        <v/>
      </c>
      <c r="DU8" s="158" t="str">
        <f t="shared" si="42"/>
        <v/>
      </c>
      <c r="DV8" s="157"/>
      <c r="DW8" s="158"/>
      <c r="DX8" s="157"/>
      <c r="DY8" s="157"/>
      <c r="DZ8" s="158" t="s">
        <v>45</v>
      </c>
      <c r="EA8" s="158" t="s">
        <v>118</v>
      </c>
      <c r="EB8" s="157"/>
      <c r="EC8" s="157"/>
      <c r="ED8" s="157"/>
      <c r="EE8" s="157"/>
      <c r="EF8" s="157"/>
      <c r="EG8" s="157"/>
      <c r="EH8" s="157"/>
      <c r="EI8" s="157"/>
      <c r="EJ8" s="157"/>
      <c r="EK8" s="157"/>
      <c r="EL8" s="157"/>
    </row>
    <row r="9" ht="12.75" customHeight="1">
      <c r="A9" s="157"/>
      <c r="B9" s="158" t="str">
        <f>Utfylles!$E$16</f>
        <v>Nederland</v>
      </c>
      <c r="C9" s="158" t="s">
        <v>56</v>
      </c>
      <c r="D9" s="158" t="str">
        <f>Utfylles!$G$16</f>
        <v>Ukraina</v>
      </c>
      <c r="E9" s="158">
        <f>Utfylles!$H$16</f>
        <v>2</v>
      </c>
      <c r="F9" s="158" t="s">
        <v>56</v>
      </c>
      <c r="G9" s="158">
        <f>Utfylles!$J$16</f>
        <v>0</v>
      </c>
      <c r="H9" s="158"/>
      <c r="I9" s="158" t="str">
        <f>Utfylles!$K$16</f>
        <v>H</v>
      </c>
      <c r="J9" s="157"/>
      <c r="K9" s="158" t="str">
        <f t="shared" si="1"/>
        <v>Nederland</v>
      </c>
      <c r="L9" s="158" t="str">
        <f t="shared" si="2"/>
        <v/>
      </c>
      <c r="M9" s="158" t="str">
        <f t="shared" si="3"/>
        <v/>
      </c>
      <c r="N9" s="158" t="str">
        <f t="shared" si="4"/>
        <v>Ukraina</v>
      </c>
      <c r="O9" s="157"/>
      <c r="P9" s="157"/>
      <c r="Q9" s="157">
        <v>2.0</v>
      </c>
      <c r="R9" s="157">
        <v>3.0</v>
      </c>
      <c r="S9" s="157">
        <v>4.0</v>
      </c>
      <c r="T9" s="157">
        <v>5.0</v>
      </c>
      <c r="U9" s="157">
        <v>6.0</v>
      </c>
      <c r="V9" s="157">
        <v>7.0</v>
      </c>
      <c r="W9" s="157">
        <v>8.0</v>
      </c>
      <c r="X9" s="157">
        <v>9.0</v>
      </c>
      <c r="Y9" s="157">
        <v>10.0</v>
      </c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8">
        <f>COUNTIF(AM3:AM6,K9)</f>
        <v>0</v>
      </c>
      <c r="AP9" s="158">
        <f>COUNTIF(AM3:AM6,L9)</f>
        <v>0</v>
      </c>
      <c r="AQ9" s="158">
        <f>COUNTIF(AM3:AM6,M9)</f>
        <v>0</v>
      </c>
      <c r="AR9" s="158">
        <f>COUNTIF(AM3:AM6,N9)</f>
        <v>0</v>
      </c>
      <c r="AS9" s="158">
        <f t="shared" si="8"/>
        <v>0</v>
      </c>
      <c r="AT9" s="157"/>
      <c r="AU9" s="158" t="str">
        <f t="shared" si="9"/>
        <v/>
      </c>
      <c r="AV9" s="158" t="str">
        <f t="shared" si="10"/>
        <v/>
      </c>
      <c r="AW9" s="158" t="str">
        <f t="shared" si="11"/>
        <v/>
      </c>
      <c r="AX9" s="158" t="str">
        <f t="shared" si="12"/>
        <v/>
      </c>
      <c r="AY9" s="157"/>
      <c r="AZ9" s="158" t="str">
        <f t="shared" si="13"/>
        <v/>
      </c>
      <c r="BA9" s="158" t="str">
        <f t="shared" si="14"/>
        <v/>
      </c>
      <c r="BB9" s="158" t="str">
        <f t="shared" si="15"/>
        <v/>
      </c>
      <c r="BC9" s="158" t="str">
        <f t="shared" si="16"/>
        <v/>
      </c>
      <c r="BD9" s="157"/>
      <c r="BE9" s="158">
        <v>1.0</v>
      </c>
      <c r="BF9" s="157" t="str">
        <f>VLOOKUP(BE9,BE3:BF6,2,FALSE)</f>
        <v>Italia</v>
      </c>
      <c r="BG9" s="157"/>
      <c r="BH9" s="158">
        <f>COUNTIFS(AZ3:AZ38,BF9,BC3:BC38,BF10)</f>
        <v>0</v>
      </c>
      <c r="BI9" s="157">
        <f>_xlfn.RANK.EQ(BH9,BH9:BH12,0)</f>
        <v>1</v>
      </c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8">
        <f>COUNTIF(BV3:BV6,K9)</f>
        <v>0</v>
      </c>
      <c r="BY9" s="158">
        <f>COUNTIF(BV3:BV6,L9)</f>
        <v>0</v>
      </c>
      <c r="BZ9" s="158">
        <f>COUNTIF(BV3:BV6,M9)</f>
        <v>0</v>
      </c>
      <c r="CA9" s="158">
        <f>COUNTIF(BV3:BV6,N9)</f>
        <v>0</v>
      </c>
      <c r="CB9" s="158">
        <f t="shared" si="21"/>
        <v>0</v>
      </c>
      <c r="CC9" s="157"/>
      <c r="CD9" s="158" t="str">
        <f t="shared" si="22"/>
        <v/>
      </c>
      <c r="CE9" s="158" t="str">
        <f t="shared" si="23"/>
        <v/>
      </c>
      <c r="CF9" s="158" t="str">
        <f t="shared" si="24"/>
        <v/>
      </c>
      <c r="CG9" s="158" t="str">
        <f t="shared" si="25"/>
        <v/>
      </c>
      <c r="CH9" s="157"/>
      <c r="CI9" s="158" t="str">
        <f t="shared" si="26"/>
        <v/>
      </c>
      <c r="CJ9" s="158" t="str">
        <f t="shared" si="27"/>
        <v/>
      </c>
      <c r="CK9" s="158" t="str">
        <f t="shared" si="28"/>
        <v/>
      </c>
      <c r="CL9" s="158" t="str">
        <f t="shared" si="29"/>
        <v/>
      </c>
      <c r="CM9" s="157"/>
      <c r="CN9" s="158">
        <v>1.0</v>
      </c>
      <c r="CO9" s="157" t="str">
        <f>VLOOKUP(CN9,CN3:CO6,2,FALSE)</f>
        <v>Italia</v>
      </c>
      <c r="CP9" s="157"/>
      <c r="CQ9" s="158">
        <f>COUNTIFS(CI3:CI38,CO9,CL3:CL38,CO10)</f>
        <v>0</v>
      </c>
      <c r="CR9" s="157">
        <f>_xlfn.RANK.EQ(CQ9,CQ9:CQ12,0)</f>
        <v>1</v>
      </c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8">
        <f>COUNTIF(DE3:DE6,K9)</f>
        <v>0</v>
      </c>
      <c r="DH9" s="158">
        <f>COUNTIF(DE3:DE6,L9)</f>
        <v>0</v>
      </c>
      <c r="DI9" s="158">
        <f>COUNTIF(DE3:DE6,M9)</f>
        <v>0</v>
      </c>
      <c r="DJ9" s="158">
        <f>COUNTIF(DE3:DE6,N9)</f>
        <v>0</v>
      </c>
      <c r="DK9" s="158">
        <f t="shared" si="34"/>
        <v>0</v>
      </c>
      <c r="DL9" s="157"/>
      <c r="DM9" s="158" t="str">
        <f t="shared" si="35"/>
        <v/>
      </c>
      <c r="DN9" s="158" t="str">
        <f t="shared" si="36"/>
        <v/>
      </c>
      <c r="DO9" s="158" t="str">
        <f t="shared" si="37"/>
        <v/>
      </c>
      <c r="DP9" s="158" t="str">
        <f t="shared" si="38"/>
        <v/>
      </c>
      <c r="DQ9" s="157"/>
      <c r="DR9" s="158" t="str">
        <f t="shared" si="39"/>
        <v/>
      </c>
      <c r="DS9" s="158" t="str">
        <f t="shared" si="40"/>
        <v/>
      </c>
      <c r="DT9" s="158" t="str">
        <f t="shared" si="41"/>
        <v/>
      </c>
      <c r="DU9" s="158" t="str">
        <f t="shared" si="42"/>
        <v/>
      </c>
      <c r="DV9" s="157"/>
      <c r="DW9" s="158">
        <v>1.0</v>
      </c>
      <c r="DX9" s="157" t="str">
        <f>VLOOKUP(DW9,DW3:DX6,2,FALSE)</f>
        <v>Italia</v>
      </c>
      <c r="DY9" s="157"/>
      <c r="DZ9" s="158">
        <f>COUNTIFS(DR3:DR38,DX9,DU3:DU38,DX10)</f>
        <v>0</v>
      </c>
      <c r="EA9" s="157">
        <f>_xlfn.RANK.EQ(DZ9,DZ9:DZ12,0)</f>
        <v>1</v>
      </c>
      <c r="EB9" s="157"/>
      <c r="EC9" s="157"/>
      <c r="ED9" s="157"/>
      <c r="EE9" s="157"/>
      <c r="EF9" s="157"/>
      <c r="EG9" s="157"/>
      <c r="EH9" s="157"/>
      <c r="EI9" s="157"/>
      <c r="EJ9" s="157"/>
      <c r="EK9" s="157"/>
      <c r="EL9" s="157"/>
    </row>
    <row r="10" ht="12.75" customHeight="1">
      <c r="A10" s="157"/>
      <c r="B10" s="158" t="str">
        <f>Utfylles!$E$17</f>
        <v>Skottland</v>
      </c>
      <c r="C10" s="158" t="s">
        <v>56</v>
      </c>
      <c r="D10" s="158" t="str">
        <f>Utfylles!$G$17</f>
        <v>Tsjekkia</v>
      </c>
      <c r="E10" s="158">
        <f>Utfylles!$H$17</f>
        <v>0</v>
      </c>
      <c r="F10" s="158" t="s">
        <v>56</v>
      </c>
      <c r="G10" s="158">
        <f>Utfylles!$J$17</f>
        <v>2</v>
      </c>
      <c r="H10" s="158"/>
      <c r="I10" s="158" t="str">
        <f>Utfylles!$K$17</f>
        <v>B</v>
      </c>
      <c r="J10" s="157"/>
      <c r="K10" s="158" t="str">
        <f t="shared" si="1"/>
        <v>Tsjekkia</v>
      </c>
      <c r="L10" s="158" t="str">
        <f t="shared" si="2"/>
        <v/>
      </c>
      <c r="M10" s="158" t="str">
        <f t="shared" si="3"/>
        <v/>
      </c>
      <c r="N10" s="158" t="str">
        <f t="shared" si="4"/>
        <v>Skottland</v>
      </c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8">
        <f t="shared" ref="AA10:AD10" si="49">AA3/AA8</f>
        <v>3</v>
      </c>
      <c r="AB10" s="158">
        <f t="shared" si="49"/>
        <v>0</v>
      </c>
      <c r="AC10" s="158">
        <f t="shared" si="49"/>
        <v>0</v>
      </c>
      <c r="AD10" s="158">
        <f t="shared" si="49"/>
        <v>0</v>
      </c>
      <c r="AE10" s="158"/>
      <c r="AF10" s="158">
        <f t="shared" ref="AF10:AJ10" si="50">AF3/AF8</f>
        <v>0</v>
      </c>
      <c r="AG10" s="158">
        <f t="shared" si="50"/>
        <v>0.00003</v>
      </c>
      <c r="AH10" s="158">
        <f t="shared" si="50"/>
        <v>0.000002</v>
      </c>
      <c r="AI10" s="158">
        <f t="shared" si="50"/>
        <v>0.0000003</v>
      </c>
      <c r="AJ10" s="158">
        <f t="shared" si="50"/>
        <v>0.00000004</v>
      </c>
      <c r="AK10" s="157">
        <f t="shared" ref="AK10:AK13" si="53">SUM(AA10:AJ10)</f>
        <v>3.00003234</v>
      </c>
      <c r="AL10" s="157"/>
      <c r="AM10" s="157"/>
      <c r="AN10" s="157"/>
      <c r="AO10" s="158">
        <f>COUNTIF(AM3:AM6,K10)</f>
        <v>0</v>
      </c>
      <c r="AP10" s="158">
        <f>COUNTIF(AM3:AM6,L10)</f>
        <v>0</v>
      </c>
      <c r="AQ10" s="158">
        <f>COUNTIF(AM3:AM6,M10)</f>
        <v>0</v>
      </c>
      <c r="AR10" s="158">
        <f>COUNTIF(AM3:AM6,N10)</f>
        <v>0</v>
      </c>
      <c r="AS10" s="158">
        <f t="shared" si="8"/>
        <v>0</v>
      </c>
      <c r="AT10" s="157"/>
      <c r="AU10" s="158" t="str">
        <f t="shared" si="9"/>
        <v/>
      </c>
      <c r="AV10" s="158" t="str">
        <f t="shared" si="10"/>
        <v/>
      </c>
      <c r="AW10" s="158" t="str">
        <f t="shared" si="11"/>
        <v/>
      </c>
      <c r="AX10" s="158" t="str">
        <f t="shared" si="12"/>
        <v/>
      </c>
      <c r="AY10" s="157"/>
      <c r="AZ10" s="158" t="str">
        <f t="shared" si="13"/>
        <v/>
      </c>
      <c r="BA10" s="158" t="str">
        <f t="shared" si="14"/>
        <v/>
      </c>
      <c r="BB10" s="158" t="str">
        <f t="shared" si="15"/>
        <v/>
      </c>
      <c r="BC10" s="158" t="str">
        <f t="shared" si="16"/>
        <v/>
      </c>
      <c r="BD10" s="157"/>
      <c r="BE10" s="158">
        <v>2.0</v>
      </c>
      <c r="BF10" s="157" t="str">
        <f>VLOOKUP(BE10,BE3:BF6,2,FALSE)</f>
        <v>Sveits</v>
      </c>
      <c r="BG10" s="157"/>
      <c r="BH10" s="158">
        <f>COUNTIFS(AZ3:AZ38,BF10,BC3:BC38,BF9)</f>
        <v>0</v>
      </c>
      <c r="BI10" s="157">
        <f>_xlfn.RANK.EQ(BH10,BH9:BH12,0)</f>
        <v>1</v>
      </c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8">
        <f>COUNTIF(BV3:BV6,K10)</f>
        <v>0</v>
      </c>
      <c r="BY10" s="158">
        <f>COUNTIF(BV3:BV6,L10)</f>
        <v>0</v>
      </c>
      <c r="BZ10" s="158">
        <f>COUNTIF(BV3:BV6,M10)</f>
        <v>0</v>
      </c>
      <c r="CA10" s="158">
        <f>COUNTIF(BV3:BV6,N10)</f>
        <v>0</v>
      </c>
      <c r="CB10" s="158">
        <f t="shared" si="21"/>
        <v>0</v>
      </c>
      <c r="CC10" s="157"/>
      <c r="CD10" s="158" t="str">
        <f t="shared" si="22"/>
        <v/>
      </c>
      <c r="CE10" s="158" t="str">
        <f t="shared" si="23"/>
        <v/>
      </c>
      <c r="CF10" s="158" t="str">
        <f t="shared" si="24"/>
        <v/>
      </c>
      <c r="CG10" s="158" t="str">
        <f t="shared" si="25"/>
        <v/>
      </c>
      <c r="CH10" s="157"/>
      <c r="CI10" s="158" t="str">
        <f t="shared" si="26"/>
        <v/>
      </c>
      <c r="CJ10" s="158" t="str">
        <f t="shared" si="27"/>
        <v/>
      </c>
      <c r="CK10" s="158" t="str">
        <f t="shared" si="28"/>
        <v/>
      </c>
      <c r="CL10" s="158" t="str">
        <f t="shared" si="29"/>
        <v/>
      </c>
      <c r="CM10" s="157"/>
      <c r="CN10" s="158">
        <v>2.0</v>
      </c>
      <c r="CO10" s="157" t="str">
        <f>VLOOKUP(CN10,CN3:CO6,2,FALSE)</f>
        <v>Sveits</v>
      </c>
      <c r="CP10" s="157"/>
      <c r="CQ10" s="158">
        <f>COUNTIFS(CI3:CI38,CO10,CL3:CL38,CO9)</f>
        <v>0</v>
      </c>
      <c r="CR10" s="157">
        <f>_xlfn.RANK.EQ(CQ10,CQ9:CQ12,0)</f>
        <v>1</v>
      </c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8">
        <f>COUNTIF(DE3:DE6,K10)</f>
        <v>0</v>
      </c>
      <c r="DH10" s="158">
        <f>COUNTIF(DE3:DE6,L10)</f>
        <v>0</v>
      </c>
      <c r="DI10" s="158">
        <f>COUNTIF(DE3:DE6,M10)</f>
        <v>0</v>
      </c>
      <c r="DJ10" s="158">
        <f>COUNTIF(DE3:DE6,N10)</f>
        <v>0</v>
      </c>
      <c r="DK10" s="158">
        <f t="shared" si="34"/>
        <v>0</v>
      </c>
      <c r="DL10" s="157"/>
      <c r="DM10" s="158" t="str">
        <f t="shared" si="35"/>
        <v/>
      </c>
      <c r="DN10" s="158" t="str">
        <f t="shared" si="36"/>
        <v/>
      </c>
      <c r="DO10" s="158" t="str">
        <f t="shared" si="37"/>
        <v/>
      </c>
      <c r="DP10" s="158" t="str">
        <f t="shared" si="38"/>
        <v/>
      </c>
      <c r="DQ10" s="157"/>
      <c r="DR10" s="158" t="str">
        <f t="shared" si="39"/>
        <v/>
      </c>
      <c r="DS10" s="158" t="str">
        <f t="shared" si="40"/>
        <v/>
      </c>
      <c r="DT10" s="158" t="str">
        <f t="shared" si="41"/>
        <v/>
      </c>
      <c r="DU10" s="158" t="str">
        <f t="shared" si="42"/>
        <v/>
      </c>
      <c r="DV10" s="157"/>
      <c r="DW10" s="158">
        <v>2.0</v>
      </c>
      <c r="DX10" s="157" t="str">
        <f>VLOOKUP(DW10,DW3:DX6,2,FALSE)</f>
        <v>Sveits</v>
      </c>
      <c r="DY10" s="157"/>
      <c r="DZ10" s="158">
        <f>COUNTIFS(DR3:DR38,DX10,DU3:DU38,DX9)</f>
        <v>0</v>
      </c>
      <c r="EA10" s="157">
        <f>_xlfn.RANK.EQ(DZ10,DZ9:DZ12,0)</f>
        <v>1</v>
      </c>
      <c r="EB10" s="157"/>
      <c r="EC10" s="157"/>
      <c r="ED10" s="157"/>
      <c r="EE10" s="157"/>
      <c r="EF10" s="157"/>
      <c r="EG10" s="157"/>
      <c r="EH10" s="157"/>
      <c r="EI10" s="157"/>
      <c r="EJ10" s="157"/>
      <c r="EK10" s="157"/>
      <c r="EL10" s="157"/>
    </row>
    <row r="11" ht="12.75" customHeight="1">
      <c r="A11" s="157"/>
      <c r="B11" s="158" t="str">
        <f>Utfylles!$E$18</f>
        <v>Polen</v>
      </c>
      <c r="C11" s="158" t="s">
        <v>56</v>
      </c>
      <c r="D11" s="158" t="str">
        <f>Utfylles!$G$18</f>
        <v>Slovakia</v>
      </c>
      <c r="E11" s="158">
        <f>Utfylles!$H$18</f>
        <v>1</v>
      </c>
      <c r="F11" s="158" t="s">
        <v>56</v>
      </c>
      <c r="G11" s="158">
        <f>Utfylles!$J$18</f>
        <v>1</v>
      </c>
      <c r="H11" s="158"/>
      <c r="I11" s="158" t="str">
        <f>Utfylles!$K$18</f>
        <v>U</v>
      </c>
      <c r="J11" s="157"/>
      <c r="K11" s="158" t="str">
        <f t="shared" si="1"/>
        <v/>
      </c>
      <c r="L11" s="158" t="str">
        <f t="shared" si="2"/>
        <v>Polen</v>
      </c>
      <c r="M11" s="158" t="str">
        <f t="shared" si="3"/>
        <v>Slovakia</v>
      </c>
      <c r="N11" s="158" t="str">
        <f t="shared" si="4"/>
        <v/>
      </c>
      <c r="O11" s="157"/>
      <c r="P11" s="157">
        <v>1.0</v>
      </c>
      <c r="Q11" s="160" t="str">
        <f>VLOOKUP(P11,P3:Y6,Q9,FALSE)</f>
        <v>Italia</v>
      </c>
      <c r="R11" s="159">
        <f>VLOOKUP(P11,P3:Y6,R9,FALSE)</f>
        <v>3</v>
      </c>
      <c r="S11" s="159">
        <f>VLOOKUP(P11,P3:Y6,S9,FALSE)</f>
        <v>3</v>
      </c>
      <c r="T11" s="159">
        <f>VLOOKUP(P11,P3:Y6,T9,FALSE)</f>
        <v>0</v>
      </c>
      <c r="U11" s="159">
        <f>VLOOKUP(P11,P3:Y6,U9,FALSE)</f>
        <v>0</v>
      </c>
      <c r="V11" s="159">
        <f>VLOOKUP(P11,P3:Y6,V9,FALSE)</f>
        <v>6</v>
      </c>
      <c r="W11" s="159">
        <f>VLOOKUP(P11,P3:Y6,W9,FALSE)</f>
        <v>0</v>
      </c>
      <c r="X11" s="159">
        <f>VLOOKUP(P11,P3:Y6,X9,FALSE)</f>
        <v>6</v>
      </c>
      <c r="Y11" s="158">
        <f>VLOOKUP(P11,P3:Y6,Y9,FALSE)</f>
        <v>9</v>
      </c>
      <c r="Z11" s="157"/>
      <c r="AA11" s="158">
        <f t="shared" ref="AA11:AD11" si="51">AA4/AA8</f>
        <v>1</v>
      </c>
      <c r="AB11" s="158">
        <f t="shared" si="51"/>
        <v>0</v>
      </c>
      <c r="AC11" s="158">
        <f t="shared" si="51"/>
        <v>0</v>
      </c>
      <c r="AD11" s="158">
        <f t="shared" si="51"/>
        <v>0</v>
      </c>
      <c r="AE11" s="158"/>
      <c r="AF11" s="158">
        <f t="shared" ref="AF11:AJ11" si="52">AF4/AF8</f>
        <v>0</v>
      </c>
      <c r="AG11" s="158">
        <f t="shared" si="52"/>
        <v>0.00001</v>
      </c>
      <c r="AH11" s="158">
        <f t="shared" si="52"/>
        <v>0.000001</v>
      </c>
      <c r="AI11" s="158">
        <f t="shared" si="52"/>
        <v>0.0000001</v>
      </c>
      <c r="AJ11" s="158">
        <f t="shared" si="52"/>
        <v>0.00000001</v>
      </c>
      <c r="AK11" s="157">
        <f t="shared" si="53"/>
        <v>1.00001111</v>
      </c>
      <c r="AL11" s="157"/>
      <c r="AM11" s="157"/>
      <c r="AN11" s="157"/>
      <c r="AO11" s="158">
        <f>COUNTIF(AM3:AM6,K11)</f>
        <v>0</v>
      </c>
      <c r="AP11" s="158">
        <f>COUNTIF(AM3:AM6,L11)</f>
        <v>0</v>
      </c>
      <c r="AQ11" s="158">
        <f>COUNTIF(AM3:AM6,M11)</f>
        <v>0</v>
      </c>
      <c r="AR11" s="158">
        <f>COUNTIF(AM3:AM6,N11)</f>
        <v>0</v>
      </c>
      <c r="AS11" s="158">
        <f t="shared" si="8"/>
        <v>0</v>
      </c>
      <c r="AT11" s="157"/>
      <c r="AU11" s="158" t="str">
        <f t="shared" si="9"/>
        <v/>
      </c>
      <c r="AV11" s="158" t="str">
        <f t="shared" si="10"/>
        <v/>
      </c>
      <c r="AW11" s="158" t="str">
        <f t="shared" si="11"/>
        <v/>
      </c>
      <c r="AX11" s="158" t="str">
        <f t="shared" si="12"/>
        <v/>
      </c>
      <c r="AY11" s="157"/>
      <c r="AZ11" s="158" t="str">
        <f t="shared" si="13"/>
        <v/>
      </c>
      <c r="BA11" s="158" t="str">
        <f t="shared" si="14"/>
        <v/>
      </c>
      <c r="BB11" s="158" t="str">
        <f t="shared" si="15"/>
        <v/>
      </c>
      <c r="BC11" s="158" t="str">
        <f t="shared" si="16"/>
        <v/>
      </c>
      <c r="BD11" s="157"/>
      <c r="BE11" s="158">
        <v>3.0</v>
      </c>
      <c r="BF11" s="157" t="str">
        <f>VLOOKUP(BE11,BE3:BF6,2,FALSE)</f>
        <v>Tyrkia</v>
      </c>
      <c r="BG11" s="157"/>
      <c r="BH11" s="158">
        <f>COUNTIFS(AZ3:AZ38,BF11,BC3:BC38,BF10)</f>
        <v>0</v>
      </c>
      <c r="BI11" s="157">
        <f>_xlfn.RANK.EQ(BH11,BH9:BH12,0)</f>
        <v>1</v>
      </c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8">
        <f>COUNTIF(BV3:BV6,K11)</f>
        <v>0</v>
      </c>
      <c r="BY11" s="158">
        <f>COUNTIF(BV3:BV6,L11)</f>
        <v>0</v>
      </c>
      <c r="BZ11" s="158">
        <f>COUNTIF(BV3:BV6,M11)</f>
        <v>0</v>
      </c>
      <c r="CA11" s="158">
        <f>COUNTIF(BV3:BV6,N11)</f>
        <v>0</v>
      </c>
      <c r="CB11" s="158">
        <f t="shared" si="21"/>
        <v>0</v>
      </c>
      <c r="CC11" s="157"/>
      <c r="CD11" s="158" t="str">
        <f t="shared" si="22"/>
        <v/>
      </c>
      <c r="CE11" s="158" t="str">
        <f t="shared" si="23"/>
        <v/>
      </c>
      <c r="CF11" s="158" t="str">
        <f t="shared" si="24"/>
        <v/>
      </c>
      <c r="CG11" s="158" t="str">
        <f t="shared" si="25"/>
        <v/>
      </c>
      <c r="CH11" s="157"/>
      <c r="CI11" s="158" t="str">
        <f t="shared" si="26"/>
        <v/>
      </c>
      <c r="CJ11" s="158" t="str">
        <f t="shared" si="27"/>
        <v/>
      </c>
      <c r="CK11" s="158" t="str">
        <f t="shared" si="28"/>
        <v/>
      </c>
      <c r="CL11" s="158" t="str">
        <f t="shared" si="29"/>
        <v/>
      </c>
      <c r="CM11" s="157"/>
      <c r="CN11" s="158">
        <v>3.0</v>
      </c>
      <c r="CO11" s="157" t="str">
        <f>VLOOKUP(CN11,CN3:CO6,2,FALSE)</f>
        <v>Tyrkia</v>
      </c>
      <c r="CP11" s="157"/>
      <c r="CQ11" s="158">
        <f>COUNTIFS(CI3:CI38,CO11,CL3:CL38,CO10)</f>
        <v>0</v>
      </c>
      <c r="CR11" s="157">
        <f>_xlfn.RANK.EQ(CQ11,CQ9:CQ12,0)</f>
        <v>1</v>
      </c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8">
        <f>COUNTIF(DE3:DE6,K11)</f>
        <v>0</v>
      </c>
      <c r="DH11" s="158">
        <f>COUNTIF(DE3:DE6,L11)</f>
        <v>0</v>
      </c>
      <c r="DI11" s="158">
        <f>COUNTIF(DE3:DE6,M11)</f>
        <v>0</v>
      </c>
      <c r="DJ11" s="158">
        <f>COUNTIF(DE3:DE6,N11)</f>
        <v>0</v>
      </c>
      <c r="DK11" s="158">
        <f t="shared" si="34"/>
        <v>0</v>
      </c>
      <c r="DL11" s="157"/>
      <c r="DM11" s="158" t="str">
        <f t="shared" si="35"/>
        <v/>
      </c>
      <c r="DN11" s="158" t="str">
        <f t="shared" si="36"/>
        <v/>
      </c>
      <c r="DO11" s="158" t="str">
        <f t="shared" si="37"/>
        <v/>
      </c>
      <c r="DP11" s="158" t="str">
        <f t="shared" si="38"/>
        <v/>
      </c>
      <c r="DQ11" s="157"/>
      <c r="DR11" s="158" t="str">
        <f t="shared" si="39"/>
        <v/>
      </c>
      <c r="DS11" s="158" t="str">
        <f t="shared" si="40"/>
        <v/>
      </c>
      <c r="DT11" s="158" t="str">
        <f t="shared" si="41"/>
        <v/>
      </c>
      <c r="DU11" s="158" t="str">
        <f t="shared" si="42"/>
        <v/>
      </c>
      <c r="DV11" s="157"/>
      <c r="DW11" s="158">
        <v>3.0</v>
      </c>
      <c r="DX11" s="157" t="str">
        <f>VLOOKUP(DW11,DW3:DX6,2,FALSE)</f>
        <v>Tyrkia</v>
      </c>
      <c r="DY11" s="157"/>
      <c r="DZ11" s="158">
        <f>COUNTIFS(DR3:DR38,DX11,DU3:DU38,DX10)</f>
        <v>0</v>
      </c>
      <c r="EA11" s="157">
        <f>_xlfn.RANK.EQ(DZ11,DZ9:DZ12,0)</f>
        <v>1</v>
      </c>
      <c r="EB11" s="157"/>
      <c r="EC11" s="157"/>
      <c r="ED11" s="157"/>
      <c r="EE11" s="157"/>
      <c r="EF11" s="157"/>
      <c r="EG11" s="157"/>
      <c r="EH11" s="157"/>
      <c r="EI11" s="157"/>
      <c r="EJ11" s="157"/>
      <c r="EK11" s="157"/>
      <c r="EL11" s="157"/>
    </row>
    <row r="12" ht="12.75" customHeight="1">
      <c r="A12" s="157"/>
      <c r="B12" s="158" t="str">
        <f>Utfylles!$E$19</f>
        <v>Spania</v>
      </c>
      <c r="C12" s="158" t="s">
        <v>56</v>
      </c>
      <c r="D12" s="158" t="str">
        <f>Utfylles!$G$19</f>
        <v>Sverige</v>
      </c>
      <c r="E12" s="158">
        <f>Utfylles!$H$19</f>
        <v>2</v>
      </c>
      <c r="F12" s="158" t="s">
        <v>56</v>
      </c>
      <c r="G12" s="158">
        <f>Utfylles!$J$19</f>
        <v>0</v>
      </c>
      <c r="H12" s="158"/>
      <c r="I12" s="158" t="str">
        <f>Utfylles!$K$19</f>
        <v>H</v>
      </c>
      <c r="J12" s="157"/>
      <c r="K12" s="158" t="str">
        <f t="shared" si="1"/>
        <v>Spania</v>
      </c>
      <c r="L12" s="158" t="str">
        <f t="shared" si="2"/>
        <v/>
      </c>
      <c r="M12" s="158" t="str">
        <f t="shared" si="3"/>
        <v/>
      </c>
      <c r="N12" s="158" t="str">
        <f t="shared" si="4"/>
        <v>Sverige</v>
      </c>
      <c r="O12" s="157"/>
      <c r="P12" s="157">
        <v>2.0</v>
      </c>
      <c r="Q12" s="160" t="str">
        <f>VLOOKUP(P12,P3:Y6,Q9,FALSE)</f>
        <v>Tyrkia</v>
      </c>
      <c r="R12" s="159">
        <f>VLOOKUP(P12,P3:Y6,R9,FALSE)</f>
        <v>3</v>
      </c>
      <c r="S12" s="159">
        <f>VLOOKUP(P12,P3:Y6,S9,FALSE)</f>
        <v>1</v>
      </c>
      <c r="T12" s="159">
        <f>VLOOKUP(P12,P3:Y6,T9,FALSE)</f>
        <v>1</v>
      </c>
      <c r="U12" s="159">
        <f>VLOOKUP(P12,P3:Y6,U9,FALSE)</f>
        <v>1</v>
      </c>
      <c r="V12" s="159">
        <f>VLOOKUP(P12,P3:Y6,V9,FALSE)</f>
        <v>2</v>
      </c>
      <c r="W12" s="159">
        <f>VLOOKUP(P12,P3:Y6,W9,FALSE)</f>
        <v>3</v>
      </c>
      <c r="X12" s="159">
        <f>VLOOKUP(P12,P3:Y6,X9,FALSE)</f>
        <v>-1</v>
      </c>
      <c r="Y12" s="158">
        <f>VLOOKUP(P12,P3:Y6,Y9,FALSE)</f>
        <v>4</v>
      </c>
      <c r="Z12" s="157"/>
      <c r="AA12" s="158">
        <f t="shared" ref="AA12:AD12" si="54">AA5/AA8</f>
        <v>2</v>
      </c>
      <c r="AB12" s="158">
        <f t="shared" si="54"/>
        <v>0</v>
      </c>
      <c r="AC12" s="158">
        <f t="shared" si="54"/>
        <v>0</v>
      </c>
      <c r="AD12" s="158">
        <f t="shared" si="54"/>
        <v>0</v>
      </c>
      <c r="AE12" s="158"/>
      <c r="AF12" s="158">
        <f t="shared" ref="AF12:AJ12" si="55">AF5/AF8</f>
        <v>0</v>
      </c>
      <c r="AG12" s="158">
        <f t="shared" si="55"/>
        <v>0.00002</v>
      </c>
      <c r="AH12" s="158">
        <f t="shared" si="55"/>
        <v>0.000002</v>
      </c>
      <c r="AI12" s="158">
        <f t="shared" si="55"/>
        <v>0.0000002</v>
      </c>
      <c r="AJ12" s="158">
        <f t="shared" si="55"/>
        <v>0.00000003</v>
      </c>
      <c r="AK12" s="157">
        <f t="shared" si="53"/>
        <v>2.00002223</v>
      </c>
      <c r="AL12" s="157"/>
      <c r="AM12" s="157"/>
      <c r="AN12" s="157"/>
      <c r="AO12" s="158">
        <f>COUNTIF(AM3:AM6,K12)</f>
        <v>0</v>
      </c>
      <c r="AP12" s="158">
        <f>COUNTIF(AM3:AM6,L12)</f>
        <v>0</v>
      </c>
      <c r="AQ12" s="158">
        <f>COUNTIF(AM3:AM6,M12)</f>
        <v>0</v>
      </c>
      <c r="AR12" s="158">
        <f>COUNTIF(AM3:AM6,N12)</f>
        <v>0</v>
      </c>
      <c r="AS12" s="158">
        <f t="shared" si="8"/>
        <v>0</v>
      </c>
      <c r="AT12" s="157"/>
      <c r="AU12" s="158" t="str">
        <f t="shared" si="9"/>
        <v/>
      </c>
      <c r="AV12" s="158" t="str">
        <f t="shared" si="10"/>
        <v/>
      </c>
      <c r="AW12" s="158" t="str">
        <f t="shared" si="11"/>
        <v/>
      </c>
      <c r="AX12" s="158" t="str">
        <f t="shared" si="12"/>
        <v/>
      </c>
      <c r="AY12" s="157"/>
      <c r="AZ12" s="158" t="str">
        <f t="shared" si="13"/>
        <v/>
      </c>
      <c r="BA12" s="158" t="str">
        <f t="shared" si="14"/>
        <v/>
      </c>
      <c r="BB12" s="158" t="str">
        <f t="shared" si="15"/>
        <v/>
      </c>
      <c r="BC12" s="158" t="str">
        <f t="shared" si="16"/>
        <v/>
      </c>
      <c r="BD12" s="157"/>
      <c r="BE12" s="158">
        <v>4.0</v>
      </c>
      <c r="BF12" s="157" t="str">
        <f>VLOOKUP(BE12,BE3:BF6,2,FALSE)</f>
        <v>Wales</v>
      </c>
      <c r="BG12" s="157"/>
      <c r="BH12" s="158">
        <f>COUNTIFS(AZ3:AZ38,BF12,BC3:BC38,BF11)</f>
        <v>0</v>
      </c>
      <c r="BI12" s="157">
        <f>_xlfn.RANK.EQ(BH12,BH9:BH12,0)</f>
        <v>1</v>
      </c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8">
        <f>COUNTIF(BV3:BV6,K12)</f>
        <v>0</v>
      </c>
      <c r="BY12" s="158">
        <f>COUNTIF(BV3:BV6,L12)</f>
        <v>0</v>
      </c>
      <c r="BZ12" s="158">
        <f>COUNTIF(BV3:BV6,M12)</f>
        <v>0</v>
      </c>
      <c r="CA12" s="158">
        <f>COUNTIF(BV3:BV6,N12)</f>
        <v>0</v>
      </c>
      <c r="CB12" s="158">
        <f t="shared" si="21"/>
        <v>0</v>
      </c>
      <c r="CC12" s="157"/>
      <c r="CD12" s="158" t="str">
        <f t="shared" si="22"/>
        <v/>
      </c>
      <c r="CE12" s="158" t="str">
        <f t="shared" si="23"/>
        <v/>
      </c>
      <c r="CF12" s="158" t="str">
        <f t="shared" si="24"/>
        <v/>
      </c>
      <c r="CG12" s="158" t="str">
        <f t="shared" si="25"/>
        <v/>
      </c>
      <c r="CH12" s="157"/>
      <c r="CI12" s="158" t="str">
        <f t="shared" si="26"/>
        <v/>
      </c>
      <c r="CJ12" s="158" t="str">
        <f t="shared" si="27"/>
        <v/>
      </c>
      <c r="CK12" s="158" t="str">
        <f t="shared" si="28"/>
        <v/>
      </c>
      <c r="CL12" s="158" t="str">
        <f t="shared" si="29"/>
        <v/>
      </c>
      <c r="CM12" s="157"/>
      <c r="CN12" s="158">
        <v>4.0</v>
      </c>
      <c r="CO12" s="157" t="str">
        <f>VLOOKUP(CN12,CN3:CO6,2,FALSE)</f>
        <v>Wales</v>
      </c>
      <c r="CP12" s="157"/>
      <c r="CQ12" s="158">
        <f>COUNTIFS(CI3:CI38,CO12,CL3:CL38,CO11)</f>
        <v>0</v>
      </c>
      <c r="CR12" s="157">
        <f>_xlfn.RANK.EQ(CQ12,CQ9:CQ12,0)</f>
        <v>1</v>
      </c>
      <c r="CS12" s="157"/>
      <c r="CT12" s="157"/>
      <c r="CU12" s="157"/>
      <c r="CV12" s="157"/>
      <c r="CW12" s="157"/>
      <c r="CX12" s="157"/>
      <c r="CY12" s="157"/>
      <c r="CZ12" s="157"/>
      <c r="DA12" s="157"/>
      <c r="DB12" s="157"/>
      <c r="DC12" s="157"/>
      <c r="DD12" s="157"/>
      <c r="DE12" s="157"/>
      <c r="DF12" s="157"/>
      <c r="DG12" s="158">
        <f>COUNTIF(DE3:DE6,K12)</f>
        <v>0</v>
      </c>
      <c r="DH12" s="158">
        <f>COUNTIF(DE3:DE6,L12)</f>
        <v>0</v>
      </c>
      <c r="DI12" s="158">
        <f>COUNTIF(DE3:DE6,M12)</f>
        <v>0</v>
      </c>
      <c r="DJ12" s="158">
        <f>COUNTIF(DE3:DE6,N12)</f>
        <v>0</v>
      </c>
      <c r="DK12" s="158">
        <f t="shared" si="34"/>
        <v>0</v>
      </c>
      <c r="DL12" s="157"/>
      <c r="DM12" s="158" t="str">
        <f t="shared" si="35"/>
        <v/>
      </c>
      <c r="DN12" s="158" t="str">
        <f t="shared" si="36"/>
        <v/>
      </c>
      <c r="DO12" s="158" t="str">
        <f t="shared" si="37"/>
        <v/>
      </c>
      <c r="DP12" s="158" t="str">
        <f t="shared" si="38"/>
        <v/>
      </c>
      <c r="DQ12" s="157"/>
      <c r="DR12" s="158" t="str">
        <f t="shared" si="39"/>
        <v/>
      </c>
      <c r="DS12" s="158" t="str">
        <f t="shared" si="40"/>
        <v/>
      </c>
      <c r="DT12" s="158" t="str">
        <f t="shared" si="41"/>
        <v/>
      </c>
      <c r="DU12" s="158" t="str">
        <f t="shared" si="42"/>
        <v/>
      </c>
      <c r="DV12" s="157"/>
      <c r="DW12" s="158">
        <v>4.0</v>
      </c>
      <c r="DX12" s="157" t="str">
        <f>VLOOKUP(DW12,DW3:DX6,2,FALSE)</f>
        <v>Wales</v>
      </c>
      <c r="DY12" s="157"/>
      <c r="DZ12" s="158">
        <f>COUNTIFS(DR3:DR38,DX12,DU3:DU38,DX11)</f>
        <v>0</v>
      </c>
      <c r="EA12" s="157">
        <f>_xlfn.RANK.EQ(DZ12,DZ9:DZ12,0)</f>
        <v>1</v>
      </c>
      <c r="EB12" s="157"/>
      <c r="EC12" s="157"/>
      <c r="ED12" s="157"/>
      <c r="EE12" s="157"/>
      <c r="EF12" s="157"/>
      <c r="EG12" s="157"/>
      <c r="EH12" s="157"/>
      <c r="EI12" s="157"/>
      <c r="EJ12" s="157"/>
      <c r="EK12" s="157"/>
      <c r="EL12" s="157"/>
    </row>
    <row r="13" ht="12.75" customHeight="1">
      <c r="A13" s="157"/>
      <c r="B13" s="158" t="str">
        <f>Utfylles!$E$20</f>
        <v>Ungarn</v>
      </c>
      <c r="C13" s="158" t="s">
        <v>56</v>
      </c>
      <c r="D13" s="158" t="str">
        <f>Utfylles!$G$20</f>
        <v>Portugal</v>
      </c>
      <c r="E13" s="158">
        <f>Utfylles!$H$20</f>
        <v>0</v>
      </c>
      <c r="F13" s="158" t="s">
        <v>56</v>
      </c>
      <c r="G13" s="158">
        <f>Utfylles!$J$20</f>
        <v>3</v>
      </c>
      <c r="H13" s="158"/>
      <c r="I13" s="158" t="str">
        <f>Utfylles!$K$20</f>
        <v>B</v>
      </c>
      <c r="J13" s="157"/>
      <c r="K13" s="158" t="str">
        <f t="shared" si="1"/>
        <v>Portugal</v>
      </c>
      <c r="L13" s="158" t="str">
        <f t="shared" si="2"/>
        <v/>
      </c>
      <c r="M13" s="158" t="str">
        <f t="shared" si="3"/>
        <v/>
      </c>
      <c r="N13" s="158" t="str">
        <f t="shared" si="4"/>
        <v>Ungarn</v>
      </c>
      <c r="O13" s="157"/>
      <c r="P13" s="157">
        <v>3.0</v>
      </c>
      <c r="Q13" s="160" t="str">
        <f>VLOOKUP(P13,P3:Y6,Q9,FALSE)</f>
        <v>Wales</v>
      </c>
      <c r="R13" s="159">
        <f>VLOOKUP(P13,P3:Y6,R9,FALSE)</f>
        <v>3</v>
      </c>
      <c r="S13" s="159">
        <f>VLOOKUP(P13,P3:Y6,S9,FALSE)</f>
        <v>0</v>
      </c>
      <c r="T13" s="159">
        <f>VLOOKUP(P13,P3:Y6,T9,FALSE)</f>
        <v>2</v>
      </c>
      <c r="U13" s="159">
        <f>VLOOKUP(P13,P3:Y6,U9,FALSE)</f>
        <v>1</v>
      </c>
      <c r="V13" s="159">
        <f>VLOOKUP(P13,P3:Y6,V9,FALSE)</f>
        <v>2</v>
      </c>
      <c r="W13" s="159">
        <f>VLOOKUP(P13,P3:Y6,W9,FALSE)</f>
        <v>4</v>
      </c>
      <c r="X13" s="159">
        <f>VLOOKUP(P13,P3:Y6,X9,FALSE)</f>
        <v>-2</v>
      </c>
      <c r="Y13" s="158">
        <f>VLOOKUP(P13,P3:Y6,Y9,FALSE)</f>
        <v>2</v>
      </c>
      <c r="Z13" s="157"/>
      <c r="AA13" s="158">
        <f t="shared" ref="AA13:AD13" si="56">AA6/AA8</f>
        <v>4</v>
      </c>
      <c r="AB13" s="158">
        <f t="shared" si="56"/>
        <v>0</v>
      </c>
      <c r="AC13" s="158">
        <f t="shared" si="56"/>
        <v>0</v>
      </c>
      <c r="AD13" s="158">
        <f t="shared" si="56"/>
        <v>0</v>
      </c>
      <c r="AE13" s="158"/>
      <c r="AF13" s="158">
        <f t="shared" ref="AF13:AJ13" si="57">AF6/AF8</f>
        <v>0</v>
      </c>
      <c r="AG13" s="158">
        <f t="shared" si="57"/>
        <v>0.00004</v>
      </c>
      <c r="AH13" s="158">
        <f t="shared" si="57"/>
        <v>0.000004</v>
      </c>
      <c r="AI13" s="158">
        <f t="shared" si="57"/>
        <v>0.0000003</v>
      </c>
      <c r="AJ13" s="158">
        <f t="shared" si="57"/>
        <v>0.00000002</v>
      </c>
      <c r="AK13" s="157">
        <f t="shared" si="53"/>
        <v>4.00004432</v>
      </c>
      <c r="AL13" s="157"/>
      <c r="AM13" s="157"/>
      <c r="AN13" s="157"/>
      <c r="AO13" s="158">
        <f>COUNTIF(AM3:AM6,K13)</f>
        <v>0</v>
      </c>
      <c r="AP13" s="158">
        <f>COUNTIF(AM3:AM6,L13)</f>
        <v>0</v>
      </c>
      <c r="AQ13" s="158">
        <f>COUNTIF(AM3:AM6,M13)</f>
        <v>0</v>
      </c>
      <c r="AR13" s="158">
        <f>COUNTIF(AM3:AM6,N13)</f>
        <v>0</v>
      </c>
      <c r="AS13" s="158">
        <f t="shared" si="8"/>
        <v>0</v>
      </c>
      <c r="AT13" s="157"/>
      <c r="AU13" s="158" t="str">
        <f t="shared" si="9"/>
        <v/>
      </c>
      <c r="AV13" s="158" t="str">
        <f t="shared" si="10"/>
        <v/>
      </c>
      <c r="AW13" s="158" t="str">
        <f t="shared" si="11"/>
        <v/>
      </c>
      <c r="AX13" s="158" t="str">
        <f t="shared" si="12"/>
        <v/>
      </c>
      <c r="AY13" s="157"/>
      <c r="AZ13" s="158" t="str">
        <f t="shared" si="13"/>
        <v/>
      </c>
      <c r="BA13" s="158" t="str">
        <f t="shared" si="14"/>
        <v/>
      </c>
      <c r="BB13" s="158" t="str">
        <f t="shared" si="15"/>
        <v/>
      </c>
      <c r="BC13" s="158" t="str">
        <f t="shared" si="16"/>
        <v/>
      </c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8">
        <f>COUNTIF(BV3:BV6,K13)</f>
        <v>0</v>
      </c>
      <c r="BY13" s="158">
        <f>COUNTIF(BV3:BV6,L13)</f>
        <v>0</v>
      </c>
      <c r="BZ13" s="158">
        <f>COUNTIF(BV3:BV6,M13)</f>
        <v>0</v>
      </c>
      <c r="CA13" s="158">
        <f>COUNTIF(BV3:BV6,N13)</f>
        <v>0</v>
      </c>
      <c r="CB13" s="158">
        <f t="shared" si="21"/>
        <v>0</v>
      </c>
      <c r="CC13" s="157"/>
      <c r="CD13" s="158" t="str">
        <f t="shared" si="22"/>
        <v/>
      </c>
      <c r="CE13" s="158" t="str">
        <f t="shared" si="23"/>
        <v/>
      </c>
      <c r="CF13" s="158" t="str">
        <f t="shared" si="24"/>
        <v/>
      </c>
      <c r="CG13" s="158" t="str">
        <f t="shared" si="25"/>
        <v/>
      </c>
      <c r="CH13" s="157"/>
      <c r="CI13" s="158" t="str">
        <f t="shared" si="26"/>
        <v/>
      </c>
      <c r="CJ13" s="158" t="str">
        <f t="shared" si="27"/>
        <v/>
      </c>
      <c r="CK13" s="158" t="str">
        <f t="shared" si="28"/>
        <v/>
      </c>
      <c r="CL13" s="158" t="str">
        <f t="shared" si="29"/>
        <v/>
      </c>
      <c r="CM13" s="157"/>
      <c r="CN13" s="157"/>
      <c r="CO13" s="157"/>
      <c r="CP13" s="157"/>
      <c r="CQ13" s="157"/>
      <c r="CR13" s="157"/>
      <c r="CS13" s="157"/>
      <c r="CT13" s="157"/>
      <c r="CU13" s="157"/>
      <c r="CV13" s="157"/>
      <c r="CW13" s="157"/>
      <c r="CX13" s="157"/>
      <c r="CY13" s="157"/>
      <c r="CZ13" s="157"/>
      <c r="DA13" s="157"/>
      <c r="DB13" s="157"/>
      <c r="DC13" s="157"/>
      <c r="DD13" s="157"/>
      <c r="DE13" s="157"/>
      <c r="DF13" s="157"/>
      <c r="DG13" s="158">
        <f>COUNTIF(DE3:DE6,K13)</f>
        <v>0</v>
      </c>
      <c r="DH13" s="158">
        <f>COUNTIF(DE3:DE6,L13)</f>
        <v>0</v>
      </c>
      <c r="DI13" s="158">
        <f>COUNTIF(DE3:DE6,M13)</f>
        <v>0</v>
      </c>
      <c r="DJ13" s="158">
        <f>COUNTIF(DE3:DE6,N13)</f>
        <v>0</v>
      </c>
      <c r="DK13" s="158">
        <f t="shared" si="34"/>
        <v>0</v>
      </c>
      <c r="DL13" s="157"/>
      <c r="DM13" s="158" t="str">
        <f t="shared" si="35"/>
        <v/>
      </c>
      <c r="DN13" s="158" t="str">
        <f t="shared" si="36"/>
        <v/>
      </c>
      <c r="DO13" s="158" t="str">
        <f t="shared" si="37"/>
        <v/>
      </c>
      <c r="DP13" s="158" t="str">
        <f t="shared" si="38"/>
        <v/>
      </c>
      <c r="DQ13" s="157"/>
      <c r="DR13" s="158" t="str">
        <f t="shared" si="39"/>
        <v/>
      </c>
      <c r="DS13" s="158" t="str">
        <f t="shared" si="40"/>
        <v/>
      </c>
      <c r="DT13" s="158" t="str">
        <f t="shared" si="41"/>
        <v/>
      </c>
      <c r="DU13" s="158" t="str">
        <f t="shared" si="42"/>
        <v/>
      </c>
      <c r="DV13" s="157"/>
      <c r="DW13" s="157"/>
      <c r="DX13" s="157"/>
      <c r="DY13" s="157"/>
      <c r="DZ13" s="157"/>
      <c r="EA13" s="157"/>
      <c r="EB13" s="157"/>
      <c r="EC13" s="157"/>
      <c r="ED13" s="157"/>
      <c r="EE13" s="157"/>
      <c r="EF13" s="157"/>
      <c r="EG13" s="157"/>
      <c r="EH13" s="157"/>
      <c r="EI13" s="157"/>
      <c r="EJ13" s="157"/>
      <c r="EK13" s="157"/>
      <c r="EL13" s="157"/>
    </row>
    <row r="14" ht="12.75" customHeight="1">
      <c r="A14" s="157"/>
      <c r="B14" s="158" t="str">
        <f>Utfylles!$E$21</f>
        <v>Frankrike</v>
      </c>
      <c r="C14" s="158" t="s">
        <v>56</v>
      </c>
      <c r="D14" s="158" t="str">
        <f>Utfylles!$G$21</f>
        <v>Tyskland</v>
      </c>
      <c r="E14" s="158">
        <f>Utfylles!$H$21</f>
        <v>1</v>
      </c>
      <c r="F14" s="158" t="s">
        <v>56</v>
      </c>
      <c r="G14" s="158">
        <f>Utfylles!$J$21</f>
        <v>1</v>
      </c>
      <c r="H14" s="158"/>
      <c r="I14" s="158" t="str">
        <f>Utfylles!$K$21</f>
        <v>U</v>
      </c>
      <c r="J14" s="157"/>
      <c r="K14" s="158" t="str">
        <f t="shared" si="1"/>
        <v/>
      </c>
      <c r="L14" s="158" t="str">
        <f t="shared" si="2"/>
        <v>Frankrike</v>
      </c>
      <c r="M14" s="158" t="str">
        <f t="shared" si="3"/>
        <v>Tyskland</v>
      </c>
      <c r="N14" s="158" t="str">
        <f t="shared" si="4"/>
        <v/>
      </c>
      <c r="O14" s="157"/>
      <c r="P14" s="157">
        <v>4.0</v>
      </c>
      <c r="Q14" s="160" t="str">
        <f>VLOOKUP(P14,P3:Y6,Q9,FALSE)</f>
        <v>Sveits</v>
      </c>
      <c r="R14" s="159">
        <f>VLOOKUP(P14,P3:Y6,R9,FALSE)</f>
        <v>3</v>
      </c>
      <c r="S14" s="159">
        <f>VLOOKUP(P14,P3:Y6,S9,FALSE)</f>
        <v>0</v>
      </c>
      <c r="T14" s="159">
        <f>VLOOKUP(P14,P3:Y6,T9,FALSE)</f>
        <v>1</v>
      </c>
      <c r="U14" s="159">
        <f>VLOOKUP(P14,P3:Y6,U9,FALSE)</f>
        <v>2</v>
      </c>
      <c r="V14" s="159">
        <f>VLOOKUP(P14,P3:Y6,V9,FALSE)</f>
        <v>1</v>
      </c>
      <c r="W14" s="159">
        <f>VLOOKUP(P14,P3:Y6,W9,FALSE)</f>
        <v>4</v>
      </c>
      <c r="X14" s="159">
        <f>VLOOKUP(P14,P3:Y6,X9,FALSE)</f>
        <v>-3</v>
      </c>
      <c r="Y14" s="158">
        <f>VLOOKUP(P14,P3:Y6,Y9,FALSE)</f>
        <v>1</v>
      </c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8">
        <f>COUNTIF(AM3:AM6,K14)</f>
        <v>0</v>
      </c>
      <c r="AP14" s="158">
        <f>COUNTIF(AM3:AM6,L14)</f>
        <v>0</v>
      </c>
      <c r="AQ14" s="158">
        <f>COUNTIF(AM3:AM6,M14)</f>
        <v>0</v>
      </c>
      <c r="AR14" s="158">
        <f>COUNTIF(AM3:AM6,N14)</f>
        <v>0</v>
      </c>
      <c r="AS14" s="158">
        <f t="shared" si="8"/>
        <v>0</v>
      </c>
      <c r="AT14" s="157"/>
      <c r="AU14" s="158" t="str">
        <f t="shared" si="9"/>
        <v/>
      </c>
      <c r="AV14" s="158" t="str">
        <f t="shared" si="10"/>
        <v/>
      </c>
      <c r="AW14" s="158" t="str">
        <f t="shared" si="11"/>
        <v/>
      </c>
      <c r="AX14" s="158" t="str">
        <f t="shared" si="12"/>
        <v/>
      </c>
      <c r="AY14" s="157"/>
      <c r="AZ14" s="158" t="str">
        <f t="shared" si="13"/>
        <v/>
      </c>
      <c r="BA14" s="158" t="str">
        <f t="shared" si="14"/>
        <v/>
      </c>
      <c r="BB14" s="158" t="str">
        <f t="shared" si="15"/>
        <v/>
      </c>
      <c r="BC14" s="158" t="str">
        <f t="shared" si="16"/>
        <v/>
      </c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8">
        <f>COUNTIF(BV3:BV6,K14)</f>
        <v>0</v>
      </c>
      <c r="BY14" s="158">
        <f>COUNTIF(BV3:BV6,L14)</f>
        <v>0</v>
      </c>
      <c r="BZ14" s="158">
        <f>COUNTIF(BV3:BV6,M14)</f>
        <v>0</v>
      </c>
      <c r="CA14" s="158">
        <f>COUNTIF(BV3:BV6,N14)</f>
        <v>0</v>
      </c>
      <c r="CB14" s="158">
        <f t="shared" si="21"/>
        <v>0</v>
      </c>
      <c r="CC14" s="157"/>
      <c r="CD14" s="158" t="str">
        <f t="shared" si="22"/>
        <v/>
      </c>
      <c r="CE14" s="158" t="str">
        <f t="shared" si="23"/>
        <v/>
      </c>
      <c r="CF14" s="158" t="str">
        <f t="shared" si="24"/>
        <v/>
      </c>
      <c r="CG14" s="158" t="str">
        <f t="shared" si="25"/>
        <v/>
      </c>
      <c r="CH14" s="157"/>
      <c r="CI14" s="158" t="str">
        <f t="shared" si="26"/>
        <v/>
      </c>
      <c r="CJ14" s="158" t="str">
        <f t="shared" si="27"/>
        <v/>
      </c>
      <c r="CK14" s="158" t="str">
        <f t="shared" si="28"/>
        <v/>
      </c>
      <c r="CL14" s="158" t="str">
        <f t="shared" si="29"/>
        <v/>
      </c>
      <c r="CM14" s="157"/>
      <c r="CN14" s="157"/>
      <c r="CO14" s="157"/>
      <c r="CP14" s="157"/>
      <c r="CQ14" s="157"/>
      <c r="CR14" s="157"/>
      <c r="CS14" s="157"/>
      <c r="CT14" s="157"/>
      <c r="CU14" s="157"/>
      <c r="CV14" s="157"/>
      <c r="CW14" s="157"/>
      <c r="CX14" s="157"/>
      <c r="CY14" s="157"/>
      <c r="CZ14" s="157"/>
      <c r="DA14" s="157"/>
      <c r="DB14" s="157"/>
      <c r="DC14" s="157"/>
      <c r="DD14" s="157"/>
      <c r="DE14" s="157"/>
      <c r="DF14" s="157"/>
      <c r="DG14" s="158">
        <f>COUNTIF(DE3:DE6,K14)</f>
        <v>0</v>
      </c>
      <c r="DH14" s="158">
        <f>COUNTIF(DE3:DE6,L14)</f>
        <v>0</v>
      </c>
      <c r="DI14" s="158">
        <f>COUNTIF(DE3:DE6,M14)</f>
        <v>0</v>
      </c>
      <c r="DJ14" s="158">
        <f>COUNTIF(DE3:DE6,N14)</f>
        <v>0</v>
      </c>
      <c r="DK14" s="158">
        <f t="shared" si="34"/>
        <v>0</v>
      </c>
      <c r="DL14" s="157"/>
      <c r="DM14" s="158" t="str">
        <f t="shared" si="35"/>
        <v/>
      </c>
      <c r="DN14" s="158" t="str">
        <f t="shared" si="36"/>
        <v/>
      </c>
      <c r="DO14" s="158" t="str">
        <f t="shared" si="37"/>
        <v/>
      </c>
      <c r="DP14" s="158" t="str">
        <f t="shared" si="38"/>
        <v/>
      </c>
      <c r="DQ14" s="157"/>
      <c r="DR14" s="158" t="str">
        <f t="shared" si="39"/>
        <v/>
      </c>
      <c r="DS14" s="158" t="str">
        <f t="shared" si="40"/>
        <v/>
      </c>
      <c r="DT14" s="158" t="str">
        <f t="shared" si="41"/>
        <v/>
      </c>
      <c r="DU14" s="158" t="str">
        <f t="shared" si="42"/>
        <v/>
      </c>
      <c r="DV14" s="157"/>
      <c r="DW14" s="157"/>
      <c r="DX14" s="157"/>
      <c r="DY14" s="157"/>
      <c r="DZ14" s="157"/>
      <c r="EA14" s="157"/>
      <c r="EB14" s="157"/>
      <c r="EC14" s="157"/>
      <c r="ED14" s="157"/>
      <c r="EE14" s="157"/>
      <c r="EF14" s="157"/>
      <c r="EG14" s="157"/>
      <c r="EH14" s="157"/>
      <c r="EI14" s="157"/>
      <c r="EJ14" s="157"/>
      <c r="EK14" s="157"/>
      <c r="EL14" s="157"/>
    </row>
    <row r="15" ht="12.75" customHeight="1">
      <c r="A15" s="157"/>
      <c r="B15" s="158" t="str">
        <f>Utfylles!$E$22</f>
        <v>Finland</v>
      </c>
      <c r="C15" s="158" t="s">
        <v>56</v>
      </c>
      <c r="D15" s="158" t="str">
        <f>Utfylles!$G$22</f>
        <v>Russland</v>
      </c>
      <c r="E15" s="158">
        <f>Utfylles!$H$22</f>
        <v>1</v>
      </c>
      <c r="F15" s="158" t="s">
        <v>56</v>
      </c>
      <c r="G15" s="158">
        <f>Utfylles!$J$22</f>
        <v>1</v>
      </c>
      <c r="H15" s="158"/>
      <c r="I15" s="158" t="str">
        <f>Utfylles!$K$22</f>
        <v>U</v>
      </c>
      <c r="J15" s="157"/>
      <c r="K15" s="158" t="str">
        <f t="shared" si="1"/>
        <v/>
      </c>
      <c r="L15" s="158" t="str">
        <f t="shared" si="2"/>
        <v>Finland</v>
      </c>
      <c r="M15" s="158" t="str">
        <f t="shared" si="3"/>
        <v>Russland</v>
      </c>
      <c r="N15" s="158" t="str">
        <f t="shared" si="4"/>
        <v/>
      </c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8">
        <f>COUNTIF(AM3:AM6,K15)</f>
        <v>0</v>
      </c>
      <c r="AP15" s="158">
        <f>COUNTIF(AM3:AM6,L15)</f>
        <v>0</v>
      </c>
      <c r="AQ15" s="158">
        <f>COUNTIF(AM3:AM6,M15)</f>
        <v>0</v>
      </c>
      <c r="AR15" s="158">
        <f>COUNTIF(AM3:AM6,N15)</f>
        <v>0</v>
      </c>
      <c r="AS15" s="158">
        <f t="shared" si="8"/>
        <v>0</v>
      </c>
      <c r="AT15" s="157"/>
      <c r="AU15" s="158" t="str">
        <f t="shared" si="9"/>
        <v/>
      </c>
      <c r="AV15" s="158" t="str">
        <f t="shared" si="10"/>
        <v/>
      </c>
      <c r="AW15" s="158" t="str">
        <f t="shared" si="11"/>
        <v/>
      </c>
      <c r="AX15" s="158" t="str">
        <f t="shared" si="12"/>
        <v/>
      </c>
      <c r="AY15" s="157"/>
      <c r="AZ15" s="158" t="str">
        <f t="shared" si="13"/>
        <v/>
      </c>
      <c r="BA15" s="158" t="str">
        <f t="shared" si="14"/>
        <v/>
      </c>
      <c r="BB15" s="158" t="str">
        <f t="shared" si="15"/>
        <v/>
      </c>
      <c r="BC15" s="158" t="str">
        <f t="shared" si="16"/>
        <v/>
      </c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8">
        <f>COUNTIF(BV3:BV6,K15)</f>
        <v>0</v>
      </c>
      <c r="BY15" s="158">
        <f>COUNTIF(BV3:BV6,L15)</f>
        <v>0</v>
      </c>
      <c r="BZ15" s="158">
        <f>COUNTIF(BV3:BV6,M15)</f>
        <v>0</v>
      </c>
      <c r="CA15" s="158">
        <f>COUNTIF(BV3:BV6,N15)</f>
        <v>0</v>
      </c>
      <c r="CB15" s="158">
        <f t="shared" si="21"/>
        <v>0</v>
      </c>
      <c r="CC15" s="157"/>
      <c r="CD15" s="158" t="str">
        <f t="shared" si="22"/>
        <v/>
      </c>
      <c r="CE15" s="158" t="str">
        <f t="shared" si="23"/>
        <v/>
      </c>
      <c r="CF15" s="158" t="str">
        <f t="shared" si="24"/>
        <v/>
      </c>
      <c r="CG15" s="158" t="str">
        <f t="shared" si="25"/>
        <v/>
      </c>
      <c r="CH15" s="157"/>
      <c r="CI15" s="158" t="str">
        <f t="shared" si="26"/>
        <v/>
      </c>
      <c r="CJ15" s="158" t="str">
        <f t="shared" si="27"/>
        <v/>
      </c>
      <c r="CK15" s="158" t="str">
        <f t="shared" si="28"/>
        <v/>
      </c>
      <c r="CL15" s="158" t="str">
        <f t="shared" si="29"/>
        <v/>
      </c>
      <c r="CM15" s="157"/>
      <c r="CN15" s="157"/>
      <c r="CO15" s="157"/>
      <c r="CP15" s="157"/>
      <c r="CQ15" s="157"/>
      <c r="CR15" s="157"/>
      <c r="CS15" s="157"/>
      <c r="CT15" s="157"/>
      <c r="CU15" s="157"/>
      <c r="CV15" s="157"/>
      <c r="CW15" s="157"/>
      <c r="CX15" s="157"/>
      <c r="CY15" s="157"/>
      <c r="CZ15" s="157"/>
      <c r="DA15" s="157"/>
      <c r="DB15" s="157"/>
      <c r="DC15" s="157"/>
      <c r="DD15" s="157"/>
      <c r="DE15" s="157"/>
      <c r="DF15" s="157"/>
      <c r="DG15" s="158">
        <f>COUNTIF(DE3:DE6,K15)</f>
        <v>0</v>
      </c>
      <c r="DH15" s="158">
        <f>COUNTIF(DE3:DE6,L15)</f>
        <v>0</v>
      </c>
      <c r="DI15" s="158">
        <f>COUNTIF(DE3:DE6,M15)</f>
        <v>0</v>
      </c>
      <c r="DJ15" s="158">
        <f>COUNTIF(DE3:DE6,N15)</f>
        <v>0</v>
      </c>
      <c r="DK15" s="158">
        <f t="shared" si="34"/>
        <v>0</v>
      </c>
      <c r="DL15" s="157"/>
      <c r="DM15" s="158" t="str">
        <f t="shared" si="35"/>
        <v/>
      </c>
      <c r="DN15" s="158" t="str">
        <f t="shared" si="36"/>
        <v/>
      </c>
      <c r="DO15" s="158" t="str">
        <f t="shared" si="37"/>
        <v/>
      </c>
      <c r="DP15" s="158" t="str">
        <f t="shared" si="38"/>
        <v/>
      </c>
      <c r="DQ15" s="157"/>
      <c r="DR15" s="158" t="str">
        <f t="shared" si="39"/>
        <v/>
      </c>
      <c r="DS15" s="158" t="str">
        <f t="shared" si="40"/>
        <v/>
      </c>
      <c r="DT15" s="158" t="str">
        <f t="shared" si="41"/>
        <v/>
      </c>
      <c r="DU15" s="158" t="str">
        <f t="shared" si="42"/>
        <v/>
      </c>
      <c r="DV15" s="157"/>
      <c r="DW15" s="157"/>
      <c r="DX15" s="157"/>
      <c r="DY15" s="157"/>
      <c r="DZ15" s="157"/>
      <c r="EA15" s="157"/>
      <c r="EB15" s="157"/>
      <c r="EC15" s="157"/>
      <c r="ED15" s="157"/>
      <c r="EE15" s="157"/>
      <c r="EF15" s="157"/>
      <c r="EG15" s="157"/>
      <c r="EH15" s="157"/>
      <c r="EI15" s="157"/>
      <c r="EJ15" s="157"/>
      <c r="EK15" s="157"/>
      <c r="EL15" s="157"/>
    </row>
    <row r="16" ht="12.75" customHeight="1">
      <c r="A16" s="157"/>
      <c r="B16" s="158" t="str">
        <f>Utfylles!$E$23</f>
        <v>Tyrkia</v>
      </c>
      <c r="C16" s="158" t="s">
        <v>56</v>
      </c>
      <c r="D16" s="158" t="str">
        <f>Utfylles!$G$23</f>
        <v>Wales</v>
      </c>
      <c r="E16" s="158">
        <f>Utfylles!$H$23</f>
        <v>1</v>
      </c>
      <c r="F16" s="158" t="s">
        <v>56</v>
      </c>
      <c r="G16" s="158">
        <f>Utfylles!$J$23</f>
        <v>1</v>
      </c>
      <c r="H16" s="158"/>
      <c r="I16" s="158" t="str">
        <f>Utfylles!$K$23</f>
        <v>U</v>
      </c>
      <c r="J16" s="157"/>
      <c r="K16" s="158" t="str">
        <f t="shared" si="1"/>
        <v/>
      </c>
      <c r="L16" s="158" t="str">
        <f t="shared" si="2"/>
        <v>Tyrkia</v>
      </c>
      <c r="M16" s="158" t="str">
        <f t="shared" si="3"/>
        <v>Wales</v>
      </c>
      <c r="N16" s="158" t="str">
        <f t="shared" si="4"/>
        <v/>
      </c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8">
        <f>COUNTIF(AM3:AM6,K16)</f>
        <v>0</v>
      </c>
      <c r="AP16" s="158">
        <f>COUNTIF(AM3:AM6,L16)</f>
        <v>0</v>
      </c>
      <c r="AQ16" s="158">
        <f>COUNTIF(AM3:AM6,M16)</f>
        <v>0</v>
      </c>
      <c r="AR16" s="158">
        <f>COUNTIF(AM3:AM6,N16)</f>
        <v>0</v>
      </c>
      <c r="AS16" s="158">
        <f t="shared" si="8"/>
        <v>0</v>
      </c>
      <c r="AT16" s="157"/>
      <c r="AU16" s="158" t="str">
        <f t="shared" si="9"/>
        <v/>
      </c>
      <c r="AV16" s="158" t="str">
        <f t="shared" si="10"/>
        <v/>
      </c>
      <c r="AW16" s="158" t="str">
        <f t="shared" si="11"/>
        <v/>
      </c>
      <c r="AX16" s="158" t="str">
        <f t="shared" si="12"/>
        <v/>
      </c>
      <c r="AY16" s="157"/>
      <c r="AZ16" s="158" t="str">
        <f t="shared" si="13"/>
        <v/>
      </c>
      <c r="BA16" s="158" t="str">
        <f t="shared" si="14"/>
        <v/>
      </c>
      <c r="BB16" s="158" t="str">
        <f t="shared" si="15"/>
        <v/>
      </c>
      <c r="BC16" s="158" t="str">
        <f t="shared" si="16"/>
        <v/>
      </c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8">
        <f>COUNTIF(BV3:BV6,K16)</f>
        <v>0</v>
      </c>
      <c r="BY16" s="158">
        <f>COUNTIF(BV3:BV6,L16)</f>
        <v>1</v>
      </c>
      <c r="BZ16" s="158">
        <f>COUNTIF(BV3:BV6,M16)</f>
        <v>0</v>
      </c>
      <c r="CA16" s="158">
        <f>COUNTIF(BV3:BV6,N16)</f>
        <v>0</v>
      </c>
      <c r="CB16" s="158">
        <f t="shared" si="21"/>
        <v>1</v>
      </c>
      <c r="CC16" s="157"/>
      <c r="CD16" s="158" t="str">
        <f t="shared" si="22"/>
        <v/>
      </c>
      <c r="CE16" s="158" t="str">
        <f t="shared" si="23"/>
        <v/>
      </c>
      <c r="CF16" s="158" t="str">
        <f t="shared" si="24"/>
        <v/>
      </c>
      <c r="CG16" s="158" t="str">
        <f t="shared" si="25"/>
        <v/>
      </c>
      <c r="CH16" s="157"/>
      <c r="CI16" s="158" t="str">
        <f t="shared" si="26"/>
        <v/>
      </c>
      <c r="CJ16" s="158" t="str">
        <f t="shared" si="27"/>
        <v/>
      </c>
      <c r="CK16" s="158" t="str">
        <f t="shared" si="28"/>
        <v/>
      </c>
      <c r="CL16" s="158" t="str">
        <f t="shared" si="29"/>
        <v/>
      </c>
      <c r="CM16" s="157"/>
      <c r="CN16" s="157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8">
        <f>COUNTIF(DE3:DE6,K16)</f>
        <v>0</v>
      </c>
      <c r="DH16" s="158">
        <f>COUNTIF(DE3:DE6,L16)</f>
        <v>0</v>
      </c>
      <c r="DI16" s="158">
        <f>COUNTIF(DE3:DE6,M16)</f>
        <v>1</v>
      </c>
      <c r="DJ16" s="158">
        <f>COUNTIF(DE3:DE6,N16)</f>
        <v>0</v>
      </c>
      <c r="DK16" s="158">
        <f t="shared" si="34"/>
        <v>1</v>
      </c>
      <c r="DL16" s="157"/>
      <c r="DM16" s="158" t="str">
        <f t="shared" si="35"/>
        <v/>
      </c>
      <c r="DN16" s="158" t="str">
        <f t="shared" si="36"/>
        <v/>
      </c>
      <c r="DO16" s="158" t="str">
        <f t="shared" si="37"/>
        <v/>
      </c>
      <c r="DP16" s="158" t="str">
        <f t="shared" si="38"/>
        <v/>
      </c>
      <c r="DQ16" s="157"/>
      <c r="DR16" s="158" t="str">
        <f t="shared" si="39"/>
        <v/>
      </c>
      <c r="DS16" s="158" t="str">
        <f t="shared" si="40"/>
        <v/>
      </c>
      <c r="DT16" s="158" t="str">
        <f t="shared" si="41"/>
        <v/>
      </c>
      <c r="DU16" s="158" t="str">
        <f t="shared" si="42"/>
        <v/>
      </c>
      <c r="DV16" s="157"/>
      <c r="DW16" s="157"/>
      <c r="DX16" s="157"/>
      <c r="DY16" s="157"/>
      <c r="DZ16" s="157"/>
      <c r="EA16" s="157"/>
      <c r="EB16" s="157"/>
      <c r="EC16" s="157"/>
      <c r="ED16" s="157"/>
      <c r="EE16" s="157"/>
      <c r="EF16" s="157"/>
      <c r="EG16" s="157"/>
      <c r="EH16" s="157"/>
      <c r="EI16" s="157"/>
      <c r="EJ16" s="157"/>
      <c r="EK16" s="157"/>
      <c r="EL16" s="157"/>
    </row>
    <row r="17" ht="12.75" customHeight="1">
      <c r="A17" s="157"/>
      <c r="B17" s="158" t="str">
        <f>Utfylles!$E$24</f>
        <v>Italia</v>
      </c>
      <c r="C17" s="158" t="s">
        <v>56</v>
      </c>
      <c r="D17" s="158" t="str">
        <f>Utfylles!$G$24</f>
        <v>Sveits</v>
      </c>
      <c r="E17" s="158">
        <f>Utfylles!$H$24</f>
        <v>2</v>
      </c>
      <c r="F17" s="158" t="s">
        <v>56</v>
      </c>
      <c r="G17" s="158">
        <f>Utfylles!$J$24</f>
        <v>0</v>
      </c>
      <c r="H17" s="158"/>
      <c r="I17" s="158" t="str">
        <f>Utfylles!$K$24</f>
        <v>H</v>
      </c>
      <c r="J17" s="157"/>
      <c r="K17" s="158" t="str">
        <f t="shared" si="1"/>
        <v>Italia</v>
      </c>
      <c r="L17" s="158" t="str">
        <f t="shared" si="2"/>
        <v/>
      </c>
      <c r="M17" s="158" t="str">
        <f t="shared" si="3"/>
        <v/>
      </c>
      <c r="N17" s="158" t="str">
        <f t="shared" si="4"/>
        <v>Sveits</v>
      </c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8">
        <f>COUNTIF(AM3:AM6,K17)</f>
        <v>1</v>
      </c>
      <c r="AP17" s="158">
        <f>COUNTIF(AM3:AM6,L17)</f>
        <v>0</v>
      </c>
      <c r="AQ17" s="158">
        <f>COUNTIF(AM3:AM6,M17)</f>
        <v>0</v>
      </c>
      <c r="AR17" s="158">
        <f>COUNTIF(AM3:AM6,N17)</f>
        <v>0</v>
      </c>
      <c r="AS17" s="158">
        <f t="shared" si="8"/>
        <v>1</v>
      </c>
      <c r="AT17" s="157"/>
      <c r="AU17" s="158" t="str">
        <f t="shared" si="9"/>
        <v/>
      </c>
      <c r="AV17" s="158" t="str">
        <f t="shared" si="10"/>
        <v/>
      </c>
      <c r="AW17" s="158" t="str">
        <f t="shared" si="11"/>
        <v/>
      </c>
      <c r="AX17" s="158" t="str">
        <f t="shared" si="12"/>
        <v/>
      </c>
      <c r="AY17" s="157"/>
      <c r="AZ17" s="158" t="str">
        <f t="shared" si="13"/>
        <v/>
      </c>
      <c r="BA17" s="158" t="str">
        <f t="shared" si="14"/>
        <v/>
      </c>
      <c r="BB17" s="158" t="str">
        <f t="shared" si="15"/>
        <v/>
      </c>
      <c r="BC17" s="158" t="str">
        <f t="shared" si="16"/>
        <v/>
      </c>
      <c r="BD17" s="157"/>
      <c r="BE17" s="157"/>
      <c r="BF17" s="157"/>
      <c r="BG17" s="157"/>
      <c r="BH17" s="157"/>
      <c r="BI17" s="157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8">
        <f>COUNTIF(BV3:BV6,K17)</f>
        <v>0</v>
      </c>
      <c r="BY17" s="158">
        <f>COUNTIF(BV3:BV6,L17)</f>
        <v>0</v>
      </c>
      <c r="BZ17" s="158">
        <f>COUNTIF(BV3:BV6,M17)</f>
        <v>0</v>
      </c>
      <c r="CA17" s="158">
        <f>COUNTIF(BV3:BV6,N17)</f>
        <v>0</v>
      </c>
      <c r="CB17" s="158">
        <f t="shared" si="21"/>
        <v>0</v>
      </c>
      <c r="CC17" s="157"/>
      <c r="CD17" s="158" t="str">
        <f t="shared" si="22"/>
        <v/>
      </c>
      <c r="CE17" s="158" t="str">
        <f t="shared" si="23"/>
        <v/>
      </c>
      <c r="CF17" s="158" t="str">
        <f t="shared" si="24"/>
        <v/>
      </c>
      <c r="CG17" s="158" t="str">
        <f t="shared" si="25"/>
        <v/>
      </c>
      <c r="CH17" s="157"/>
      <c r="CI17" s="158" t="str">
        <f t="shared" si="26"/>
        <v/>
      </c>
      <c r="CJ17" s="158" t="str">
        <f t="shared" si="27"/>
        <v/>
      </c>
      <c r="CK17" s="158" t="str">
        <f t="shared" si="28"/>
        <v/>
      </c>
      <c r="CL17" s="158" t="str">
        <f t="shared" si="29"/>
        <v/>
      </c>
      <c r="CM17" s="157"/>
      <c r="CN17" s="157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8">
        <f>COUNTIF(DE3:DE6,K17)</f>
        <v>0</v>
      </c>
      <c r="DH17" s="158">
        <f>COUNTIF(DE3:DE6,L17)</f>
        <v>0</v>
      </c>
      <c r="DI17" s="158">
        <f>COUNTIF(DE3:DE6,M17)</f>
        <v>0</v>
      </c>
      <c r="DJ17" s="158">
        <f>COUNTIF(DE3:DE6,N17)</f>
        <v>0</v>
      </c>
      <c r="DK17" s="158">
        <f t="shared" si="34"/>
        <v>0</v>
      </c>
      <c r="DL17" s="157"/>
      <c r="DM17" s="158" t="str">
        <f t="shared" si="35"/>
        <v/>
      </c>
      <c r="DN17" s="158" t="str">
        <f t="shared" si="36"/>
        <v/>
      </c>
      <c r="DO17" s="158" t="str">
        <f t="shared" si="37"/>
        <v/>
      </c>
      <c r="DP17" s="158" t="str">
        <f t="shared" si="38"/>
        <v/>
      </c>
      <c r="DQ17" s="157"/>
      <c r="DR17" s="158" t="str">
        <f t="shared" si="39"/>
        <v/>
      </c>
      <c r="DS17" s="158" t="str">
        <f t="shared" si="40"/>
        <v/>
      </c>
      <c r="DT17" s="158" t="str">
        <f t="shared" si="41"/>
        <v/>
      </c>
      <c r="DU17" s="158" t="str">
        <f t="shared" si="42"/>
        <v/>
      </c>
      <c r="DV17" s="157"/>
      <c r="DW17" s="157"/>
      <c r="DX17" s="157"/>
      <c r="DY17" s="157"/>
      <c r="DZ17" s="157"/>
      <c r="EA17" s="157"/>
      <c r="EB17" s="157"/>
      <c r="EC17" s="157"/>
      <c r="ED17" s="157"/>
      <c r="EE17" s="157"/>
      <c r="EF17" s="157"/>
      <c r="EG17" s="157"/>
      <c r="EH17" s="157"/>
      <c r="EI17" s="157"/>
      <c r="EJ17" s="157"/>
      <c r="EK17" s="157"/>
      <c r="EL17" s="157"/>
    </row>
    <row r="18" ht="12.75" customHeight="1">
      <c r="A18" s="157"/>
      <c r="B18" s="158" t="str">
        <f>Utfylles!$E$25</f>
        <v>Ukraina</v>
      </c>
      <c r="C18" s="158" t="s">
        <v>56</v>
      </c>
      <c r="D18" s="158" t="str">
        <f>Utfylles!$G$25</f>
        <v>Nord-Makedonia</v>
      </c>
      <c r="E18" s="158">
        <f>Utfylles!$H$25</f>
        <v>0</v>
      </c>
      <c r="F18" s="158" t="s">
        <v>56</v>
      </c>
      <c r="G18" s="158">
        <f>Utfylles!$J$25</f>
        <v>0</v>
      </c>
      <c r="H18" s="158"/>
      <c r="I18" s="158" t="str">
        <f>Utfylles!$K$25</f>
        <v>U</v>
      </c>
      <c r="J18" s="157"/>
      <c r="K18" s="158" t="str">
        <f t="shared" si="1"/>
        <v/>
      </c>
      <c r="L18" s="158" t="str">
        <f t="shared" si="2"/>
        <v>Ukraina</v>
      </c>
      <c r="M18" s="158" t="str">
        <f t="shared" si="3"/>
        <v>Nord-Makedonia</v>
      </c>
      <c r="N18" s="158" t="str">
        <f t="shared" si="4"/>
        <v/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8">
        <f>COUNTIF(AM3:AM6,K18)</f>
        <v>0</v>
      </c>
      <c r="AP18" s="158">
        <f>COUNTIF(AM3:AM6,L18)</f>
        <v>0</v>
      </c>
      <c r="AQ18" s="158">
        <f>COUNTIF(AM3:AM6,M18)</f>
        <v>0</v>
      </c>
      <c r="AR18" s="158">
        <f>COUNTIF(AM3:AM6,N18)</f>
        <v>0</v>
      </c>
      <c r="AS18" s="158">
        <f t="shared" si="8"/>
        <v>0</v>
      </c>
      <c r="AT18" s="157"/>
      <c r="AU18" s="158" t="str">
        <f t="shared" si="9"/>
        <v/>
      </c>
      <c r="AV18" s="158" t="str">
        <f t="shared" si="10"/>
        <v/>
      </c>
      <c r="AW18" s="158" t="str">
        <f t="shared" si="11"/>
        <v/>
      </c>
      <c r="AX18" s="158" t="str">
        <f t="shared" si="12"/>
        <v/>
      </c>
      <c r="AY18" s="157"/>
      <c r="AZ18" s="158" t="str">
        <f t="shared" si="13"/>
        <v/>
      </c>
      <c r="BA18" s="158" t="str">
        <f t="shared" si="14"/>
        <v/>
      </c>
      <c r="BB18" s="158" t="str">
        <f t="shared" si="15"/>
        <v/>
      </c>
      <c r="BC18" s="158" t="str">
        <f t="shared" si="16"/>
        <v/>
      </c>
      <c r="BD18" s="157"/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8">
        <f>COUNTIF(BV3:BV6,K18)</f>
        <v>0</v>
      </c>
      <c r="BY18" s="158">
        <f>COUNTIF(BV3:BV6,L18)</f>
        <v>0</v>
      </c>
      <c r="BZ18" s="158">
        <f>COUNTIF(BV3:BV6,M18)</f>
        <v>0</v>
      </c>
      <c r="CA18" s="158">
        <f>COUNTIF(BV3:BV6,N18)</f>
        <v>0</v>
      </c>
      <c r="CB18" s="158">
        <f t="shared" si="21"/>
        <v>0</v>
      </c>
      <c r="CC18" s="157"/>
      <c r="CD18" s="158" t="str">
        <f t="shared" si="22"/>
        <v/>
      </c>
      <c r="CE18" s="158" t="str">
        <f t="shared" si="23"/>
        <v/>
      </c>
      <c r="CF18" s="158" t="str">
        <f t="shared" si="24"/>
        <v/>
      </c>
      <c r="CG18" s="158" t="str">
        <f t="shared" si="25"/>
        <v/>
      </c>
      <c r="CH18" s="157"/>
      <c r="CI18" s="158" t="str">
        <f t="shared" si="26"/>
        <v/>
      </c>
      <c r="CJ18" s="158" t="str">
        <f t="shared" si="27"/>
        <v/>
      </c>
      <c r="CK18" s="158" t="str">
        <f t="shared" si="28"/>
        <v/>
      </c>
      <c r="CL18" s="158" t="str">
        <f t="shared" si="29"/>
        <v/>
      </c>
      <c r="CM18" s="157"/>
      <c r="CN18" s="157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8">
        <f>COUNTIF(DE3:DE6,K18)</f>
        <v>0</v>
      </c>
      <c r="DH18" s="158">
        <f>COUNTIF(DE3:DE6,L18)</f>
        <v>0</v>
      </c>
      <c r="DI18" s="158">
        <f>COUNTIF(DE3:DE6,M18)</f>
        <v>0</v>
      </c>
      <c r="DJ18" s="158">
        <f>COUNTIF(DE3:DE6,N18)</f>
        <v>0</v>
      </c>
      <c r="DK18" s="158">
        <f t="shared" si="34"/>
        <v>0</v>
      </c>
      <c r="DL18" s="157"/>
      <c r="DM18" s="158" t="str">
        <f t="shared" si="35"/>
        <v/>
      </c>
      <c r="DN18" s="158" t="str">
        <f t="shared" si="36"/>
        <v/>
      </c>
      <c r="DO18" s="158" t="str">
        <f t="shared" si="37"/>
        <v/>
      </c>
      <c r="DP18" s="158" t="str">
        <f t="shared" si="38"/>
        <v/>
      </c>
      <c r="DQ18" s="157"/>
      <c r="DR18" s="158" t="str">
        <f t="shared" si="39"/>
        <v/>
      </c>
      <c r="DS18" s="158" t="str">
        <f t="shared" si="40"/>
        <v/>
      </c>
      <c r="DT18" s="158" t="str">
        <f t="shared" si="41"/>
        <v/>
      </c>
      <c r="DU18" s="158" t="str">
        <f t="shared" si="42"/>
        <v/>
      </c>
      <c r="DV18" s="157"/>
      <c r="DW18" s="157"/>
      <c r="DX18" s="157"/>
      <c r="DY18" s="157"/>
      <c r="DZ18" s="157"/>
      <c r="EA18" s="157"/>
      <c r="EB18" s="157"/>
      <c r="EC18" s="157"/>
      <c r="ED18" s="157"/>
      <c r="EE18" s="157"/>
      <c r="EF18" s="157"/>
      <c r="EG18" s="157"/>
      <c r="EH18" s="157"/>
      <c r="EI18" s="157"/>
      <c r="EJ18" s="157"/>
      <c r="EK18" s="157"/>
      <c r="EL18" s="157"/>
    </row>
    <row r="19" ht="12.75" customHeight="1">
      <c r="A19" s="157"/>
      <c r="B19" s="158" t="str">
        <f>Utfylles!$E$26</f>
        <v>Danmark</v>
      </c>
      <c r="C19" s="158" t="s">
        <v>56</v>
      </c>
      <c r="D19" s="158" t="str">
        <f>Utfylles!$G$26</f>
        <v>Belgia</v>
      </c>
      <c r="E19" s="158">
        <f>Utfylles!$H$26</f>
        <v>1</v>
      </c>
      <c r="F19" s="158" t="s">
        <v>56</v>
      </c>
      <c r="G19" s="158">
        <f>Utfylles!$J$26</f>
        <v>2</v>
      </c>
      <c r="H19" s="158"/>
      <c r="I19" s="158" t="str">
        <f>Utfylles!$K$26</f>
        <v>B</v>
      </c>
      <c r="J19" s="157"/>
      <c r="K19" s="158" t="str">
        <f t="shared" si="1"/>
        <v>Belgia</v>
      </c>
      <c r="L19" s="158" t="str">
        <f t="shared" si="2"/>
        <v/>
      </c>
      <c r="M19" s="158" t="str">
        <f t="shared" si="3"/>
        <v/>
      </c>
      <c r="N19" s="158" t="str">
        <f t="shared" si="4"/>
        <v>Danmark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8">
        <f>COUNTIF(AM3:AM6,K19)</f>
        <v>0</v>
      </c>
      <c r="AP19" s="158">
        <f>COUNTIF(AM3:AM6,L19)</f>
        <v>0</v>
      </c>
      <c r="AQ19" s="158">
        <f>COUNTIF(AM3:AM6,M19)</f>
        <v>0</v>
      </c>
      <c r="AR19" s="158">
        <f>COUNTIF(AM3:AM6,N19)</f>
        <v>0</v>
      </c>
      <c r="AS19" s="158">
        <f t="shared" si="8"/>
        <v>0</v>
      </c>
      <c r="AT19" s="157"/>
      <c r="AU19" s="158" t="str">
        <f t="shared" si="9"/>
        <v/>
      </c>
      <c r="AV19" s="158" t="str">
        <f t="shared" si="10"/>
        <v/>
      </c>
      <c r="AW19" s="158" t="str">
        <f t="shared" si="11"/>
        <v/>
      </c>
      <c r="AX19" s="158" t="str">
        <f t="shared" si="12"/>
        <v/>
      </c>
      <c r="AY19" s="157"/>
      <c r="AZ19" s="158" t="str">
        <f t="shared" si="13"/>
        <v/>
      </c>
      <c r="BA19" s="158" t="str">
        <f t="shared" si="14"/>
        <v/>
      </c>
      <c r="BB19" s="158" t="str">
        <f t="shared" si="15"/>
        <v/>
      </c>
      <c r="BC19" s="158" t="str">
        <f t="shared" si="16"/>
        <v/>
      </c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8">
        <f>COUNTIF(BV3:BV6,K19)</f>
        <v>0</v>
      </c>
      <c r="BY19" s="158">
        <f>COUNTIF(BV3:BV6,L19)</f>
        <v>0</v>
      </c>
      <c r="BZ19" s="158">
        <f>COUNTIF(BV3:BV6,M19)</f>
        <v>0</v>
      </c>
      <c r="CA19" s="158">
        <f>COUNTIF(BV3:BV6,N19)</f>
        <v>0</v>
      </c>
      <c r="CB19" s="158">
        <f t="shared" si="21"/>
        <v>0</v>
      </c>
      <c r="CC19" s="157"/>
      <c r="CD19" s="158" t="str">
        <f t="shared" si="22"/>
        <v/>
      </c>
      <c r="CE19" s="158" t="str">
        <f t="shared" si="23"/>
        <v/>
      </c>
      <c r="CF19" s="158" t="str">
        <f t="shared" si="24"/>
        <v/>
      </c>
      <c r="CG19" s="158" t="str">
        <f t="shared" si="25"/>
        <v/>
      </c>
      <c r="CH19" s="157"/>
      <c r="CI19" s="158" t="str">
        <f t="shared" si="26"/>
        <v/>
      </c>
      <c r="CJ19" s="158" t="str">
        <f t="shared" si="27"/>
        <v/>
      </c>
      <c r="CK19" s="158" t="str">
        <f t="shared" si="28"/>
        <v/>
      </c>
      <c r="CL19" s="158" t="str">
        <f t="shared" si="29"/>
        <v/>
      </c>
      <c r="CM19" s="157"/>
      <c r="CN19" s="157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8">
        <f>COUNTIF(DE3:DE6,K19)</f>
        <v>0</v>
      </c>
      <c r="DH19" s="158">
        <f>COUNTIF(DE3:DE6,L19)</f>
        <v>0</v>
      </c>
      <c r="DI19" s="158">
        <f>COUNTIF(DE3:DE6,M19)</f>
        <v>0</v>
      </c>
      <c r="DJ19" s="158">
        <f>COUNTIF(DE3:DE6,N19)</f>
        <v>0</v>
      </c>
      <c r="DK19" s="158">
        <f t="shared" si="34"/>
        <v>0</v>
      </c>
      <c r="DL19" s="157"/>
      <c r="DM19" s="158" t="str">
        <f t="shared" si="35"/>
        <v/>
      </c>
      <c r="DN19" s="158" t="str">
        <f t="shared" si="36"/>
        <v/>
      </c>
      <c r="DO19" s="158" t="str">
        <f t="shared" si="37"/>
        <v/>
      </c>
      <c r="DP19" s="158" t="str">
        <f t="shared" si="38"/>
        <v/>
      </c>
      <c r="DQ19" s="157"/>
      <c r="DR19" s="158" t="str">
        <f t="shared" si="39"/>
        <v/>
      </c>
      <c r="DS19" s="158" t="str">
        <f t="shared" si="40"/>
        <v/>
      </c>
      <c r="DT19" s="158" t="str">
        <f t="shared" si="41"/>
        <v/>
      </c>
      <c r="DU19" s="158" t="str">
        <f t="shared" si="42"/>
        <v/>
      </c>
      <c r="DV19" s="157"/>
      <c r="DW19" s="157"/>
      <c r="DX19" s="157"/>
      <c r="DY19" s="157"/>
      <c r="DZ19" s="157"/>
      <c r="EA19" s="157"/>
      <c r="EB19" s="157"/>
      <c r="EC19" s="157"/>
      <c r="ED19" s="157"/>
      <c r="EE19" s="157"/>
      <c r="EF19" s="157"/>
      <c r="EG19" s="157"/>
      <c r="EH19" s="157"/>
      <c r="EI19" s="157"/>
      <c r="EJ19" s="157"/>
      <c r="EK19" s="157"/>
      <c r="EL19" s="157"/>
    </row>
    <row r="20" ht="12.75" customHeight="1">
      <c r="A20" s="157"/>
      <c r="B20" s="158" t="str">
        <f>Utfylles!$E$27</f>
        <v>Nederland</v>
      </c>
      <c r="C20" s="158" t="s">
        <v>56</v>
      </c>
      <c r="D20" s="158" t="str">
        <f>Utfylles!$G$27</f>
        <v>Østerrike</v>
      </c>
      <c r="E20" s="158">
        <f>Utfylles!$H$27</f>
        <v>3</v>
      </c>
      <c r="F20" s="158" t="s">
        <v>56</v>
      </c>
      <c r="G20" s="158">
        <f>Utfylles!$J$27</f>
        <v>0</v>
      </c>
      <c r="H20" s="158"/>
      <c r="I20" s="158" t="str">
        <f>Utfylles!$K$27</f>
        <v>H</v>
      </c>
      <c r="J20" s="157"/>
      <c r="K20" s="158" t="str">
        <f t="shared" si="1"/>
        <v>Nederland</v>
      </c>
      <c r="L20" s="158" t="str">
        <f t="shared" si="2"/>
        <v/>
      </c>
      <c r="M20" s="158" t="str">
        <f t="shared" si="3"/>
        <v/>
      </c>
      <c r="N20" s="158" t="str">
        <f t="shared" si="4"/>
        <v>Østerrike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8">
        <f>COUNTIF(AM3:AM6,K20)</f>
        <v>0</v>
      </c>
      <c r="AP20" s="158">
        <f>COUNTIF(AM3:AM6,L20)</f>
        <v>0</v>
      </c>
      <c r="AQ20" s="158">
        <f>COUNTIF(AM3:AM6,M20)</f>
        <v>0</v>
      </c>
      <c r="AR20" s="158">
        <f>COUNTIF(AM3:AM6,N20)</f>
        <v>0</v>
      </c>
      <c r="AS20" s="158">
        <f t="shared" si="8"/>
        <v>0</v>
      </c>
      <c r="AT20" s="157"/>
      <c r="AU20" s="158" t="str">
        <f t="shared" si="9"/>
        <v/>
      </c>
      <c r="AV20" s="158" t="str">
        <f t="shared" si="10"/>
        <v/>
      </c>
      <c r="AW20" s="158" t="str">
        <f t="shared" si="11"/>
        <v/>
      </c>
      <c r="AX20" s="158" t="str">
        <f t="shared" si="12"/>
        <v/>
      </c>
      <c r="AY20" s="157"/>
      <c r="AZ20" s="158" t="str">
        <f t="shared" si="13"/>
        <v/>
      </c>
      <c r="BA20" s="158" t="str">
        <f t="shared" si="14"/>
        <v/>
      </c>
      <c r="BB20" s="158" t="str">
        <f t="shared" si="15"/>
        <v/>
      </c>
      <c r="BC20" s="158" t="str">
        <f t="shared" si="16"/>
        <v/>
      </c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8">
        <f>COUNTIF(BV3:BV6,K20)</f>
        <v>0</v>
      </c>
      <c r="BY20" s="158">
        <f>COUNTIF(BV3:BV6,L20)</f>
        <v>0</v>
      </c>
      <c r="BZ20" s="158">
        <f>COUNTIF(BV3:BV6,M20)</f>
        <v>0</v>
      </c>
      <c r="CA20" s="158">
        <f>COUNTIF(BV3:BV6,N20)</f>
        <v>0</v>
      </c>
      <c r="CB20" s="158">
        <f t="shared" si="21"/>
        <v>0</v>
      </c>
      <c r="CC20" s="157"/>
      <c r="CD20" s="158" t="str">
        <f t="shared" si="22"/>
        <v/>
      </c>
      <c r="CE20" s="158" t="str">
        <f t="shared" si="23"/>
        <v/>
      </c>
      <c r="CF20" s="158" t="str">
        <f t="shared" si="24"/>
        <v/>
      </c>
      <c r="CG20" s="158" t="str">
        <f t="shared" si="25"/>
        <v/>
      </c>
      <c r="CH20" s="157"/>
      <c r="CI20" s="158" t="str">
        <f t="shared" si="26"/>
        <v/>
      </c>
      <c r="CJ20" s="158" t="str">
        <f t="shared" si="27"/>
        <v/>
      </c>
      <c r="CK20" s="158" t="str">
        <f t="shared" si="28"/>
        <v/>
      </c>
      <c r="CL20" s="158" t="str">
        <f t="shared" si="29"/>
        <v/>
      </c>
      <c r="CM20" s="157"/>
      <c r="CN20" s="157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8">
        <f>COUNTIF(DE3:DE6,K20)</f>
        <v>0</v>
      </c>
      <c r="DH20" s="158">
        <f>COUNTIF(DE3:DE6,L20)</f>
        <v>0</v>
      </c>
      <c r="DI20" s="158">
        <f>COUNTIF(DE3:DE6,M20)</f>
        <v>0</v>
      </c>
      <c r="DJ20" s="158">
        <f>COUNTIF(DE3:DE6,N20)</f>
        <v>0</v>
      </c>
      <c r="DK20" s="158">
        <f t="shared" si="34"/>
        <v>0</v>
      </c>
      <c r="DL20" s="157"/>
      <c r="DM20" s="158" t="str">
        <f t="shared" si="35"/>
        <v/>
      </c>
      <c r="DN20" s="158" t="str">
        <f t="shared" si="36"/>
        <v/>
      </c>
      <c r="DO20" s="158" t="str">
        <f t="shared" si="37"/>
        <v/>
      </c>
      <c r="DP20" s="158" t="str">
        <f t="shared" si="38"/>
        <v/>
      </c>
      <c r="DQ20" s="157"/>
      <c r="DR20" s="158" t="str">
        <f t="shared" si="39"/>
        <v/>
      </c>
      <c r="DS20" s="158" t="str">
        <f t="shared" si="40"/>
        <v/>
      </c>
      <c r="DT20" s="158" t="str">
        <f t="shared" si="41"/>
        <v/>
      </c>
      <c r="DU20" s="158" t="str">
        <f t="shared" si="42"/>
        <v/>
      </c>
      <c r="DV20" s="157"/>
      <c r="DW20" s="157"/>
      <c r="DX20" s="157"/>
      <c r="DY20" s="157"/>
      <c r="DZ20" s="157"/>
      <c r="EA20" s="157"/>
      <c r="EB20" s="157"/>
      <c r="EC20" s="157"/>
      <c r="ED20" s="157"/>
      <c r="EE20" s="157"/>
      <c r="EF20" s="157"/>
      <c r="EG20" s="157"/>
      <c r="EH20" s="157"/>
      <c r="EI20" s="157"/>
      <c r="EJ20" s="157"/>
      <c r="EK20" s="157"/>
      <c r="EL20" s="157"/>
    </row>
    <row r="21" ht="12.75" customHeight="1">
      <c r="A21" s="157"/>
      <c r="B21" s="158" t="str">
        <f>Utfylles!$E$28</f>
        <v>Sverige</v>
      </c>
      <c r="C21" s="158" t="s">
        <v>56</v>
      </c>
      <c r="D21" s="158" t="str">
        <f>Utfylles!$G$28</f>
        <v>Slovakia</v>
      </c>
      <c r="E21" s="158">
        <f>Utfylles!$H$28</f>
        <v>2</v>
      </c>
      <c r="F21" s="158" t="s">
        <v>56</v>
      </c>
      <c r="G21" s="158">
        <f>Utfylles!$J$28</f>
        <v>2</v>
      </c>
      <c r="H21" s="158"/>
      <c r="I21" s="158" t="str">
        <f>Utfylles!$K$28</f>
        <v>U</v>
      </c>
      <c r="J21" s="157"/>
      <c r="K21" s="158" t="str">
        <f t="shared" si="1"/>
        <v/>
      </c>
      <c r="L21" s="158" t="str">
        <f t="shared" si="2"/>
        <v>Sverige</v>
      </c>
      <c r="M21" s="158" t="str">
        <f t="shared" si="3"/>
        <v>Slovakia</v>
      </c>
      <c r="N21" s="158" t="str">
        <f t="shared" si="4"/>
        <v/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8">
        <f>COUNTIF(AM3:AM6,K21)</f>
        <v>0</v>
      </c>
      <c r="AP21" s="158">
        <f>COUNTIF(AM3:AM6,L21)</f>
        <v>0</v>
      </c>
      <c r="AQ21" s="158">
        <f>COUNTIF(AM3:AM6,M21)</f>
        <v>0</v>
      </c>
      <c r="AR21" s="158">
        <f>COUNTIF(AM3:AM6,N21)</f>
        <v>0</v>
      </c>
      <c r="AS21" s="158">
        <f t="shared" si="8"/>
        <v>0</v>
      </c>
      <c r="AT21" s="157"/>
      <c r="AU21" s="158" t="str">
        <f t="shared" si="9"/>
        <v/>
      </c>
      <c r="AV21" s="158" t="str">
        <f t="shared" si="10"/>
        <v/>
      </c>
      <c r="AW21" s="158" t="str">
        <f t="shared" si="11"/>
        <v/>
      </c>
      <c r="AX21" s="158" t="str">
        <f t="shared" si="12"/>
        <v/>
      </c>
      <c r="AY21" s="157"/>
      <c r="AZ21" s="158" t="str">
        <f t="shared" si="13"/>
        <v/>
      </c>
      <c r="BA21" s="158" t="str">
        <f t="shared" si="14"/>
        <v/>
      </c>
      <c r="BB21" s="158" t="str">
        <f t="shared" si="15"/>
        <v/>
      </c>
      <c r="BC21" s="158" t="str">
        <f t="shared" si="16"/>
        <v/>
      </c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8">
        <f>COUNTIF(BV3:BV6,K21)</f>
        <v>0</v>
      </c>
      <c r="BY21" s="158">
        <f>COUNTIF(BV3:BV6,L21)</f>
        <v>0</v>
      </c>
      <c r="BZ21" s="158">
        <f>COUNTIF(BV3:BV6,M21)</f>
        <v>0</v>
      </c>
      <c r="CA21" s="158">
        <f>COUNTIF(BV3:BV6,N21)</f>
        <v>0</v>
      </c>
      <c r="CB21" s="158">
        <f t="shared" si="21"/>
        <v>0</v>
      </c>
      <c r="CC21" s="157"/>
      <c r="CD21" s="158" t="str">
        <f t="shared" si="22"/>
        <v/>
      </c>
      <c r="CE21" s="158" t="str">
        <f t="shared" si="23"/>
        <v/>
      </c>
      <c r="CF21" s="158" t="str">
        <f t="shared" si="24"/>
        <v/>
      </c>
      <c r="CG21" s="158" t="str">
        <f t="shared" si="25"/>
        <v/>
      </c>
      <c r="CH21" s="157"/>
      <c r="CI21" s="158" t="str">
        <f t="shared" si="26"/>
        <v/>
      </c>
      <c r="CJ21" s="158" t="str">
        <f t="shared" si="27"/>
        <v/>
      </c>
      <c r="CK21" s="158" t="str">
        <f t="shared" si="28"/>
        <v/>
      </c>
      <c r="CL21" s="158" t="str">
        <f t="shared" si="29"/>
        <v/>
      </c>
      <c r="CM21" s="157"/>
      <c r="CN21" s="157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8">
        <f>COUNTIF(DE3:DE6,K21)</f>
        <v>0</v>
      </c>
      <c r="DH21" s="158">
        <f>COUNTIF(DE3:DE6,L21)</f>
        <v>0</v>
      </c>
      <c r="DI21" s="158">
        <f>COUNTIF(DE3:DE6,M21)</f>
        <v>0</v>
      </c>
      <c r="DJ21" s="158">
        <f>COUNTIF(DE3:DE6,N21)</f>
        <v>0</v>
      </c>
      <c r="DK21" s="158">
        <f t="shared" si="34"/>
        <v>0</v>
      </c>
      <c r="DL21" s="157"/>
      <c r="DM21" s="158" t="str">
        <f t="shared" si="35"/>
        <v/>
      </c>
      <c r="DN21" s="158" t="str">
        <f t="shared" si="36"/>
        <v/>
      </c>
      <c r="DO21" s="158" t="str">
        <f t="shared" si="37"/>
        <v/>
      </c>
      <c r="DP21" s="158" t="str">
        <f t="shared" si="38"/>
        <v/>
      </c>
      <c r="DQ21" s="157"/>
      <c r="DR21" s="158" t="str">
        <f t="shared" si="39"/>
        <v/>
      </c>
      <c r="DS21" s="158" t="str">
        <f t="shared" si="40"/>
        <v/>
      </c>
      <c r="DT21" s="158" t="str">
        <f t="shared" si="41"/>
        <v/>
      </c>
      <c r="DU21" s="158" t="str">
        <f t="shared" si="42"/>
        <v/>
      </c>
      <c r="DV21" s="157"/>
      <c r="DW21" s="157"/>
      <c r="DX21" s="157"/>
      <c r="DY21" s="157"/>
      <c r="DZ21" s="157"/>
      <c r="EA21" s="157"/>
      <c r="EB21" s="157"/>
      <c r="EC21" s="157"/>
      <c r="ED21" s="157"/>
      <c r="EE21" s="157"/>
      <c r="EF21" s="157"/>
      <c r="EG21" s="157"/>
      <c r="EH21" s="157"/>
      <c r="EI21" s="157"/>
      <c r="EJ21" s="157"/>
      <c r="EK21" s="157"/>
      <c r="EL21" s="157"/>
    </row>
    <row r="22" ht="12.75" customHeight="1">
      <c r="A22" s="157"/>
      <c r="B22" s="158" t="str">
        <f>Utfylles!$E$29</f>
        <v>Kroatia</v>
      </c>
      <c r="C22" s="158" t="s">
        <v>56</v>
      </c>
      <c r="D22" s="158" t="str">
        <f>Utfylles!$G$29</f>
        <v>Tsjekkia</v>
      </c>
      <c r="E22" s="158">
        <f>Utfylles!$H$29</f>
        <v>2</v>
      </c>
      <c r="F22" s="158" t="s">
        <v>56</v>
      </c>
      <c r="G22" s="158">
        <f>Utfylles!$J$29</f>
        <v>1</v>
      </c>
      <c r="H22" s="158"/>
      <c r="I22" s="158" t="str">
        <f>Utfylles!$K$29</f>
        <v>H</v>
      </c>
      <c r="J22" s="157"/>
      <c r="K22" s="158" t="str">
        <f t="shared" si="1"/>
        <v>Kroatia</v>
      </c>
      <c r="L22" s="158" t="str">
        <f t="shared" si="2"/>
        <v/>
      </c>
      <c r="M22" s="158" t="str">
        <f t="shared" si="3"/>
        <v/>
      </c>
      <c r="N22" s="158" t="str">
        <f t="shared" si="4"/>
        <v>Tsjekkia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8">
        <f>COUNTIF(AM3:AM6,K22)</f>
        <v>0</v>
      </c>
      <c r="AP22" s="158">
        <f>COUNTIF(AM3:AM6,L22)</f>
        <v>0</v>
      </c>
      <c r="AQ22" s="158">
        <f>COUNTIF(AM3:AM6,M22)</f>
        <v>0</v>
      </c>
      <c r="AR22" s="158">
        <f>COUNTIF(AM3:AM6,N22)</f>
        <v>0</v>
      </c>
      <c r="AS22" s="158">
        <f t="shared" si="8"/>
        <v>0</v>
      </c>
      <c r="AT22" s="157"/>
      <c r="AU22" s="158" t="str">
        <f t="shared" si="9"/>
        <v/>
      </c>
      <c r="AV22" s="158" t="str">
        <f t="shared" si="10"/>
        <v/>
      </c>
      <c r="AW22" s="158" t="str">
        <f t="shared" si="11"/>
        <v/>
      </c>
      <c r="AX22" s="158" t="str">
        <f t="shared" si="12"/>
        <v/>
      </c>
      <c r="AY22" s="157"/>
      <c r="AZ22" s="158" t="str">
        <f t="shared" si="13"/>
        <v/>
      </c>
      <c r="BA22" s="158" t="str">
        <f t="shared" si="14"/>
        <v/>
      </c>
      <c r="BB22" s="158" t="str">
        <f t="shared" si="15"/>
        <v/>
      </c>
      <c r="BC22" s="158" t="str">
        <f t="shared" si="16"/>
        <v/>
      </c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8">
        <f>COUNTIF(BV3:BV6,K22)</f>
        <v>0</v>
      </c>
      <c r="BY22" s="158">
        <f>COUNTIF(BV3:BV6,L22)</f>
        <v>0</v>
      </c>
      <c r="BZ22" s="158">
        <f>COUNTIF(BV3:BV6,M22)</f>
        <v>0</v>
      </c>
      <c r="CA22" s="158">
        <f>COUNTIF(BV3:BV6,N22)</f>
        <v>0</v>
      </c>
      <c r="CB22" s="158">
        <f t="shared" si="21"/>
        <v>0</v>
      </c>
      <c r="CC22" s="157"/>
      <c r="CD22" s="158" t="str">
        <f t="shared" si="22"/>
        <v/>
      </c>
      <c r="CE22" s="158" t="str">
        <f t="shared" si="23"/>
        <v/>
      </c>
      <c r="CF22" s="158" t="str">
        <f t="shared" si="24"/>
        <v/>
      </c>
      <c r="CG22" s="158" t="str">
        <f t="shared" si="25"/>
        <v/>
      </c>
      <c r="CH22" s="157"/>
      <c r="CI22" s="158" t="str">
        <f t="shared" si="26"/>
        <v/>
      </c>
      <c r="CJ22" s="158" t="str">
        <f t="shared" si="27"/>
        <v/>
      </c>
      <c r="CK22" s="158" t="str">
        <f t="shared" si="28"/>
        <v/>
      </c>
      <c r="CL22" s="158" t="str">
        <f t="shared" si="29"/>
        <v/>
      </c>
      <c r="CM22" s="157"/>
      <c r="CN22" s="157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8">
        <f>COUNTIF(DE3:DE6,K22)</f>
        <v>0</v>
      </c>
      <c r="DH22" s="158">
        <f>COUNTIF(DE3:DE6,L22)</f>
        <v>0</v>
      </c>
      <c r="DI22" s="158">
        <f>COUNTIF(DE3:DE6,M22)</f>
        <v>0</v>
      </c>
      <c r="DJ22" s="158">
        <f>COUNTIF(DE3:DE6,N22)</f>
        <v>0</v>
      </c>
      <c r="DK22" s="158">
        <f t="shared" si="34"/>
        <v>0</v>
      </c>
      <c r="DL22" s="157"/>
      <c r="DM22" s="158" t="str">
        <f t="shared" si="35"/>
        <v/>
      </c>
      <c r="DN22" s="158" t="str">
        <f t="shared" si="36"/>
        <v/>
      </c>
      <c r="DO22" s="158" t="str">
        <f t="shared" si="37"/>
        <v/>
      </c>
      <c r="DP22" s="158" t="str">
        <f t="shared" si="38"/>
        <v/>
      </c>
      <c r="DQ22" s="157"/>
      <c r="DR22" s="158" t="str">
        <f t="shared" si="39"/>
        <v/>
      </c>
      <c r="DS22" s="158" t="str">
        <f t="shared" si="40"/>
        <v/>
      </c>
      <c r="DT22" s="158" t="str">
        <f t="shared" si="41"/>
        <v/>
      </c>
      <c r="DU22" s="158" t="str">
        <f t="shared" si="42"/>
        <v/>
      </c>
      <c r="DV22" s="157"/>
      <c r="DW22" s="157"/>
      <c r="DX22" s="157"/>
      <c r="DY22" s="157"/>
      <c r="DZ22" s="157"/>
      <c r="EA22" s="157"/>
      <c r="EB22" s="157"/>
      <c r="EC22" s="157"/>
      <c r="ED22" s="157"/>
      <c r="EE22" s="157"/>
      <c r="EF22" s="157"/>
      <c r="EG22" s="157"/>
      <c r="EH22" s="157"/>
      <c r="EI22" s="157"/>
      <c r="EJ22" s="157"/>
      <c r="EK22" s="157"/>
      <c r="EL22" s="157"/>
    </row>
    <row r="23" ht="12.75" customHeight="1">
      <c r="A23" s="157"/>
      <c r="B23" s="158" t="str">
        <f>Utfylles!$E$30</f>
        <v>England</v>
      </c>
      <c r="C23" s="158" t="s">
        <v>56</v>
      </c>
      <c r="D23" s="158" t="str">
        <f>Utfylles!$G$30</f>
        <v>Skottland</v>
      </c>
      <c r="E23" s="158">
        <f>Utfylles!$H$30</f>
        <v>2</v>
      </c>
      <c r="F23" s="158" t="s">
        <v>56</v>
      </c>
      <c r="G23" s="158">
        <f>Utfylles!$J$30</f>
        <v>0</v>
      </c>
      <c r="H23" s="158"/>
      <c r="I23" s="158" t="str">
        <f>Utfylles!$K$30</f>
        <v>H</v>
      </c>
      <c r="J23" s="157"/>
      <c r="K23" s="158" t="str">
        <f t="shared" si="1"/>
        <v>England</v>
      </c>
      <c r="L23" s="158" t="str">
        <f t="shared" si="2"/>
        <v/>
      </c>
      <c r="M23" s="158" t="str">
        <f t="shared" si="3"/>
        <v/>
      </c>
      <c r="N23" s="158" t="str">
        <f t="shared" si="4"/>
        <v>Skottland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8">
        <f>COUNTIF(AM3:AM6,K23)</f>
        <v>0</v>
      </c>
      <c r="AP23" s="158">
        <f>COUNTIF(AM3:AM6,L23)</f>
        <v>0</v>
      </c>
      <c r="AQ23" s="158">
        <f>COUNTIF(AM3:AM6,M23)</f>
        <v>0</v>
      </c>
      <c r="AR23" s="158">
        <f>COUNTIF(AM3:AM6,N23)</f>
        <v>0</v>
      </c>
      <c r="AS23" s="158">
        <f t="shared" si="8"/>
        <v>0</v>
      </c>
      <c r="AT23" s="157"/>
      <c r="AU23" s="158" t="str">
        <f t="shared" si="9"/>
        <v/>
      </c>
      <c r="AV23" s="158" t="str">
        <f t="shared" si="10"/>
        <v/>
      </c>
      <c r="AW23" s="158" t="str">
        <f t="shared" si="11"/>
        <v/>
      </c>
      <c r="AX23" s="158" t="str">
        <f t="shared" si="12"/>
        <v/>
      </c>
      <c r="AY23" s="157"/>
      <c r="AZ23" s="158" t="str">
        <f t="shared" si="13"/>
        <v/>
      </c>
      <c r="BA23" s="158" t="str">
        <f t="shared" si="14"/>
        <v/>
      </c>
      <c r="BB23" s="158" t="str">
        <f t="shared" si="15"/>
        <v/>
      </c>
      <c r="BC23" s="158" t="str">
        <f t="shared" si="16"/>
        <v/>
      </c>
      <c r="BD23" s="157"/>
      <c r="BE23" s="157"/>
      <c r="BF23" s="157"/>
      <c r="BG23" s="157"/>
      <c r="BH23" s="157"/>
      <c r="BI23" s="157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8">
        <f>COUNTIF(BV3:BV6,K23)</f>
        <v>0</v>
      </c>
      <c r="BY23" s="158">
        <f>COUNTIF(BV3:BV6,L23)</f>
        <v>0</v>
      </c>
      <c r="BZ23" s="158">
        <f>COUNTIF(BV3:BV6,M23)</f>
        <v>0</v>
      </c>
      <c r="CA23" s="158">
        <f>COUNTIF(BV3:BV6,N23)</f>
        <v>0</v>
      </c>
      <c r="CB23" s="158">
        <f t="shared" si="21"/>
        <v>0</v>
      </c>
      <c r="CC23" s="157"/>
      <c r="CD23" s="158" t="str">
        <f t="shared" si="22"/>
        <v/>
      </c>
      <c r="CE23" s="158" t="str">
        <f t="shared" si="23"/>
        <v/>
      </c>
      <c r="CF23" s="158" t="str">
        <f t="shared" si="24"/>
        <v/>
      </c>
      <c r="CG23" s="158" t="str">
        <f t="shared" si="25"/>
        <v/>
      </c>
      <c r="CH23" s="157"/>
      <c r="CI23" s="158" t="str">
        <f t="shared" si="26"/>
        <v/>
      </c>
      <c r="CJ23" s="158" t="str">
        <f t="shared" si="27"/>
        <v/>
      </c>
      <c r="CK23" s="158" t="str">
        <f t="shared" si="28"/>
        <v/>
      </c>
      <c r="CL23" s="158" t="str">
        <f t="shared" si="29"/>
        <v/>
      </c>
      <c r="CM23" s="157"/>
      <c r="CN23" s="157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8">
        <f>COUNTIF(DE3:DE6,K23)</f>
        <v>0</v>
      </c>
      <c r="DH23" s="158">
        <f>COUNTIF(DE3:DE6,L23)</f>
        <v>0</v>
      </c>
      <c r="DI23" s="158">
        <f>COUNTIF(DE3:DE6,M23)</f>
        <v>0</v>
      </c>
      <c r="DJ23" s="158">
        <f>COUNTIF(DE3:DE6,N23)</f>
        <v>0</v>
      </c>
      <c r="DK23" s="158">
        <f t="shared" si="34"/>
        <v>0</v>
      </c>
      <c r="DL23" s="157"/>
      <c r="DM23" s="158" t="str">
        <f t="shared" si="35"/>
        <v/>
      </c>
      <c r="DN23" s="158" t="str">
        <f t="shared" si="36"/>
        <v/>
      </c>
      <c r="DO23" s="158" t="str">
        <f t="shared" si="37"/>
        <v/>
      </c>
      <c r="DP23" s="158" t="str">
        <f t="shared" si="38"/>
        <v/>
      </c>
      <c r="DQ23" s="157"/>
      <c r="DR23" s="158" t="str">
        <f t="shared" si="39"/>
        <v/>
      </c>
      <c r="DS23" s="158" t="str">
        <f t="shared" si="40"/>
        <v/>
      </c>
      <c r="DT23" s="158" t="str">
        <f t="shared" si="41"/>
        <v/>
      </c>
      <c r="DU23" s="158" t="str">
        <f t="shared" si="42"/>
        <v/>
      </c>
      <c r="DV23" s="157"/>
      <c r="DW23" s="157"/>
      <c r="DX23" s="157"/>
      <c r="DY23" s="157"/>
      <c r="DZ23" s="157"/>
      <c r="EA23" s="157"/>
      <c r="EB23" s="157"/>
      <c r="EC23" s="157"/>
      <c r="ED23" s="157"/>
      <c r="EE23" s="157"/>
      <c r="EF23" s="157"/>
      <c r="EG23" s="157"/>
      <c r="EH23" s="157"/>
      <c r="EI23" s="157"/>
      <c r="EJ23" s="157"/>
      <c r="EK23" s="157"/>
      <c r="EL23" s="157"/>
    </row>
    <row r="24" ht="12.75" customHeight="1">
      <c r="A24" s="157"/>
      <c r="B24" s="158" t="str">
        <f>Utfylles!$E$31</f>
        <v>Ungarn</v>
      </c>
      <c r="C24" s="158" t="s">
        <v>56</v>
      </c>
      <c r="D24" s="158" t="str">
        <f>Utfylles!$G$31</f>
        <v>Frankrike</v>
      </c>
      <c r="E24" s="158">
        <f>Utfylles!$H$31</f>
        <v>0</v>
      </c>
      <c r="F24" s="158" t="s">
        <v>56</v>
      </c>
      <c r="G24" s="158">
        <f>Utfylles!$J$31</f>
        <v>3</v>
      </c>
      <c r="H24" s="158"/>
      <c r="I24" s="158" t="str">
        <f>Utfylles!$K$31</f>
        <v>B</v>
      </c>
      <c r="J24" s="157"/>
      <c r="K24" s="158" t="str">
        <f t="shared" si="1"/>
        <v>Frankrike</v>
      </c>
      <c r="L24" s="158" t="str">
        <f t="shared" si="2"/>
        <v/>
      </c>
      <c r="M24" s="158" t="str">
        <f t="shared" si="3"/>
        <v/>
      </c>
      <c r="N24" s="158" t="str">
        <f t="shared" si="4"/>
        <v>Ungarn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8">
        <f>COUNTIF(AM3:AM6,K24)</f>
        <v>0</v>
      </c>
      <c r="AP24" s="158">
        <f>COUNTIF(AM3:AM6,L24)</f>
        <v>0</v>
      </c>
      <c r="AQ24" s="158">
        <f>COUNTIF(AM3:AM6,M24)</f>
        <v>0</v>
      </c>
      <c r="AR24" s="158">
        <f>COUNTIF(AM3:AM6,N24)</f>
        <v>0</v>
      </c>
      <c r="AS24" s="158">
        <f t="shared" si="8"/>
        <v>0</v>
      </c>
      <c r="AT24" s="157"/>
      <c r="AU24" s="158" t="str">
        <f t="shared" si="9"/>
        <v/>
      </c>
      <c r="AV24" s="158" t="str">
        <f t="shared" si="10"/>
        <v/>
      </c>
      <c r="AW24" s="158" t="str">
        <f t="shared" si="11"/>
        <v/>
      </c>
      <c r="AX24" s="158" t="str">
        <f t="shared" si="12"/>
        <v/>
      </c>
      <c r="AY24" s="157"/>
      <c r="AZ24" s="158" t="str">
        <f t="shared" si="13"/>
        <v/>
      </c>
      <c r="BA24" s="158" t="str">
        <f t="shared" si="14"/>
        <v/>
      </c>
      <c r="BB24" s="158" t="str">
        <f t="shared" si="15"/>
        <v/>
      </c>
      <c r="BC24" s="158" t="str">
        <f t="shared" si="16"/>
        <v/>
      </c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8">
        <f>COUNTIF(BV3:BV6,K24)</f>
        <v>0</v>
      </c>
      <c r="BY24" s="158">
        <f>COUNTIF(BV3:BV6,L24)</f>
        <v>0</v>
      </c>
      <c r="BZ24" s="158">
        <f>COUNTIF(BV3:BV6,M24)</f>
        <v>0</v>
      </c>
      <c r="CA24" s="158">
        <f>COUNTIF(BV3:BV6,N24)</f>
        <v>0</v>
      </c>
      <c r="CB24" s="158">
        <f t="shared" si="21"/>
        <v>0</v>
      </c>
      <c r="CC24" s="157"/>
      <c r="CD24" s="158" t="str">
        <f t="shared" si="22"/>
        <v/>
      </c>
      <c r="CE24" s="158" t="str">
        <f t="shared" si="23"/>
        <v/>
      </c>
      <c r="CF24" s="158" t="str">
        <f t="shared" si="24"/>
        <v/>
      </c>
      <c r="CG24" s="158" t="str">
        <f t="shared" si="25"/>
        <v/>
      </c>
      <c r="CH24" s="157"/>
      <c r="CI24" s="158" t="str">
        <f t="shared" si="26"/>
        <v/>
      </c>
      <c r="CJ24" s="158" t="str">
        <f t="shared" si="27"/>
        <v/>
      </c>
      <c r="CK24" s="158" t="str">
        <f t="shared" si="28"/>
        <v/>
      </c>
      <c r="CL24" s="158" t="str">
        <f t="shared" si="29"/>
        <v/>
      </c>
      <c r="CM24" s="157"/>
      <c r="CN24" s="157"/>
      <c r="CO24" s="157"/>
      <c r="CP24" s="157"/>
      <c r="CQ24" s="157"/>
      <c r="CR24" s="157"/>
      <c r="CS24" s="157"/>
      <c r="CT24" s="157"/>
      <c r="CU24" s="157"/>
      <c r="CV24" s="157"/>
      <c r="CW24" s="157"/>
      <c r="CX24" s="157"/>
      <c r="CY24" s="157"/>
      <c r="CZ24" s="157"/>
      <c r="DA24" s="157"/>
      <c r="DB24" s="157"/>
      <c r="DC24" s="157"/>
      <c r="DD24" s="157"/>
      <c r="DE24" s="157"/>
      <c r="DF24" s="157"/>
      <c r="DG24" s="158">
        <f>COUNTIF(DE3:DE6,K24)</f>
        <v>0</v>
      </c>
      <c r="DH24" s="158">
        <f>COUNTIF(DE3:DE6,L24)</f>
        <v>0</v>
      </c>
      <c r="DI24" s="158">
        <f>COUNTIF(DE3:DE6,M24)</f>
        <v>0</v>
      </c>
      <c r="DJ24" s="158">
        <f>COUNTIF(DE3:DE6,N24)</f>
        <v>0</v>
      </c>
      <c r="DK24" s="158">
        <f t="shared" si="34"/>
        <v>0</v>
      </c>
      <c r="DL24" s="157"/>
      <c r="DM24" s="158" t="str">
        <f t="shared" si="35"/>
        <v/>
      </c>
      <c r="DN24" s="158" t="str">
        <f t="shared" si="36"/>
        <v/>
      </c>
      <c r="DO24" s="158" t="str">
        <f t="shared" si="37"/>
        <v/>
      </c>
      <c r="DP24" s="158" t="str">
        <f t="shared" si="38"/>
        <v/>
      </c>
      <c r="DQ24" s="157"/>
      <c r="DR24" s="158" t="str">
        <f t="shared" si="39"/>
        <v/>
      </c>
      <c r="DS24" s="158" t="str">
        <f t="shared" si="40"/>
        <v/>
      </c>
      <c r="DT24" s="158" t="str">
        <f t="shared" si="41"/>
        <v/>
      </c>
      <c r="DU24" s="158" t="str">
        <f t="shared" si="42"/>
        <v/>
      </c>
      <c r="DV24" s="157"/>
      <c r="DW24" s="157"/>
      <c r="DX24" s="157"/>
      <c r="DY24" s="157"/>
      <c r="DZ24" s="157"/>
      <c r="EA24" s="157"/>
      <c r="EB24" s="157"/>
      <c r="EC24" s="157"/>
      <c r="ED24" s="157"/>
      <c r="EE24" s="157"/>
      <c r="EF24" s="157"/>
      <c r="EG24" s="157"/>
      <c r="EH24" s="157"/>
      <c r="EI24" s="157"/>
      <c r="EJ24" s="157"/>
      <c r="EK24" s="157"/>
      <c r="EL24" s="157"/>
    </row>
    <row r="25" ht="12.75" customHeight="1">
      <c r="A25" s="157"/>
      <c r="B25" s="158" t="str">
        <f>Utfylles!$E$32</f>
        <v>Portugal</v>
      </c>
      <c r="C25" s="158" t="s">
        <v>56</v>
      </c>
      <c r="D25" s="158" t="str">
        <f>Utfylles!$G$32</f>
        <v>Tyskland</v>
      </c>
      <c r="E25" s="158">
        <f>Utfylles!$H$32</f>
        <v>1</v>
      </c>
      <c r="F25" s="158" t="s">
        <v>56</v>
      </c>
      <c r="G25" s="158">
        <f>Utfylles!$J$32</f>
        <v>2</v>
      </c>
      <c r="H25" s="158"/>
      <c r="I25" s="158" t="str">
        <f>Utfylles!$K$32</f>
        <v>B</v>
      </c>
      <c r="J25" s="157"/>
      <c r="K25" s="158" t="str">
        <f t="shared" si="1"/>
        <v>Tyskland</v>
      </c>
      <c r="L25" s="158" t="str">
        <f t="shared" si="2"/>
        <v/>
      </c>
      <c r="M25" s="158" t="str">
        <f t="shared" si="3"/>
        <v/>
      </c>
      <c r="N25" s="158" t="str">
        <f t="shared" si="4"/>
        <v>Portugal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8">
        <f>COUNTIF(AM3:AM6,K25)</f>
        <v>0</v>
      </c>
      <c r="AP25" s="158">
        <f>COUNTIF(AM3:AM6,L25)</f>
        <v>0</v>
      </c>
      <c r="AQ25" s="158">
        <f>COUNTIF(AM3:AM6,M25)</f>
        <v>0</v>
      </c>
      <c r="AR25" s="158">
        <f>COUNTIF(AM3:AM6,N25)</f>
        <v>0</v>
      </c>
      <c r="AS25" s="158">
        <f t="shared" si="8"/>
        <v>0</v>
      </c>
      <c r="AT25" s="157"/>
      <c r="AU25" s="158" t="str">
        <f t="shared" si="9"/>
        <v/>
      </c>
      <c r="AV25" s="158" t="str">
        <f t="shared" si="10"/>
        <v/>
      </c>
      <c r="AW25" s="158" t="str">
        <f t="shared" si="11"/>
        <v/>
      </c>
      <c r="AX25" s="158" t="str">
        <f t="shared" si="12"/>
        <v/>
      </c>
      <c r="AY25" s="157"/>
      <c r="AZ25" s="158" t="str">
        <f t="shared" si="13"/>
        <v/>
      </c>
      <c r="BA25" s="158" t="str">
        <f t="shared" si="14"/>
        <v/>
      </c>
      <c r="BB25" s="158" t="str">
        <f t="shared" si="15"/>
        <v/>
      </c>
      <c r="BC25" s="158" t="str">
        <f t="shared" si="16"/>
        <v/>
      </c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8">
        <f>COUNTIF(BV3:BV6,K25)</f>
        <v>0</v>
      </c>
      <c r="BY25" s="158">
        <f>COUNTIF(BV3:BV6,L25)</f>
        <v>0</v>
      </c>
      <c r="BZ25" s="158">
        <f>COUNTIF(BV3:BV6,M25)</f>
        <v>0</v>
      </c>
      <c r="CA25" s="158">
        <f>COUNTIF(BV3:BV6,N25)</f>
        <v>0</v>
      </c>
      <c r="CB25" s="158">
        <f t="shared" si="21"/>
        <v>0</v>
      </c>
      <c r="CC25" s="157"/>
      <c r="CD25" s="158" t="str">
        <f t="shared" si="22"/>
        <v/>
      </c>
      <c r="CE25" s="158" t="str">
        <f t="shared" si="23"/>
        <v/>
      </c>
      <c r="CF25" s="158" t="str">
        <f t="shared" si="24"/>
        <v/>
      </c>
      <c r="CG25" s="158" t="str">
        <f t="shared" si="25"/>
        <v/>
      </c>
      <c r="CH25" s="157"/>
      <c r="CI25" s="158" t="str">
        <f t="shared" si="26"/>
        <v/>
      </c>
      <c r="CJ25" s="158" t="str">
        <f t="shared" si="27"/>
        <v/>
      </c>
      <c r="CK25" s="158" t="str">
        <f t="shared" si="28"/>
        <v/>
      </c>
      <c r="CL25" s="158" t="str">
        <f t="shared" si="29"/>
        <v/>
      </c>
      <c r="CM25" s="157"/>
      <c r="CN25" s="157"/>
      <c r="CO25" s="157"/>
      <c r="CP25" s="157"/>
      <c r="CQ25" s="157"/>
      <c r="CR25" s="157"/>
      <c r="CS25" s="157"/>
      <c r="CT25" s="157"/>
      <c r="CU25" s="157"/>
      <c r="CV25" s="157"/>
      <c r="CW25" s="157"/>
      <c r="CX25" s="157"/>
      <c r="CY25" s="157"/>
      <c r="CZ25" s="157"/>
      <c r="DA25" s="157"/>
      <c r="DB25" s="157"/>
      <c r="DC25" s="157"/>
      <c r="DD25" s="157"/>
      <c r="DE25" s="157"/>
      <c r="DF25" s="157"/>
      <c r="DG25" s="158">
        <f>COUNTIF(DE3:DE6,K25)</f>
        <v>0</v>
      </c>
      <c r="DH25" s="158">
        <f>COUNTIF(DE3:DE6,L25)</f>
        <v>0</v>
      </c>
      <c r="DI25" s="158">
        <f>COUNTIF(DE3:DE6,M25)</f>
        <v>0</v>
      </c>
      <c r="DJ25" s="158">
        <f>COUNTIF(DE3:DE6,N25)</f>
        <v>0</v>
      </c>
      <c r="DK25" s="158">
        <f t="shared" si="34"/>
        <v>0</v>
      </c>
      <c r="DL25" s="157"/>
      <c r="DM25" s="158" t="str">
        <f t="shared" si="35"/>
        <v/>
      </c>
      <c r="DN25" s="158" t="str">
        <f t="shared" si="36"/>
        <v/>
      </c>
      <c r="DO25" s="158" t="str">
        <f t="shared" si="37"/>
        <v/>
      </c>
      <c r="DP25" s="158" t="str">
        <f t="shared" si="38"/>
        <v/>
      </c>
      <c r="DQ25" s="157"/>
      <c r="DR25" s="158" t="str">
        <f t="shared" si="39"/>
        <v/>
      </c>
      <c r="DS25" s="158" t="str">
        <f t="shared" si="40"/>
        <v/>
      </c>
      <c r="DT25" s="158" t="str">
        <f t="shared" si="41"/>
        <v/>
      </c>
      <c r="DU25" s="158" t="str">
        <f t="shared" si="42"/>
        <v/>
      </c>
      <c r="DV25" s="157"/>
      <c r="DW25" s="157"/>
      <c r="DX25" s="157"/>
      <c r="DY25" s="157"/>
      <c r="DZ25" s="157"/>
      <c r="EA25" s="157"/>
      <c r="EB25" s="157"/>
      <c r="EC25" s="157"/>
      <c r="ED25" s="157"/>
      <c r="EE25" s="157"/>
      <c r="EF25" s="157"/>
      <c r="EG25" s="157"/>
      <c r="EH25" s="157"/>
      <c r="EI25" s="157"/>
      <c r="EJ25" s="157"/>
      <c r="EK25" s="157"/>
      <c r="EL25" s="157"/>
    </row>
    <row r="26" ht="12.75" customHeight="1">
      <c r="A26" s="157"/>
      <c r="B26" s="158" t="str">
        <f>Utfylles!$E$33</f>
        <v>Spania</v>
      </c>
      <c r="C26" s="158" t="s">
        <v>56</v>
      </c>
      <c r="D26" s="158" t="str">
        <f>Utfylles!$G$33</f>
        <v>Polen</v>
      </c>
      <c r="E26" s="158">
        <f>Utfylles!$H$33</f>
        <v>2</v>
      </c>
      <c r="F26" s="158" t="s">
        <v>56</v>
      </c>
      <c r="G26" s="158">
        <f>Utfylles!$J$33</f>
        <v>0</v>
      </c>
      <c r="H26" s="158"/>
      <c r="I26" s="158" t="str">
        <f>Utfylles!$K$33</f>
        <v>H</v>
      </c>
      <c r="J26" s="157"/>
      <c r="K26" s="158" t="str">
        <f t="shared" si="1"/>
        <v>Spania</v>
      </c>
      <c r="L26" s="158" t="str">
        <f t="shared" si="2"/>
        <v/>
      </c>
      <c r="M26" s="158" t="str">
        <f t="shared" si="3"/>
        <v/>
      </c>
      <c r="N26" s="158" t="str">
        <f t="shared" si="4"/>
        <v>Polen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8">
        <f>COUNTIF(AM3:AM6,K26)</f>
        <v>0</v>
      </c>
      <c r="AP26" s="158">
        <f>COUNTIF(AM3:AM6,L26)</f>
        <v>0</v>
      </c>
      <c r="AQ26" s="158">
        <f>COUNTIF(AM3:AM6,M26)</f>
        <v>0</v>
      </c>
      <c r="AR26" s="158">
        <f>COUNTIF(AM3:AM6,N26)</f>
        <v>0</v>
      </c>
      <c r="AS26" s="158">
        <f t="shared" si="8"/>
        <v>0</v>
      </c>
      <c r="AT26" s="157"/>
      <c r="AU26" s="158" t="str">
        <f t="shared" si="9"/>
        <v/>
      </c>
      <c r="AV26" s="158" t="str">
        <f t="shared" si="10"/>
        <v/>
      </c>
      <c r="AW26" s="158" t="str">
        <f t="shared" si="11"/>
        <v/>
      </c>
      <c r="AX26" s="158" t="str">
        <f t="shared" si="12"/>
        <v/>
      </c>
      <c r="AY26" s="157"/>
      <c r="AZ26" s="158" t="str">
        <f t="shared" si="13"/>
        <v/>
      </c>
      <c r="BA26" s="158" t="str">
        <f t="shared" si="14"/>
        <v/>
      </c>
      <c r="BB26" s="158" t="str">
        <f t="shared" si="15"/>
        <v/>
      </c>
      <c r="BC26" s="158" t="str">
        <f t="shared" si="16"/>
        <v/>
      </c>
      <c r="BD26" s="157"/>
      <c r="BE26" s="157"/>
      <c r="BF26" s="157"/>
      <c r="BG26" s="157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8">
        <f>COUNTIF(BV3:BV6,K26)</f>
        <v>0</v>
      </c>
      <c r="BY26" s="158">
        <f>COUNTIF(BV3:BV6,L26)</f>
        <v>0</v>
      </c>
      <c r="BZ26" s="158">
        <f>COUNTIF(BV3:BV6,M26)</f>
        <v>0</v>
      </c>
      <c r="CA26" s="158">
        <f>COUNTIF(BV3:BV6,N26)</f>
        <v>0</v>
      </c>
      <c r="CB26" s="158">
        <f t="shared" si="21"/>
        <v>0</v>
      </c>
      <c r="CC26" s="157"/>
      <c r="CD26" s="158" t="str">
        <f t="shared" si="22"/>
        <v/>
      </c>
      <c r="CE26" s="158" t="str">
        <f t="shared" si="23"/>
        <v/>
      </c>
      <c r="CF26" s="158" t="str">
        <f t="shared" si="24"/>
        <v/>
      </c>
      <c r="CG26" s="158" t="str">
        <f t="shared" si="25"/>
        <v/>
      </c>
      <c r="CH26" s="157"/>
      <c r="CI26" s="158" t="str">
        <f t="shared" si="26"/>
        <v/>
      </c>
      <c r="CJ26" s="158" t="str">
        <f t="shared" si="27"/>
        <v/>
      </c>
      <c r="CK26" s="158" t="str">
        <f t="shared" si="28"/>
        <v/>
      </c>
      <c r="CL26" s="158" t="str">
        <f t="shared" si="29"/>
        <v/>
      </c>
      <c r="CM26" s="157"/>
      <c r="CN26" s="157"/>
      <c r="CO26" s="157"/>
      <c r="CP26" s="157"/>
      <c r="CQ26" s="157"/>
      <c r="CR26" s="157"/>
      <c r="CS26" s="157"/>
      <c r="CT26" s="157"/>
      <c r="CU26" s="157"/>
      <c r="CV26" s="157"/>
      <c r="CW26" s="157"/>
      <c r="CX26" s="157"/>
      <c r="CY26" s="157"/>
      <c r="CZ26" s="157"/>
      <c r="DA26" s="157"/>
      <c r="DB26" s="157"/>
      <c r="DC26" s="157"/>
      <c r="DD26" s="157"/>
      <c r="DE26" s="157"/>
      <c r="DF26" s="157"/>
      <c r="DG26" s="158">
        <f>COUNTIF(DE3:DE6,K26)</f>
        <v>0</v>
      </c>
      <c r="DH26" s="158">
        <f>COUNTIF(DE3:DE6,L26)</f>
        <v>0</v>
      </c>
      <c r="DI26" s="158">
        <f>COUNTIF(DE3:DE6,M26)</f>
        <v>0</v>
      </c>
      <c r="DJ26" s="158">
        <f>COUNTIF(DE3:DE6,N26)</f>
        <v>0</v>
      </c>
      <c r="DK26" s="158">
        <f t="shared" si="34"/>
        <v>0</v>
      </c>
      <c r="DL26" s="157"/>
      <c r="DM26" s="158" t="str">
        <f t="shared" si="35"/>
        <v/>
      </c>
      <c r="DN26" s="158" t="str">
        <f t="shared" si="36"/>
        <v/>
      </c>
      <c r="DO26" s="158" t="str">
        <f t="shared" si="37"/>
        <v/>
      </c>
      <c r="DP26" s="158" t="str">
        <f t="shared" si="38"/>
        <v/>
      </c>
      <c r="DQ26" s="157"/>
      <c r="DR26" s="158" t="str">
        <f t="shared" si="39"/>
        <v/>
      </c>
      <c r="DS26" s="158" t="str">
        <f t="shared" si="40"/>
        <v/>
      </c>
      <c r="DT26" s="158" t="str">
        <f t="shared" si="41"/>
        <v/>
      </c>
      <c r="DU26" s="158" t="str">
        <f t="shared" si="42"/>
        <v/>
      </c>
      <c r="DV26" s="157"/>
      <c r="DW26" s="157"/>
      <c r="DX26" s="157"/>
      <c r="DY26" s="157"/>
      <c r="DZ26" s="157"/>
      <c r="EA26" s="157"/>
      <c r="EB26" s="157"/>
      <c r="EC26" s="157"/>
      <c r="ED26" s="157"/>
      <c r="EE26" s="157"/>
      <c r="EF26" s="157"/>
      <c r="EG26" s="157"/>
      <c r="EH26" s="157"/>
      <c r="EI26" s="157"/>
      <c r="EJ26" s="157"/>
      <c r="EK26" s="157"/>
      <c r="EL26" s="157"/>
    </row>
    <row r="27" ht="12.75" customHeight="1">
      <c r="A27" s="157"/>
      <c r="B27" s="158" t="str">
        <f>Utfylles!$E$34</f>
        <v>Sveits</v>
      </c>
      <c r="C27" s="158" t="s">
        <v>56</v>
      </c>
      <c r="D27" s="158" t="str">
        <f>Utfylles!$G$34</f>
        <v>Tyrkia</v>
      </c>
      <c r="E27" s="158">
        <f>Utfylles!$H$34</f>
        <v>0</v>
      </c>
      <c r="F27" s="158" t="s">
        <v>56</v>
      </c>
      <c r="G27" s="158">
        <f>Utfylles!$J$34</f>
        <v>1</v>
      </c>
      <c r="H27" s="158"/>
      <c r="I27" s="158" t="str">
        <f>Utfylles!$K$34</f>
        <v>B</v>
      </c>
      <c r="J27" s="157"/>
      <c r="K27" s="158" t="str">
        <f t="shared" si="1"/>
        <v>Tyrkia</v>
      </c>
      <c r="L27" s="158" t="str">
        <f t="shared" si="2"/>
        <v/>
      </c>
      <c r="M27" s="158" t="str">
        <f t="shared" si="3"/>
        <v/>
      </c>
      <c r="N27" s="158" t="str">
        <f t="shared" si="4"/>
        <v>Sveits</v>
      </c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8">
        <f>COUNTIF(AM3:AM6,K27)</f>
        <v>0</v>
      </c>
      <c r="AP27" s="158">
        <f>COUNTIF(AM3:AM6,L27)</f>
        <v>0</v>
      </c>
      <c r="AQ27" s="158">
        <f>COUNTIF(AM3:AM6,M27)</f>
        <v>0</v>
      </c>
      <c r="AR27" s="158">
        <f>COUNTIF(AM3:AM6,N27)</f>
        <v>0</v>
      </c>
      <c r="AS27" s="158">
        <f t="shared" si="8"/>
        <v>0</v>
      </c>
      <c r="AT27" s="157"/>
      <c r="AU27" s="158" t="str">
        <f t="shared" si="9"/>
        <v/>
      </c>
      <c r="AV27" s="158" t="str">
        <f t="shared" si="10"/>
        <v/>
      </c>
      <c r="AW27" s="158" t="str">
        <f t="shared" si="11"/>
        <v/>
      </c>
      <c r="AX27" s="158" t="str">
        <f t="shared" si="12"/>
        <v/>
      </c>
      <c r="AY27" s="157"/>
      <c r="AZ27" s="158" t="str">
        <f t="shared" si="13"/>
        <v/>
      </c>
      <c r="BA27" s="158" t="str">
        <f t="shared" si="14"/>
        <v/>
      </c>
      <c r="BB27" s="158" t="str">
        <f t="shared" si="15"/>
        <v/>
      </c>
      <c r="BC27" s="158" t="str">
        <f t="shared" si="16"/>
        <v/>
      </c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8">
        <f>COUNTIF(BV3:BV6,K27)</f>
        <v>1</v>
      </c>
      <c r="BY27" s="158">
        <f>COUNTIF(BV3:BV6,L27)</f>
        <v>0</v>
      </c>
      <c r="BZ27" s="158">
        <f>COUNTIF(BV3:BV6,M27)</f>
        <v>0</v>
      </c>
      <c r="CA27" s="158">
        <f>COUNTIF(BV3:BV6,N27)</f>
        <v>0</v>
      </c>
      <c r="CB27" s="158">
        <f t="shared" si="21"/>
        <v>1</v>
      </c>
      <c r="CC27" s="157"/>
      <c r="CD27" s="158" t="str">
        <f t="shared" si="22"/>
        <v/>
      </c>
      <c r="CE27" s="158" t="str">
        <f t="shared" si="23"/>
        <v/>
      </c>
      <c r="CF27" s="158" t="str">
        <f t="shared" si="24"/>
        <v/>
      </c>
      <c r="CG27" s="158" t="str">
        <f t="shared" si="25"/>
        <v/>
      </c>
      <c r="CH27" s="157"/>
      <c r="CI27" s="158" t="str">
        <f t="shared" si="26"/>
        <v/>
      </c>
      <c r="CJ27" s="158" t="str">
        <f t="shared" si="27"/>
        <v/>
      </c>
      <c r="CK27" s="158" t="str">
        <f t="shared" si="28"/>
        <v/>
      </c>
      <c r="CL27" s="158" t="str">
        <f t="shared" si="29"/>
        <v/>
      </c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8">
        <f>COUNTIF(DE3:DE6,K27)</f>
        <v>0</v>
      </c>
      <c r="DH27" s="158">
        <f>COUNTIF(DE3:DE6,L27)</f>
        <v>0</v>
      </c>
      <c r="DI27" s="158">
        <f>COUNTIF(DE3:DE6,M27)</f>
        <v>0</v>
      </c>
      <c r="DJ27" s="158">
        <f>COUNTIF(DE3:DE6,N27)</f>
        <v>0</v>
      </c>
      <c r="DK27" s="158">
        <f t="shared" si="34"/>
        <v>0</v>
      </c>
      <c r="DL27" s="157"/>
      <c r="DM27" s="158" t="str">
        <f t="shared" si="35"/>
        <v/>
      </c>
      <c r="DN27" s="158" t="str">
        <f t="shared" si="36"/>
        <v/>
      </c>
      <c r="DO27" s="158" t="str">
        <f t="shared" si="37"/>
        <v/>
      </c>
      <c r="DP27" s="158" t="str">
        <f t="shared" si="38"/>
        <v/>
      </c>
      <c r="DQ27" s="157"/>
      <c r="DR27" s="158" t="str">
        <f t="shared" si="39"/>
        <v/>
      </c>
      <c r="DS27" s="158" t="str">
        <f t="shared" si="40"/>
        <v/>
      </c>
      <c r="DT27" s="158" t="str">
        <f t="shared" si="41"/>
        <v/>
      </c>
      <c r="DU27" s="158" t="str">
        <f t="shared" si="42"/>
        <v/>
      </c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</row>
    <row r="28" ht="12.75" customHeight="1">
      <c r="A28" s="157"/>
      <c r="B28" s="158" t="str">
        <f>Utfylles!$E$35</f>
        <v>Italia</v>
      </c>
      <c r="C28" s="158" t="s">
        <v>56</v>
      </c>
      <c r="D28" s="158" t="str">
        <f>Utfylles!$G$35</f>
        <v>Wales</v>
      </c>
      <c r="E28" s="158">
        <f>Utfylles!$H$35</f>
        <v>2</v>
      </c>
      <c r="F28" s="158" t="s">
        <v>56</v>
      </c>
      <c r="G28" s="158">
        <f>Utfylles!$J$35</f>
        <v>0</v>
      </c>
      <c r="H28" s="158"/>
      <c r="I28" s="158" t="str">
        <f>Utfylles!$K$35</f>
        <v>H</v>
      </c>
      <c r="J28" s="157"/>
      <c r="K28" s="158" t="str">
        <f t="shared" si="1"/>
        <v>Italia</v>
      </c>
      <c r="L28" s="158" t="str">
        <f t="shared" si="2"/>
        <v/>
      </c>
      <c r="M28" s="158" t="str">
        <f t="shared" si="3"/>
        <v/>
      </c>
      <c r="N28" s="158" t="str">
        <f t="shared" si="4"/>
        <v>Wales</v>
      </c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8">
        <f>COUNTIF(AM3:AM6,K28)</f>
        <v>1</v>
      </c>
      <c r="AP28" s="158">
        <f>COUNTIF(AM3:AM6,L28)</f>
        <v>0</v>
      </c>
      <c r="AQ28" s="158">
        <f>COUNTIF(AM3:AM6,M28)</f>
        <v>0</v>
      </c>
      <c r="AR28" s="158">
        <f>COUNTIF(AM3:AM6,N28)</f>
        <v>0</v>
      </c>
      <c r="AS28" s="158">
        <f t="shared" si="8"/>
        <v>1</v>
      </c>
      <c r="AT28" s="157"/>
      <c r="AU28" s="158" t="str">
        <f t="shared" si="9"/>
        <v/>
      </c>
      <c r="AV28" s="158" t="str">
        <f t="shared" si="10"/>
        <v/>
      </c>
      <c r="AW28" s="158" t="str">
        <f t="shared" si="11"/>
        <v/>
      </c>
      <c r="AX28" s="158" t="str">
        <f t="shared" si="12"/>
        <v/>
      </c>
      <c r="AY28" s="157"/>
      <c r="AZ28" s="158" t="str">
        <f t="shared" si="13"/>
        <v/>
      </c>
      <c r="BA28" s="158" t="str">
        <f t="shared" si="14"/>
        <v/>
      </c>
      <c r="BB28" s="158" t="str">
        <f t="shared" si="15"/>
        <v/>
      </c>
      <c r="BC28" s="158" t="str">
        <f t="shared" si="16"/>
        <v/>
      </c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8">
        <f>COUNTIF(BV3:BV6,K28)</f>
        <v>0</v>
      </c>
      <c r="BY28" s="158">
        <f>COUNTIF(BV3:BV6,L28)</f>
        <v>0</v>
      </c>
      <c r="BZ28" s="158">
        <f>COUNTIF(BV3:BV6,M28)</f>
        <v>0</v>
      </c>
      <c r="CA28" s="158">
        <f>COUNTIF(BV3:BV6,N28)</f>
        <v>0</v>
      </c>
      <c r="CB28" s="158">
        <f t="shared" si="21"/>
        <v>0</v>
      </c>
      <c r="CC28" s="157"/>
      <c r="CD28" s="158" t="str">
        <f t="shared" si="22"/>
        <v/>
      </c>
      <c r="CE28" s="158" t="str">
        <f t="shared" si="23"/>
        <v/>
      </c>
      <c r="CF28" s="158" t="str">
        <f t="shared" si="24"/>
        <v/>
      </c>
      <c r="CG28" s="158" t="str">
        <f t="shared" si="25"/>
        <v/>
      </c>
      <c r="CH28" s="157"/>
      <c r="CI28" s="158" t="str">
        <f t="shared" si="26"/>
        <v/>
      </c>
      <c r="CJ28" s="158" t="str">
        <f t="shared" si="27"/>
        <v/>
      </c>
      <c r="CK28" s="158" t="str">
        <f t="shared" si="28"/>
        <v/>
      </c>
      <c r="CL28" s="158" t="str">
        <f t="shared" si="29"/>
        <v/>
      </c>
      <c r="CM28" s="157"/>
      <c r="CN28" s="157"/>
      <c r="CO28" s="157"/>
      <c r="CP28" s="157"/>
      <c r="CQ28" s="157"/>
      <c r="CR28" s="157"/>
      <c r="CS28" s="157"/>
      <c r="CT28" s="157"/>
      <c r="CU28" s="157"/>
      <c r="CV28" s="157"/>
      <c r="CW28" s="157"/>
      <c r="CX28" s="157"/>
      <c r="CY28" s="157"/>
      <c r="CZ28" s="157"/>
      <c r="DA28" s="157"/>
      <c r="DB28" s="157"/>
      <c r="DC28" s="157"/>
      <c r="DD28" s="157"/>
      <c r="DE28" s="157"/>
      <c r="DF28" s="157"/>
      <c r="DG28" s="158">
        <f>COUNTIF(DE3:DE6,K28)</f>
        <v>0</v>
      </c>
      <c r="DH28" s="158">
        <f>COUNTIF(DE3:DE6,L28)</f>
        <v>0</v>
      </c>
      <c r="DI28" s="158">
        <f>COUNTIF(DE3:DE6,M28)</f>
        <v>0</v>
      </c>
      <c r="DJ28" s="158">
        <f>COUNTIF(DE3:DE6,N28)</f>
        <v>1</v>
      </c>
      <c r="DK28" s="158">
        <f t="shared" si="34"/>
        <v>1</v>
      </c>
      <c r="DL28" s="157"/>
      <c r="DM28" s="158" t="str">
        <f t="shared" si="35"/>
        <v/>
      </c>
      <c r="DN28" s="158" t="str">
        <f t="shared" si="36"/>
        <v/>
      </c>
      <c r="DO28" s="158" t="str">
        <f t="shared" si="37"/>
        <v/>
      </c>
      <c r="DP28" s="158" t="str">
        <f t="shared" si="38"/>
        <v/>
      </c>
      <c r="DQ28" s="157"/>
      <c r="DR28" s="158" t="str">
        <f t="shared" si="39"/>
        <v/>
      </c>
      <c r="DS28" s="158" t="str">
        <f t="shared" si="40"/>
        <v/>
      </c>
      <c r="DT28" s="158" t="str">
        <f t="shared" si="41"/>
        <v/>
      </c>
      <c r="DU28" s="158" t="str">
        <f t="shared" si="42"/>
        <v/>
      </c>
      <c r="DV28" s="157"/>
      <c r="DW28" s="157"/>
      <c r="DX28" s="157"/>
      <c r="DY28" s="157"/>
      <c r="DZ28" s="157"/>
      <c r="EA28" s="157"/>
      <c r="EB28" s="157"/>
      <c r="EC28" s="157"/>
      <c r="ED28" s="157"/>
      <c r="EE28" s="157"/>
      <c r="EF28" s="157"/>
      <c r="EG28" s="157"/>
      <c r="EH28" s="157"/>
      <c r="EI28" s="157"/>
      <c r="EJ28" s="157"/>
      <c r="EK28" s="157"/>
      <c r="EL28" s="157"/>
    </row>
    <row r="29" ht="12.75" customHeight="1">
      <c r="A29" s="157"/>
      <c r="B29" s="158" t="str">
        <f>Utfylles!$E$36</f>
        <v>Nord-Makedonia</v>
      </c>
      <c r="C29" s="158" t="s">
        <v>56</v>
      </c>
      <c r="D29" s="158" t="str">
        <f>Utfylles!$G$36</f>
        <v>Nederland</v>
      </c>
      <c r="E29" s="158">
        <f>Utfylles!$H$36</f>
        <v>0</v>
      </c>
      <c r="F29" s="158" t="s">
        <v>56</v>
      </c>
      <c r="G29" s="158">
        <f>Utfylles!$J$36</f>
        <v>2</v>
      </c>
      <c r="H29" s="158"/>
      <c r="I29" s="158" t="str">
        <f>Utfylles!$K$36</f>
        <v>B</v>
      </c>
      <c r="J29" s="157"/>
      <c r="K29" s="158" t="str">
        <f t="shared" si="1"/>
        <v>Nederland</v>
      </c>
      <c r="L29" s="158" t="str">
        <f t="shared" si="2"/>
        <v/>
      </c>
      <c r="M29" s="158" t="str">
        <f t="shared" si="3"/>
        <v/>
      </c>
      <c r="N29" s="158" t="str">
        <f t="shared" si="4"/>
        <v>Nord-Makedonia</v>
      </c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8">
        <f>COUNTIF(AM3:AM6,K29)</f>
        <v>0</v>
      </c>
      <c r="AP29" s="158">
        <f>COUNTIF(AM3:AM6,L29)</f>
        <v>0</v>
      </c>
      <c r="AQ29" s="158">
        <f>COUNTIF(AM3:AM6,M29)</f>
        <v>0</v>
      </c>
      <c r="AR29" s="158">
        <f>COUNTIF(AM3:AM6,N29)</f>
        <v>0</v>
      </c>
      <c r="AS29" s="158">
        <f t="shared" si="8"/>
        <v>0</v>
      </c>
      <c r="AT29" s="157"/>
      <c r="AU29" s="158" t="str">
        <f t="shared" si="9"/>
        <v/>
      </c>
      <c r="AV29" s="158" t="str">
        <f t="shared" si="10"/>
        <v/>
      </c>
      <c r="AW29" s="158" t="str">
        <f t="shared" si="11"/>
        <v/>
      </c>
      <c r="AX29" s="158" t="str">
        <f t="shared" si="12"/>
        <v/>
      </c>
      <c r="AY29" s="157"/>
      <c r="AZ29" s="158" t="str">
        <f t="shared" si="13"/>
        <v/>
      </c>
      <c r="BA29" s="158" t="str">
        <f t="shared" si="14"/>
        <v/>
      </c>
      <c r="BB29" s="158" t="str">
        <f t="shared" si="15"/>
        <v/>
      </c>
      <c r="BC29" s="158" t="str">
        <f t="shared" si="16"/>
        <v/>
      </c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8">
        <f>COUNTIF(BV3:BV6,K29)</f>
        <v>0</v>
      </c>
      <c r="BY29" s="158">
        <f>COUNTIF(BV3:BV6,L29)</f>
        <v>0</v>
      </c>
      <c r="BZ29" s="158">
        <f>COUNTIF(BV3:BV6,M29)</f>
        <v>0</v>
      </c>
      <c r="CA29" s="158">
        <f>COUNTIF(BV3:BV6,N29)</f>
        <v>0</v>
      </c>
      <c r="CB29" s="158">
        <f t="shared" si="21"/>
        <v>0</v>
      </c>
      <c r="CC29" s="157"/>
      <c r="CD29" s="158" t="str">
        <f t="shared" si="22"/>
        <v/>
      </c>
      <c r="CE29" s="158" t="str">
        <f t="shared" si="23"/>
        <v/>
      </c>
      <c r="CF29" s="158" t="str">
        <f t="shared" si="24"/>
        <v/>
      </c>
      <c r="CG29" s="158" t="str">
        <f t="shared" si="25"/>
        <v/>
      </c>
      <c r="CH29" s="157"/>
      <c r="CI29" s="158" t="str">
        <f t="shared" si="26"/>
        <v/>
      </c>
      <c r="CJ29" s="158" t="str">
        <f t="shared" si="27"/>
        <v/>
      </c>
      <c r="CK29" s="158" t="str">
        <f t="shared" si="28"/>
        <v/>
      </c>
      <c r="CL29" s="158" t="str">
        <f t="shared" si="29"/>
        <v/>
      </c>
      <c r="CM29" s="157"/>
      <c r="CN29" s="157"/>
      <c r="CO29" s="157"/>
      <c r="CP29" s="157"/>
      <c r="CQ29" s="157"/>
      <c r="CR29" s="157"/>
      <c r="CS29" s="157"/>
      <c r="CT29" s="157"/>
      <c r="CU29" s="157"/>
      <c r="CV29" s="157"/>
      <c r="CW29" s="157"/>
      <c r="CX29" s="157"/>
      <c r="CY29" s="157"/>
      <c r="CZ29" s="157"/>
      <c r="DA29" s="157"/>
      <c r="DB29" s="157"/>
      <c r="DC29" s="157"/>
      <c r="DD29" s="157"/>
      <c r="DE29" s="157"/>
      <c r="DF29" s="157"/>
      <c r="DG29" s="158">
        <f>COUNTIF(DE3:DE6,K29)</f>
        <v>0</v>
      </c>
      <c r="DH29" s="158">
        <f>COUNTIF(DE3:DE6,L29)</f>
        <v>0</v>
      </c>
      <c r="DI29" s="158">
        <f>COUNTIF(DE3:DE6,M29)</f>
        <v>0</v>
      </c>
      <c r="DJ29" s="158">
        <f>COUNTIF(DE3:DE6,N29)</f>
        <v>0</v>
      </c>
      <c r="DK29" s="158">
        <f t="shared" si="34"/>
        <v>0</v>
      </c>
      <c r="DL29" s="157"/>
      <c r="DM29" s="158" t="str">
        <f t="shared" si="35"/>
        <v/>
      </c>
      <c r="DN29" s="158" t="str">
        <f t="shared" si="36"/>
        <v/>
      </c>
      <c r="DO29" s="158" t="str">
        <f t="shared" si="37"/>
        <v/>
      </c>
      <c r="DP29" s="158" t="str">
        <f t="shared" si="38"/>
        <v/>
      </c>
      <c r="DQ29" s="157"/>
      <c r="DR29" s="158" t="str">
        <f t="shared" si="39"/>
        <v/>
      </c>
      <c r="DS29" s="158" t="str">
        <f t="shared" si="40"/>
        <v/>
      </c>
      <c r="DT29" s="158" t="str">
        <f t="shared" si="41"/>
        <v/>
      </c>
      <c r="DU29" s="158" t="str">
        <f t="shared" si="42"/>
        <v/>
      </c>
      <c r="DV29" s="157"/>
      <c r="DW29" s="157"/>
      <c r="DX29" s="157"/>
      <c r="DY29" s="157"/>
      <c r="DZ29" s="157"/>
      <c r="EA29" s="157"/>
      <c r="EB29" s="157"/>
      <c r="EC29" s="157"/>
      <c r="ED29" s="157"/>
      <c r="EE29" s="157"/>
      <c r="EF29" s="157"/>
      <c r="EG29" s="157"/>
      <c r="EH29" s="157"/>
      <c r="EI29" s="157"/>
      <c r="EJ29" s="157"/>
      <c r="EK29" s="157"/>
      <c r="EL29" s="157"/>
    </row>
    <row r="30" ht="12.75" customHeight="1">
      <c r="A30" s="157"/>
      <c r="B30" s="158" t="str">
        <f>Utfylles!$E$37</f>
        <v>Ukraina</v>
      </c>
      <c r="C30" s="158" t="s">
        <v>56</v>
      </c>
      <c r="D30" s="158" t="str">
        <f>Utfylles!$G$37</f>
        <v>Østerrike</v>
      </c>
      <c r="E30" s="158">
        <f>Utfylles!$H$37</f>
        <v>1</v>
      </c>
      <c r="F30" s="158" t="s">
        <v>56</v>
      </c>
      <c r="G30" s="158">
        <f>Utfylles!$J$37</f>
        <v>1</v>
      </c>
      <c r="H30" s="158"/>
      <c r="I30" s="158" t="str">
        <f>Utfylles!$K$37</f>
        <v>U</v>
      </c>
      <c r="J30" s="157"/>
      <c r="K30" s="158" t="str">
        <f t="shared" si="1"/>
        <v/>
      </c>
      <c r="L30" s="158" t="str">
        <f t="shared" si="2"/>
        <v>Ukraina</v>
      </c>
      <c r="M30" s="158" t="str">
        <f t="shared" si="3"/>
        <v>Østerrike</v>
      </c>
      <c r="N30" s="158" t="str">
        <f t="shared" si="4"/>
        <v/>
      </c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8">
        <f>COUNTIF(AM3:AM6,K30)</f>
        <v>0</v>
      </c>
      <c r="AP30" s="158">
        <f>COUNTIF(AM3:AM6,L30)</f>
        <v>0</v>
      </c>
      <c r="AQ30" s="158">
        <f>COUNTIF(AM3:AM6,M30)</f>
        <v>0</v>
      </c>
      <c r="AR30" s="158">
        <f>COUNTIF(AM3:AM6,N30)</f>
        <v>0</v>
      </c>
      <c r="AS30" s="158">
        <f t="shared" si="8"/>
        <v>0</v>
      </c>
      <c r="AT30" s="157"/>
      <c r="AU30" s="158" t="str">
        <f t="shared" si="9"/>
        <v/>
      </c>
      <c r="AV30" s="158" t="str">
        <f t="shared" si="10"/>
        <v/>
      </c>
      <c r="AW30" s="158" t="str">
        <f t="shared" si="11"/>
        <v/>
      </c>
      <c r="AX30" s="158" t="str">
        <f t="shared" si="12"/>
        <v/>
      </c>
      <c r="AY30" s="157"/>
      <c r="AZ30" s="158" t="str">
        <f t="shared" si="13"/>
        <v/>
      </c>
      <c r="BA30" s="158" t="str">
        <f t="shared" si="14"/>
        <v/>
      </c>
      <c r="BB30" s="158" t="str">
        <f t="shared" si="15"/>
        <v/>
      </c>
      <c r="BC30" s="158" t="str">
        <f t="shared" si="16"/>
        <v/>
      </c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8">
        <f>COUNTIF(BV3:BV6,K30)</f>
        <v>0</v>
      </c>
      <c r="BY30" s="158">
        <f>COUNTIF(BV3:BV6,L30)</f>
        <v>0</v>
      </c>
      <c r="BZ30" s="158">
        <f>COUNTIF(BV3:BV6,M30)</f>
        <v>0</v>
      </c>
      <c r="CA30" s="158">
        <f>COUNTIF(BV3:BV6,N30)</f>
        <v>0</v>
      </c>
      <c r="CB30" s="158">
        <f t="shared" si="21"/>
        <v>0</v>
      </c>
      <c r="CC30" s="157"/>
      <c r="CD30" s="158" t="str">
        <f t="shared" si="22"/>
        <v/>
      </c>
      <c r="CE30" s="158" t="str">
        <f t="shared" si="23"/>
        <v/>
      </c>
      <c r="CF30" s="158" t="str">
        <f t="shared" si="24"/>
        <v/>
      </c>
      <c r="CG30" s="158" t="str">
        <f t="shared" si="25"/>
        <v/>
      </c>
      <c r="CH30" s="157"/>
      <c r="CI30" s="158" t="str">
        <f t="shared" si="26"/>
        <v/>
      </c>
      <c r="CJ30" s="158" t="str">
        <f t="shared" si="27"/>
        <v/>
      </c>
      <c r="CK30" s="158" t="str">
        <f t="shared" si="28"/>
        <v/>
      </c>
      <c r="CL30" s="158" t="str">
        <f t="shared" si="29"/>
        <v/>
      </c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8">
        <f>COUNTIF(DE3:DE6,K30)</f>
        <v>0</v>
      </c>
      <c r="DH30" s="158">
        <f>COUNTIF(DE3:DE6,L30)</f>
        <v>0</v>
      </c>
      <c r="DI30" s="158">
        <f>COUNTIF(DE3:DE6,M30)</f>
        <v>0</v>
      </c>
      <c r="DJ30" s="158">
        <f>COUNTIF(DE3:DE6,N30)</f>
        <v>0</v>
      </c>
      <c r="DK30" s="158">
        <f t="shared" si="34"/>
        <v>0</v>
      </c>
      <c r="DL30" s="157"/>
      <c r="DM30" s="158" t="str">
        <f t="shared" si="35"/>
        <v/>
      </c>
      <c r="DN30" s="158" t="str">
        <f t="shared" si="36"/>
        <v/>
      </c>
      <c r="DO30" s="158" t="str">
        <f t="shared" si="37"/>
        <v/>
      </c>
      <c r="DP30" s="158" t="str">
        <f t="shared" si="38"/>
        <v/>
      </c>
      <c r="DQ30" s="157"/>
      <c r="DR30" s="158" t="str">
        <f t="shared" si="39"/>
        <v/>
      </c>
      <c r="DS30" s="158" t="str">
        <f t="shared" si="40"/>
        <v/>
      </c>
      <c r="DT30" s="158" t="str">
        <f t="shared" si="41"/>
        <v/>
      </c>
      <c r="DU30" s="158" t="str">
        <f t="shared" si="42"/>
        <v/>
      </c>
      <c r="DV30" s="157"/>
      <c r="DW30" s="157"/>
      <c r="DX30" s="157"/>
      <c r="DY30" s="157"/>
      <c r="DZ30" s="157"/>
      <c r="EA30" s="157"/>
      <c r="EB30" s="157"/>
      <c r="EC30" s="157"/>
      <c r="ED30" s="157"/>
      <c r="EE30" s="157"/>
      <c r="EF30" s="157"/>
      <c r="EG30" s="157"/>
      <c r="EH30" s="157"/>
      <c r="EI30" s="157"/>
      <c r="EJ30" s="157"/>
      <c r="EK30" s="157"/>
      <c r="EL30" s="157"/>
    </row>
    <row r="31" ht="12.75" customHeight="1">
      <c r="A31" s="157"/>
      <c r="B31" s="158" t="str">
        <f>Utfylles!$E$38</f>
        <v>Russland</v>
      </c>
      <c r="C31" s="158" t="s">
        <v>56</v>
      </c>
      <c r="D31" s="158" t="str">
        <f>Utfylles!$G$38</f>
        <v>Danmark</v>
      </c>
      <c r="E31" s="158">
        <f>Utfylles!$H$38</f>
        <v>1</v>
      </c>
      <c r="F31" s="158" t="s">
        <v>56</v>
      </c>
      <c r="G31" s="158">
        <f>Utfylles!$J$38</f>
        <v>2</v>
      </c>
      <c r="H31" s="158"/>
      <c r="I31" s="158" t="str">
        <f>Utfylles!$K$38</f>
        <v>B</v>
      </c>
      <c r="J31" s="157"/>
      <c r="K31" s="158" t="str">
        <f t="shared" si="1"/>
        <v>Danmark</v>
      </c>
      <c r="L31" s="158" t="str">
        <f t="shared" si="2"/>
        <v/>
      </c>
      <c r="M31" s="158" t="str">
        <f t="shared" si="3"/>
        <v/>
      </c>
      <c r="N31" s="158" t="str">
        <f t="shared" si="4"/>
        <v>Russland</v>
      </c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8">
        <f>COUNTIF(AM3:AM6,K31)</f>
        <v>0</v>
      </c>
      <c r="AP31" s="158">
        <f>COUNTIF(AM3:AM6,L31)</f>
        <v>0</v>
      </c>
      <c r="AQ31" s="158">
        <f>COUNTIF(AM3:AM6,M31)</f>
        <v>0</v>
      </c>
      <c r="AR31" s="158">
        <f>COUNTIF(AM3:AM6,N31)</f>
        <v>0</v>
      </c>
      <c r="AS31" s="158">
        <f t="shared" si="8"/>
        <v>0</v>
      </c>
      <c r="AT31" s="157"/>
      <c r="AU31" s="158" t="str">
        <f t="shared" si="9"/>
        <v/>
      </c>
      <c r="AV31" s="158" t="str">
        <f t="shared" si="10"/>
        <v/>
      </c>
      <c r="AW31" s="158" t="str">
        <f t="shared" si="11"/>
        <v/>
      </c>
      <c r="AX31" s="158" t="str">
        <f t="shared" si="12"/>
        <v/>
      </c>
      <c r="AY31" s="157"/>
      <c r="AZ31" s="158" t="str">
        <f t="shared" si="13"/>
        <v/>
      </c>
      <c r="BA31" s="158" t="str">
        <f t="shared" si="14"/>
        <v/>
      </c>
      <c r="BB31" s="158" t="str">
        <f t="shared" si="15"/>
        <v/>
      </c>
      <c r="BC31" s="158" t="str">
        <f t="shared" si="16"/>
        <v/>
      </c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8">
        <f>COUNTIF(BV3:BV6,K31)</f>
        <v>0</v>
      </c>
      <c r="BY31" s="158">
        <f>COUNTIF(BV3:BV6,L31)</f>
        <v>0</v>
      </c>
      <c r="BZ31" s="158">
        <f>COUNTIF(BV3:BV6,M31)</f>
        <v>0</v>
      </c>
      <c r="CA31" s="158">
        <f>COUNTIF(BV3:BV6,N31)</f>
        <v>0</v>
      </c>
      <c r="CB31" s="158">
        <f t="shared" si="21"/>
        <v>0</v>
      </c>
      <c r="CC31" s="157"/>
      <c r="CD31" s="158" t="str">
        <f t="shared" si="22"/>
        <v/>
      </c>
      <c r="CE31" s="158" t="str">
        <f t="shared" si="23"/>
        <v/>
      </c>
      <c r="CF31" s="158" t="str">
        <f t="shared" si="24"/>
        <v/>
      </c>
      <c r="CG31" s="158" t="str">
        <f t="shared" si="25"/>
        <v/>
      </c>
      <c r="CH31" s="157"/>
      <c r="CI31" s="158" t="str">
        <f t="shared" si="26"/>
        <v/>
      </c>
      <c r="CJ31" s="158" t="str">
        <f t="shared" si="27"/>
        <v/>
      </c>
      <c r="CK31" s="158" t="str">
        <f t="shared" si="28"/>
        <v/>
      </c>
      <c r="CL31" s="158" t="str">
        <f t="shared" si="29"/>
        <v/>
      </c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157"/>
      <c r="CX31" s="157"/>
      <c r="CY31" s="157"/>
      <c r="CZ31" s="157"/>
      <c r="DA31" s="157"/>
      <c r="DB31" s="157"/>
      <c r="DC31" s="157"/>
      <c r="DD31" s="157"/>
      <c r="DE31" s="157"/>
      <c r="DF31" s="157"/>
      <c r="DG31" s="158">
        <f>COUNTIF(DE3:DE6,K31)</f>
        <v>0</v>
      </c>
      <c r="DH31" s="158">
        <f>COUNTIF(DE3:DE6,L31)</f>
        <v>0</v>
      </c>
      <c r="DI31" s="158">
        <f>COUNTIF(DE3:DE6,M31)</f>
        <v>0</v>
      </c>
      <c r="DJ31" s="158">
        <f>COUNTIF(DE3:DE6,N31)</f>
        <v>0</v>
      </c>
      <c r="DK31" s="158">
        <f t="shared" si="34"/>
        <v>0</v>
      </c>
      <c r="DL31" s="157"/>
      <c r="DM31" s="158" t="str">
        <f t="shared" si="35"/>
        <v/>
      </c>
      <c r="DN31" s="158" t="str">
        <f t="shared" si="36"/>
        <v/>
      </c>
      <c r="DO31" s="158" t="str">
        <f t="shared" si="37"/>
        <v/>
      </c>
      <c r="DP31" s="158" t="str">
        <f t="shared" si="38"/>
        <v/>
      </c>
      <c r="DQ31" s="157"/>
      <c r="DR31" s="158" t="str">
        <f t="shared" si="39"/>
        <v/>
      </c>
      <c r="DS31" s="158" t="str">
        <f t="shared" si="40"/>
        <v/>
      </c>
      <c r="DT31" s="158" t="str">
        <f t="shared" si="41"/>
        <v/>
      </c>
      <c r="DU31" s="158" t="str">
        <f t="shared" si="42"/>
        <v/>
      </c>
      <c r="DV31" s="157"/>
      <c r="DW31" s="157"/>
      <c r="DX31" s="157"/>
      <c r="DY31" s="157"/>
      <c r="DZ31" s="157"/>
      <c r="EA31" s="157"/>
      <c r="EB31" s="157"/>
      <c r="EC31" s="157"/>
      <c r="ED31" s="157"/>
      <c r="EE31" s="157"/>
      <c r="EF31" s="157"/>
      <c r="EG31" s="157"/>
      <c r="EH31" s="157"/>
      <c r="EI31" s="157"/>
      <c r="EJ31" s="157"/>
      <c r="EK31" s="157"/>
      <c r="EL31" s="157"/>
    </row>
    <row r="32" ht="12.75" customHeight="1">
      <c r="A32" s="157"/>
      <c r="B32" s="158" t="str">
        <f>Utfylles!$E$39</f>
        <v>Finland</v>
      </c>
      <c r="C32" s="158" t="s">
        <v>56</v>
      </c>
      <c r="D32" s="158" t="str">
        <f>Utfylles!$G$39</f>
        <v>Belgia</v>
      </c>
      <c r="E32" s="158">
        <f>Utfylles!$H$39</f>
        <v>1</v>
      </c>
      <c r="F32" s="158" t="s">
        <v>56</v>
      </c>
      <c r="G32" s="158">
        <f>Utfylles!$J$39</f>
        <v>2</v>
      </c>
      <c r="H32" s="158"/>
      <c r="I32" s="158" t="str">
        <f>Utfylles!$K$39</f>
        <v>B</v>
      </c>
      <c r="J32" s="157"/>
      <c r="K32" s="158" t="str">
        <f t="shared" si="1"/>
        <v>Belgia</v>
      </c>
      <c r="L32" s="158" t="str">
        <f t="shared" si="2"/>
        <v/>
      </c>
      <c r="M32" s="158" t="str">
        <f t="shared" si="3"/>
        <v/>
      </c>
      <c r="N32" s="158" t="str">
        <f t="shared" si="4"/>
        <v>Finland</v>
      </c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8">
        <f>COUNTIF(AM3:AM6,K32)</f>
        <v>0</v>
      </c>
      <c r="AP32" s="158">
        <f>COUNTIF(AM3:AM6,L32)</f>
        <v>0</v>
      </c>
      <c r="AQ32" s="158">
        <f>COUNTIF(AM3:AM6,M32)</f>
        <v>0</v>
      </c>
      <c r="AR32" s="158">
        <f>COUNTIF(AM3:AM6,N32)</f>
        <v>0</v>
      </c>
      <c r="AS32" s="158">
        <f t="shared" si="8"/>
        <v>0</v>
      </c>
      <c r="AT32" s="157"/>
      <c r="AU32" s="158" t="str">
        <f t="shared" si="9"/>
        <v/>
      </c>
      <c r="AV32" s="158" t="str">
        <f t="shared" si="10"/>
        <v/>
      </c>
      <c r="AW32" s="158" t="str">
        <f t="shared" si="11"/>
        <v/>
      </c>
      <c r="AX32" s="158" t="str">
        <f t="shared" si="12"/>
        <v/>
      </c>
      <c r="AY32" s="157"/>
      <c r="AZ32" s="158" t="str">
        <f t="shared" si="13"/>
        <v/>
      </c>
      <c r="BA32" s="158" t="str">
        <f t="shared" si="14"/>
        <v/>
      </c>
      <c r="BB32" s="158" t="str">
        <f t="shared" si="15"/>
        <v/>
      </c>
      <c r="BC32" s="158" t="str">
        <f t="shared" si="16"/>
        <v/>
      </c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8">
        <f>COUNTIF(BV3:BV6,K32)</f>
        <v>0</v>
      </c>
      <c r="BY32" s="158">
        <f>COUNTIF(BV3:BV6,L32)</f>
        <v>0</v>
      </c>
      <c r="BZ32" s="158">
        <f>COUNTIF(BV3:BV6,M32)</f>
        <v>0</v>
      </c>
      <c r="CA32" s="158">
        <f>COUNTIF(BV3:BV6,N32)</f>
        <v>0</v>
      </c>
      <c r="CB32" s="158">
        <f t="shared" si="21"/>
        <v>0</v>
      </c>
      <c r="CC32" s="157"/>
      <c r="CD32" s="158" t="str">
        <f t="shared" si="22"/>
        <v/>
      </c>
      <c r="CE32" s="158" t="str">
        <f t="shared" si="23"/>
        <v/>
      </c>
      <c r="CF32" s="158" t="str">
        <f t="shared" si="24"/>
        <v/>
      </c>
      <c r="CG32" s="158" t="str">
        <f t="shared" si="25"/>
        <v/>
      </c>
      <c r="CH32" s="157"/>
      <c r="CI32" s="158" t="str">
        <f t="shared" si="26"/>
        <v/>
      </c>
      <c r="CJ32" s="158" t="str">
        <f t="shared" si="27"/>
        <v/>
      </c>
      <c r="CK32" s="158" t="str">
        <f t="shared" si="28"/>
        <v/>
      </c>
      <c r="CL32" s="158" t="str">
        <f t="shared" si="29"/>
        <v/>
      </c>
      <c r="CM32" s="157"/>
      <c r="CN32" s="157"/>
      <c r="CO32" s="157"/>
      <c r="CP32" s="157"/>
      <c r="CQ32" s="157"/>
      <c r="CR32" s="157"/>
      <c r="CS32" s="157"/>
      <c r="CT32" s="157"/>
      <c r="CU32" s="157"/>
      <c r="CV32" s="157"/>
      <c r="CW32" s="157"/>
      <c r="CX32" s="157"/>
      <c r="CY32" s="157"/>
      <c r="CZ32" s="157"/>
      <c r="DA32" s="157"/>
      <c r="DB32" s="157"/>
      <c r="DC32" s="157"/>
      <c r="DD32" s="157"/>
      <c r="DE32" s="157"/>
      <c r="DF32" s="157"/>
      <c r="DG32" s="158">
        <f>COUNTIF(DE3:DE6,K32)</f>
        <v>0</v>
      </c>
      <c r="DH32" s="158">
        <f>COUNTIF(DE3:DE6,L32)</f>
        <v>0</v>
      </c>
      <c r="DI32" s="158">
        <f>COUNTIF(DE3:DE6,M32)</f>
        <v>0</v>
      </c>
      <c r="DJ32" s="158">
        <f>COUNTIF(DE3:DE6,N32)</f>
        <v>0</v>
      </c>
      <c r="DK32" s="158">
        <f t="shared" si="34"/>
        <v>0</v>
      </c>
      <c r="DL32" s="157"/>
      <c r="DM32" s="158" t="str">
        <f t="shared" si="35"/>
        <v/>
      </c>
      <c r="DN32" s="158" t="str">
        <f t="shared" si="36"/>
        <v/>
      </c>
      <c r="DO32" s="158" t="str">
        <f t="shared" si="37"/>
        <v/>
      </c>
      <c r="DP32" s="158" t="str">
        <f t="shared" si="38"/>
        <v/>
      </c>
      <c r="DQ32" s="157"/>
      <c r="DR32" s="158" t="str">
        <f t="shared" si="39"/>
        <v/>
      </c>
      <c r="DS32" s="158" t="str">
        <f t="shared" si="40"/>
        <v/>
      </c>
      <c r="DT32" s="158" t="str">
        <f t="shared" si="41"/>
        <v/>
      </c>
      <c r="DU32" s="158" t="str">
        <f t="shared" si="42"/>
        <v/>
      </c>
      <c r="DV32" s="157"/>
      <c r="DW32" s="157"/>
      <c r="DX32" s="157"/>
      <c r="DY32" s="157"/>
      <c r="DZ32" s="157"/>
      <c r="EA32" s="157"/>
      <c r="EB32" s="157"/>
      <c r="EC32" s="157"/>
      <c r="ED32" s="157"/>
      <c r="EE32" s="157"/>
      <c r="EF32" s="157"/>
      <c r="EG32" s="157"/>
      <c r="EH32" s="157"/>
      <c r="EI32" s="157"/>
      <c r="EJ32" s="157"/>
      <c r="EK32" s="157"/>
      <c r="EL32" s="157"/>
    </row>
    <row r="33" ht="12.75" customHeight="1">
      <c r="A33" s="157"/>
      <c r="B33" s="158" t="str">
        <f>Utfylles!$E$40</f>
        <v>Kroatia</v>
      </c>
      <c r="C33" s="158" t="s">
        <v>56</v>
      </c>
      <c r="D33" s="158" t="str">
        <f>Utfylles!$G$40</f>
        <v>Skottland</v>
      </c>
      <c r="E33" s="158">
        <f>Utfylles!$H$40</f>
        <v>2</v>
      </c>
      <c r="F33" s="158" t="s">
        <v>56</v>
      </c>
      <c r="G33" s="158">
        <f>Utfylles!$J$40</f>
        <v>1</v>
      </c>
      <c r="H33" s="158"/>
      <c r="I33" s="158" t="str">
        <f>Utfylles!$K$40</f>
        <v>H</v>
      </c>
      <c r="J33" s="157"/>
      <c r="K33" s="158" t="str">
        <f t="shared" si="1"/>
        <v>Kroatia</v>
      </c>
      <c r="L33" s="158" t="str">
        <f t="shared" si="2"/>
        <v/>
      </c>
      <c r="M33" s="158" t="str">
        <f t="shared" si="3"/>
        <v/>
      </c>
      <c r="N33" s="158" t="str">
        <f t="shared" si="4"/>
        <v>Skottland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8">
        <f>COUNTIF(AM3:AM6,K33)</f>
        <v>0</v>
      </c>
      <c r="AP33" s="158">
        <f>COUNTIF(AM3:AM6,L33)</f>
        <v>0</v>
      </c>
      <c r="AQ33" s="158">
        <f>COUNTIF(AM3:AM6,M33)</f>
        <v>0</v>
      </c>
      <c r="AR33" s="158">
        <f>COUNTIF(AM3:AM6,N33)</f>
        <v>0</v>
      </c>
      <c r="AS33" s="158">
        <f t="shared" si="8"/>
        <v>0</v>
      </c>
      <c r="AT33" s="157"/>
      <c r="AU33" s="158" t="str">
        <f t="shared" si="9"/>
        <v/>
      </c>
      <c r="AV33" s="158" t="str">
        <f t="shared" si="10"/>
        <v/>
      </c>
      <c r="AW33" s="158" t="str">
        <f t="shared" si="11"/>
        <v/>
      </c>
      <c r="AX33" s="158" t="str">
        <f t="shared" si="12"/>
        <v/>
      </c>
      <c r="AY33" s="157"/>
      <c r="AZ33" s="158" t="str">
        <f t="shared" si="13"/>
        <v/>
      </c>
      <c r="BA33" s="158" t="str">
        <f t="shared" si="14"/>
        <v/>
      </c>
      <c r="BB33" s="158" t="str">
        <f t="shared" si="15"/>
        <v/>
      </c>
      <c r="BC33" s="158" t="str">
        <f t="shared" si="16"/>
        <v/>
      </c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8">
        <f>COUNTIF(BV3:BV6,K33)</f>
        <v>0</v>
      </c>
      <c r="BY33" s="158">
        <f>COUNTIF(BV3:BV6,L33)</f>
        <v>0</v>
      </c>
      <c r="BZ33" s="158">
        <f>COUNTIF(BV3:BV6,M33)</f>
        <v>0</v>
      </c>
      <c r="CA33" s="158">
        <f>COUNTIF(BV3:BV6,N33)</f>
        <v>0</v>
      </c>
      <c r="CB33" s="158">
        <f t="shared" si="21"/>
        <v>0</v>
      </c>
      <c r="CC33" s="157"/>
      <c r="CD33" s="158" t="str">
        <f t="shared" si="22"/>
        <v/>
      </c>
      <c r="CE33" s="158" t="str">
        <f t="shared" si="23"/>
        <v/>
      </c>
      <c r="CF33" s="158" t="str">
        <f t="shared" si="24"/>
        <v/>
      </c>
      <c r="CG33" s="158" t="str">
        <f t="shared" si="25"/>
        <v/>
      </c>
      <c r="CH33" s="157"/>
      <c r="CI33" s="158" t="str">
        <f t="shared" si="26"/>
        <v/>
      </c>
      <c r="CJ33" s="158" t="str">
        <f t="shared" si="27"/>
        <v/>
      </c>
      <c r="CK33" s="158" t="str">
        <f t="shared" si="28"/>
        <v/>
      </c>
      <c r="CL33" s="158" t="str">
        <f t="shared" si="29"/>
        <v/>
      </c>
      <c r="CM33" s="157"/>
      <c r="CN33" s="157"/>
      <c r="CO33" s="157"/>
      <c r="CP33" s="157"/>
      <c r="CQ33" s="157"/>
      <c r="CR33" s="157"/>
      <c r="CS33" s="157"/>
      <c r="CT33" s="157"/>
      <c r="CU33" s="157"/>
      <c r="CV33" s="157"/>
      <c r="CW33" s="157"/>
      <c r="CX33" s="157"/>
      <c r="CY33" s="157"/>
      <c r="CZ33" s="157"/>
      <c r="DA33" s="157"/>
      <c r="DB33" s="157"/>
      <c r="DC33" s="157"/>
      <c r="DD33" s="157"/>
      <c r="DE33" s="157"/>
      <c r="DF33" s="157"/>
      <c r="DG33" s="158">
        <f>COUNTIF(DE3:DE6,K33)</f>
        <v>0</v>
      </c>
      <c r="DH33" s="158">
        <f>COUNTIF(DE3:DE6,L33)</f>
        <v>0</v>
      </c>
      <c r="DI33" s="158">
        <f>COUNTIF(DE3:DE6,M33)</f>
        <v>0</v>
      </c>
      <c r="DJ33" s="158">
        <f>COUNTIF(DE3:DE6,N33)</f>
        <v>0</v>
      </c>
      <c r="DK33" s="158">
        <f t="shared" si="34"/>
        <v>0</v>
      </c>
      <c r="DL33" s="157"/>
      <c r="DM33" s="158" t="str">
        <f t="shared" si="35"/>
        <v/>
      </c>
      <c r="DN33" s="158" t="str">
        <f t="shared" si="36"/>
        <v/>
      </c>
      <c r="DO33" s="158" t="str">
        <f t="shared" si="37"/>
        <v/>
      </c>
      <c r="DP33" s="158" t="str">
        <f t="shared" si="38"/>
        <v/>
      </c>
      <c r="DQ33" s="157"/>
      <c r="DR33" s="158" t="str">
        <f t="shared" si="39"/>
        <v/>
      </c>
      <c r="DS33" s="158" t="str">
        <f t="shared" si="40"/>
        <v/>
      </c>
      <c r="DT33" s="158" t="str">
        <f t="shared" si="41"/>
        <v/>
      </c>
      <c r="DU33" s="158" t="str">
        <f t="shared" si="42"/>
        <v/>
      </c>
      <c r="DV33" s="157"/>
      <c r="DW33" s="157"/>
      <c r="DX33" s="157"/>
      <c r="DY33" s="157"/>
      <c r="DZ33" s="157"/>
      <c r="EA33" s="157"/>
      <c r="EB33" s="157"/>
      <c r="EC33" s="157"/>
      <c r="ED33" s="157"/>
      <c r="EE33" s="157"/>
      <c r="EF33" s="157"/>
      <c r="EG33" s="157"/>
      <c r="EH33" s="157"/>
      <c r="EI33" s="157"/>
      <c r="EJ33" s="157"/>
      <c r="EK33" s="157"/>
      <c r="EL33" s="157"/>
    </row>
    <row r="34" ht="12.75" customHeight="1">
      <c r="A34" s="157"/>
      <c r="B34" s="158" t="str">
        <f>Utfylles!$E$41</f>
        <v>Tsjekkia</v>
      </c>
      <c r="C34" s="158" t="s">
        <v>56</v>
      </c>
      <c r="D34" s="158" t="str">
        <f>Utfylles!$G$41</f>
        <v>England</v>
      </c>
      <c r="E34" s="158">
        <f>Utfylles!$H$41</f>
        <v>0</v>
      </c>
      <c r="F34" s="158" t="s">
        <v>56</v>
      </c>
      <c r="G34" s="158">
        <f>Utfylles!$J$41</f>
        <v>2</v>
      </c>
      <c r="H34" s="158"/>
      <c r="I34" s="158" t="str">
        <f>Utfylles!$K$41</f>
        <v>B</v>
      </c>
      <c r="J34" s="157"/>
      <c r="K34" s="158" t="str">
        <f t="shared" si="1"/>
        <v>England</v>
      </c>
      <c r="L34" s="158" t="str">
        <f t="shared" si="2"/>
        <v/>
      </c>
      <c r="M34" s="158" t="str">
        <f t="shared" si="3"/>
        <v/>
      </c>
      <c r="N34" s="158" t="str">
        <f t="shared" si="4"/>
        <v>Tsjekkia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8">
        <f>COUNTIF(AM3:AM6,K34)</f>
        <v>0</v>
      </c>
      <c r="AP34" s="158">
        <f>COUNTIF(AM3:AM6,L34)</f>
        <v>0</v>
      </c>
      <c r="AQ34" s="158">
        <f>COUNTIF(AM3:AM6,M34)</f>
        <v>0</v>
      </c>
      <c r="AR34" s="158">
        <f>COUNTIF(AM3:AM6,N34)</f>
        <v>0</v>
      </c>
      <c r="AS34" s="158">
        <f t="shared" si="8"/>
        <v>0</v>
      </c>
      <c r="AT34" s="157"/>
      <c r="AU34" s="158" t="str">
        <f t="shared" si="9"/>
        <v/>
      </c>
      <c r="AV34" s="158" t="str">
        <f t="shared" si="10"/>
        <v/>
      </c>
      <c r="AW34" s="158" t="str">
        <f t="shared" si="11"/>
        <v/>
      </c>
      <c r="AX34" s="158" t="str">
        <f t="shared" si="12"/>
        <v/>
      </c>
      <c r="AY34" s="157"/>
      <c r="AZ34" s="158" t="str">
        <f t="shared" si="13"/>
        <v/>
      </c>
      <c r="BA34" s="158" t="str">
        <f t="shared" si="14"/>
        <v/>
      </c>
      <c r="BB34" s="158" t="str">
        <f t="shared" si="15"/>
        <v/>
      </c>
      <c r="BC34" s="158" t="str">
        <f t="shared" si="16"/>
        <v/>
      </c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8">
        <f>COUNTIF(BV3:BV6,K34)</f>
        <v>0</v>
      </c>
      <c r="BY34" s="158">
        <f>COUNTIF(BV3:BV6,L34)</f>
        <v>0</v>
      </c>
      <c r="BZ34" s="158">
        <f>COUNTIF(BV3:BV6,M34)</f>
        <v>0</v>
      </c>
      <c r="CA34" s="158">
        <f>COUNTIF(BV3:BV6,N34)</f>
        <v>0</v>
      </c>
      <c r="CB34" s="158">
        <f t="shared" si="21"/>
        <v>0</v>
      </c>
      <c r="CC34" s="157"/>
      <c r="CD34" s="158" t="str">
        <f t="shared" si="22"/>
        <v/>
      </c>
      <c r="CE34" s="158" t="str">
        <f t="shared" si="23"/>
        <v/>
      </c>
      <c r="CF34" s="158" t="str">
        <f t="shared" si="24"/>
        <v/>
      </c>
      <c r="CG34" s="158" t="str">
        <f t="shared" si="25"/>
        <v/>
      </c>
      <c r="CH34" s="157"/>
      <c r="CI34" s="158" t="str">
        <f t="shared" si="26"/>
        <v/>
      </c>
      <c r="CJ34" s="158" t="str">
        <f t="shared" si="27"/>
        <v/>
      </c>
      <c r="CK34" s="158" t="str">
        <f t="shared" si="28"/>
        <v/>
      </c>
      <c r="CL34" s="158" t="str">
        <f t="shared" si="29"/>
        <v/>
      </c>
      <c r="CM34" s="157"/>
      <c r="CN34" s="157"/>
      <c r="CO34" s="157"/>
      <c r="CP34" s="157"/>
      <c r="CQ34" s="157"/>
      <c r="CR34" s="157"/>
      <c r="CS34" s="157"/>
      <c r="CT34" s="157"/>
      <c r="CU34" s="157"/>
      <c r="CV34" s="157"/>
      <c r="CW34" s="157"/>
      <c r="CX34" s="157"/>
      <c r="CY34" s="157"/>
      <c r="CZ34" s="157"/>
      <c r="DA34" s="157"/>
      <c r="DB34" s="157"/>
      <c r="DC34" s="157"/>
      <c r="DD34" s="157"/>
      <c r="DE34" s="157"/>
      <c r="DF34" s="157"/>
      <c r="DG34" s="158">
        <f>COUNTIF(DE3:DE6,K34)</f>
        <v>0</v>
      </c>
      <c r="DH34" s="158">
        <f>COUNTIF(DE3:DE6,L34)</f>
        <v>0</v>
      </c>
      <c r="DI34" s="158">
        <f>COUNTIF(DE3:DE6,M34)</f>
        <v>0</v>
      </c>
      <c r="DJ34" s="158">
        <f>COUNTIF(DE3:DE6,N34)</f>
        <v>0</v>
      </c>
      <c r="DK34" s="158">
        <f t="shared" si="34"/>
        <v>0</v>
      </c>
      <c r="DL34" s="157"/>
      <c r="DM34" s="158" t="str">
        <f t="shared" si="35"/>
        <v/>
      </c>
      <c r="DN34" s="158" t="str">
        <f t="shared" si="36"/>
        <v/>
      </c>
      <c r="DO34" s="158" t="str">
        <f t="shared" si="37"/>
        <v/>
      </c>
      <c r="DP34" s="158" t="str">
        <f t="shared" si="38"/>
        <v/>
      </c>
      <c r="DQ34" s="157"/>
      <c r="DR34" s="158" t="str">
        <f t="shared" si="39"/>
        <v/>
      </c>
      <c r="DS34" s="158" t="str">
        <f t="shared" si="40"/>
        <v/>
      </c>
      <c r="DT34" s="158" t="str">
        <f t="shared" si="41"/>
        <v/>
      </c>
      <c r="DU34" s="158" t="str">
        <f t="shared" si="42"/>
        <v/>
      </c>
      <c r="DV34" s="157"/>
      <c r="DW34" s="157"/>
      <c r="DX34" s="157"/>
      <c r="DY34" s="157"/>
      <c r="DZ34" s="157"/>
      <c r="EA34" s="157"/>
      <c r="EB34" s="157"/>
      <c r="EC34" s="157"/>
      <c r="ED34" s="157"/>
      <c r="EE34" s="157"/>
      <c r="EF34" s="157"/>
      <c r="EG34" s="157"/>
      <c r="EH34" s="157"/>
      <c r="EI34" s="157"/>
      <c r="EJ34" s="157"/>
      <c r="EK34" s="157"/>
      <c r="EL34" s="157"/>
    </row>
    <row r="35" ht="12.75" customHeight="1">
      <c r="A35" s="157"/>
      <c r="B35" s="158" t="str">
        <f>Utfylles!$E$42</f>
        <v>Sverige</v>
      </c>
      <c r="C35" s="158" t="s">
        <v>56</v>
      </c>
      <c r="D35" s="158" t="str">
        <f>Utfylles!$G$42</f>
        <v>Polen</v>
      </c>
      <c r="E35" s="158">
        <f>Utfylles!$H$42</f>
        <v>1</v>
      </c>
      <c r="F35" s="158" t="s">
        <v>56</v>
      </c>
      <c r="G35" s="158">
        <f>Utfylles!$J$42</f>
        <v>1</v>
      </c>
      <c r="H35" s="158"/>
      <c r="I35" s="158" t="str">
        <f>Utfylles!$K$42</f>
        <v>U</v>
      </c>
      <c r="J35" s="157"/>
      <c r="K35" s="158" t="str">
        <f t="shared" si="1"/>
        <v/>
      </c>
      <c r="L35" s="158" t="str">
        <f t="shared" si="2"/>
        <v>Sverige</v>
      </c>
      <c r="M35" s="158" t="str">
        <f t="shared" si="3"/>
        <v>Polen</v>
      </c>
      <c r="N35" s="158" t="str">
        <f t="shared" si="4"/>
        <v/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8">
        <f>COUNTIF(AM3:AM6,K35)</f>
        <v>0</v>
      </c>
      <c r="AP35" s="158">
        <f>COUNTIF(AM3:AM6,L35)</f>
        <v>0</v>
      </c>
      <c r="AQ35" s="158">
        <f>COUNTIF(AM3:AM6,M35)</f>
        <v>0</v>
      </c>
      <c r="AR35" s="158">
        <f>COUNTIF(AM3:AM6,N35)</f>
        <v>0</v>
      </c>
      <c r="AS35" s="158">
        <f t="shared" si="8"/>
        <v>0</v>
      </c>
      <c r="AT35" s="157"/>
      <c r="AU35" s="158" t="str">
        <f t="shared" si="9"/>
        <v/>
      </c>
      <c r="AV35" s="158" t="str">
        <f t="shared" si="10"/>
        <v/>
      </c>
      <c r="AW35" s="158" t="str">
        <f t="shared" si="11"/>
        <v/>
      </c>
      <c r="AX35" s="158" t="str">
        <f t="shared" si="12"/>
        <v/>
      </c>
      <c r="AY35" s="157"/>
      <c r="AZ35" s="158" t="str">
        <f t="shared" si="13"/>
        <v/>
      </c>
      <c r="BA35" s="158" t="str">
        <f t="shared" si="14"/>
        <v/>
      </c>
      <c r="BB35" s="158" t="str">
        <f t="shared" si="15"/>
        <v/>
      </c>
      <c r="BC35" s="158" t="str">
        <f t="shared" si="16"/>
        <v/>
      </c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8">
        <f>COUNTIF(BV3:BV6,K35)</f>
        <v>0</v>
      </c>
      <c r="BY35" s="158">
        <f>COUNTIF(BV3:BV6,L35)</f>
        <v>0</v>
      </c>
      <c r="BZ35" s="158">
        <f>COUNTIF(BV3:BV6,M35)</f>
        <v>0</v>
      </c>
      <c r="CA35" s="158">
        <f>COUNTIF(BV3:BV6,N35)</f>
        <v>0</v>
      </c>
      <c r="CB35" s="158">
        <f t="shared" si="21"/>
        <v>0</v>
      </c>
      <c r="CC35" s="157"/>
      <c r="CD35" s="158" t="str">
        <f t="shared" si="22"/>
        <v/>
      </c>
      <c r="CE35" s="158" t="str">
        <f t="shared" si="23"/>
        <v/>
      </c>
      <c r="CF35" s="158" t="str">
        <f t="shared" si="24"/>
        <v/>
      </c>
      <c r="CG35" s="158" t="str">
        <f t="shared" si="25"/>
        <v/>
      </c>
      <c r="CH35" s="157"/>
      <c r="CI35" s="158" t="str">
        <f t="shared" si="26"/>
        <v/>
      </c>
      <c r="CJ35" s="158" t="str">
        <f t="shared" si="27"/>
        <v/>
      </c>
      <c r="CK35" s="158" t="str">
        <f t="shared" si="28"/>
        <v/>
      </c>
      <c r="CL35" s="158" t="str">
        <f t="shared" si="29"/>
        <v/>
      </c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8">
        <f>COUNTIF(DE3:DE6,K35)</f>
        <v>0</v>
      </c>
      <c r="DH35" s="158">
        <f>COUNTIF(DE3:DE6,L35)</f>
        <v>0</v>
      </c>
      <c r="DI35" s="158">
        <f>COUNTIF(DE3:DE6,M35)</f>
        <v>0</v>
      </c>
      <c r="DJ35" s="158">
        <f>COUNTIF(DE3:DE6,N35)</f>
        <v>0</v>
      </c>
      <c r="DK35" s="158">
        <f t="shared" si="34"/>
        <v>0</v>
      </c>
      <c r="DL35" s="157"/>
      <c r="DM35" s="158" t="str">
        <f t="shared" si="35"/>
        <v/>
      </c>
      <c r="DN35" s="158" t="str">
        <f t="shared" si="36"/>
        <v/>
      </c>
      <c r="DO35" s="158" t="str">
        <f t="shared" si="37"/>
        <v/>
      </c>
      <c r="DP35" s="158" t="str">
        <f t="shared" si="38"/>
        <v/>
      </c>
      <c r="DQ35" s="157"/>
      <c r="DR35" s="158" t="str">
        <f t="shared" si="39"/>
        <v/>
      </c>
      <c r="DS35" s="158" t="str">
        <f t="shared" si="40"/>
        <v/>
      </c>
      <c r="DT35" s="158" t="str">
        <f t="shared" si="41"/>
        <v/>
      </c>
      <c r="DU35" s="158" t="str">
        <f t="shared" si="42"/>
        <v/>
      </c>
      <c r="DV35" s="157"/>
      <c r="DW35" s="157"/>
      <c r="DX35" s="157"/>
      <c r="DY35" s="157"/>
      <c r="DZ35" s="157"/>
      <c r="EA35" s="157"/>
      <c r="EB35" s="157"/>
      <c r="EC35" s="157"/>
      <c r="ED35" s="157"/>
      <c r="EE35" s="157"/>
      <c r="EF35" s="157"/>
      <c r="EG35" s="157"/>
      <c r="EH35" s="157"/>
      <c r="EI35" s="157"/>
      <c r="EJ35" s="157"/>
      <c r="EK35" s="157"/>
      <c r="EL35" s="157"/>
    </row>
    <row r="36" ht="12.75" customHeight="1">
      <c r="A36" s="157"/>
      <c r="B36" s="158" t="str">
        <f>Utfylles!$E$43</f>
        <v>Slovakia</v>
      </c>
      <c r="C36" s="158" t="s">
        <v>56</v>
      </c>
      <c r="D36" s="158" t="str">
        <f>Utfylles!$G$43</f>
        <v>Spania</v>
      </c>
      <c r="E36" s="158">
        <f>Utfylles!$H$43</f>
        <v>0</v>
      </c>
      <c r="F36" s="158" t="s">
        <v>56</v>
      </c>
      <c r="G36" s="158">
        <f>Utfylles!$J$43</f>
        <v>2</v>
      </c>
      <c r="H36" s="158"/>
      <c r="I36" s="158" t="str">
        <f>Utfylles!$K$43</f>
        <v>B</v>
      </c>
      <c r="J36" s="157"/>
      <c r="K36" s="158" t="str">
        <f t="shared" si="1"/>
        <v>Spania</v>
      </c>
      <c r="L36" s="158" t="str">
        <f t="shared" si="2"/>
        <v/>
      </c>
      <c r="M36" s="158" t="str">
        <f t="shared" si="3"/>
        <v/>
      </c>
      <c r="N36" s="158" t="str">
        <f t="shared" si="4"/>
        <v>Slovakia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8">
        <f>COUNTIF(AM3:AM6,K36)</f>
        <v>0</v>
      </c>
      <c r="AP36" s="158">
        <f>COUNTIF(AM3:AM6,L36)</f>
        <v>0</v>
      </c>
      <c r="AQ36" s="158">
        <f>COUNTIF(AM3:AM6,M36)</f>
        <v>0</v>
      </c>
      <c r="AR36" s="158">
        <f>COUNTIF(AM3:AM6,N36)</f>
        <v>0</v>
      </c>
      <c r="AS36" s="158">
        <f t="shared" si="8"/>
        <v>0</v>
      </c>
      <c r="AT36" s="157"/>
      <c r="AU36" s="158" t="str">
        <f t="shared" si="9"/>
        <v/>
      </c>
      <c r="AV36" s="158" t="str">
        <f t="shared" si="10"/>
        <v/>
      </c>
      <c r="AW36" s="158" t="str">
        <f t="shared" si="11"/>
        <v/>
      </c>
      <c r="AX36" s="158" t="str">
        <f t="shared" si="12"/>
        <v/>
      </c>
      <c r="AY36" s="157"/>
      <c r="AZ36" s="158" t="str">
        <f t="shared" si="13"/>
        <v/>
      </c>
      <c r="BA36" s="158" t="str">
        <f t="shared" si="14"/>
        <v/>
      </c>
      <c r="BB36" s="158" t="str">
        <f t="shared" si="15"/>
        <v/>
      </c>
      <c r="BC36" s="158" t="str">
        <f t="shared" si="16"/>
        <v/>
      </c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8">
        <f>COUNTIF(BV3:BV6,K36)</f>
        <v>0</v>
      </c>
      <c r="BY36" s="158">
        <f>COUNTIF(BV3:BV6,L36)</f>
        <v>0</v>
      </c>
      <c r="BZ36" s="158">
        <f>COUNTIF(BV3:BV6,M36)</f>
        <v>0</v>
      </c>
      <c r="CA36" s="158">
        <f>COUNTIF(BV3:BV6,N36)</f>
        <v>0</v>
      </c>
      <c r="CB36" s="158">
        <f t="shared" si="21"/>
        <v>0</v>
      </c>
      <c r="CC36" s="157"/>
      <c r="CD36" s="158" t="str">
        <f t="shared" si="22"/>
        <v/>
      </c>
      <c r="CE36" s="158" t="str">
        <f t="shared" si="23"/>
        <v/>
      </c>
      <c r="CF36" s="158" t="str">
        <f t="shared" si="24"/>
        <v/>
      </c>
      <c r="CG36" s="158" t="str">
        <f t="shared" si="25"/>
        <v/>
      </c>
      <c r="CH36" s="157"/>
      <c r="CI36" s="158" t="str">
        <f t="shared" si="26"/>
        <v/>
      </c>
      <c r="CJ36" s="158" t="str">
        <f t="shared" si="27"/>
        <v/>
      </c>
      <c r="CK36" s="158" t="str">
        <f t="shared" si="28"/>
        <v/>
      </c>
      <c r="CL36" s="158" t="str">
        <f t="shared" si="29"/>
        <v/>
      </c>
      <c r="CM36" s="157"/>
      <c r="CN36" s="157"/>
      <c r="CO36" s="157"/>
      <c r="CP36" s="157"/>
      <c r="CQ36" s="157"/>
      <c r="CR36" s="157"/>
      <c r="CS36" s="157"/>
      <c r="CT36" s="157"/>
      <c r="CU36" s="157"/>
      <c r="CV36" s="157"/>
      <c r="CW36" s="157"/>
      <c r="CX36" s="157"/>
      <c r="CY36" s="157"/>
      <c r="CZ36" s="157"/>
      <c r="DA36" s="157"/>
      <c r="DB36" s="157"/>
      <c r="DC36" s="157"/>
      <c r="DD36" s="157"/>
      <c r="DE36" s="157"/>
      <c r="DF36" s="157"/>
      <c r="DG36" s="158">
        <f>COUNTIF(DE3:DE6,K36)</f>
        <v>0</v>
      </c>
      <c r="DH36" s="158">
        <f>COUNTIF(DE3:DE6,L36)</f>
        <v>0</v>
      </c>
      <c r="DI36" s="158">
        <f>COUNTIF(DE3:DE6,M36)</f>
        <v>0</v>
      </c>
      <c r="DJ36" s="158">
        <f>COUNTIF(DE3:DE6,N36)</f>
        <v>0</v>
      </c>
      <c r="DK36" s="158">
        <f t="shared" si="34"/>
        <v>0</v>
      </c>
      <c r="DL36" s="157"/>
      <c r="DM36" s="158" t="str">
        <f t="shared" si="35"/>
        <v/>
      </c>
      <c r="DN36" s="158" t="str">
        <f t="shared" si="36"/>
        <v/>
      </c>
      <c r="DO36" s="158" t="str">
        <f t="shared" si="37"/>
        <v/>
      </c>
      <c r="DP36" s="158" t="str">
        <f t="shared" si="38"/>
        <v/>
      </c>
      <c r="DQ36" s="157"/>
      <c r="DR36" s="158" t="str">
        <f t="shared" si="39"/>
        <v/>
      </c>
      <c r="DS36" s="158" t="str">
        <f t="shared" si="40"/>
        <v/>
      </c>
      <c r="DT36" s="158" t="str">
        <f t="shared" si="41"/>
        <v/>
      </c>
      <c r="DU36" s="158" t="str">
        <f t="shared" si="42"/>
        <v/>
      </c>
      <c r="DV36" s="157"/>
      <c r="DW36" s="157"/>
      <c r="DX36" s="157"/>
      <c r="DY36" s="157"/>
      <c r="DZ36" s="157"/>
      <c r="EA36" s="157"/>
      <c r="EB36" s="157"/>
      <c r="EC36" s="157"/>
      <c r="ED36" s="157"/>
      <c r="EE36" s="157"/>
      <c r="EF36" s="157"/>
      <c r="EG36" s="157"/>
      <c r="EH36" s="157"/>
      <c r="EI36" s="157"/>
      <c r="EJ36" s="157"/>
      <c r="EK36" s="157"/>
      <c r="EL36" s="157"/>
    </row>
    <row r="37" ht="12.75" customHeight="1">
      <c r="A37" s="157"/>
      <c r="B37" s="158" t="str">
        <f>Utfylles!$E$44</f>
        <v>Portugal</v>
      </c>
      <c r="C37" s="158" t="s">
        <v>56</v>
      </c>
      <c r="D37" s="158" t="str">
        <f>Utfylles!$G$44</f>
        <v>Frankrike</v>
      </c>
      <c r="E37" s="158">
        <f>Utfylles!$H$44</f>
        <v>1</v>
      </c>
      <c r="F37" s="158" t="s">
        <v>56</v>
      </c>
      <c r="G37" s="158">
        <f>Utfylles!$J$44</f>
        <v>1</v>
      </c>
      <c r="H37" s="158"/>
      <c r="I37" s="158" t="str">
        <f>Utfylles!$K$44</f>
        <v>U</v>
      </c>
      <c r="J37" s="157"/>
      <c r="K37" s="158" t="str">
        <f t="shared" si="1"/>
        <v/>
      </c>
      <c r="L37" s="158" t="str">
        <f t="shared" si="2"/>
        <v>Portugal</v>
      </c>
      <c r="M37" s="158" t="str">
        <f t="shared" si="3"/>
        <v>Frankrike</v>
      </c>
      <c r="N37" s="158" t="str">
        <f t="shared" si="4"/>
        <v/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8">
        <f>COUNTIF(AM3:AM6,K37)</f>
        <v>0</v>
      </c>
      <c r="AP37" s="158">
        <f>COUNTIF(AM3:AM6,L37)</f>
        <v>0</v>
      </c>
      <c r="AQ37" s="158">
        <f>COUNTIF(AM3:AM6,M37)</f>
        <v>0</v>
      </c>
      <c r="AR37" s="158">
        <f>COUNTIF(AM3:AM6,N37)</f>
        <v>0</v>
      </c>
      <c r="AS37" s="158">
        <f t="shared" si="8"/>
        <v>0</v>
      </c>
      <c r="AT37" s="157"/>
      <c r="AU37" s="158" t="str">
        <f t="shared" si="9"/>
        <v/>
      </c>
      <c r="AV37" s="158" t="str">
        <f t="shared" si="10"/>
        <v/>
      </c>
      <c r="AW37" s="158" t="str">
        <f t="shared" si="11"/>
        <v/>
      </c>
      <c r="AX37" s="158" t="str">
        <f t="shared" si="12"/>
        <v/>
      </c>
      <c r="AY37" s="157"/>
      <c r="AZ37" s="158" t="str">
        <f t="shared" si="13"/>
        <v/>
      </c>
      <c r="BA37" s="158" t="str">
        <f t="shared" si="14"/>
        <v/>
      </c>
      <c r="BB37" s="158" t="str">
        <f t="shared" si="15"/>
        <v/>
      </c>
      <c r="BC37" s="158" t="str">
        <f t="shared" si="16"/>
        <v/>
      </c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8">
        <f>COUNTIF(BV3:BV6,K37)</f>
        <v>0</v>
      </c>
      <c r="BY37" s="158">
        <f>COUNTIF(BV3:BV6,L37)</f>
        <v>0</v>
      </c>
      <c r="BZ37" s="158">
        <f>COUNTIF(BV3:BV6,M37)</f>
        <v>0</v>
      </c>
      <c r="CA37" s="158">
        <f>COUNTIF(BV3:BV6,N37)</f>
        <v>0</v>
      </c>
      <c r="CB37" s="158">
        <f t="shared" si="21"/>
        <v>0</v>
      </c>
      <c r="CC37" s="157"/>
      <c r="CD37" s="158" t="str">
        <f t="shared" si="22"/>
        <v/>
      </c>
      <c r="CE37" s="158" t="str">
        <f t="shared" si="23"/>
        <v/>
      </c>
      <c r="CF37" s="158" t="str">
        <f t="shared" si="24"/>
        <v/>
      </c>
      <c r="CG37" s="158" t="str">
        <f t="shared" si="25"/>
        <v/>
      </c>
      <c r="CH37" s="157"/>
      <c r="CI37" s="158" t="str">
        <f t="shared" si="26"/>
        <v/>
      </c>
      <c r="CJ37" s="158" t="str">
        <f t="shared" si="27"/>
        <v/>
      </c>
      <c r="CK37" s="158" t="str">
        <f t="shared" si="28"/>
        <v/>
      </c>
      <c r="CL37" s="158" t="str">
        <f t="shared" si="29"/>
        <v/>
      </c>
      <c r="CM37" s="157"/>
      <c r="CN37" s="157"/>
      <c r="CO37" s="157"/>
      <c r="CP37" s="157"/>
      <c r="CQ37" s="157"/>
      <c r="CR37" s="157"/>
      <c r="CS37" s="157"/>
      <c r="CT37" s="157"/>
      <c r="CU37" s="157"/>
      <c r="CV37" s="157"/>
      <c r="CW37" s="157"/>
      <c r="CX37" s="157"/>
      <c r="CY37" s="157"/>
      <c r="CZ37" s="157"/>
      <c r="DA37" s="157"/>
      <c r="DB37" s="157"/>
      <c r="DC37" s="157"/>
      <c r="DD37" s="157"/>
      <c r="DE37" s="157"/>
      <c r="DF37" s="157"/>
      <c r="DG37" s="158">
        <f>COUNTIF(DE3:DE6,K37)</f>
        <v>0</v>
      </c>
      <c r="DH37" s="158">
        <f>COUNTIF(DE3:DE6,L37)</f>
        <v>0</v>
      </c>
      <c r="DI37" s="158">
        <f>COUNTIF(DE3:DE6,M37)</f>
        <v>0</v>
      </c>
      <c r="DJ37" s="158">
        <f>COUNTIF(DE3:DE6,N37)</f>
        <v>0</v>
      </c>
      <c r="DK37" s="158">
        <f t="shared" si="34"/>
        <v>0</v>
      </c>
      <c r="DL37" s="157"/>
      <c r="DM37" s="158" t="str">
        <f t="shared" si="35"/>
        <v/>
      </c>
      <c r="DN37" s="158" t="str">
        <f t="shared" si="36"/>
        <v/>
      </c>
      <c r="DO37" s="158" t="str">
        <f t="shared" si="37"/>
        <v/>
      </c>
      <c r="DP37" s="158" t="str">
        <f t="shared" si="38"/>
        <v/>
      </c>
      <c r="DQ37" s="157"/>
      <c r="DR37" s="158" t="str">
        <f t="shared" si="39"/>
        <v/>
      </c>
      <c r="DS37" s="158" t="str">
        <f t="shared" si="40"/>
        <v/>
      </c>
      <c r="DT37" s="158" t="str">
        <f t="shared" si="41"/>
        <v/>
      </c>
      <c r="DU37" s="158" t="str">
        <f t="shared" si="42"/>
        <v/>
      </c>
      <c r="DV37" s="157"/>
      <c r="DW37" s="157"/>
      <c r="DX37" s="157"/>
      <c r="DY37" s="157"/>
      <c r="DZ37" s="157"/>
      <c r="EA37" s="157"/>
      <c r="EB37" s="157"/>
      <c r="EC37" s="157"/>
      <c r="ED37" s="157"/>
      <c r="EE37" s="157"/>
      <c r="EF37" s="157"/>
      <c r="EG37" s="157"/>
      <c r="EH37" s="157"/>
      <c r="EI37" s="157"/>
      <c r="EJ37" s="157"/>
      <c r="EK37" s="157"/>
      <c r="EL37" s="157"/>
    </row>
    <row r="38" ht="12.75" customHeight="1">
      <c r="A38" s="157"/>
      <c r="B38" s="158" t="str">
        <f>Utfylles!$E$45</f>
        <v>Tyskland</v>
      </c>
      <c r="C38" s="158" t="s">
        <v>56</v>
      </c>
      <c r="D38" s="158" t="str">
        <f>Utfylles!$G$45</f>
        <v>Ungarn</v>
      </c>
      <c r="E38" s="158">
        <f>Utfylles!$H$45</f>
        <v>3</v>
      </c>
      <c r="F38" s="158" t="s">
        <v>56</v>
      </c>
      <c r="G38" s="158">
        <f>Utfylles!$J$45</f>
        <v>0</v>
      </c>
      <c r="H38" s="158"/>
      <c r="I38" s="158" t="str">
        <f>Utfylles!$K$45</f>
        <v>H</v>
      </c>
      <c r="J38" s="157"/>
      <c r="K38" s="158" t="str">
        <f t="shared" si="1"/>
        <v>Tyskland</v>
      </c>
      <c r="L38" s="158" t="str">
        <f t="shared" si="2"/>
        <v/>
      </c>
      <c r="M38" s="158" t="str">
        <f t="shared" si="3"/>
        <v/>
      </c>
      <c r="N38" s="158" t="str">
        <f t="shared" si="4"/>
        <v>Ungarn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8">
        <f>COUNTIF(AM3:AM6,K38)</f>
        <v>0</v>
      </c>
      <c r="AP38" s="158">
        <f>COUNTIF(AM3:AM6,L38)</f>
        <v>0</v>
      </c>
      <c r="AQ38" s="158">
        <f>COUNTIF(AM3:AM6,M38)</f>
        <v>0</v>
      </c>
      <c r="AR38" s="158">
        <f>COUNTIF(AM3:AM6,N38)</f>
        <v>0</v>
      </c>
      <c r="AS38" s="158">
        <f t="shared" si="8"/>
        <v>0</v>
      </c>
      <c r="AT38" s="157"/>
      <c r="AU38" s="158" t="str">
        <f t="shared" si="9"/>
        <v/>
      </c>
      <c r="AV38" s="158" t="str">
        <f t="shared" si="10"/>
        <v/>
      </c>
      <c r="AW38" s="158" t="str">
        <f t="shared" si="11"/>
        <v/>
      </c>
      <c r="AX38" s="158" t="str">
        <f t="shared" si="12"/>
        <v/>
      </c>
      <c r="AY38" s="157"/>
      <c r="AZ38" s="158" t="str">
        <f t="shared" si="13"/>
        <v/>
      </c>
      <c r="BA38" s="158" t="str">
        <f t="shared" si="14"/>
        <v/>
      </c>
      <c r="BB38" s="158" t="str">
        <f t="shared" si="15"/>
        <v/>
      </c>
      <c r="BC38" s="158" t="str">
        <f t="shared" si="16"/>
        <v/>
      </c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8">
        <f>COUNTIF(BV3:BV6,K38)</f>
        <v>0</v>
      </c>
      <c r="BY38" s="158">
        <f>COUNTIF(BV3:BV6,L38)</f>
        <v>0</v>
      </c>
      <c r="BZ38" s="158">
        <f>COUNTIF(BV3:BV6,M38)</f>
        <v>0</v>
      </c>
      <c r="CA38" s="158">
        <f>COUNTIF(BV3:BV6,N38)</f>
        <v>0</v>
      </c>
      <c r="CB38" s="158">
        <f t="shared" si="21"/>
        <v>0</v>
      </c>
      <c r="CC38" s="157"/>
      <c r="CD38" s="158" t="str">
        <f t="shared" si="22"/>
        <v/>
      </c>
      <c r="CE38" s="158" t="str">
        <f t="shared" si="23"/>
        <v/>
      </c>
      <c r="CF38" s="158" t="str">
        <f t="shared" si="24"/>
        <v/>
      </c>
      <c r="CG38" s="158" t="str">
        <f t="shared" si="25"/>
        <v/>
      </c>
      <c r="CH38" s="157"/>
      <c r="CI38" s="158" t="str">
        <f t="shared" si="26"/>
        <v/>
      </c>
      <c r="CJ38" s="158" t="str">
        <f t="shared" si="27"/>
        <v/>
      </c>
      <c r="CK38" s="158" t="str">
        <f t="shared" si="28"/>
        <v/>
      </c>
      <c r="CL38" s="158" t="str">
        <f t="shared" si="29"/>
        <v/>
      </c>
      <c r="CM38" s="157"/>
      <c r="CN38" s="157"/>
      <c r="CO38" s="157"/>
      <c r="CP38" s="157"/>
      <c r="CQ38" s="157"/>
      <c r="CR38" s="157"/>
      <c r="CS38" s="157"/>
      <c r="CT38" s="157"/>
      <c r="CU38" s="157"/>
      <c r="CV38" s="157"/>
      <c r="CW38" s="157"/>
      <c r="CX38" s="157"/>
      <c r="CY38" s="157"/>
      <c r="CZ38" s="157"/>
      <c r="DA38" s="157"/>
      <c r="DB38" s="157"/>
      <c r="DC38" s="157"/>
      <c r="DD38" s="157"/>
      <c r="DE38" s="157"/>
      <c r="DF38" s="157"/>
      <c r="DG38" s="158">
        <f>COUNTIF(DE3:DE6,K38)</f>
        <v>0</v>
      </c>
      <c r="DH38" s="158">
        <f>COUNTIF(DE3:DE6,L38)</f>
        <v>0</v>
      </c>
      <c r="DI38" s="158">
        <f>COUNTIF(DE3:DE6,M38)</f>
        <v>0</v>
      </c>
      <c r="DJ38" s="158">
        <f>COUNTIF(DE3:DE6,N38)</f>
        <v>0</v>
      </c>
      <c r="DK38" s="158">
        <f t="shared" si="34"/>
        <v>0</v>
      </c>
      <c r="DL38" s="157"/>
      <c r="DM38" s="158" t="str">
        <f t="shared" si="35"/>
        <v/>
      </c>
      <c r="DN38" s="158" t="str">
        <f t="shared" si="36"/>
        <v/>
      </c>
      <c r="DO38" s="158" t="str">
        <f t="shared" si="37"/>
        <v/>
      </c>
      <c r="DP38" s="158" t="str">
        <f t="shared" si="38"/>
        <v/>
      </c>
      <c r="DQ38" s="157"/>
      <c r="DR38" s="158" t="str">
        <f t="shared" si="39"/>
        <v/>
      </c>
      <c r="DS38" s="158" t="str">
        <f t="shared" si="40"/>
        <v/>
      </c>
      <c r="DT38" s="158" t="str">
        <f t="shared" si="41"/>
        <v/>
      </c>
      <c r="DU38" s="158" t="str">
        <f t="shared" si="42"/>
        <v/>
      </c>
      <c r="DV38" s="157"/>
      <c r="DW38" s="157"/>
      <c r="DX38" s="157"/>
      <c r="DY38" s="157"/>
      <c r="DZ38" s="157"/>
      <c r="EA38" s="157"/>
      <c r="EB38" s="157"/>
      <c r="EC38" s="157"/>
      <c r="ED38" s="157"/>
      <c r="EE38" s="157"/>
      <c r="EF38" s="157"/>
      <c r="EG38" s="157"/>
      <c r="EH38" s="157"/>
      <c r="EI38" s="157"/>
      <c r="EJ38" s="157"/>
      <c r="EK38" s="157"/>
      <c r="EL38" s="157"/>
    </row>
    <row r="39" ht="12.75" customHeight="1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  <c r="CT39" s="157"/>
      <c r="CU39" s="157"/>
      <c r="CV39" s="157"/>
      <c r="CW39" s="157"/>
      <c r="CX39" s="157"/>
      <c r="CY39" s="157"/>
      <c r="CZ39" s="157"/>
      <c r="DA39" s="157"/>
      <c r="DB39" s="157"/>
      <c r="DC39" s="157"/>
      <c r="DD39" s="157"/>
      <c r="DE39" s="157"/>
      <c r="DF39" s="157"/>
      <c r="DG39" s="157"/>
      <c r="DH39" s="157"/>
      <c r="DI39" s="157"/>
      <c r="DJ39" s="157"/>
      <c r="DK39" s="157"/>
      <c r="DL39" s="157"/>
      <c r="DM39" s="157"/>
      <c r="DN39" s="157"/>
      <c r="DO39" s="157"/>
      <c r="DP39" s="157"/>
      <c r="DQ39" s="157"/>
      <c r="DR39" s="157"/>
      <c r="DS39" s="157"/>
      <c r="DT39" s="157"/>
      <c r="DU39" s="157"/>
      <c r="DV39" s="157"/>
      <c r="DW39" s="157"/>
      <c r="DX39" s="157"/>
      <c r="DY39" s="157"/>
      <c r="DZ39" s="157"/>
      <c r="EA39" s="157"/>
      <c r="EB39" s="157"/>
      <c r="EC39" s="157"/>
      <c r="ED39" s="157"/>
      <c r="EE39" s="157"/>
      <c r="EF39" s="157"/>
      <c r="EG39" s="157"/>
      <c r="EH39" s="157"/>
      <c r="EI39" s="157"/>
      <c r="EJ39" s="157"/>
      <c r="EK39" s="157"/>
      <c r="EL39" s="157"/>
    </row>
    <row r="40" ht="12.75" customHeight="1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  <c r="CT40" s="157"/>
      <c r="CU40" s="157"/>
      <c r="CV40" s="157"/>
      <c r="CW40" s="157"/>
      <c r="CX40" s="157"/>
      <c r="CY40" s="157"/>
      <c r="CZ40" s="157"/>
      <c r="DA40" s="157"/>
      <c r="DB40" s="157"/>
      <c r="DC40" s="157"/>
      <c r="DD40" s="157"/>
      <c r="DE40" s="157"/>
      <c r="DF40" s="157"/>
      <c r="DG40" s="157"/>
      <c r="DH40" s="157"/>
      <c r="DI40" s="157"/>
      <c r="DJ40" s="157"/>
      <c r="DK40" s="157"/>
      <c r="DL40" s="157"/>
      <c r="DM40" s="157"/>
      <c r="DN40" s="157"/>
      <c r="DO40" s="157"/>
      <c r="DP40" s="157"/>
      <c r="DQ40" s="157"/>
      <c r="DR40" s="157"/>
      <c r="DS40" s="157"/>
      <c r="DT40" s="157"/>
      <c r="DU40" s="157"/>
      <c r="DV40" s="157"/>
      <c r="DW40" s="157"/>
      <c r="DX40" s="157"/>
      <c r="DY40" s="157"/>
      <c r="DZ40" s="157"/>
      <c r="EA40" s="157"/>
      <c r="EB40" s="157"/>
      <c r="EC40" s="157"/>
      <c r="ED40" s="157"/>
      <c r="EE40" s="157"/>
      <c r="EF40" s="157"/>
      <c r="EG40" s="157"/>
      <c r="EH40" s="157"/>
      <c r="EI40" s="157"/>
      <c r="EJ40" s="157"/>
      <c r="EK40" s="157"/>
      <c r="EL40" s="157"/>
    </row>
    <row r="41" ht="12.75" customHeight="1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8" t="s">
        <v>96</v>
      </c>
      <c r="L41" s="158" t="s">
        <v>97</v>
      </c>
      <c r="M41" s="158" t="s">
        <v>97</v>
      </c>
      <c r="N41" s="158" t="s">
        <v>98</v>
      </c>
      <c r="O41" s="157"/>
      <c r="P41" s="157"/>
      <c r="Q41" s="157"/>
      <c r="R41" s="158" t="s">
        <v>44</v>
      </c>
      <c r="S41" s="158" t="s">
        <v>45</v>
      </c>
      <c r="T41" s="158" t="s">
        <v>46</v>
      </c>
      <c r="U41" s="158" t="s">
        <v>47</v>
      </c>
      <c r="V41" s="158"/>
      <c r="W41" s="158"/>
      <c r="X41" s="158"/>
      <c r="Y41" s="158"/>
      <c r="Z41" s="158"/>
      <c r="AA41" s="158" t="s">
        <v>99</v>
      </c>
      <c r="AB41" s="158" t="s">
        <v>100</v>
      </c>
      <c r="AC41" s="158" t="s">
        <v>101</v>
      </c>
      <c r="AD41" s="158" t="s">
        <v>102</v>
      </c>
      <c r="AE41" s="159" t="s">
        <v>103</v>
      </c>
      <c r="AF41" s="158" t="s">
        <v>104</v>
      </c>
      <c r="AG41" s="158" t="s">
        <v>105</v>
      </c>
      <c r="AH41" s="158" t="s">
        <v>106</v>
      </c>
      <c r="AI41" s="158" t="s">
        <v>107</v>
      </c>
      <c r="AJ41" s="159" t="s">
        <v>108</v>
      </c>
      <c r="AK41" s="158"/>
      <c r="AL41" s="157"/>
      <c r="AM41" s="160">
        <v>1.0</v>
      </c>
      <c r="AN41" s="160"/>
      <c r="AO41" s="158" t="s">
        <v>96</v>
      </c>
      <c r="AP41" s="158" t="s">
        <v>97</v>
      </c>
      <c r="AQ41" s="158" t="s">
        <v>97</v>
      </c>
      <c r="AR41" s="158" t="s">
        <v>98</v>
      </c>
      <c r="AS41" s="157"/>
      <c r="AT41" s="157"/>
      <c r="AU41" s="158" t="s">
        <v>109</v>
      </c>
      <c r="AV41" s="158" t="s">
        <v>110</v>
      </c>
      <c r="AW41" s="158" t="s">
        <v>111</v>
      </c>
      <c r="AX41" s="158" t="s">
        <v>112</v>
      </c>
      <c r="AY41" s="160"/>
      <c r="AZ41" s="158" t="s">
        <v>96</v>
      </c>
      <c r="BA41" s="158" t="s">
        <v>97</v>
      </c>
      <c r="BB41" s="158" t="s">
        <v>97</v>
      </c>
      <c r="BC41" s="158" t="s">
        <v>98</v>
      </c>
      <c r="BD41" s="157"/>
      <c r="BE41" s="157"/>
      <c r="BF41" s="157"/>
      <c r="BG41" s="158" t="s">
        <v>44</v>
      </c>
      <c r="BH41" s="158" t="s">
        <v>45</v>
      </c>
      <c r="BI41" s="158" t="s">
        <v>46</v>
      </c>
      <c r="BJ41" s="158" t="s">
        <v>47</v>
      </c>
      <c r="BK41" s="158" t="s">
        <v>49</v>
      </c>
      <c r="BL41" s="158" t="s">
        <v>113</v>
      </c>
      <c r="BM41" s="158" t="s">
        <v>114</v>
      </c>
      <c r="BN41" s="158" t="s">
        <v>50</v>
      </c>
      <c r="BO41" s="158" t="s">
        <v>115</v>
      </c>
      <c r="BP41" s="158" t="s">
        <v>116</v>
      </c>
      <c r="BQ41" s="158" t="s">
        <v>117</v>
      </c>
      <c r="BR41" s="158" t="s">
        <v>103</v>
      </c>
      <c r="BS41" s="160"/>
      <c r="BT41" s="157"/>
      <c r="BU41" s="160"/>
      <c r="BV41" s="160">
        <v>2.0</v>
      </c>
      <c r="BW41" s="157"/>
      <c r="BX41" s="158" t="s">
        <v>96</v>
      </c>
      <c r="BY41" s="158" t="s">
        <v>97</v>
      </c>
      <c r="BZ41" s="158" t="s">
        <v>97</v>
      </c>
      <c r="CA41" s="158" t="s">
        <v>98</v>
      </c>
      <c r="CB41" s="157"/>
      <c r="CC41" s="157"/>
      <c r="CD41" s="158" t="s">
        <v>109</v>
      </c>
      <c r="CE41" s="158" t="s">
        <v>110</v>
      </c>
      <c r="CF41" s="158" t="s">
        <v>111</v>
      </c>
      <c r="CG41" s="158" t="s">
        <v>112</v>
      </c>
      <c r="CH41" s="157"/>
      <c r="CI41" s="158" t="s">
        <v>96</v>
      </c>
      <c r="CJ41" s="158" t="s">
        <v>97</v>
      </c>
      <c r="CK41" s="158" t="s">
        <v>97</v>
      </c>
      <c r="CL41" s="158" t="s">
        <v>98</v>
      </c>
      <c r="CM41" s="157"/>
      <c r="CN41" s="157"/>
      <c r="CO41" s="157"/>
      <c r="CP41" s="158" t="s">
        <v>44</v>
      </c>
      <c r="CQ41" s="158" t="s">
        <v>45</v>
      </c>
      <c r="CR41" s="158" t="s">
        <v>46</v>
      </c>
      <c r="CS41" s="158" t="s">
        <v>47</v>
      </c>
      <c r="CT41" s="158" t="s">
        <v>49</v>
      </c>
      <c r="CU41" s="158" t="s">
        <v>113</v>
      </c>
      <c r="CV41" s="158" t="s">
        <v>114</v>
      </c>
      <c r="CW41" s="158" t="s">
        <v>50</v>
      </c>
      <c r="CX41" s="158" t="s">
        <v>115</v>
      </c>
      <c r="CY41" s="158" t="s">
        <v>116</v>
      </c>
      <c r="CZ41" s="158" t="s">
        <v>117</v>
      </c>
      <c r="DA41" s="158" t="s">
        <v>103</v>
      </c>
      <c r="DB41" s="160"/>
      <c r="DC41" s="157"/>
      <c r="DD41" s="157"/>
      <c r="DE41" s="160">
        <v>3.0</v>
      </c>
      <c r="DF41" s="160"/>
      <c r="DG41" s="158" t="s">
        <v>96</v>
      </c>
      <c r="DH41" s="158" t="s">
        <v>97</v>
      </c>
      <c r="DI41" s="158" t="s">
        <v>97</v>
      </c>
      <c r="DJ41" s="158" t="s">
        <v>98</v>
      </c>
      <c r="DK41" s="157"/>
      <c r="DL41" s="157"/>
      <c r="DM41" s="158" t="s">
        <v>109</v>
      </c>
      <c r="DN41" s="158" t="s">
        <v>110</v>
      </c>
      <c r="DO41" s="158" t="s">
        <v>111</v>
      </c>
      <c r="DP41" s="158" t="s">
        <v>112</v>
      </c>
      <c r="DQ41" s="160"/>
      <c r="DR41" s="158" t="s">
        <v>96</v>
      </c>
      <c r="DS41" s="158" t="s">
        <v>97</v>
      </c>
      <c r="DT41" s="158" t="s">
        <v>97</v>
      </c>
      <c r="DU41" s="158" t="s">
        <v>98</v>
      </c>
      <c r="DV41" s="160"/>
      <c r="DW41" s="157"/>
      <c r="DX41" s="157"/>
      <c r="DY41" s="158" t="s">
        <v>44</v>
      </c>
      <c r="DZ41" s="158" t="s">
        <v>45</v>
      </c>
      <c r="EA41" s="158" t="s">
        <v>46</v>
      </c>
      <c r="EB41" s="158" t="s">
        <v>47</v>
      </c>
      <c r="EC41" s="158" t="s">
        <v>49</v>
      </c>
      <c r="ED41" s="158" t="s">
        <v>113</v>
      </c>
      <c r="EE41" s="158" t="s">
        <v>114</v>
      </c>
      <c r="EF41" s="158" t="s">
        <v>50</v>
      </c>
      <c r="EG41" s="158" t="s">
        <v>115</v>
      </c>
      <c r="EH41" s="158" t="s">
        <v>116</v>
      </c>
      <c r="EI41" s="158" t="s">
        <v>117</v>
      </c>
      <c r="EJ41" s="158" t="s">
        <v>103</v>
      </c>
      <c r="EK41" s="160"/>
      <c r="EL41" s="157"/>
    </row>
    <row r="42" ht="12.75" customHeight="1">
      <c r="A42" s="157"/>
      <c r="B42" s="158" t="str">
        <f>Utfylles!$E$10</f>
        <v>Tyrkia</v>
      </c>
      <c r="C42" s="158" t="s">
        <v>56</v>
      </c>
      <c r="D42" s="158" t="str">
        <f>Utfylles!$G$10</f>
        <v>Italia</v>
      </c>
      <c r="E42" s="158">
        <f>Utfylles!$H$10</f>
        <v>0</v>
      </c>
      <c r="F42" s="158" t="s">
        <v>56</v>
      </c>
      <c r="G42" s="158">
        <f>Utfylles!$J$10</f>
        <v>2</v>
      </c>
      <c r="H42" s="158"/>
      <c r="I42" s="158" t="str">
        <f>Utfylles!$K$10</f>
        <v>B</v>
      </c>
      <c r="J42" s="157"/>
      <c r="K42" s="158" t="str">
        <f t="shared" ref="K42:K77" si="58">IF(I42="H",B42,IF(I42="B",D42,""))</f>
        <v>Italia</v>
      </c>
      <c r="L42" s="158" t="str">
        <f t="shared" ref="L42:L77" si="59">IF(I42="U",B42,"")</f>
        <v/>
      </c>
      <c r="M42" s="158" t="str">
        <f t="shared" ref="M42:M77" si="60">IF(I42="U",D42,"")</f>
        <v/>
      </c>
      <c r="N42" s="158" t="str">
        <f t="shared" ref="N42:N77" si="61">IF(I42="B",B42,IF(I42="H",D42,""))</f>
        <v>Tyrkia</v>
      </c>
      <c r="O42" s="157"/>
      <c r="P42" s="157">
        <f>_xlfn.RANK.EQ(AK49,AK49:AK52,1)</f>
        <v>2</v>
      </c>
      <c r="Q42" s="160" t="str">
        <f>'Ark2'!B10</f>
        <v>Danmark</v>
      </c>
      <c r="R42" s="159">
        <f>COUNTIF(K42:N77,Q42)</f>
        <v>3</v>
      </c>
      <c r="S42" s="159">
        <f>COUNTIF(K42:K77,Q42)</f>
        <v>2</v>
      </c>
      <c r="T42" s="159">
        <f>COUNTIF(L42:M77,Q42)</f>
        <v>0</v>
      </c>
      <c r="U42" s="159">
        <f>COUNTIF(N42:N77,Q42)</f>
        <v>1</v>
      </c>
      <c r="V42" s="159">
        <f>SUMIFS(E42:E77,B42:B77,Q42)+SUMIFS(G42:G77,D42:D77,Q42)</f>
        <v>5</v>
      </c>
      <c r="W42" s="159">
        <f>SUMIFS(G42:G77,B42:B77,Q42)+SUMIFS(E42:E77,D42:D77,Q42)</f>
        <v>4</v>
      </c>
      <c r="X42" s="159">
        <f t="shared" ref="X42:X45" si="62">V42-W42</f>
        <v>1</v>
      </c>
      <c r="Y42" s="158">
        <f t="shared" ref="Y42:Y45" si="63">S42*3+T42*1</f>
        <v>6</v>
      </c>
      <c r="Z42" s="158"/>
      <c r="AA42" s="158">
        <f>_xlfn.RANK.EQ(Y42,Y42:Y45,0)</f>
        <v>2</v>
      </c>
      <c r="AB42" s="158">
        <f>IF(COUNTIF(AA42:AA45,AA42)=1,0,IF(AA42=1,_xlfn.RANK.EQ(BN42,BN42:BN45,0),IF(AA42=2,_xlfn.RANK.EQ(CW42,CW42:CW45,0),IF(AA42=3,_xlfn.RANK.EQ(EF42,EF42:EF45,0)))))</f>
        <v>0</v>
      </c>
      <c r="AC42" s="158">
        <f>IF(COUNTIF(AA42:AA45,AA42)=1,0,IF(AA42=1,_xlfn.RANK.EQ(BM42,BM42:BM45,0),IF(AA42=2,_xlfn.RANK.EQ(CV42,CV42:CV45,0),IF(AA42=3,_xlfn.RANK.EQ(EE42,EE42:EE45,0)))))</f>
        <v>0</v>
      </c>
      <c r="AD42" s="158">
        <f>IF(COUNTIF(AA42:AA45,AA42)=1,0,IF(AA42=1,_xlfn.RANK.EQ(BK42,BK42:BK45,0),IF(AA42=2,_xlfn.RANK.EQ(CT42,CT42:CT45,0),IF(AA42=3,_xlfn.RANK.EQ(EC42,EC42:EC45,0)))))</f>
        <v>0</v>
      </c>
      <c r="AE42" s="159">
        <f t="shared" ref="AE42:AE45" si="64">SUM(AA49:AD49)</f>
        <v>2</v>
      </c>
      <c r="AF42" s="158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158">
        <f>_xlfn.RANK.EQ(X42,X42:X45,)</f>
        <v>2</v>
      </c>
      <c r="AH42" s="158">
        <f>_xlfn.RANK.EQ(V42,V42:V45,0)</f>
        <v>2</v>
      </c>
      <c r="AI42" s="158">
        <f>_xlfn.RANK.EQ(S42,S42:S45,0)</f>
        <v>2</v>
      </c>
      <c r="AJ42" s="157">
        <f>(COUNTIF(Q42:Q45,"&lt;"&amp;Q42)+1)</f>
        <v>2</v>
      </c>
      <c r="AK42" s="158"/>
      <c r="AL42" s="157"/>
      <c r="AM42" s="157" t="b">
        <f>IF(AA42=AM41,Q42)</f>
        <v>0</v>
      </c>
      <c r="AN42" s="157"/>
      <c r="AO42" s="158">
        <f>COUNTIF(AM42:AM45,K42)</f>
        <v>0</v>
      </c>
      <c r="AP42" s="158">
        <f>COUNTIF(AM42:AM45,L42)</f>
        <v>0</v>
      </c>
      <c r="AQ42" s="158">
        <f>COUNTIF(AM42:AM45,M42)</f>
        <v>0</v>
      </c>
      <c r="AR42" s="158">
        <f>COUNTIF(AM42:AM45,N42)</f>
        <v>0</v>
      </c>
      <c r="AS42" s="158">
        <f t="shared" ref="AS42:AS77" si="65">SUM(AO42:AR42)</f>
        <v>0</v>
      </c>
      <c r="AT42" s="157"/>
      <c r="AU42" s="158" t="str">
        <f t="shared" ref="AU42:AU77" si="66">IF(AS42=2,B42,"")</f>
        <v/>
      </c>
      <c r="AV42" s="158" t="str">
        <f t="shared" ref="AV42:AV77" si="67">IF(AS42=2,D42,"")</f>
        <v/>
      </c>
      <c r="AW42" s="158" t="str">
        <f t="shared" ref="AW42:AW77" si="68">IF(AS42=2,E42,"")</f>
        <v/>
      </c>
      <c r="AX42" s="158" t="str">
        <f t="shared" ref="AX42:AX77" si="69">IF(AS42=2,G42,"")</f>
        <v/>
      </c>
      <c r="AY42" s="157"/>
      <c r="AZ42" s="158" t="str">
        <f t="shared" ref="AZ42:AZ77" si="70">IF(AS42=2,IF(AW42&gt;AX42,AU42,IF(AX42&gt;AW42,AV42,"")),"")</f>
        <v/>
      </c>
      <c r="BA42" s="158" t="str">
        <f t="shared" ref="BA42:BA77" si="71">IF(AS42=2,IF(AW42=AX42,AU42,""),"")</f>
        <v/>
      </c>
      <c r="BB42" s="158" t="str">
        <f t="shared" ref="BB42:BB77" si="72">IF(AS42=2,IF(AW42=AX42,AV42,""),"")</f>
        <v/>
      </c>
      <c r="BC42" s="158" t="str">
        <f t="shared" ref="BC42:BC77" si="73">IF(AS42=2,IF(AW42&gt;AX42,AV42,IF(AX42&gt;AW42,AU42,"")),"")</f>
        <v/>
      </c>
      <c r="BD42" s="157"/>
      <c r="BE42" s="158">
        <f>_xlfn.RANK.EQ(BT42,BT42:BT45,1)</f>
        <v>2</v>
      </c>
      <c r="BF42" s="160" t="str">
        <f t="shared" ref="BF42:BF45" si="74">Q42</f>
        <v>Danmark</v>
      </c>
      <c r="BG42" s="159">
        <f>COUNTIF(AZ42:BC77,BF42)</f>
        <v>0</v>
      </c>
      <c r="BH42" s="159">
        <f>COUNTIF(AZ42:AZ77,BF42)</f>
        <v>0</v>
      </c>
      <c r="BI42" s="159">
        <f>COUNTIF(BA42:BB77,BF42)</f>
        <v>0</v>
      </c>
      <c r="BJ42" s="159">
        <f>COUNTIF(BC42:BC77,BF42)</f>
        <v>0</v>
      </c>
      <c r="BK42" s="159">
        <f>SUMIFS(AW42:AW77,AU42:AU77,BF42)+SUMIFS(AX42:AX77,AV42:AV77,BF42)</f>
        <v>0</v>
      </c>
      <c r="BL42" s="159">
        <f>SUMIFS(AX42:AX77,AU42:AU77,BF42)+SUMIFS(AW42:AW77,AV42:AV77,BF42)</f>
        <v>0</v>
      </c>
      <c r="BM42" s="159">
        <f t="shared" ref="BM42:BM45" si="75">BK42-BL42</f>
        <v>0</v>
      </c>
      <c r="BN42" s="158">
        <f t="shared" ref="BN42:BN45" si="76">BH42*3+BI42*1</f>
        <v>0</v>
      </c>
      <c r="BO42" s="158" t="str">
        <f>IF(BG42=0,"-",_xlfn.RANK.EQ(BN42,BN42:BN45))</f>
        <v>-</v>
      </c>
      <c r="BP42" s="158" t="str">
        <f>IF(BG42=0,"-",_xlfn.RANK.EQ(BM42,BM42:BM45))</f>
        <v>-</v>
      </c>
      <c r="BQ42" s="158" t="str">
        <f>IF(BG42=0,"-",_xlfn.RANK.EQ(BK42,BK42:BK45))</f>
        <v>-</v>
      </c>
      <c r="BR42" s="158" t="str">
        <f t="shared" ref="BR42:BR45" si="77">IF(BG42=0,"-",SUM(BO42:BQ42))</f>
        <v>-</v>
      </c>
      <c r="BS42" s="157">
        <f>(COUNTIF(BF42:BF45,"&lt;"&amp;BF42)+1)/1000</f>
        <v>0.002</v>
      </c>
      <c r="BT42" s="157">
        <f>IF(BG42=0,1000+BS42,IF(COUNTIF(BR42:BR45,BR42)&gt;1,BR42+BS42,100))</f>
        <v>1000.002</v>
      </c>
      <c r="BU42" s="157"/>
      <c r="BV42" s="157" t="str">
        <f>IF(AA42=BV41,Q42)</f>
        <v>Danmark</v>
      </c>
      <c r="BW42" s="157"/>
      <c r="BX42" s="158">
        <f>COUNTIF(BV42:BV45,K42)</f>
        <v>0</v>
      </c>
      <c r="BY42" s="158">
        <f>COUNTIF(BV42:BV45,L42)</f>
        <v>0</v>
      </c>
      <c r="BZ42" s="158">
        <f>COUNTIF(BV42:BV45,M42)</f>
        <v>0</v>
      </c>
      <c r="CA42" s="158">
        <f>COUNTIF(BV42:BV45,N42)</f>
        <v>0</v>
      </c>
      <c r="CB42" s="158">
        <f t="shared" ref="CB42:CB77" si="78">SUM(BX42:CA42)</f>
        <v>0</v>
      </c>
      <c r="CC42" s="157"/>
      <c r="CD42" s="158" t="str">
        <f t="shared" ref="CD42:CD77" si="79">IF(CB42=2,B42,"")</f>
        <v/>
      </c>
      <c r="CE42" s="158" t="str">
        <f t="shared" ref="CE42:CE77" si="80">IF(CB42=2,D42,"")</f>
        <v/>
      </c>
      <c r="CF42" s="158" t="str">
        <f t="shared" ref="CF42:CF77" si="81">IF(CB42=2,E42,"")</f>
        <v/>
      </c>
      <c r="CG42" s="158" t="str">
        <f t="shared" ref="CG42:CG77" si="82">IF(CB42=2,G42,"")</f>
        <v/>
      </c>
      <c r="CH42" s="157"/>
      <c r="CI42" s="158" t="str">
        <f t="shared" ref="CI42:CI77" si="83">IF(CB42=2,IF(CF42&gt;CG42,CD42,IF(CG42&gt;CF42,CE42,"")),"")</f>
        <v/>
      </c>
      <c r="CJ42" s="158" t="str">
        <f t="shared" ref="CJ42:CJ77" si="84">IF(CB42=2,IF(CF42=CG42,CD42,""),"")</f>
        <v/>
      </c>
      <c r="CK42" s="158" t="str">
        <f t="shared" ref="CK42:CK77" si="85">IF(CB42=2,IF(CF42=CG42,CE42,""),"")</f>
        <v/>
      </c>
      <c r="CL42" s="158" t="str">
        <f t="shared" ref="CL42:CL77" si="86">IF(CB42=2,IF(CF42&gt;CG42,CE42,IF(CG42&gt;CF42,CD42,"")),"")</f>
        <v/>
      </c>
      <c r="CM42" s="157"/>
      <c r="CN42" s="158">
        <f>_xlfn.RANK.EQ(DC42,DC42:DC45,1)</f>
        <v>2</v>
      </c>
      <c r="CO42" s="160" t="str">
        <f t="shared" ref="CO42:CO45" si="87">Q42</f>
        <v>Danmark</v>
      </c>
      <c r="CP42" s="159">
        <f>COUNTIF(CI42:CL77,CO42)</f>
        <v>0</v>
      </c>
      <c r="CQ42" s="159">
        <f>COUNTIF(CI42:CI77,CO42)</f>
        <v>0</v>
      </c>
      <c r="CR42" s="159">
        <f>COUNTIF(CJ42:CK77,CO42)</f>
        <v>0</v>
      </c>
      <c r="CS42" s="159">
        <f>COUNTIF(CL42:CL77,CO42)</f>
        <v>0</v>
      </c>
      <c r="CT42" s="159">
        <f>SUMIFS(CF42:CF77,CD42:CD77,CO42)+SUMIFS(CG42:CG77,CE42:CE77,CO42)</f>
        <v>0</v>
      </c>
      <c r="CU42" s="159">
        <f>SUMIFS(CG42:CG77,CD42:CD77,CO42)+SUMIFS(CF42:CF77,CE42:CE77,CO42)</f>
        <v>0</v>
      </c>
      <c r="CV42" s="159">
        <f t="shared" ref="CV42:CV45" si="88">CT42-CU42</f>
        <v>0</v>
      </c>
      <c r="CW42" s="158">
        <f t="shared" ref="CW42:CW45" si="89">CQ42*3+CR42*1</f>
        <v>0</v>
      </c>
      <c r="CX42" s="158" t="str">
        <f>IF(CP42=0,"-",_xlfn.RANK.EQ(CW42,CW42:CW45))</f>
        <v>-</v>
      </c>
      <c r="CY42" s="158" t="str">
        <f>IF(CP42=0,"-",_xlfn.RANK.EQ(CV42,CV42:CV45))</f>
        <v>-</v>
      </c>
      <c r="CZ42" s="158" t="str">
        <f>IF(CP42=0,"-",_xlfn.RANK.EQ(CT42,CT42:CT45))</f>
        <v>-</v>
      </c>
      <c r="DA42" s="158" t="str">
        <f t="shared" ref="DA42:DA45" si="90">IF(CP42=0,"-",SUM(CX42:CZ42))</f>
        <v>-</v>
      </c>
      <c r="DB42" s="157">
        <f>(COUNTIF(CO42:CO45,"&lt;"&amp;CO42)+1)/1000</f>
        <v>0.002</v>
      </c>
      <c r="DC42" s="157">
        <f>IF(CP42=0,1000+DB42,IF(COUNTIF(DA42:DA45,DA42)&gt;1,DA42+DB42,100))</f>
        <v>1000.002</v>
      </c>
      <c r="DD42" s="157"/>
      <c r="DE42" s="157" t="b">
        <f>IF(AA42=DE41,Q42)</f>
        <v>0</v>
      </c>
      <c r="DF42" s="157"/>
      <c r="DG42" s="158">
        <f>COUNTIF(DE42:DE45,K42)</f>
        <v>0</v>
      </c>
      <c r="DH42" s="158">
        <f>COUNTIF(DE42:DE45,L42)</f>
        <v>0</v>
      </c>
      <c r="DI42" s="158">
        <f>COUNTIF(DE42:DE45,M42)</f>
        <v>0</v>
      </c>
      <c r="DJ42" s="158">
        <f>COUNTIF(DE42:DE45,N42)</f>
        <v>0</v>
      </c>
      <c r="DK42" s="158">
        <f t="shared" ref="DK42:DK77" si="91">SUM(DG42:DJ42)</f>
        <v>0</v>
      </c>
      <c r="DL42" s="157"/>
      <c r="DM42" s="158" t="str">
        <f t="shared" ref="DM42:DM77" si="92">IF(DK42=2,B42,"")</f>
        <v/>
      </c>
      <c r="DN42" s="158" t="str">
        <f t="shared" ref="DN42:DN77" si="93">IF(DK42=2,D42,"")</f>
        <v/>
      </c>
      <c r="DO42" s="158" t="str">
        <f t="shared" ref="DO42:DO77" si="94">IF(DK42=2,E42,"")</f>
        <v/>
      </c>
      <c r="DP42" s="158" t="str">
        <f t="shared" ref="DP42:DP77" si="95">IF(DK42=2,G42,"")</f>
        <v/>
      </c>
      <c r="DQ42" s="157"/>
      <c r="DR42" s="158" t="str">
        <f t="shared" ref="DR42:DR77" si="96">IF(DK42=2,IF(DO42&gt;DP42,DM42,IF(DP42&gt;DO42,DN42,"")),"")</f>
        <v/>
      </c>
      <c r="DS42" s="158" t="str">
        <f t="shared" ref="DS42:DS77" si="97">IF(DK42=2,IF(DO42=DP42,DM42,""),"")</f>
        <v/>
      </c>
      <c r="DT42" s="158" t="str">
        <f t="shared" ref="DT42:DT77" si="98">IF(DK42=2,IF(DO42=DP42,DN42,""),"")</f>
        <v/>
      </c>
      <c r="DU42" s="158" t="str">
        <f t="shared" ref="DU42:DU77" si="99">IF(DK42=2,IF(DO42&gt;DP42,DN42,IF(DP42&gt;DO42,DM42,"")),"")</f>
        <v/>
      </c>
      <c r="DV42" s="157"/>
      <c r="DW42" s="158">
        <f>_xlfn.RANK.EQ(EL42,EL42:EL45,1)</f>
        <v>4</v>
      </c>
      <c r="DX42" s="160" t="str">
        <f t="shared" ref="DX42:DX45" si="100">Q42</f>
        <v>Danmark</v>
      </c>
      <c r="DY42" s="159">
        <f>COUNTIF(DR42:DU77,DX42)</f>
        <v>0</v>
      </c>
      <c r="DZ42" s="159">
        <f>COUNTIF(DR42:DR77,DX42)</f>
        <v>0</v>
      </c>
      <c r="EA42" s="159">
        <f>COUNTIF(DS42:DT77,DX42)</f>
        <v>0</v>
      </c>
      <c r="EB42" s="159">
        <f>COUNTIF(DU42:DU77,DX42)</f>
        <v>0</v>
      </c>
      <c r="EC42" s="159">
        <f>SUMIFS(DO42:DO77,DM42:DM77,DX42)+SUMIFS(DP42:DP77,DN42:DN77,DX42)</f>
        <v>0</v>
      </c>
      <c r="ED42" s="159">
        <f>SUMIFS(DP42:DP77,DM42:DM77,DX42)+SUMIFS(DO42:DO77,DN42:DN77,DX42)</f>
        <v>0</v>
      </c>
      <c r="EE42" s="159">
        <f t="shared" ref="EE42:EE45" si="101">EC42-ED42</f>
        <v>0</v>
      </c>
      <c r="EF42" s="158">
        <f t="shared" ref="EF42:EF45" si="102">DZ42*3+EA42*1</f>
        <v>0</v>
      </c>
      <c r="EG42" s="158" t="str">
        <f>IF(DY42=0,"-",_xlfn.RANK.EQ(EF42,EF42:EF45))</f>
        <v>-</v>
      </c>
      <c r="EH42" s="158" t="str">
        <f>IF(DY42=0,"-",_xlfn.RANK.EQ(EE42,EE42:EE45))</f>
        <v>-</v>
      </c>
      <c r="EI42" s="158" t="str">
        <f>IF(DY42=0,"-",_xlfn.RANK.EQ(EC42,EC42:EC45))</f>
        <v>-</v>
      </c>
      <c r="EJ42" s="158" t="str">
        <f t="shared" ref="EJ42:EJ45" si="103">IF(DY42=0,"-",SUM(EG42:EI42))</f>
        <v>-</v>
      </c>
      <c r="EK42" s="157">
        <f>(COUNTIF(DX42:DX45,"&lt;"&amp;DX42)+1)/1000</f>
        <v>0.002</v>
      </c>
      <c r="EL42" s="157">
        <f>IF(DY42=0,1000+EK42,IF(COUNTIF(EJ42:EJ45,EJ42)&gt;1,EJ42+EK42,100))</f>
        <v>1000.002</v>
      </c>
    </row>
    <row r="43" ht="12.75" customHeight="1">
      <c r="A43" s="157"/>
      <c r="B43" s="158" t="str">
        <f>Utfylles!$E$11</f>
        <v>Wales</v>
      </c>
      <c r="C43" s="158" t="s">
        <v>56</v>
      </c>
      <c r="D43" s="158" t="str">
        <f>Utfylles!$G$11</f>
        <v>Sveits</v>
      </c>
      <c r="E43" s="158">
        <f>Utfylles!$H$11</f>
        <v>1</v>
      </c>
      <c r="F43" s="158" t="s">
        <v>56</v>
      </c>
      <c r="G43" s="158">
        <f>Utfylles!$J$11</f>
        <v>1</v>
      </c>
      <c r="H43" s="158"/>
      <c r="I43" s="158" t="str">
        <f>Utfylles!$K$11</f>
        <v>U</v>
      </c>
      <c r="J43" s="157"/>
      <c r="K43" s="158" t="str">
        <f t="shared" si="58"/>
        <v/>
      </c>
      <c r="L43" s="158" t="str">
        <f t="shared" si="59"/>
        <v>Wales</v>
      </c>
      <c r="M43" s="158" t="str">
        <f t="shared" si="60"/>
        <v>Sveits</v>
      </c>
      <c r="N43" s="158" t="str">
        <f t="shared" si="61"/>
        <v/>
      </c>
      <c r="O43" s="157"/>
      <c r="P43" s="157">
        <f>_xlfn.RANK.EQ(AK50,AK49:AK52,1)</f>
        <v>4</v>
      </c>
      <c r="Q43" s="160" t="str">
        <f>'Ark2'!B11</f>
        <v>Russland</v>
      </c>
      <c r="R43" s="159">
        <f>COUNTIF(K42:N77,Q43)</f>
        <v>3</v>
      </c>
      <c r="S43" s="159">
        <f>COUNTIF(K42:K77,Q43)</f>
        <v>0</v>
      </c>
      <c r="T43" s="159">
        <f>COUNTIF(L42:M77,Q43)</f>
        <v>1</v>
      </c>
      <c r="U43" s="159">
        <f>COUNTIF(N42:N77,Q43)</f>
        <v>2</v>
      </c>
      <c r="V43" s="159">
        <f>SUMIFS(E42:E77,B42:B77,Q43)+SUMIFS(G42:G77,D42:D77,Q43)</f>
        <v>3</v>
      </c>
      <c r="W43" s="159">
        <f>SUMIFS(G42:G77,B42:B77,Q43)+SUMIFS(E42:E77,D42:D77,Q43)</f>
        <v>6</v>
      </c>
      <c r="X43" s="159">
        <f t="shared" si="62"/>
        <v>-3</v>
      </c>
      <c r="Y43" s="158">
        <f t="shared" si="63"/>
        <v>1</v>
      </c>
      <c r="Z43" s="158"/>
      <c r="AA43" s="158">
        <f>_xlfn.RANK.EQ(Y43,Y42:Y45,0)</f>
        <v>3</v>
      </c>
      <c r="AB43" s="158">
        <f>IF(COUNTIF(AA42:AA45,AA43)=1,0,IF(AA43=1,_xlfn.RANK.EQ(BN43,BN42:BN45,0),IF(AA43=2,_xlfn.RANK.EQ(CW43,CW42:CW45,0),IF(AA43=3,_xlfn.RANK.EQ(EF43,EF42:EF45,0)))))</f>
        <v>1</v>
      </c>
      <c r="AC43" s="158">
        <f>IF(COUNTIF(AA42:AA45,AA43)=1,0,IF(AA43=1,_xlfn.RANK.EQ(BM43,BM42:BM45,0),IF(AA43=2,_xlfn.RANK.EQ(CV43,CV42:CV45,0),IF(AA43=3,_xlfn.RANK.EQ(EE43,EE42:EE45,0)))))</f>
        <v>1</v>
      </c>
      <c r="AD43" s="158">
        <f>IF(COUNTIF(AA42:AA45,AA43)=1,0,IF(AA43=1,_xlfn.RANK.EQ(BK43,BK42:BK45,0),IF(AA43=2,_xlfn.RANK.EQ(CT43,CT42:CT45,0),IF(AA43=3,_xlfn.RANK.EQ(EC43,EC42:EC45,0)))))</f>
        <v>1</v>
      </c>
      <c r="AE43" s="159">
        <f t="shared" si="64"/>
        <v>3.111</v>
      </c>
      <c r="AF43" s="158">
        <f>IF(COUNTIF(AE42:AE45,AE43)=3,1,IF(COUNTIF(AA42:AA45,AA43)=1,0,IF(COUNTIF(AE42:AE45,AE43)=1,0,IF(AA43=1,VLOOKUP(Q43,BF48:BI51,4,FALSE),IF(AA43=2,VLOOKUP(Q43,CO48:CR51,4,FALSE),IF(AA43=3,VLOOKUP(Q43,DX48:EA51,4,FALSE)))))))</f>
        <v>1</v>
      </c>
      <c r="AG43" s="158">
        <f>_xlfn.RANK.EQ(X43,X42:X45,)</f>
        <v>4</v>
      </c>
      <c r="AH43" s="158">
        <f>_xlfn.RANK.EQ(V43,V42:V45,0)</f>
        <v>3</v>
      </c>
      <c r="AI43" s="158">
        <f>_xlfn.RANK.EQ(S43,S42:S45,0)</f>
        <v>3</v>
      </c>
      <c r="AJ43" s="157">
        <f>(COUNTIF(Q42:Q45,"&lt;"&amp;Q43)+1)</f>
        <v>4</v>
      </c>
      <c r="AK43" s="158"/>
      <c r="AL43" s="157"/>
      <c r="AM43" s="157" t="b">
        <f>IF(AA43=AM41,Q43)</f>
        <v>0</v>
      </c>
      <c r="AN43" s="157"/>
      <c r="AO43" s="158">
        <f>COUNTIF(AM42:AM45,K43)</f>
        <v>0</v>
      </c>
      <c r="AP43" s="158">
        <f>COUNTIF(AM42:AM45,L43)</f>
        <v>0</v>
      </c>
      <c r="AQ43" s="158">
        <f>COUNTIF(AM42:AM45,M43)</f>
        <v>0</v>
      </c>
      <c r="AR43" s="158">
        <f>COUNTIF(AM42:AM45,N43)</f>
        <v>0</v>
      </c>
      <c r="AS43" s="158">
        <f t="shared" si="65"/>
        <v>0</v>
      </c>
      <c r="AT43" s="157"/>
      <c r="AU43" s="158" t="str">
        <f t="shared" si="66"/>
        <v/>
      </c>
      <c r="AV43" s="158" t="str">
        <f t="shared" si="67"/>
        <v/>
      </c>
      <c r="AW43" s="158" t="str">
        <f t="shared" si="68"/>
        <v/>
      </c>
      <c r="AX43" s="158" t="str">
        <f t="shared" si="69"/>
        <v/>
      </c>
      <c r="AY43" s="157"/>
      <c r="AZ43" s="158" t="str">
        <f t="shared" si="70"/>
        <v/>
      </c>
      <c r="BA43" s="158" t="str">
        <f t="shared" si="71"/>
        <v/>
      </c>
      <c r="BB43" s="158" t="str">
        <f t="shared" si="72"/>
        <v/>
      </c>
      <c r="BC43" s="158" t="str">
        <f t="shared" si="73"/>
        <v/>
      </c>
      <c r="BD43" s="157"/>
      <c r="BE43" s="158">
        <f>_xlfn.RANK.EQ(BT43,BT42:BT45,1)</f>
        <v>4</v>
      </c>
      <c r="BF43" s="160" t="str">
        <f t="shared" si="74"/>
        <v>Russland</v>
      </c>
      <c r="BG43" s="159">
        <f>COUNTIF(AZ42:BC77,BF43)</f>
        <v>0</v>
      </c>
      <c r="BH43" s="159">
        <f>COUNTIF(AZ42:AZ77,BF43)</f>
        <v>0</v>
      </c>
      <c r="BI43" s="159">
        <f>COUNTIF(BA42:BB77,BF43)</f>
        <v>0</v>
      </c>
      <c r="BJ43" s="159">
        <f>COUNTIF(BC42:BC77,BF43)</f>
        <v>0</v>
      </c>
      <c r="BK43" s="159">
        <f>SUMIFS(AW42:AW77,AU42:AU77,BF43)+SUMIFS(AX42:AX77,AV42:AV77,BF43)</f>
        <v>0</v>
      </c>
      <c r="BL43" s="159">
        <f>SUMIFS(AX42:AX77,AU42:AU77,BF43)+SUMIFS(AW42:AW77,AV42:AV77,BF43)</f>
        <v>0</v>
      </c>
      <c r="BM43" s="159">
        <f t="shared" si="75"/>
        <v>0</v>
      </c>
      <c r="BN43" s="158">
        <f t="shared" si="76"/>
        <v>0</v>
      </c>
      <c r="BO43" s="158" t="str">
        <f>IF(BG43=0,"-",_xlfn.RANK.EQ(BN43,BN42:BN45))</f>
        <v>-</v>
      </c>
      <c r="BP43" s="158" t="str">
        <f>IF(BG43=0,"-",_xlfn.RANK.EQ(BM43,BM42:BM45))</f>
        <v>-</v>
      </c>
      <c r="BQ43" s="158" t="str">
        <f>IF(BG43=0,"-",_xlfn.RANK.EQ(BK43,BK42:BK45))</f>
        <v>-</v>
      </c>
      <c r="BR43" s="158" t="str">
        <f t="shared" si="77"/>
        <v>-</v>
      </c>
      <c r="BS43" s="157">
        <f>(COUNTIF(BF42:BF45,"&lt;"&amp;BF43)+1)/1000</f>
        <v>0.004</v>
      </c>
      <c r="BT43" s="157">
        <f>IF(BG43=0,1000+BS43,IF(COUNTIF(BR42:BR45,BR43)&gt;1,BR43+BS43,100))</f>
        <v>1000.004</v>
      </c>
      <c r="BU43" s="157"/>
      <c r="BV43" s="157" t="b">
        <f>IF(AA43=BV41,Q43)</f>
        <v>0</v>
      </c>
      <c r="BW43" s="157"/>
      <c r="BX43" s="158">
        <f>COUNTIF(BV42:BV45,K43)</f>
        <v>0</v>
      </c>
      <c r="BY43" s="158">
        <f>COUNTIF(BV42:BV45,L43)</f>
        <v>0</v>
      </c>
      <c r="BZ43" s="158">
        <f>COUNTIF(BV42:BV45,M43)</f>
        <v>0</v>
      </c>
      <c r="CA43" s="158">
        <f>COUNTIF(BV42:BV45,N43)</f>
        <v>0</v>
      </c>
      <c r="CB43" s="158">
        <f t="shared" si="78"/>
        <v>0</v>
      </c>
      <c r="CC43" s="157"/>
      <c r="CD43" s="158" t="str">
        <f t="shared" si="79"/>
        <v/>
      </c>
      <c r="CE43" s="158" t="str">
        <f t="shared" si="80"/>
        <v/>
      </c>
      <c r="CF43" s="158" t="str">
        <f t="shared" si="81"/>
        <v/>
      </c>
      <c r="CG43" s="158" t="str">
        <f t="shared" si="82"/>
        <v/>
      </c>
      <c r="CH43" s="157"/>
      <c r="CI43" s="158" t="str">
        <f t="shared" si="83"/>
        <v/>
      </c>
      <c r="CJ43" s="158" t="str">
        <f t="shared" si="84"/>
        <v/>
      </c>
      <c r="CK43" s="158" t="str">
        <f t="shared" si="85"/>
        <v/>
      </c>
      <c r="CL43" s="158" t="str">
        <f t="shared" si="86"/>
        <v/>
      </c>
      <c r="CM43" s="157"/>
      <c r="CN43" s="158">
        <f>_xlfn.RANK.EQ(DC43,DC42:DC45,1)</f>
        <v>4</v>
      </c>
      <c r="CO43" s="160" t="str">
        <f t="shared" si="87"/>
        <v>Russland</v>
      </c>
      <c r="CP43" s="159">
        <f>COUNTIF(CI42:CL77,CO43)</f>
        <v>0</v>
      </c>
      <c r="CQ43" s="159">
        <f>COUNTIF(CI42:CI77,CO43)</f>
        <v>0</v>
      </c>
      <c r="CR43" s="159">
        <f>COUNTIF(CJ42:CK77,CO43)</f>
        <v>0</v>
      </c>
      <c r="CS43" s="159">
        <f>COUNTIF(CL42:CL77,CO43)</f>
        <v>0</v>
      </c>
      <c r="CT43" s="159">
        <f>SUMIFS(CF42:CF77,CD42:CD77,CO43)+SUMIFS(CG42:CG77,CE42:CE77,CO43)</f>
        <v>0</v>
      </c>
      <c r="CU43" s="159">
        <f>SUMIFS(CG42:CG77,CD42:CD77,CO43)+SUMIFS(CF42:CF77,CE42:CE77,CO43)</f>
        <v>0</v>
      </c>
      <c r="CV43" s="159">
        <f t="shared" si="88"/>
        <v>0</v>
      </c>
      <c r="CW43" s="158">
        <f t="shared" si="89"/>
        <v>0</v>
      </c>
      <c r="CX43" s="158" t="str">
        <f>IF(CP43=0,"-",_xlfn.RANK.EQ(CW43,CW42:CW45))</f>
        <v>-</v>
      </c>
      <c r="CY43" s="158" t="str">
        <f>IF(CP43=0,"-",_xlfn.RANK.EQ(CV43,CV42:CV45))</f>
        <v>-</v>
      </c>
      <c r="CZ43" s="158" t="str">
        <f>IF(CP43=0,"-",_xlfn.RANK.EQ(CT43,CT42:CT45))</f>
        <v>-</v>
      </c>
      <c r="DA43" s="158" t="str">
        <f t="shared" si="90"/>
        <v>-</v>
      </c>
      <c r="DB43" s="157">
        <f>(COUNTIF(CO42:CO45,"&lt;"&amp;CO43)+1)/1000</f>
        <v>0.004</v>
      </c>
      <c r="DC43" s="157">
        <f>IF(CP43=0,1000+DB43,IF(COUNTIF(DA42:DA45,DA43)&gt;1,DA43+DB43,100))</f>
        <v>1000.004</v>
      </c>
      <c r="DD43" s="157"/>
      <c r="DE43" s="157" t="str">
        <f>IF(AA43=DE41,Q43)</f>
        <v>Russland</v>
      </c>
      <c r="DF43" s="157"/>
      <c r="DG43" s="158">
        <f>COUNTIF(DE42:DE45,K43)</f>
        <v>0</v>
      </c>
      <c r="DH43" s="158">
        <f>COUNTIF(DE42:DE45,L43)</f>
        <v>0</v>
      </c>
      <c r="DI43" s="158">
        <f>COUNTIF(DE42:DE45,M43)</f>
        <v>0</v>
      </c>
      <c r="DJ43" s="158">
        <f>COUNTIF(DE42:DE45,N43)</f>
        <v>0</v>
      </c>
      <c r="DK43" s="158">
        <f t="shared" si="91"/>
        <v>0</v>
      </c>
      <c r="DL43" s="157"/>
      <c r="DM43" s="158" t="str">
        <f t="shared" si="92"/>
        <v/>
      </c>
      <c r="DN43" s="158" t="str">
        <f t="shared" si="93"/>
        <v/>
      </c>
      <c r="DO43" s="158" t="str">
        <f t="shared" si="94"/>
        <v/>
      </c>
      <c r="DP43" s="158" t="str">
        <f t="shared" si="95"/>
        <v/>
      </c>
      <c r="DQ43" s="157"/>
      <c r="DR43" s="158" t="str">
        <f t="shared" si="96"/>
        <v/>
      </c>
      <c r="DS43" s="158" t="str">
        <f t="shared" si="97"/>
        <v/>
      </c>
      <c r="DT43" s="158" t="str">
        <f t="shared" si="98"/>
        <v/>
      </c>
      <c r="DU43" s="158" t="str">
        <f t="shared" si="99"/>
        <v/>
      </c>
      <c r="DV43" s="157"/>
      <c r="DW43" s="158">
        <f>_xlfn.RANK.EQ(EL43,EL42:EL45,1)</f>
        <v>2</v>
      </c>
      <c r="DX43" s="160" t="str">
        <f t="shared" si="100"/>
        <v>Russland</v>
      </c>
      <c r="DY43" s="159">
        <f>COUNTIF(DR42:DU77,DX43)</f>
        <v>1</v>
      </c>
      <c r="DZ43" s="159">
        <f>COUNTIF(DR42:DR77,DX43)</f>
        <v>0</v>
      </c>
      <c r="EA43" s="159">
        <f>COUNTIF(DS42:DT77,DX43)</f>
        <v>1</v>
      </c>
      <c r="EB43" s="159">
        <f>COUNTIF(DU42:DU77,DX43)</f>
        <v>0</v>
      </c>
      <c r="EC43" s="159">
        <f>SUMIFS(DO42:DO77,DM42:DM77,DX43)+SUMIFS(DP42:DP77,DN42:DN77,DX43)</f>
        <v>1</v>
      </c>
      <c r="ED43" s="159">
        <f>SUMIFS(DP42:DP77,DM42:DM77,DX43)+SUMIFS(DO42:DO77,DN42:DN77,DX43)</f>
        <v>1</v>
      </c>
      <c r="EE43" s="159">
        <f t="shared" si="101"/>
        <v>0</v>
      </c>
      <c r="EF43" s="158">
        <f t="shared" si="102"/>
        <v>1</v>
      </c>
      <c r="EG43" s="158">
        <f>IF(DY43=0,"-",_xlfn.RANK.EQ(EF43,EF42:EF45))</f>
        <v>1</v>
      </c>
      <c r="EH43" s="158">
        <f>IF(DY43=0,"-",_xlfn.RANK.EQ(EE43,EE42:EE45))</f>
        <v>1</v>
      </c>
      <c r="EI43" s="158">
        <f>IF(DY43=0,"-",_xlfn.RANK.EQ(EC43,EC42:EC45))</f>
        <v>1</v>
      </c>
      <c r="EJ43" s="158">
        <f t="shared" si="103"/>
        <v>3</v>
      </c>
      <c r="EK43" s="157">
        <f>(COUNTIF(DX42:DX45,"&lt;"&amp;DX43)+1)/1000</f>
        <v>0.004</v>
      </c>
      <c r="EL43" s="157">
        <f>IF(DY43=0,1000+EK43,IF(COUNTIF(EJ42:EJ45,EJ43)&gt;1,EJ43+EK43,100))</f>
        <v>3.004</v>
      </c>
    </row>
    <row r="44" ht="12.75" customHeight="1">
      <c r="A44" s="157"/>
      <c r="B44" s="158" t="str">
        <f>Utfylles!$E$12</f>
        <v>Danmark</v>
      </c>
      <c r="C44" s="158" t="s">
        <v>56</v>
      </c>
      <c r="D44" s="158" t="str">
        <f>Utfylles!$G$12</f>
        <v>Finland</v>
      </c>
      <c r="E44" s="158">
        <f>Utfylles!$H$12</f>
        <v>2</v>
      </c>
      <c r="F44" s="158" t="s">
        <v>56</v>
      </c>
      <c r="G44" s="158">
        <f>Utfylles!$J$12</f>
        <v>1</v>
      </c>
      <c r="H44" s="158"/>
      <c r="I44" s="158" t="str">
        <f>Utfylles!$K$12</f>
        <v>H</v>
      </c>
      <c r="J44" s="157"/>
      <c r="K44" s="158" t="str">
        <f t="shared" si="58"/>
        <v>Danmark</v>
      </c>
      <c r="L44" s="158" t="str">
        <f t="shared" si="59"/>
        <v/>
      </c>
      <c r="M44" s="158" t="str">
        <f t="shared" si="60"/>
        <v/>
      </c>
      <c r="N44" s="158" t="str">
        <f t="shared" si="61"/>
        <v>Finland</v>
      </c>
      <c r="O44" s="157"/>
      <c r="P44" s="157">
        <f>_xlfn.RANK.EQ(AK51,AK49:AK52,1)</f>
        <v>1</v>
      </c>
      <c r="Q44" s="160" t="str">
        <f>'Ark2'!B12</f>
        <v>Belgia</v>
      </c>
      <c r="R44" s="159">
        <f>COUNTIF(K42:N77,Q44)</f>
        <v>3</v>
      </c>
      <c r="S44" s="159">
        <f>COUNTIF(K42:K77,Q44)</f>
        <v>3</v>
      </c>
      <c r="T44" s="159">
        <f>COUNTIF(L42:M77,Q44)</f>
        <v>0</v>
      </c>
      <c r="U44" s="159">
        <f>COUNTIF(N42:N77,Q44)</f>
        <v>0</v>
      </c>
      <c r="V44" s="159">
        <f>SUMIFS(E42:E77,B42:B77,Q44)+SUMIFS(G42:G77,D42:D77,Q44)</f>
        <v>7</v>
      </c>
      <c r="W44" s="159">
        <f>SUMIFS(G42:G77,B42:B77,Q44)+SUMIFS(E42:E77,D42:D77,Q44)</f>
        <v>3</v>
      </c>
      <c r="X44" s="159">
        <f t="shared" si="62"/>
        <v>4</v>
      </c>
      <c r="Y44" s="158">
        <f t="shared" si="63"/>
        <v>9</v>
      </c>
      <c r="Z44" s="158"/>
      <c r="AA44" s="158">
        <f>_xlfn.RANK.EQ(Y44,Y42:Y45,0)</f>
        <v>1</v>
      </c>
      <c r="AB44" s="158">
        <f>IF(COUNTIF(AA42:AA45,AA44)=1,0,IF(AA44=1,_xlfn.RANK.EQ(BN44,BN42:BN45,0),IF(AA44=2,_xlfn.RANK.EQ(CW44,CW42:CW45,0),IF(AA44=3,_xlfn.RANK.EQ(EF44,EF42:EF45,0)))))</f>
        <v>0</v>
      </c>
      <c r="AC44" s="158">
        <f>IF(COUNTIF(AA42:AA45,AA44)=1,0,IF(AA44=1,_xlfn.RANK.EQ(BM44,BM42:BM45,0),IF(AA44=2,_xlfn.RANK.EQ(CV44,CV42:CV45,0),IF(AA44=3,_xlfn.RANK.EQ(EE44,EE42:EE45,0)))))</f>
        <v>0</v>
      </c>
      <c r="AD44" s="158">
        <f>IF(COUNTIF(AA42:AA45,AA44)=1,0,IF(AA44=1,_xlfn.RANK.EQ(BK44,BK42:BK45,0),IF(AA44=2,_xlfn.RANK.EQ(CT44,CT42:CT45,0),IF(AA44=3,_xlfn.RANK.EQ(EC44,EC42:EC45,0)))))</f>
        <v>0</v>
      </c>
      <c r="AE44" s="159">
        <f t="shared" si="64"/>
        <v>1</v>
      </c>
      <c r="AF44" s="158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58">
        <f>_xlfn.RANK.EQ(X44,X42:X45,)</f>
        <v>1</v>
      </c>
      <c r="AH44" s="158">
        <f>_xlfn.RANK.EQ(V44,V42:V45,0)</f>
        <v>1</v>
      </c>
      <c r="AI44" s="158">
        <f>_xlfn.RANK.EQ(S44,S42:S45,0)</f>
        <v>1</v>
      </c>
      <c r="AJ44" s="157">
        <f>(COUNTIF(Q42:Q45,"&lt;"&amp;Q44)+1)</f>
        <v>1</v>
      </c>
      <c r="AK44" s="158"/>
      <c r="AL44" s="157"/>
      <c r="AM44" s="157" t="str">
        <f>IF(AA44=AM41,Q44)</f>
        <v>Belgia</v>
      </c>
      <c r="AN44" s="157"/>
      <c r="AO44" s="158">
        <f>COUNTIF(AM42:AM45,K44)</f>
        <v>0</v>
      </c>
      <c r="AP44" s="158">
        <f>COUNTIF(AM42:AM45,L44)</f>
        <v>0</v>
      </c>
      <c r="AQ44" s="158">
        <f>COUNTIF(AM42:AM45,M44)</f>
        <v>0</v>
      </c>
      <c r="AR44" s="158">
        <f>COUNTIF(AM42:AM45,N44)</f>
        <v>0</v>
      </c>
      <c r="AS44" s="158">
        <f t="shared" si="65"/>
        <v>0</v>
      </c>
      <c r="AT44" s="157"/>
      <c r="AU44" s="158" t="str">
        <f t="shared" si="66"/>
        <v/>
      </c>
      <c r="AV44" s="158" t="str">
        <f t="shared" si="67"/>
        <v/>
      </c>
      <c r="AW44" s="158" t="str">
        <f t="shared" si="68"/>
        <v/>
      </c>
      <c r="AX44" s="158" t="str">
        <f t="shared" si="69"/>
        <v/>
      </c>
      <c r="AY44" s="157"/>
      <c r="AZ44" s="158" t="str">
        <f t="shared" si="70"/>
        <v/>
      </c>
      <c r="BA44" s="158" t="str">
        <f t="shared" si="71"/>
        <v/>
      </c>
      <c r="BB44" s="158" t="str">
        <f t="shared" si="72"/>
        <v/>
      </c>
      <c r="BC44" s="158" t="str">
        <f t="shared" si="73"/>
        <v/>
      </c>
      <c r="BD44" s="157"/>
      <c r="BE44" s="158">
        <f>_xlfn.RANK.EQ(BT44,BT42:BT45,1)</f>
        <v>1</v>
      </c>
      <c r="BF44" s="160" t="str">
        <f t="shared" si="74"/>
        <v>Belgia</v>
      </c>
      <c r="BG44" s="159">
        <f>COUNTIF(AZ42:BC77,BF44)</f>
        <v>0</v>
      </c>
      <c r="BH44" s="159">
        <f>COUNTIF(AZ42:AZ77,BF44)</f>
        <v>0</v>
      </c>
      <c r="BI44" s="159">
        <f>COUNTIF(BA42:BB77,BF44)</f>
        <v>0</v>
      </c>
      <c r="BJ44" s="159">
        <f>COUNTIF(BC42:BC77,BF44)</f>
        <v>0</v>
      </c>
      <c r="BK44" s="159">
        <f>SUMIFS(AW42:AW77,AU42:AU77,BF44)+SUMIFS(AX42:AX77,AV42:AV77,BF44)</f>
        <v>0</v>
      </c>
      <c r="BL44" s="159">
        <f>SUMIFS(AX42:AX77,AU42:AU77,BF44)+SUMIFS(AW42:AW77,AV42:AV77,BF44)</f>
        <v>0</v>
      </c>
      <c r="BM44" s="159">
        <f t="shared" si="75"/>
        <v>0</v>
      </c>
      <c r="BN44" s="158">
        <f t="shared" si="76"/>
        <v>0</v>
      </c>
      <c r="BO44" s="158" t="str">
        <f>IF(BG44=0,"-",_xlfn.RANK.EQ(BN44,BN42:BN45))</f>
        <v>-</v>
      </c>
      <c r="BP44" s="158" t="str">
        <f>IF(BG44=0,"-",_xlfn.RANK.EQ(BM44,BM42:BM45))</f>
        <v>-</v>
      </c>
      <c r="BQ44" s="158" t="str">
        <f>IF(BG44=0,"-",_xlfn.RANK.EQ(BK44,BK42:BK45))</f>
        <v>-</v>
      </c>
      <c r="BR44" s="158" t="str">
        <f t="shared" si="77"/>
        <v>-</v>
      </c>
      <c r="BS44" s="157">
        <f>(COUNTIF(BF42:BF45,"&lt;"&amp;BF44)+1)/1000</f>
        <v>0.001</v>
      </c>
      <c r="BT44" s="157">
        <f>IF(BG44=0,1000+BS44,IF(COUNTIF(BR42:BR45,BR44)&gt;1,BR44+BS44,100))</f>
        <v>1000.001</v>
      </c>
      <c r="BU44" s="157"/>
      <c r="BV44" s="157" t="b">
        <f>IF(AA44=BV41,Q44)</f>
        <v>0</v>
      </c>
      <c r="BW44" s="157"/>
      <c r="BX44" s="158">
        <f>COUNTIF(BV42:BV45,K44)</f>
        <v>1</v>
      </c>
      <c r="BY44" s="158">
        <f>COUNTIF(BV42:BV45,L44)</f>
        <v>0</v>
      </c>
      <c r="BZ44" s="158">
        <f>COUNTIF(BV42:BV45,M44)</f>
        <v>0</v>
      </c>
      <c r="CA44" s="158">
        <f>COUNTIF(BV42:BV45,N44)</f>
        <v>0</v>
      </c>
      <c r="CB44" s="158">
        <f t="shared" si="78"/>
        <v>1</v>
      </c>
      <c r="CC44" s="157"/>
      <c r="CD44" s="158" t="str">
        <f t="shared" si="79"/>
        <v/>
      </c>
      <c r="CE44" s="158" t="str">
        <f t="shared" si="80"/>
        <v/>
      </c>
      <c r="CF44" s="158" t="str">
        <f t="shared" si="81"/>
        <v/>
      </c>
      <c r="CG44" s="158" t="str">
        <f t="shared" si="82"/>
        <v/>
      </c>
      <c r="CH44" s="157"/>
      <c r="CI44" s="158" t="str">
        <f t="shared" si="83"/>
        <v/>
      </c>
      <c r="CJ44" s="158" t="str">
        <f t="shared" si="84"/>
        <v/>
      </c>
      <c r="CK44" s="158" t="str">
        <f t="shared" si="85"/>
        <v/>
      </c>
      <c r="CL44" s="158" t="str">
        <f t="shared" si="86"/>
        <v/>
      </c>
      <c r="CM44" s="157"/>
      <c r="CN44" s="158">
        <f>_xlfn.RANK.EQ(DC44,DC42:DC45,1)</f>
        <v>1</v>
      </c>
      <c r="CO44" s="160" t="str">
        <f t="shared" si="87"/>
        <v>Belgia</v>
      </c>
      <c r="CP44" s="159">
        <f>COUNTIF(CI42:CL77,CO44)</f>
        <v>0</v>
      </c>
      <c r="CQ44" s="159">
        <f>COUNTIF(CI42:CI77,CO44)</f>
        <v>0</v>
      </c>
      <c r="CR44" s="159">
        <f>COUNTIF(CJ42:CK77,CO44)</f>
        <v>0</v>
      </c>
      <c r="CS44" s="159">
        <f>COUNTIF(CL42:CL77,CO44)</f>
        <v>0</v>
      </c>
      <c r="CT44" s="159">
        <f>SUMIFS(CF42:CF77,CD42:CD77,CO44)+SUMIFS(CG42:CG77,CE42:CE77,CO44)</f>
        <v>0</v>
      </c>
      <c r="CU44" s="159">
        <f>SUMIFS(CG42:CG77,CD42:CD77,CO44)+SUMIFS(CF42:CF77,CE42:CE77,CO44)</f>
        <v>0</v>
      </c>
      <c r="CV44" s="159">
        <f t="shared" si="88"/>
        <v>0</v>
      </c>
      <c r="CW44" s="158">
        <f t="shared" si="89"/>
        <v>0</v>
      </c>
      <c r="CX44" s="158" t="str">
        <f>IF(CP44=0,"-",_xlfn.RANK.EQ(CW44,CW42:CW45))</f>
        <v>-</v>
      </c>
      <c r="CY44" s="158" t="str">
        <f>IF(CP44=0,"-",_xlfn.RANK.EQ(CV44,CV42:CV45))</f>
        <v>-</v>
      </c>
      <c r="CZ44" s="158" t="str">
        <f>IF(CP44=0,"-",_xlfn.RANK.EQ(CT44,CT42:CT45))</f>
        <v>-</v>
      </c>
      <c r="DA44" s="158" t="str">
        <f t="shared" si="90"/>
        <v>-</v>
      </c>
      <c r="DB44" s="157">
        <f>(COUNTIF(CO42:CO45,"&lt;"&amp;CO44)+1)/1000</f>
        <v>0.001</v>
      </c>
      <c r="DC44" s="157">
        <f>IF(CP44=0,1000+DB44,IF(COUNTIF(DA42:DA45,DA44)&gt;1,DA44+DB44,100))</f>
        <v>1000.001</v>
      </c>
      <c r="DD44" s="157"/>
      <c r="DE44" s="157" t="b">
        <f>IF(AA44=DE41,Q44)</f>
        <v>0</v>
      </c>
      <c r="DF44" s="157"/>
      <c r="DG44" s="158">
        <f>COUNTIF(DE42:DE45,K44)</f>
        <v>0</v>
      </c>
      <c r="DH44" s="158">
        <f>COUNTIF(DE42:DE45,L44)</f>
        <v>0</v>
      </c>
      <c r="DI44" s="158">
        <f>COUNTIF(DE42:DE45,M44)</f>
        <v>0</v>
      </c>
      <c r="DJ44" s="158">
        <f>COUNTIF(DE42:DE45,N44)</f>
        <v>1</v>
      </c>
      <c r="DK44" s="158">
        <f t="shared" si="91"/>
        <v>1</v>
      </c>
      <c r="DL44" s="157"/>
      <c r="DM44" s="158" t="str">
        <f t="shared" si="92"/>
        <v/>
      </c>
      <c r="DN44" s="158" t="str">
        <f t="shared" si="93"/>
        <v/>
      </c>
      <c r="DO44" s="158" t="str">
        <f t="shared" si="94"/>
        <v/>
      </c>
      <c r="DP44" s="158" t="str">
        <f t="shared" si="95"/>
        <v/>
      </c>
      <c r="DQ44" s="157"/>
      <c r="DR44" s="158" t="str">
        <f t="shared" si="96"/>
        <v/>
      </c>
      <c r="DS44" s="158" t="str">
        <f t="shared" si="97"/>
        <v/>
      </c>
      <c r="DT44" s="158" t="str">
        <f t="shared" si="98"/>
        <v/>
      </c>
      <c r="DU44" s="158" t="str">
        <f t="shared" si="99"/>
        <v/>
      </c>
      <c r="DV44" s="157"/>
      <c r="DW44" s="158">
        <f>_xlfn.RANK.EQ(EL44,EL42:EL45,1)</f>
        <v>3</v>
      </c>
      <c r="DX44" s="160" t="str">
        <f t="shared" si="100"/>
        <v>Belgia</v>
      </c>
      <c r="DY44" s="159">
        <f>COUNTIF(DR42:DU77,DX44)</f>
        <v>0</v>
      </c>
      <c r="DZ44" s="159">
        <f>COUNTIF(DR42:DR77,DX44)</f>
        <v>0</v>
      </c>
      <c r="EA44" s="159">
        <f>COUNTIF(DS42:DT77,DX44)</f>
        <v>0</v>
      </c>
      <c r="EB44" s="159">
        <f>COUNTIF(DU42:DU77,DX44)</f>
        <v>0</v>
      </c>
      <c r="EC44" s="159">
        <f>SUMIFS(DO42:DO77,DM42:DM77,DX44)+SUMIFS(DP42:DP77,DN42:DN77,DX44)</f>
        <v>0</v>
      </c>
      <c r="ED44" s="159">
        <f>SUMIFS(DP42:DP77,DM42:DM77,DX44)+SUMIFS(DO42:DO77,DN42:DN77,DX44)</f>
        <v>0</v>
      </c>
      <c r="EE44" s="159">
        <f t="shared" si="101"/>
        <v>0</v>
      </c>
      <c r="EF44" s="158">
        <f t="shared" si="102"/>
        <v>0</v>
      </c>
      <c r="EG44" s="158" t="str">
        <f>IF(DY44=0,"-",_xlfn.RANK.EQ(EF44,EF42:EF45))</f>
        <v>-</v>
      </c>
      <c r="EH44" s="158" t="str">
        <f>IF(DY44=0,"-",_xlfn.RANK.EQ(EE44,EE42:EE45))</f>
        <v>-</v>
      </c>
      <c r="EI44" s="158" t="str">
        <f>IF(DY44=0,"-",_xlfn.RANK.EQ(EC44,EC42:EC45))</f>
        <v>-</v>
      </c>
      <c r="EJ44" s="158" t="str">
        <f t="shared" si="103"/>
        <v>-</v>
      </c>
      <c r="EK44" s="157">
        <f>(COUNTIF(DX42:DX45,"&lt;"&amp;DX44)+1)/1000</f>
        <v>0.001</v>
      </c>
      <c r="EL44" s="157">
        <f>IF(DY44=0,1000+EK44,IF(COUNTIF(EJ42:EJ45,EJ44)&gt;1,EJ44+EK44,100))</f>
        <v>1000.001</v>
      </c>
    </row>
    <row r="45" ht="12.75" customHeight="1">
      <c r="A45" s="157"/>
      <c r="B45" s="158" t="str">
        <f>Utfylles!$E$13</f>
        <v>Belgia</v>
      </c>
      <c r="C45" s="158" t="s">
        <v>56</v>
      </c>
      <c r="D45" s="158" t="str">
        <f>Utfylles!$G$13</f>
        <v>Russland</v>
      </c>
      <c r="E45" s="158">
        <f>Utfylles!$H$13</f>
        <v>3</v>
      </c>
      <c r="F45" s="158" t="s">
        <v>56</v>
      </c>
      <c r="G45" s="158">
        <f>Utfylles!$J$13</f>
        <v>1</v>
      </c>
      <c r="H45" s="158"/>
      <c r="I45" s="158" t="str">
        <f>Utfylles!$K$13</f>
        <v>H</v>
      </c>
      <c r="J45" s="157"/>
      <c r="K45" s="158" t="str">
        <f t="shared" si="58"/>
        <v>Belgia</v>
      </c>
      <c r="L45" s="158" t="str">
        <f t="shared" si="59"/>
        <v/>
      </c>
      <c r="M45" s="158" t="str">
        <f t="shared" si="60"/>
        <v/>
      </c>
      <c r="N45" s="158" t="str">
        <f t="shared" si="61"/>
        <v>Russland</v>
      </c>
      <c r="O45" s="157"/>
      <c r="P45" s="157">
        <f>_xlfn.RANK.EQ(AK52,AK49:AK52,1)</f>
        <v>3</v>
      </c>
      <c r="Q45" s="160" t="str">
        <f>'Ark2'!B13</f>
        <v>Finland</v>
      </c>
      <c r="R45" s="159">
        <f>COUNTIF(K42:N77,Q45)</f>
        <v>3</v>
      </c>
      <c r="S45" s="159">
        <f>COUNTIF(K42:K77,Q45)</f>
        <v>0</v>
      </c>
      <c r="T45" s="159">
        <f>COUNTIF(L42:M77,Q45)</f>
        <v>1</v>
      </c>
      <c r="U45" s="159">
        <f>COUNTIF(N42:N77,Q45)</f>
        <v>2</v>
      </c>
      <c r="V45" s="159">
        <f>SUMIFS(E42:E77,B42:B77,Q45)+SUMIFS(G42:G77,D42:D77,Q45)</f>
        <v>3</v>
      </c>
      <c r="W45" s="159">
        <f>SUMIFS(G42:G77,B42:B77,Q45)+SUMIFS(E42:E77,D42:D77,Q45)</f>
        <v>5</v>
      </c>
      <c r="X45" s="159">
        <f t="shared" si="62"/>
        <v>-2</v>
      </c>
      <c r="Y45" s="158">
        <f t="shared" si="63"/>
        <v>1</v>
      </c>
      <c r="Z45" s="158"/>
      <c r="AA45" s="158">
        <f>_xlfn.RANK.EQ(Y45,Y42:Y45,0)</f>
        <v>3</v>
      </c>
      <c r="AB45" s="158">
        <f>IF(COUNTIF(AA42:AA45,AA45)=1,0,IF(AA45=1,_xlfn.RANK.EQ(BN45,BN42:BN45,0),IF(AA45=2,_xlfn.RANK.EQ(CW45,CW42:CW45,0),IF(AA45=3,_xlfn.RANK.EQ(EF45,EF42:EF45,0)))))</f>
        <v>1</v>
      </c>
      <c r="AC45" s="158">
        <f>IF(COUNTIF(AA42:AA45,AA45)=1,0,IF(AA45=1,_xlfn.RANK.EQ(BM45,BM42:BM45,0),IF(AA45=2,_xlfn.RANK.EQ(CV45,CV42:CV45,0),IF(AA45=3,_xlfn.RANK.EQ(EE45,EE42:EE45,0)))))</f>
        <v>1</v>
      </c>
      <c r="AD45" s="158">
        <f>IF(COUNTIF(AA42:AA45,AA45)=1,0,IF(AA45=1,_xlfn.RANK.EQ(BK45,BK42:BK45,0),IF(AA45=2,_xlfn.RANK.EQ(CT45,CT42:CT45,0),IF(AA45=3,_xlfn.RANK.EQ(EC45,EC42:EC45,0)))))</f>
        <v>1</v>
      </c>
      <c r="AE45" s="159">
        <f t="shared" si="64"/>
        <v>3.111</v>
      </c>
      <c r="AF45" s="158">
        <f>IF(COUNTIF(AE42:AE45,AE45)=3,1,IF(COUNTIF(AA42:AA45,AA45)=1,0,IF(COUNTIF(AE42:AE45,AE45)=1,0,IF(AA45=1,VLOOKUP(Q45,BF48:BI51,4,FALSE),IF(AA45=2,VLOOKUP(Q45,CO48:CR51,4,FALSE),IF(AA45=3,VLOOKUP(Q45,DX48:EA51,4,FALSE)))))))</f>
        <v>1</v>
      </c>
      <c r="AG45" s="158">
        <f>_xlfn.RANK.EQ(X45,X42:X45,)</f>
        <v>3</v>
      </c>
      <c r="AH45" s="158">
        <f>_xlfn.RANK.EQ(V45,V42:V45,0)</f>
        <v>3</v>
      </c>
      <c r="AI45" s="158">
        <f>_xlfn.RANK.EQ(S45,S42:S45,0)</f>
        <v>3</v>
      </c>
      <c r="AJ45" s="157">
        <f>(COUNTIF(Q42:Q45,"&lt;"&amp;Q45)+1)</f>
        <v>3</v>
      </c>
      <c r="AK45" s="158"/>
      <c r="AL45" s="157"/>
      <c r="AM45" s="157" t="b">
        <f>IF(AA45=AM41,Q45)</f>
        <v>0</v>
      </c>
      <c r="AN45" s="157"/>
      <c r="AO45" s="158">
        <f>COUNTIF(AM42:AM45,K45)</f>
        <v>1</v>
      </c>
      <c r="AP45" s="158">
        <f>COUNTIF(AM42:AM45,L45)</f>
        <v>0</v>
      </c>
      <c r="AQ45" s="158">
        <f>COUNTIF(AM42:AM45,M45)</f>
        <v>0</v>
      </c>
      <c r="AR45" s="158">
        <f>COUNTIF(AM42:AM45,N45)</f>
        <v>0</v>
      </c>
      <c r="AS45" s="158">
        <f t="shared" si="65"/>
        <v>1</v>
      </c>
      <c r="AT45" s="157"/>
      <c r="AU45" s="158" t="str">
        <f t="shared" si="66"/>
        <v/>
      </c>
      <c r="AV45" s="158" t="str">
        <f t="shared" si="67"/>
        <v/>
      </c>
      <c r="AW45" s="158" t="str">
        <f t="shared" si="68"/>
        <v/>
      </c>
      <c r="AX45" s="158" t="str">
        <f t="shared" si="69"/>
        <v/>
      </c>
      <c r="AY45" s="157"/>
      <c r="AZ45" s="158" t="str">
        <f t="shared" si="70"/>
        <v/>
      </c>
      <c r="BA45" s="158" t="str">
        <f t="shared" si="71"/>
        <v/>
      </c>
      <c r="BB45" s="158" t="str">
        <f t="shared" si="72"/>
        <v/>
      </c>
      <c r="BC45" s="158" t="str">
        <f t="shared" si="73"/>
        <v/>
      </c>
      <c r="BD45" s="157"/>
      <c r="BE45" s="158">
        <f>_xlfn.RANK.EQ(BT45,BT42:BT45,1)</f>
        <v>3</v>
      </c>
      <c r="BF45" s="160" t="str">
        <f t="shared" si="74"/>
        <v>Finland</v>
      </c>
      <c r="BG45" s="159">
        <f>COUNTIF(AZ42:BC77,BF45)</f>
        <v>0</v>
      </c>
      <c r="BH45" s="159">
        <f>COUNTIF(AZ42:AZ77,BF45)</f>
        <v>0</v>
      </c>
      <c r="BI45" s="159">
        <f>COUNTIF(BA42:BB77,BF45)</f>
        <v>0</v>
      </c>
      <c r="BJ45" s="159">
        <f>COUNTIF(BC42:BC77,BF45)</f>
        <v>0</v>
      </c>
      <c r="BK45" s="159">
        <f>SUMIFS(AW42:AW77,AU42:AU77,BF45)+SUMIFS(AX42:AX77,AV42:AV77,BF45)</f>
        <v>0</v>
      </c>
      <c r="BL45" s="159">
        <f>SUMIFS(AX42:AX77,AU42:AU77,BF45)+SUMIFS(AW42:AW77,AV42:AV77,BF45)</f>
        <v>0</v>
      </c>
      <c r="BM45" s="159">
        <f t="shared" si="75"/>
        <v>0</v>
      </c>
      <c r="BN45" s="158">
        <f t="shared" si="76"/>
        <v>0</v>
      </c>
      <c r="BO45" s="158" t="str">
        <f>IF(BG45=0,"-",_xlfn.RANK.EQ(BN45,BN42:BN45))</f>
        <v>-</v>
      </c>
      <c r="BP45" s="158" t="str">
        <f>IF(BG45=0,"-",_xlfn.RANK.EQ(BM45,BM42:BM45))</f>
        <v>-</v>
      </c>
      <c r="BQ45" s="158" t="str">
        <f>IF(BG45=0,"-",_xlfn.RANK.EQ(BK45,BK42:BK45))</f>
        <v>-</v>
      </c>
      <c r="BR45" s="158" t="str">
        <f t="shared" si="77"/>
        <v>-</v>
      </c>
      <c r="BS45" s="157">
        <f>(COUNTIF(BF42:BF45,"&lt;"&amp;BF45)+1)/1000</f>
        <v>0.003</v>
      </c>
      <c r="BT45" s="157">
        <f>IF(BG45=0,1000+BS45,IF(COUNTIF(BR42:BR45,BR45)&gt;1,BR45+BS45,100))</f>
        <v>1000.003</v>
      </c>
      <c r="BU45" s="157"/>
      <c r="BV45" s="157" t="b">
        <f>IF(AA45=BV41,Q45)</f>
        <v>0</v>
      </c>
      <c r="BW45" s="157"/>
      <c r="BX45" s="158">
        <f>COUNTIF(BV42:BV45,K45)</f>
        <v>0</v>
      </c>
      <c r="BY45" s="158">
        <f>COUNTIF(BV42:BV45,L45)</f>
        <v>0</v>
      </c>
      <c r="BZ45" s="158">
        <f>COUNTIF(BV42:BV45,M45)</f>
        <v>0</v>
      </c>
      <c r="CA45" s="158">
        <f>COUNTIF(BV42:BV45,N45)</f>
        <v>0</v>
      </c>
      <c r="CB45" s="158">
        <f t="shared" si="78"/>
        <v>0</v>
      </c>
      <c r="CC45" s="157"/>
      <c r="CD45" s="158" t="str">
        <f t="shared" si="79"/>
        <v/>
      </c>
      <c r="CE45" s="158" t="str">
        <f t="shared" si="80"/>
        <v/>
      </c>
      <c r="CF45" s="158" t="str">
        <f t="shared" si="81"/>
        <v/>
      </c>
      <c r="CG45" s="158" t="str">
        <f t="shared" si="82"/>
        <v/>
      </c>
      <c r="CH45" s="157"/>
      <c r="CI45" s="158" t="str">
        <f t="shared" si="83"/>
        <v/>
      </c>
      <c r="CJ45" s="158" t="str">
        <f t="shared" si="84"/>
        <v/>
      </c>
      <c r="CK45" s="158" t="str">
        <f t="shared" si="85"/>
        <v/>
      </c>
      <c r="CL45" s="158" t="str">
        <f t="shared" si="86"/>
        <v/>
      </c>
      <c r="CM45" s="157"/>
      <c r="CN45" s="158">
        <f>_xlfn.RANK.EQ(DC45,DC42:DC45,1)</f>
        <v>3</v>
      </c>
      <c r="CO45" s="160" t="str">
        <f t="shared" si="87"/>
        <v>Finland</v>
      </c>
      <c r="CP45" s="159">
        <f>COUNTIF(CI42:CL77,CO45)</f>
        <v>0</v>
      </c>
      <c r="CQ45" s="159">
        <f>COUNTIF(CI42:CI77,CO45)</f>
        <v>0</v>
      </c>
      <c r="CR45" s="159">
        <f>COUNTIF(CJ42:CK77,CO45)</f>
        <v>0</v>
      </c>
      <c r="CS45" s="159">
        <f>COUNTIF(CL42:CL77,CO45)</f>
        <v>0</v>
      </c>
      <c r="CT45" s="159">
        <f>SUMIFS(CF42:CF77,CD42:CD77,CO45)+SUMIFS(CG42:CG77,CE42:CE77,CO45)</f>
        <v>0</v>
      </c>
      <c r="CU45" s="159">
        <f>SUMIFS(CG42:CG77,CD42:CD77,CO45)+SUMIFS(CF42:CF77,CE42:CE77,CO45)</f>
        <v>0</v>
      </c>
      <c r="CV45" s="159">
        <f t="shared" si="88"/>
        <v>0</v>
      </c>
      <c r="CW45" s="158">
        <f t="shared" si="89"/>
        <v>0</v>
      </c>
      <c r="CX45" s="158" t="str">
        <f>IF(CP45=0,"-",_xlfn.RANK.EQ(CW45,CW42:CW45))</f>
        <v>-</v>
      </c>
      <c r="CY45" s="158" t="str">
        <f>IF(CP45=0,"-",_xlfn.RANK.EQ(CV45,CV42:CV45))</f>
        <v>-</v>
      </c>
      <c r="CZ45" s="158" t="str">
        <f>IF(CP45=0,"-",_xlfn.RANK.EQ(CT45,CT42:CT45))</f>
        <v>-</v>
      </c>
      <c r="DA45" s="158" t="str">
        <f t="shared" si="90"/>
        <v>-</v>
      </c>
      <c r="DB45" s="157">
        <f>(COUNTIF(CO42:CO45,"&lt;"&amp;CO45)+1)/1000</f>
        <v>0.003</v>
      </c>
      <c r="DC45" s="157">
        <f>IF(CP45=0,1000+DB45,IF(COUNTIF(DA42:DA45,DA45)&gt;1,DA45+DB45,100))</f>
        <v>1000.003</v>
      </c>
      <c r="DD45" s="157"/>
      <c r="DE45" s="157" t="str">
        <f>IF(AA45=DE41,Q45)</f>
        <v>Finland</v>
      </c>
      <c r="DF45" s="157"/>
      <c r="DG45" s="158">
        <f>COUNTIF(DE42:DE45,K45)</f>
        <v>0</v>
      </c>
      <c r="DH45" s="158">
        <f>COUNTIF(DE42:DE45,L45)</f>
        <v>0</v>
      </c>
      <c r="DI45" s="158">
        <f>COUNTIF(DE42:DE45,M45)</f>
        <v>0</v>
      </c>
      <c r="DJ45" s="158">
        <f>COUNTIF(DE42:DE45,N45)</f>
        <v>1</v>
      </c>
      <c r="DK45" s="158">
        <f t="shared" si="91"/>
        <v>1</v>
      </c>
      <c r="DL45" s="157"/>
      <c r="DM45" s="158" t="str">
        <f t="shared" si="92"/>
        <v/>
      </c>
      <c r="DN45" s="158" t="str">
        <f t="shared" si="93"/>
        <v/>
      </c>
      <c r="DO45" s="158" t="str">
        <f t="shared" si="94"/>
        <v/>
      </c>
      <c r="DP45" s="158" t="str">
        <f t="shared" si="95"/>
        <v/>
      </c>
      <c r="DQ45" s="157"/>
      <c r="DR45" s="158" t="str">
        <f t="shared" si="96"/>
        <v/>
      </c>
      <c r="DS45" s="158" t="str">
        <f t="shared" si="97"/>
        <v/>
      </c>
      <c r="DT45" s="158" t="str">
        <f t="shared" si="98"/>
        <v/>
      </c>
      <c r="DU45" s="158" t="str">
        <f t="shared" si="99"/>
        <v/>
      </c>
      <c r="DV45" s="157"/>
      <c r="DW45" s="158">
        <f>_xlfn.RANK.EQ(EL45,EL42:EL45,1)</f>
        <v>1</v>
      </c>
      <c r="DX45" s="160" t="str">
        <f t="shared" si="100"/>
        <v>Finland</v>
      </c>
      <c r="DY45" s="159">
        <f>COUNTIF(DR42:DU77,DX45)</f>
        <v>1</v>
      </c>
      <c r="DZ45" s="159">
        <f>COUNTIF(DR42:DR77,DX45)</f>
        <v>0</v>
      </c>
      <c r="EA45" s="159">
        <f>COUNTIF(DS42:DT77,DX45)</f>
        <v>1</v>
      </c>
      <c r="EB45" s="159">
        <f>COUNTIF(DU42:DU77,DX45)</f>
        <v>0</v>
      </c>
      <c r="EC45" s="159">
        <f>SUMIFS(DO42:DO77,DM42:DM77,DX45)+SUMIFS(DP42:DP77,DN42:DN77,DX45)</f>
        <v>1</v>
      </c>
      <c r="ED45" s="159">
        <f>SUMIFS(DP42:DP77,DM42:DM77,DX45)+SUMIFS(DO42:DO77,DN42:DN77,DX45)</f>
        <v>1</v>
      </c>
      <c r="EE45" s="159">
        <f t="shared" si="101"/>
        <v>0</v>
      </c>
      <c r="EF45" s="158">
        <f t="shared" si="102"/>
        <v>1</v>
      </c>
      <c r="EG45" s="158">
        <f>IF(DY45=0,"-",_xlfn.RANK.EQ(EF45,EF42:EF45))</f>
        <v>1</v>
      </c>
      <c r="EH45" s="158">
        <f>IF(DY45=0,"-",_xlfn.RANK.EQ(EE45,EE42:EE45))</f>
        <v>1</v>
      </c>
      <c r="EI45" s="158">
        <f>IF(DY45=0,"-",_xlfn.RANK.EQ(EC45,EC42:EC45))</f>
        <v>1</v>
      </c>
      <c r="EJ45" s="158">
        <f t="shared" si="103"/>
        <v>3</v>
      </c>
      <c r="EK45" s="157">
        <f>(COUNTIF(DX42:DX45,"&lt;"&amp;DX45)+1)/1000</f>
        <v>0.003</v>
      </c>
      <c r="EL45" s="157">
        <f>IF(DY45=0,1000+EK45,IF(COUNTIF(EJ42:EJ45,EJ45)&gt;1,EJ45+EK45,100))</f>
        <v>3.003</v>
      </c>
    </row>
    <row r="46" ht="12.75" customHeight="1">
      <c r="A46" s="157"/>
      <c r="B46" s="158" t="str">
        <f>Utfylles!$E$14</f>
        <v>England</v>
      </c>
      <c r="C46" s="158" t="s">
        <v>56</v>
      </c>
      <c r="D46" s="158" t="str">
        <f>Utfylles!$G$14</f>
        <v>Kroatia</v>
      </c>
      <c r="E46" s="158">
        <f>Utfylles!$H$14</f>
        <v>2</v>
      </c>
      <c r="F46" s="158" t="s">
        <v>56</v>
      </c>
      <c r="G46" s="158">
        <f>Utfylles!$J$14</f>
        <v>0</v>
      </c>
      <c r="H46" s="158"/>
      <c r="I46" s="158" t="str">
        <f>Utfylles!$K$14</f>
        <v>H</v>
      </c>
      <c r="J46" s="157"/>
      <c r="K46" s="158" t="str">
        <f t="shared" si="58"/>
        <v>England</v>
      </c>
      <c r="L46" s="158" t="str">
        <f t="shared" si="59"/>
        <v/>
      </c>
      <c r="M46" s="158" t="str">
        <f t="shared" si="60"/>
        <v/>
      </c>
      <c r="N46" s="158" t="str">
        <f t="shared" si="61"/>
        <v>Kroatia</v>
      </c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8">
        <f>COUNTIF(AM42:AM45,K46)</f>
        <v>0</v>
      </c>
      <c r="AP46" s="158">
        <f>COUNTIF(AM42:AM45,L46)</f>
        <v>0</v>
      </c>
      <c r="AQ46" s="158">
        <f>COUNTIF(AM42:AM45,M46)</f>
        <v>0</v>
      </c>
      <c r="AR46" s="158">
        <f>COUNTIF(AM42:AM45,N46)</f>
        <v>0</v>
      </c>
      <c r="AS46" s="158">
        <f t="shared" si="65"/>
        <v>0</v>
      </c>
      <c r="AT46" s="157"/>
      <c r="AU46" s="158" t="str">
        <f t="shared" si="66"/>
        <v/>
      </c>
      <c r="AV46" s="158" t="str">
        <f t="shared" si="67"/>
        <v/>
      </c>
      <c r="AW46" s="158" t="str">
        <f t="shared" si="68"/>
        <v/>
      </c>
      <c r="AX46" s="158" t="str">
        <f t="shared" si="69"/>
        <v/>
      </c>
      <c r="AY46" s="157"/>
      <c r="AZ46" s="158" t="str">
        <f t="shared" si="70"/>
        <v/>
      </c>
      <c r="BA46" s="158" t="str">
        <f t="shared" si="71"/>
        <v/>
      </c>
      <c r="BB46" s="158" t="str">
        <f t="shared" si="72"/>
        <v/>
      </c>
      <c r="BC46" s="158" t="str">
        <f t="shared" si="73"/>
        <v/>
      </c>
      <c r="BD46" s="157"/>
      <c r="BE46" s="158"/>
      <c r="BF46" s="157"/>
      <c r="BG46" s="157"/>
      <c r="BH46" s="157"/>
      <c r="BI46" s="157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8">
        <f>COUNTIF(BV42:BV45,K46)</f>
        <v>0</v>
      </c>
      <c r="BY46" s="158">
        <f>COUNTIF(BV42:BV45,L46)</f>
        <v>0</v>
      </c>
      <c r="BZ46" s="158">
        <f>COUNTIF(BV42:BV45,M46)</f>
        <v>0</v>
      </c>
      <c r="CA46" s="158">
        <f>COUNTIF(BV42:BV45,N46)</f>
        <v>0</v>
      </c>
      <c r="CB46" s="158">
        <f t="shared" si="78"/>
        <v>0</v>
      </c>
      <c r="CC46" s="157"/>
      <c r="CD46" s="158" t="str">
        <f t="shared" si="79"/>
        <v/>
      </c>
      <c r="CE46" s="158" t="str">
        <f t="shared" si="80"/>
        <v/>
      </c>
      <c r="CF46" s="158" t="str">
        <f t="shared" si="81"/>
        <v/>
      </c>
      <c r="CG46" s="158" t="str">
        <f t="shared" si="82"/>
        <v/>
      </c>
      <c r="CH46" s="157"/>
      <c r="CI46" s="158" t="str">
        <f t="shared" si="83"/>
        <v/>
      </c>
      <c r="CJ46" s="158" t="str">
        <f t="shared" si="84"/>
        <v/>
      </c>
      <c r="CK46" s="158" t="str">
        <f t="shared" si="85"/>
        <v/>
      </c>
      <c r="CL46" s="158" t="str">
        <f t="shared" si="86"/>
        <v/>
      </c>
      <c r="CM46" s="157"/>
      <c r="CN46" s="158"/>
      <c r="CO46" s="157"/>
      <c r="CP46" s="157"/>
      <c r="CQ46" s="157"/>
      <c r="CR46" s="157"/>
      <c r="CS46" s="157"/>
      <c r="CT46" s="157"/>
      <c r="CU46" s="157"/>
      <c r="CV46" s="157"/>
      <c r="CW46" s="157"/>
      <c r="CX46" s="157"/>
      <c r="CY46" s="157"/>
      <c r="CZ46" s="157"/>
      <c r="DA46" s="157"/>
      <c r="DB46" s="157"/>
      <c r="DC46" s="157"/>
      <c r="DD46" s="157"/>
      <c r="DE46" s="157"/>
      <c r="DF46" s="157"/>
      <c r="DG46" s="158">
        <f>COUNTIF(DE42:DE45,K46)</f>
        <v>0</v>
      </c>
      <c r="DH46" s="158">
        <f>COUNTIF(DE42:DE45,L46)</f>
        <v>0</v>
      </c>
      <c r="DI46" s="158">
        <f>COUNTIF(DE42:DE45,M46)</f>
        <v>0</v>
      </c>
      <c r="DJ46" s="158">
        <f>COUNTIF(DE42:DE45,N46)</f>
        <v>0</v>
      </c>
      <c r="DK46" s="158">
        <f t="shared" si="91"/>
        <v>0</v>
      </c>
      <c r="DL46" s="157"/>
      <c r="DM46" s="158" t="str">
        <f t="shared" si="92"/>
        <v/>
      </c>
      <c r="DN46" s="158" t="str">
        <f t="shared" si="93"/>
        <v/>
      </c>
      <c r="DO46" s="158" t="str">
        <f t="shared" si="94"/>
        <v/>
      </c>
      <c r="DP46" s="158" t="str">
        <f t="shared" si="95"/>
        <v/>
      </c>
      <c r="DQ46" s="157"/>
      <c r="DR46" s="158" t="str">
        <f t="shared" si="96"/>
        <v/>
      </c>
      <c r="DS46" s="158" t="str">
        <f t="shared" si="97"/>
        <v/>
      </c>
      <c r="DT46" s="158" t="str">
        <f t="shared" si="98"/>
        <v/>
      </c>
      <c r="DU46" s="158" t="str">
        <f t="shared" si="99"/>
        <v/>
      </c>
      <c r="DV46" s="157"/>
      <c r="DW46" s="158"/>
      <c r="DX46" s="157"/>
      <c r="DY46" s="157"/>
      <c r="DZ46" s="157"/>
      <c r="EA46" s="157"/>
      <c r="EB46" s="157"/>
      <c r="EC46" s="157"/>
      <c r="ED46" s="157"/>
      <c r="EE46" s="157"/>
      <c r="EF46" s="157"/>
      <c r="EG46" s="157"/>
      <c r="EH46" s="157"/>
      <c r="EI46" s="157"/>
      <c r="EJ46" s="157"/>
      <c r="EK46" s="157"/>
      <c r="EL46" s="157"/>
    </row>
    <row r="47" ht="12.75" customHeight="1">
      <c r="A47" s="157"/>
      <c r="B47" s="158" t="str">
        <f>Utfylles!$E$15</f>
        <v>Østerrike</v>
      </c>
      <c r="C47" s="158" t="s">
        <v>56</v>
      </c>
      <c r="D47" s="158" t="str">
        <f>Utfylles!$G$15</f>
        <v>Nord-Makedonia</v>
      </c>
      <c r="E47" s="158">
        <f>Utfylles!$H$15</f>
        <v>0</v>
      </c>
      <c r="F47" s="158" t="s">
        <v>56</v>
      </c>
      <c r="G47" s="158">
        <f>Utfylles!$J$15</f>
        <v>0</v>
      </c>
      <c r="H47" s="158"/>
      <c r="I47" s="158" t="str">
        <f>Utfylles!$K$15</f>
        <v>U</v>
      </c>
      <c r="J47" s="157"/>
      <c r="K47" s="158" t="str">
        <f t="shared" si="58"/>
        <v/>
      </c>
      <c r="L47" s="158" t="str">
        <f t="shared" si="59"/>
        <v>Østerrike</v>
      </c>
      <c r="M47" s="158" t="str">
        <f t="shared" si="60"/>
        <v>Nord-Makedonia</v>
      </c>
      <c r="N47" s="158" t="str">
        <f t="shared" si="61"/>
        <v/>
      </c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>
        <v>1.0</v>
      </c>
      <c r="AB47" s="159">
        <v>10.0</v>
      </c>
      <c r="AC47" s="159">
        <f t="shared" ref="AC47:AD47" si="104">AB47*10</f>
        <v>100</v>
      </c>
      <c r="AD47" s="159">
        <f t="shared" si="104"/>
        <v>1000</v>
      </c>
      <c r="AE47" s="159"/>
      <c r="AF47" s="159">
        <f>AD47*10</f>
        <v>10000</v>
      </c>
      <c r="AG47" s="159">
        <f t="shared" ref="AG47:AJ47" si="105">AF47*10</f>
        <v>100000</v>
      </c>
      <c r="AH47" s="159">
        <f t="shared" si="105"/>
        <v>1000000</v>
      </c>
      <c r="AI47" s="159">
        <f t="shared" si="105"/>
        <v>10000000</v>
      </c>
      <c r="AJ47" s="159">
        <f t="shared" si="105"/>
        <v>100000000</v>
      </c>
      <c r="AK47" s="159"/>
      <c r="AL47" s="157"/>
      <c r="AM47" s="157"/>
      <c r="AN47" s="157"/>
      <c r="AO47" s="158">
        <f>COUNTIF(AM42:AM45,K47)</f>
        <v>0</v>
      </c>
      <c r="AP47" s="158">
        <f>COUNTIF(AM42:AM45,L47)</f>
        <v>0</v>
      </c>
      <c r="AQ47" s="158">
        <f>COUNTIF(AM42:AM45,M47)</f>
        <v>0</v>
      </c>
      <c r="AR47" s="158">
        <f>COUNTIF(AM42:AM45,N47)</f>
        <v>0</v>
      </c>
      <c r="AS47" s="158">
        <f t="shared" si="65"/>
        <v>0</v>
      </c>
      <c r="AT47" s="157"/>
      <c r="AU47" s="158" t="str">
        <f t="shared" si="66"/>
        <v/>
      </c>
      <c r="AV47" s="158" t="str">
        <f t="shared" si="67"/>
        <v/>
      </c>
      <c r="AW47" s="158" t="str">
        <f t="shared" si="68"/>
        <v/>
      </c>
      <c r="AX47" s="158" t="str">
        <f t="shared" si="69"/>
        <v/>
      </c>
      <c r="AY47" s="157"/>
      <c r="AZ47" s="158" t="str">
        <f t="shared" si="70"/>
        <v/>
      </c>
      <c r="BA47" s="158" t="str">
        <f t="shared" si="71"/>
        <v/>
      </c>
      <c r="BB47" s="158" t="str">
        <f t="shared" si="72"/>
        <v/>
      </c>
      <c r="BC47" s="158" t="str">
        <f t="shared" si="73"/>
        <v/>
      </c>
      <c r="BD47" s="157"/>
      <c r="BE47" s="158"/>
      <c r="BF47" s="157"/>
      <c r="BG47" s="157"/>
      <c r="BH47" s="158" t="s">
        <v>45</v>
      </c>
      <c r="BI47" s="158" t="s">
        <v>118</v>
      </c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8">
        <f>COUNTIF(BV42:BV45,K47)</f>
        <v>0</v>
      </c>
      <c r="BY47" s="158">
        <f>COUNTIF(BV42:BV45,L47)</f>
        <v>0</v>
      </c>
      <c r="BZ47" s="158">
        <f>COUNTIF(BV42:BV45,M47)</f>
        <v>0</v>
      </c>
      <c r="CA47" s="158">
        <f>COUNTIF(BV42:BV45,N47)</f>
        <v>0</v>
      </c>
      <c r="CB47" s="158">
        <f t="shared" si="78"/>
        <v>0</v>
      </c>
      <c r="CC47" s="157"/>
      <c r="CD47" s="158" t="str">
        <f t="shared" si="79"/>
        <v/>
      </c>
      <c r="CE47" s="158" t="str">
        <f t="shared" si="80"/>
        <v/>
      </c>
      <c r="CF47" s="158" t="str">
        <f t="shared" si="81"/>
        <v/>
      </c>
      <c r="CG47" s="158" t="str">
        <f t="shared" si="82"/>
        <v/>
      </c>
      <c r="CH47" s="157"/>
      <c r="CI47" s="158" t="str">
        <f t="shared" si="83"/>
        <v/>
      </c>
      <c r="CJ47" s="158" t="str">
        <f t="shared" si="84"/>
        <v/>
      </c>
      <c r="CK47" s="158" t="str">
        <f t="shared" si="85"/>
        <v/>
      </c>
      <c r="CL47" s="158" t="str">
        <f t="shared" si="86"/>
        <v/>
      </c>
      <c r="CM47" s="157"/>
      <c r="CN47" s="158"/>
      <c r="CO47" s="157"/>
      <c r="CP47" s="157"/>
      <c r="CQ47" s="158" t="s">
        <v>45</v>
      </c>
      <c r="CR47" s="158" t="s">
        <v>118</v>
      </c>
      <c r="CS47" s="157"/>
      <c r="CT47" s="157"/>
      <c r="CU47" s="157"/>
      <c r="CV47" s="157"/>
      <c r="CW47" s="157"/>
      <c r="CX47" s="157"/>
      <c r="CY47" s="157"/>
      <c r="CZ47" s="157"/>
      <c r="DA47" s="157"/>
      <c r="DB47" s="157"/>
      <c r="DC47" s="157"/>
      <c r="DD47" s="157"/>
      <c r="DE47" s="157"/>
      <c r="DF47" s="157"/>
      <c r="DG47" s="158">
        <f>COUNTIF(DE42:DE45,K47)</f>
        <v>0</v>
      </c>
      <c r="DH47" s="158">
        <f>COUNTIF(DE42:DE45,L47)</f>
        <v>0</v>
      </c>
      <c r="DI47" s="158">
        <f>COUNTIF(DE42:DE45,M47)</f>
        <v>0</v>
      </c>
      <c r="DJ47" s="158">
        <f>COUNTIF(DE42:DE45,N47)</f>
        <v>0</v>
      </c>
      <c r="DK47" s="158">
        <f t="shared" si="91"/>
        <v>0</v>
      </c>
      <c r="DL47" s="157"/>
      <c r="DM47" s="158" t="str">
        <f t="shared" si="92"/>
        <v/>
      </c>
      <c r="DN47" s="158" t="str">
        <f t="shared" si="93"/>
        <v/>
      </c>
      <c r="DO47" s="158" t="str">
        <f t="shared" si="94"/>
        <v/>
      </c>
      <c r="DP47" s="158" t="str">
        <f t="shared" si="95"/>
        <v/>
      </c>
      <c r="DQ47" s="157"/>
      <c r="DR47" s="158" t="str">
        <f t="shared" si="96"/>
        <v/>
      </c>
      <c r="DS47" s="158" t="str">
        <f t="shared" si="97"/>
        <v/>
      </c>
      <c r="DT47" s="158" t="str">
        <f t="shared" si="98"/>
        <v/>
      </c>
      <c r="DU47" s="158" t="str">
        <f t="shared" si="99"/>
        <v/>
      </c>
      <c r="DV47" s="157"/>
      <c r="DW47" s="158"/>
      <c r="DX47" s="157"/>
      <c r="DY47" s="157"/>
      <c r="DZ47" s="158" t="s">
        <v>45</v>
      </c>
      <c r="EA47" s="158" t="s">
        <v>118</v>
      </c>
      <c r="EB47" s="157"/>
      <c r="EC47" s="157"/>
      <c r="ED47" s="157"/>
      <c r="EE47" s="157"/>
      <c r="EF47" s="157"/>
      <c r="EG47" s="157"/>
      <c r="EH47" s="157"/>
      <c r="EI47" s="157"/>
      <c r="EJ47" s="157"/>
      <c r="EK47" s="157"/>
      <c r="EL47" s="157"/>
    </row>
    <row r="48" ht="12.75" customHeight="1">
      <c r="A48" s="157"/>
      <c r="B48" s="158" t="str">
        <f>Utfylles!$E$16</f>
        <v>Nederland</v>
      </c>
      <c r="C48" s="158" t="s">
        <v>56</v>
      </c>
      <c r="D48" s="158" t="str">
        <f>Utfylles!$G$16</f>
        <v>Ukraina</v>
      </c>
      <c r="E48" s="158">
        <f>Utfylles!$H$16</f>
        <v>2</v>
      </c>
      <c r="F48" s="158" t="s">
        <v>56</v>
      </c>
      <c r="G48" s="158">
        <f>Utfylles!$J$16</f>
        <v>0</v>
      </c>
      <c r="H48" s="158"/>
      <c r="I48" s="158" t="str">
        <f>Utfylles!$K$16</f>
        <v>H</v>
      </c>
      <c r="J48" s="157"/>
      <c r="K48" s="158" t="str">
        <f t="shared" si="58"/>
        <v>Nederland</v>
      </c>
      <c r="L48" s="158" t="str">
        <f t="shared" si="59"/>
        <v/>
      </c>
      <c r="M48" s="158" t="str">
        <f t="shared" si="60"/>
        <v/>
      </c>
      <c r="N48" s="158" t="str">
        <f t="shared" si="61"/>
        <v>Ukraina</v>
      </c>
      <c r="O48" s="157"/>
      <c r="P48" s="157"/>
      <c r="Q48" s="157">
        <v>2.0</v>
      </c>
      <c r="R48" s="157">
        <v>3.0</v>
      </c>
      <c r="S48" s="157">
        <v>4.0</v>
      </c>
      <c r="T48" s="157">
        <v>5.0</v>
      </c>
      <c r="U48" s="157">
        <v>6.0</v>
      </c>
      <c r="V48" s="157">
        <v>7.0</v>
      </c>
      <c r="W48" s="157">
        <v>8.0</v>
      </c>
      <c r="X48" s="157">
        <v>9.0</v>
      </c>
      <c r="Y48" s="157">
        <v>10.0</v>
      </c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8">
        <f>COUNTIF(AM42:AM45,K48)</f>
        <v>0</v>
      </c>
      <c r="AP48" s="158">
        <f>COUNTIF(AM42:AM45,L48)</f>
        <v>0</v>
      </c>
      <c r="AQ48" s="158">
        <f>COUNTIF(AM42:AM45,M48)</f>
        <v>0</v>
      </c>
      <c r="AR48" s="158">
        <f>COUNTIF(AM42:AM45,N48)</f>
        <v>0</v>
      </c>
      <c r="AS48" s="158">
        <f t="shared" si="65"/>
        <v>0</v>
      </c>
      <c r="AT48" s="157"/>
      <c r="AU48" s="158" t="str">
        <f t="shared" si="66"/>
        <v/>
      </c>
      <c r="AV48" s="158" t="str">
        <f t="shared" si="67"/>
        <v/>
      </c>
      <c r="AW48" s="158" t="str">
        <f t="shared" si="68"/>
        <v/>
      </c>
      <c r="AX48" s="158" t="str">
        <f t="shared" si="69"/>
        <v/>
      </c>
      <c r="AY48" s="157"/>
      <c r="AZ48" s="158" t="str">
        <f t="shared" si="70"/>
        <v/>
      </c>
      <c r="BA48" s="158" t="str">
        <f t="shared" si="71"/>
        <v/>
      </c>
      <c r="BB48" s="158" t="str">
        <f t="shared" si="72"/>
        <v/>
      </c>
      <c r="BC48" s="158" t="str">
        <f t="shared" si="73"/>
        <v/>
      </c>
      <c r="BD48" s="157"/>
      <c r="BE48" s="158">
        <v>1.0</v>
      </c>
      <c r="BF48" s="157" t="str">
        <f>VLOOKUP(BE48,BE42:BF45,2,FALSE)</f>
        <v>Belgia</v>
      </c>
      <c r="BG48" s="157"/>
      <c r="BH48" s="158">
        <f>COUNTIFS(AZ42:AZ77,BF48,BC42:BC77,BF49)</f>
        <v>0</v>
      </c>
      <c r="BI48" s="157">
        <f>_xlfn.RANK.EQ(BH48,BH48:BH51,0)</f>
        <v>1</v>
      </c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8">
        <f>COUNTIF(BV42:BV45,K48)</f>
        <v>0</v>
      </c>
      <c r="BY48" s="158">
        <f>COUNTIF(BV42:BV45,L48)</f>
        <v>0</v>
      </c>
      <c r="BZ48" s="158">
        <f>COUNTIF(BV42:BV45,M48)</f>
        <v>0</v>
      </c>
      <c r="CA48" s="158">
        <f>COUNTIF(BV42:BV45,N48)</f>
        <v>0</v>
      </c>
      <c r="CB48" s="158">
        <f t="shared" si="78"/>
        <v>0</v>
      </c>
      <c r="CC48" s="157"/>
      <c r="CD48" s="158" t="str">
        <f t="shared" si="79"/>
        <v/>
      </c>
      <c r="CE48" s="158" t="str">
        <f t="shared" si="80"/>
        <v/>
      </c>
      <c r="CF48" s="158" t="str">
        <f t="shared" si="81"/>
        <v/>
      </c>
      <c r="CG48" s="158" t="str">
        <f t="shared" si="82"/>
        <v/>
      </c>
      <c r="CH48" s="157"/>
      <c r="CI48" s="158" t="str">
        <f t="shared" si="83"/>
        <v/>
      </c>
      <c r="CJ48" s="158" t="str">
        <f t="shared" si="84"/>
        <v/>
      </c>
      <c r="CK48" s="158" t="str">
        <f t="shared" si="85"/>
        <v/>
      </c>
      <c r="CL48" s="158" t="str">
        <f t="shared" si="86"/>
        <v/>
      </c>
      <c r="CM48" s="157"/>
      <c r="CN48" s="158">
        <v>1.0</v>
      </c>
      <c r="CO48" s="157" t="str">
        <f>VLOOKUP(CN48,CN42:CO45,2,FALSE)</f>
        <v>Belgia</v>
      </c>
      <c r="CP48" s="157"/>
      <c r="CQ48" s="158">
        <f>COUNTIFS(CI42:CI77,CO48,CL42:CL77,CO49)</f>
        <v>0</v>
      </c>
      <c r="CR48" s="157">
        <f>_xlfn.RANK.EQ(CQ48,CQ48:CQ51,0)</f>
        <v>1</v>
      </c>
      <c r="CS48" s="157"/>
      <c r="CT48" s="157"/>
      <c r="CU48" s="157"/>
      <c r="CV48" s="157"/>
      <c r="CW48" s="157"/>
      <c r="CX48" s="157"/>
      <c r="CY48" s="157"/>
      <c r="CZ48" s="157"/>
      <c r="DA48" s="157"/>
      <c r="DB48" s="157"/>
      <c r="DC48" s="157"/>
      <c r="DD48" s="157"/>
      <c r="DE48" s="157"/>
      <c r="DF48" s="157"/>
      <c r="DG48" s="158">
        <f>COUNTIF(DE42:DE45,K48)</f>
        <v>0</v>
      </c>
      <c r="DH48" s="158">
        <f>COUNTIF(DE42:DE45,L48)</f>
        <v>0</v>
      </c>
      <c r="DI48" s="158">
        <f>COUNTIF(DE42:DE45,M48)</f>
        <v>0</v>
      </c>
      <c r="DJ48" s="158">
        <f>COUNTIF(DE42:DE45,N48)</f>
        <v>0</v>
      </c>
      <c r="DK48" s="158">
        <f t="shared" si="91"/>
        <v>0</v>
      </c>
      <c r="DL48" s="157"/>
      <c r="DM48" s="158" t="str">
        <f t="shared" si="92"/>
        <v/>
      </c>
      <c r="DN48" s="158" t="str">
        <f t="shared" si="93"/>
        <v/>
      </c>
      <c r="DO48" s="158" t="str">
        <f t="shared" si="94"/>
        <v/>
      </c>
      <c r="DP48" s="158" t="str">
        <f t="shared" si="95"/>
        <v/>
      </c>
      <c r="DQ48" s="157"/>
      <c r="DR48" s="158" t="str">
        <f t="shared" si="96"/>
        <v/>
      </c>
      <c r="DS48" s="158" t="str">
        <f t="shared" si="97"/>
        <v/>
      </c>
      <c r="DT48" s="158" t="str">
        <f t="shared" si="98"/>
        <v/>
      </c>
      <c r="DU48" s="158" t="str">
        <f t="shared" si="99"/>
        <v/>
      </c>
      <c r="DV48" s="157"/>
      <c r="DW48" s="158">
        <v>1.0</v>
      </c>
      <c r="DX48" s="157" t="str">
        <f>VLOOKUP(DW48,DW42:DX45,2,FALSE)</f>
        <v>Finland</v>
      </c>
      <c r="DY48" s="157"/>
      <c r="DZ48" s="158">
        <f>COUNTIFS(DR42:DR77,DX48,DU42:DU77,DX49)</f>
        <v>0</v>
      </c>
      <c r="EA48" s="157">
        <f>_xlfn.RANK.EQ(DZ48,DZ48:DZ51,0)</f>
        <v>1</v>
      </c>
      <c r="EB48" s="157"/>
      <c r="EC48" s="157"/>
      <c r="ED48" s="157"/>
      <c r="EE48" s="157"/>
      <c r="EF48" s="157"/>
      <c r="EG48" s="157"/>
      <c r="EH48" s="157"/>
      <c r="EI48" s="157"/>
      <c r="EJ48" s="157"/>
      <c r="EK48" s="157"/>
      <c r="EL48" s="157"/>
    </row>
    <row r="49" ht="12.75" customHeight="1">
      <c r="A49" s="157"/>
      <c r="B49" s="158" t="str">
        <f>Utfylles!$E$17</f>
        <v>Skottland</v>
      </c>
      <c r="C49" s="158" t="s">
        <v>56</v>
      </c>
      <c r="D49" s="158" t="str">
        <f>Utfylles!$G$17</f>
        <v>Tsjekkia</v>
      </c>
      <c r="E49" s="158">
        <f>Utfylles!$H$17</f>
        <v>0</v>
      </c>
      <c r="F49" s="158" t="s">
        <v>56</v>
      </c>
      <c r="G49" s="158">
        <f>Utfylles!$J$17</f>
        <v>2</v>
      </c>
      <c r="H49" s="158"/>
      <c r="I49" s="158" t="str">
        <f>Utfylles!$K$17</f>
        <v>B</v>
      </c>
      <c r="J49" s="157"/>
      <c r="K49" s="158" t="str">
        <f t="shared" si="58"/>
        <v>Tsjekkia</v>
      </c>
      <c r="L49" s="158" t="str">
        <f t="shared" si="59"/>
        <v/>
      </c>
      <c r="M49" s="158" t="str">
        <f t="shared" si="60"/>
        <v/>
      </c>
      <c r="N49" s="158" t="str">
        <f t="shared" si="61"/>
        <v>Skottland</v>
      </c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8">
        <f t="shared" ref="AA49:AD49" si="106">AA42/AA47</f>
        <v>2</v>
      </c>
      <c r="AB49" s="158">
        <f t="shared" si="106"/>
        <v>0</v>
      </c>
      <c r="AC49" s="158">
        <f t="shared" si="106"/>
        <v>0</v>
      </c>
      <c r="AD49" s="158">
        <f t="shared" si="106"/>
        <v>0</v>
      </c>
      <c r="AE49" s="158"/>
      <c r="AF49" s="158">
        <f t="shared" ref="AF49:AJ49" si="107">AF42/AF47</f>
        <v>0</v>
      </c>
      <c r="AG49" s="158">
        <f t="shared" si="107"/>
        <v>0.00002</v>
      </c>
      <c r="AH49" s="158">
        <f t="shared" si="107"/>
        <v>0.000002</v>
      </c>
      <c r="AI49" s="158">
        <f t="shared" si="107"/>
        <v>0.0000002</v>
      </c>
      <c r="AJ49" s="158">
        <f t="shared" si="107"/>
        <v>0.00000002</v>
      </c>
      <c r="AK49" s="157">
        <f t="shared" ref="AK49:AK52" si="110">SUM(AA49:AJ49)</f>
        <v>2.00002222</v>
      </c>
      <c r="AL49" s="157"/>
      <c r="AM49" s="157"/>
      <c r="AN49" s="157"/>
      <c r="AO49" s="158">
        <f>COUNTIF(AM42:AM45,K49)</f>
        <v>0</v>
      </c>
      <c r="AP49" s="158">
        <f>COUNTIF(AM42:AM45,L49)</f>
        <v>0</v>
      </c>
      <c r="AQ49" s="158">
        <f>COUNTIF(AM42:AM45,M49)</f>
        <v>0</v>
      </c>
      <c r="AR49" s="158">
        <f>COUNTIF(AM42:AM45,N49)</f>
        <v>0</v>
      </c>
      <c r="AS49" s="158">
        <f t="shared" si="65"/>
        <v>0</v>
      </c>
      <c r="AT49" s="157"/>
      <c r="AU49" s="158" t="str">
        <f t="shared" si="66"/>
        <v/>
      </c>
      <c r="AV49" s="158" t="str">
        <f t="shared" si="67"/>
        <v/>
      </c>
      <c r="AW49" s="158" t="str">
        <f t="shared" si="68"/>
        <v/>
      </c>
      <c r="AX49" s="158" t="str">
        <f t="shared" si="69"/>
        <v/>
      </c>
      <c r="AY49" s="157"/>
      <c r="AZ49" s="158" t="str">
        <f t="shared" si="70"/>
        <v/>
      </c>
      <c r="BA49" s="158" t="str">
        <f t="shared" si="71"/>
        <v/>
      </c>
      <c r="BB49" s="158" t="str">
        <f t="shared" si="72"/>
        <v/>
      </c>
      <c r="BC49" s="158" t="str">
        <f t="shared" si="73"/>
        <v/>
      </c>
      <c r="BD49" s="157"/>
      <c r="BE49" s="158">
        <v>2.0</v>
      </c>
      <c r="BF49" s="157" t="str">
        <f>VLOOKUP(BE49,BE42:BF45,2,FALSE)</f>
        <v>Danmark</v>
      </c>
      <c r="BG49" s="157"/>
      <c r="BH49" s="158">
        <f>COUNTIFS(AZ42:AZ77,BF49,BC42:BC77,BF48)</f>
        <v>0</v>
      </c>
      <c r="BI49" s="157">
        <f>_xlfn.RANK.EQ(BH49,BH48:BH51,0)</f>
        <v>1</v>
      </c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8">
        <f>COUNTIF(BV42:BV45,K49)</f>
        <v>0</v>
      </c>
      <c r="BY49" s="158">
        <f>COUNTIF(BV42:BV45,L49)</f>
        <v>0</v>
      </c>
      <c r="BZ49" s="158">
        <f>COUNTIF(BV42:BV45,M49)</f>
        <v>0</v>
      </c>
      <c r="CA49" s="158">
        <f>COUNTIF(BV42:BV45,N49)</f>
        <v>0</v>
      </c>
      <c r="CB49" s="158">
        <f t="shared" si="78"/>
        <v>0</v>
      </c>
      <c r="CC49" s="157"/>
      <c r="CD49" s="158" t="str">
        <f t="shared" si="79"/>
        <v/>
      </c>
      <c r="CE49" s="158" t="str">
        <f t="shared" si="80"/>
        <v/>
      </c>
      <c r="CF49" s="158" t="str">
        <f t="shared" si="81"/>
        <v/>
      </c>
      <c r="CG49" s="158" t="str">
        <f t="shared" si="82"/>
        <v/>
      </c>
      <c r="CH49" s="157"/>
      <c r="CI49" s="158" t="str">
        <f t="shared" si="83"/>
        <v/>
      </c>
      <c r="CJ49" s="158" t="str">
        <f t="shared" si="84"/>
        <v/>
      </c>
      <c r="CK49" s="158" t="str">
        <f t="shared" si="85"/>
        <v/>
      </c>
      <c r="CL49" s="158" t="str">
        <f t="shared" si="86"/>
        <v/>
      </c>
      <c r="CM49" s="157"/>
      <c r="CN49" s="158">
        <v>2.0</v>
      </c>
      <c r="CO49" s="157" t="str">
        <f>VLOOKUP(CN49,CN42:CO45,2,FALSE)</f>
        <v>Danmark</v>
      </c>
      <c r="CP49" s="157"/>
      <c r="CQ49" s="158">
        <f>COUNTIFS(CI42:CI77,CO49,CL42:CL77,CO48)</f>
        <v>0</v>
      </c>
      <c r="CR49" s="157">
        <f>_xlfn.RANK.EQ(CQ49,CQ48:CQ51,0)</f>
        <v>1</v>
      </c>
      <c r="CS49" s="157"/>
      <c r="CT49" s="157"/>
      <c r="CU49" s="157"/>
      <c r="CV49" s="157"/>
      <c r="CW49" s="157"/>
      <c r="CX49" s="157"/>
      <c r="CY49" s="157"/>
      <c r="CZ49" s="157"/>
      <c r="DA49" s="157"/>
      <c r="DB49" s="157"/>
      <c r="DC49" s="157"/>
      <c r="DD49" s="157"/>
      <c r="DE49" s="157"/>
      <c r="DF49" s="157"/>
      <c r="DG49" s="158">
        <f>COUNTIF(DE42:DE45,K49)</f>
        <v>0</v>
      </c>
      <c r="DH49" s="158">
        <f>COUNTIF(DE42:DE45,L49)</f>
        <v>0</v>
      </c>
      <c r="DI49" s="158">
        <f>COUNTIF(DE42:DE45,M49)</f>
        <v>0</v>
      </c>
      <c r="DJ49" s="158">
        <f>COUNTIF(DE42:DE45,N49)</f>
        <v>0</v>
      </c>
      <c r="DK49" s="158">
        <f t="shared" si="91"/>
        <v>0</v>
      </c>
      <c r="DL49" s="157"/>
      <c r="DM49" s="158" t="str">
        <f t="shared" si="92"/>
        <v/>
      </c>
      <c r="DN49" s="158" t="str">
        <f t="shared" si="93"/>
        <v/>
      </c>
      <c r="DO49" s="158" t="str">
        <f t="shared" si="94"/>
        <v/>
      </c>
      <c r="DP49" s="158" t="str">
        <f t="shared" si="95"/>
        <v/>
      </c>
      <c r="DQ49" s="157"/>
      <c r="DR49" s="158" t="str">
        <f t="shared" si="96"/>
        <v/>
      </c>
      <c r="DS49" s="158" t="str">
        <f t="shared" si="97"/>
        <v/>
      </c>
      <c r="DT49" s="158" t="str">
        <f t="shared" si="98"/>
        <v/>
      </c>
      <c r="DU49" s="158" t="str">
        <f t="shared" si="99"/>
        <v/>
      </c>
      <c r="DV49" s="157"/>
      <c r="DW49" s="158">
        <v>2.0</v>
      </c>
      <c r="DX49" s="157" t="str">
        <f>VLOOKUP(DW49,DW42:DX45,2,FALSE)</f>
        <v>Russland</v>
      </c>
      <c r="DY49" s="157"/>
      <c r="DZ49" s="158">
        <f>COUNTIFS(DR42:DR77,DX49,DU42:DU77,DX48)</f>
        <v>0</v>
      </c>
      <c r="EA49" s="157">
        <f>_xlfn.RANK.EQ(DZ49,DZ48:DZ51,0)</f>
        <v>1</v>
      </c>
      <c r="EB49" s="157"/>
      <c r="EC49" s="157"/>
      <c r="ED49" s="157"/>
      <c r="EE49" s="157"/>
      <c r="EF49" s="157"/>
      <c r="EG49" s="157"/>
      <c r="EH49" s="157"/>
      <c r="EI49" s="157"/>
      <c r="EJ49" s="157"/>
      <c r="EK49" s="157"/>
      <c r="EL49" s="157"/>
    </row>
    <row r="50" ht="12.75" customHeight="1">
      <c r="A50" s="157"/>
      <c r="B50" s="158" t="str">
        <f>Utfylles!$E$18</f>
        <v>Polen</v>
      </c>
      <c r="C50" s="158" t="s">
        <v>56</v>
      </c>
      <c r="D50" s="158" t="str">
        <f>Utfylles!$G$18</f>
        <v>Slovakia</v>
      </c>
      <c r="E50" s="158">
        <f>Utfylles!$H$18</f>
        <v>1</v>
      </c>
      <c r="F50" s="158" t="s">
        <v>56</v>
      </c>
      <c r="G50" s="158">
        <f>Utfylles!$J$18</f>
        <v>1</v>
      </c>
      <c r="H50" s="158"/>
      <c r="I50" s="158" t="str">
        <f>Utfylles!$K$18</f>
        <v>U</v>
      </c>
      <c r="J50" s="157"/>
      <c r="K50" s="158" t="str">
        <f t="shared" si="58"/>
        <v/>
      </c>
      <c r="L50" s="158" t="str">
        <f t="shared" si="59"/>
        <v>Polen</v>
      </c>
      <c r="M50" s="158" t="str">
        <f t="shared" si="60"/>
        <v>Slovakia</v>
      </c>
      <c r="N50" s="158" t="str">
        <f t="shared" si="61"/>
        <v/>
      </c>
      <c r="O50" s="157"/>
      <c r="P50" s="157">
        <v>1.0</v>
      </c>
      <c r="Q50" s="160" t="str">
        <f>VLOOKUP(P50,P42:Y45,Q48,FALSE)</f>
        <v>Belgia</v>
      </c>
      <c r="R50" s="159">
        <f>VLOOKUP(P50,P42:Y45,R48,FALSE)</f>
        <v>3</v>
      </c>
      <c r="S50" s="159">
        <f>VLOOKUP(P50,P42:Y45,S48,FALSE)</f>
        <v>3</v>
      </c>
      <c r="T50" s="159">
        <f>VLOOKUP(P50,P42:Y45,T48,FALSE)</f>
        <v>0</v>
      </c>
      <c r="U50" s="159">
        <f>VLOOKUP(P50,P42:Y45,U48,FALSE)</f>
        <v>0</v>
      </c>
      <c r="V50" s="159">
        <f>VLOOKUP(P50,P42:Y45,V48,FALSE)</f>
        <v>7</v>
      </c>
      <c r="W50" s="159">
        <f>VLOOKUP(P50,P42:Y45,W48,FALSE)</f>
        <v>3</v>
      </c>
      <c r="X50" s="159">
        <f>VLOOKUP(P50,P42:Y45,X48,FALSE)</f>
        <v>4</v>
      </c>
      <c r="Y50" s="158">
        <f>VLOOKUP(P50,P42:Y45,Y48,FALSE)</f>
        <v>9</v>
      </c>
      <c r="Z50" s="157"/>
      <c r="AA50" s="158">
        <f t="shared" ref="AA50:AD50" si="108">AA43/AA47</f>
        <v>3</v>
      </c>
      <c r="AB50" s="158">
        <f t="shared" si="108"/>
        <v>0.1</v>
      </c>
      <c r="AC50" s="158">
        <f t="shared" si="108"/>
        <v>0.01</v>
      </c>
      <c r="AD50" s="158">
        <f t="shared" si="108"/>
        <v>0.001</v>
      </c>
      <c r="AE50" s="158"/>
      <c r="AF50" s="158">
        <f t="shared" ref="AF50:AJ50" si="109">AF43/AF47</f>
        <v>0.0001</v>
      </c>
      <c r="AG50" s="158">
        <f t="shared" si="109"/>
        <v>0.00004</v>
      </c>
      <c r="AH50" s="158">
        <f t="shared" si="109"/>
        <v>0.000003</v>
      </c>
      <c r="AI50" s="158">
        <f t="shared" si="109"/>
        <v>0.0000003</v>
      </c>
      <c r="AJ50" s="158">
        <f t="shared" si="109"/>
        <v>0.00000004</v>
      </c>
      <c r="AK50" s="157">
        <f t="shared" si="110"/>
        <v>3.11114334</v>
      </c>
      <c r="AL50" s="157"/>
      <c r="AM50" s="157"/>
      <c r="AN50" s="157"/>
      <c r="AO50" s="158">
        <f>COUNTIF(AM42:AM45,K50)</f>
        <v>0</v>
      </c>
      <c r="AP50" s="158">
        <f>COUNTIF(AM42:AM45,L50)</f>
        <v>0</v>
      </c>
      <c r="AQ50" s="158">
        <f>COUNTIF(AM42:AM45,M50)</f>
        <v>0</v>
      </c>
      <c r="AR50" s="158">
        <f>COUNTIF(AM42:AM45,N50)</f>
        <v>0</v>
      </c>
      <c r="AS50" s="158">
        <f t="shared" si="65"/>
        <v>0</v>
      </c>
      <c r="AT50" s="157"/>
      <c r="AU50" s="158" t="str">
        <f t="shared" si="66"/>
        <v/>
      </c>
      <c r="AV50" s="158" t="str">
        <f t="shared" si="67"/>
        <v/>
      </c>
      <c r="AW50" s="158" t="str">
        <f t="shared" si="68"/>
        <v/>
      </c>
      <c r="AX50" s="158" t="str">
        <f t="shared" si="69"/>
        <v/>
      </c>
      <c r="AY50" s="157"/>
      <c r="AZ50" s="158" t="str">
        <f t="shared" si="70"/>
        <v/>
      </c>
      <c r="BA50" s="158" t="str">
        <f t="shared" si="71"/>
        <v/>
      </c>
      <c r="BB50" s="158" t="str">
        <f t="shared" si="72"/>
        <v/>
      </c>
      <c r="BC50" s="158" t="str">
        <f t="shared" si="73"/>
        <v/>
      </c>
      <c r="BD50" s="157"/>
      <c r="BE50" s="158">
        <v>3.0</v>
      </c>
      <c r="BF50" s="157" t="str">
        <f>VLOOKUP(BE50,BE42:BF45,2,FALSE)</f>
        <v>Finland</v>
      </c>
      <c r="BG50" s="157"/>
      <c r="BH50" s="158">
        <f>COUNTIFS(AZ42:AZ77,BF50,BC42:BC77,BF49)</f>
        <v>0</v>
      </c>
      <c r="BI50" s="157">
        <f>_xlfn.RANK.EQ(BH50,BH48:BH51,0)</f>
        <v>1</v>
      </c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8">
        <f>COUNTIF(BV42:BV45,K50)</f>
        <v>0</v>
      </c>
      <c r="BY50" s="158">
        <f>COUNTIF(BV42:BV45,L50)</f>
        <v>0</v>
      </c>
      <c r="BZ50" s="158">
        <f>COUNTIF(BV42:BV45,M50)</f>
        <v>0</v>
      </c>
      <c r="CA50" s="158">
        <f>COUNTIF(BV42:BV45,N50)</f>
        <v>0</v>
      </c>
      <c r="CB50" s="158">
        <f t="shared" si="78"/>
        <v>0</v>
      </c>
      <c r="CC50" s="157"/>
      <c r="CD50" s="158" t="str">
        <f t="shared" si="79"/>
        <v/>
      </c>
      <c r="CE50" s="158" t="str">
        <f t="shared" si="80"/>
        <v/>
      </c>
      <c r="CF50" s="158" t="str">
        <f t="shared" si="81"/>
        <v/>
      </c>
      <c r="CG50" s="158" t="str">
        <f t="shared" si="82"/>
        <v/>
      </c>
      <c r="CH50" s="157"/>
      <c r="CI50" s="158" t="str">
        <f t="shared" si="83"/>
        <v/>
      </c>
      <c r="CJ50" s="158" t="str">
        <f t="shared" si="84"/>
        <v/>
      </c>
      <c r="CK50" s="158" t="str">
        <f t="shared" si="85"/>
        <v/>
      </c>
      <c r="CL50" s="158" t="str">
        <f t="shared" si="86"/>
        <v/>
      </c>
      <c r="CM50" s="157"/>
      <c r="CN50" s="158">
        <v>3.0</v>
      </c>
      <c r="CO50" s="157" t="str">
        <f>VLOOKUP(CN50,CN42:CO45,2,FALSE)</f>
        <v>Finland</v>
      </c>
      <c r="CP50" s="157"/>
      <c r="CQ50" s="158">
        <f>COUNTIFS(CI42:CI77,CO50,CL42:CL77,CO49)</f>
        <v>0</v>
      </c>
      <c r="CR50" s="157">
        <f>_xlfn.RANK.EQ(CQ50,CQ48:CQ51,0)</f>
        <v>1</v>
      </c>
      <c r="CS50" s="157"/>
      <c r="CT50" s="157"/>
      <c r="CU50" s="157"/>
      <c r="CV50" s="157"/>
      <c r="CW50" s="157"/>
      <c r="CX50" s="157"/>
      <c r="CY50" s="157"/>
      <c r="CZ50" s="157"/>
      <c r="DA50" s="157"/>
      <c r="DB50" s="157"/>
      <c r="DC50" s="157"/>
      <c r="DD50" s="157"/>
      <c r="DE50" s="157"/>
      <c r="DF50" s="157"/>
      <c r="DG50" s="158">
        <f>COUNTIF(DE42:DE45,K50)</f>
        <v>0</v>
      </c>
      <c r="DH50" s="158">
        <f>COUNTIF(DE42:DE45,L50)</f>
        <v>0</v>
      </c>
      <c r="DI50" s="158">
        <f>COUNTIF(DE42:DE45,M50)</f>
        <v>0</v>
      </c>
      <c r="DJ50" s="158">
        <f>COUNTIF(DE42:DE45,N50)</f>
        <v>0</v>
      </c>
      <c r="DK50" s="158">
        <f t="shared" si="91"/>
        <v>0</v>
      </c>
      <c r="DL50" s="157"/>
      <c r="DM50" s="158" t="str">
        <f t="shared" si="92"/>
        <v/>
      </c>
      <c r="DN50" s="158" t="str">
        <f t="shared" si="93"/>
        <v/>
      </c>
      <c r="DO50" s="158" t="str">
        <f t="shared" si="94"/>
        <v/>
      </c>
      <c r="DP50" s="158" t="str">
        <f t="shared" si="95"/>
        <v/>
      </c>
      <c r="DQ50" s="157"/>
      <c r="DR50" s="158" t="str">
        <f t="shared" si="96"/>
        <v/>
      </c>
      <c r="DS50" s="158" t="str">
        <f t="shared" si="97"/>
        <v/>
      </c>
      <c r="DT50" s="158" t="str">
        <f t="shared" si="98"/>
        <v/>
      </c>
      <c r="DU50" s="158" t="str">
        <f t="shared" si="99"/>
        <v/>
      </c>
      <c r="DV50" s="157"/>
      <c r="DW50" s="158">
        <v>3.0</v>
      </c>
      <c r="DX50" s="157" t="str">
        <f>VLOOKUP(DW50,DW42:DX45,2,FALSE)</f>
        <v>Belgia</v>
      </c>
      <c r="DY50" s="157"/>
      <c r="DZ50" s="158">
        <f>COUNTIFS(DR42:DR77,DX50,DU42:DU77,DX49)</f>
        <v>0</v>
      </c>
      <c r="EA50" s="157">
        <f>_xlfn.RANK.EQ(DZ50,DZ48:DZ51,0)</f>
        <v>1</v>
      </c>
      <c r="EB50" s="157"/>
      <c r="EC50" s="157"/>
      <c r="ED50" s="157"/>
      <c r="EE50" s="157"/>
      <c r="EF50" s="157"/>
      <c r="EG50" s="157"/>
      <c r="EH50" s="157"/>
      <c r="EI50" s="157"/>
      <c r="EJ50" s="157"/>
      <c r="EK50" s="157"/>
      <c r="EL50" s="157"/>
    </row>
    <row r="51" ht="12.75" customHeight="1">
      <c r="A51" s="157"/>
      <c r="B51" s="158" t="str">
        <f>Utfylles!$E$19</f>
        <v>Spania</v>
      </c>
      <c r="C51" s="158" t="s">
        <v>56</v>
      </c>
      <c r="D51" s="158" t="str">
        <f>Utfylles!$G$19</f>
        <v>Sverige</v>
      </c>
      <c r="E51" s="158">
        <f>Utfylles!$H$19</f>
        <v>2</v>
      </c>
      <c r="F51" s="158" t="s">
        <v>56</v>
      </c>
      <c r="G51" s="158">
        <f>Utfylles!$J$19</f>
        <v>0</v>
      </c>
      <c r="H51" s="158"/>
      <c r="I51" s="158" t="str">
        <f>Utfylles!$K$19</f>
        <v>H</v>
      </c>
      <c r="J51" s="157"/>
      <c r="K51" s="158" t="str">
        <f t="shared" si="58"/>
        <v>Spania</v>
      </c>
      <c r="L51" s="158" t="str">
        <f t="shared" si="59"/>
        <v/>
      </c>
      <c r="M51" s="158" t="str">
        <f t="shared" si="60"/>
        <v/>
      </c>
      <c r="N51" s="158" t="str">
        <f t="shared" si="61"/>
        <v>Sverige</v>
      </c>
      <c r="O51" s="157"/>
      <c r="P51" s="157">
        <v>2.0</v>
      </c>
      <c r="Q51" s="160" t="str">
        <f>VLOOKUP(P51,P42:Y45,Q48,FALSE)</f>
        <v>Danmark</v>
      </c>
      <c r="R51" s="159">
        <f>VLOOKUP(P51,P42:Y45,R48,FALSE)</f>
        <v>3</v>
      </c>
      <c r="S51" s="159">
        <f>VLOOKUP(P51,P42:Y45,S48,FALSE)</f>
        <v>2</v>
      </c>
      <c r="T51" s="159">
        <f>VLOOKUP(P51,P42:Y45,T48,FALSE)</f>
        <v>0</v>
      </c>
      <c r="U51" s="159">
        <f>VLOOKUP(P51,P42:Y45,U48,FALSE)</f>
        <v>1</v>
      </c>
      <c r="V51" s="159">
        <f>VLOOKUP(P51,P42:Y45,V48,FALSE)</f>
        <v>5</v>
      </c>
      <c r="W51" s="159">
        <f>VLOOKUP(P51,P42:Y45,W48,FALSE)</f>
        <v>4</v>
      </c>
      <c r="X51" s="159">
        <f>VLOOKUP(P51,P42:Y45,X48,FALSE)</f>
        <v>1</v>
      </c>
      <c r="Y51" s="158">
        <f>VLOOKUP(P51,P42:Y45,Y48,FALSE)</f>
        <v>6</v>
      </c>
      <c r="Z51" s="157"/>
      <c r="AA51" s="158">
        <f t="shared" ref="AA51:AD51" si="111">AA44/AA47</f>
        <v>1</v>
      </c>
      <c r="AB51" s="158">
        <f t="shared" si="111"/>
        <v>0</v>
      </c>
      <c r="AC51" s="158">
        <f t="shared" si="111"/>
        <v>0</v>
      </c>
      <c r="AD51" s="158">
        <f t="shared" si="111"/>
        <v>0</v>
      </c>
      <c r="AE51" s="158"/>
      <c r="AF51" s="158">
        <f t="shared" ref="AF51:AJ51" si="112">AF44/AF47</f>
        <v>0</v>
      </c>
      <c r="AG51" s="158">
        <f t="shared" si="112"/>
        <v>0.00001</v>
      </c>
      <c r="AH51" s="158">
        <f t="shared" si="112"/>
        <v>0.000001</v>
      </c>
      <c r="AI51" s="158">
        <f t="shared" si="112"/>
        <v>0.0000001</v>
      </c>
      <c r="AJ51" s="158">
        <f t="shared" si="112"/>
        <v>0.00000001</v>
      </c>
      <c r="AK51" s="157">
        <f t="shared" si="110"/>
        <v>1.00001111</v>
      </c>
      <c r="AL51" s="157"/>
      <c r="AM51" s="157"/>
      <c r="AN51" s="157"/>
      <c r="AO51" s="158">
        <f>COUNTIF(AM42:AM45,K51)</f>
        <v>0</v>
      </c>
      <c r="AP51" s="158">
        <f>COUNTIF(AM42:AM45,L51)</f>
        <v>0</v>
      </c>
      <c r="AQ51" s="158">
        <f>COUNTIF(AM42:AM45,M51)</f>
        <v>0</v>
      </c>
      <c r="AR51" s="158">
        <f>COUNTIF(AM42:AM45,N51)</f>
        <v>0</v>
      </c>
      <c r="AS51" s="158">
        <f t="shared" si="65"/>
        <v>0</v>
      </c>
      <c r="AT51" s="157"/>
      <c r="AU51" s="158" t="str">
        <f t="shared" si="66"/>
        <v/>
      </c>
      <c r="AV51" s="158" t="str">
        <f t="shared" si="67"/>
        <v/>
      </c>
      <c r="AW51" s="158" t="str">
        <f t="shared" si="68"/>
        <v/>
      </c>
      <c r="AX51" s="158" t="str">
        <f t="shared" si="69"/>
        <v/>
      </c>
      <c r="AY51" s="157"/>
      <c r="AZ51" s="158" t="str">
        <f t="shared" si="70"/>
        <v/>
      </c>
      <c r="BA51" s="158" t="str">
        <f t="shared" si="71"/>
        <v/>
      </c>
      <c r="BB51" s="158" t="str">
        <f t="shared" si="72"/>
        <v/>
      </c>
      <c r="BC51" s="158" t="str">
        <f t="shared" si="73"/>
        <v/>
      </c>
      <c r="BD51" s="157"/>
      <c r="BE51" s="158">
        <v>4.0</v>
      </c>
      <c r="BF51" s="157" t="str">
        <f>VLOOKUP(BE51,BE42:BF45,2,FALSE)</f>
        <v>Russland</v>
      </c>
      <c r="BG51" s="157"/>
      <c r="BH51" s="158">
        <f>COUNTIFS(AZ42:AZ77,BF51,BC42:BC77,BF50)</f>
        <v>0</v>
      </c>
      <c r="BI51" s="157">
        <f>_xlfn.RANK.EQ(BH51,BH48:BH51,0)</f>
        <v>1</v>
      </c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8">
        <f>COUNTIF(BV42:BV45,K51)</f>
        <v>0</v>
      </c>
      <c r="BY51" s="158">
        <f>COUNTIF(BV42:BV45,L51)</f>
        <v>0</v>
      </c>
      <c r="BZ51" s="158">
        <f>COUNTIF(BV42:BV45,M51)</f>
        <v>0</v>
      </c>
      <c r="CA51" s="158">
        <f>COUNTIF(BV42:BV45,N51)</f>
        <v>0</v>
      </c>
      <c r="CB51" s="158">
        <f t="shared" si="78"/>
        <v>0</v>
      </c>
      <c r="CC51" s="157"/>
      <c r="CD51" s="158" t="str">
        <f t="shared" si="79"/>
        <v/>
      </c>
      <c r="CE51" s="158" t="str">
        <f t="shared" si="80"/>
        <v/>
      </c>
      <c r="CF51" s="158" t="str">
        <f t="shared" si="81"/>
        <v/>
      </c>
      <c r="CG51" s="158" t="str">
        <f t="shared" si="82"/>
        <v/>
      </c>
      <c r="CH51" s="157"/>
      <c r="CI51" s="158" t="str">
        <f t="shared" si="83"/>
        <v/>
      </c>
      <c r="CJ51" s="158" t="str">
        <f t="shared" si="84"/>
        <v/>
      </c>
      <c r="CK51" s="158" t="str">
        <f t="shared" si="85"/>
        <v/>
      </c>
      <c r="CL51" s="158" t="str">
        <f t="shared" si="86"/>
        <v/>
      </c>
      <c r="CM51" s="157"/>
      <c r="CN51" s="158">
        <v>4.0</v>
      </c>
      <c r="CO51" s="157" t="str">
        <f>VLOOKUP(CN51,CN42:CO45,2,FALSE)</f>
        <v>Russland</v>
      </c>
      <c r="CP51" s="157"/>
      <c r="CQ51" s="158">
        <f>COUNTIFS(CI42:CI77,CO51,CL42:CL77,CO50)</f>
        <v>0</v>
      </c>
      <c r="CR51" s="157">
        <f>_xlfn.RANK.EQ(CQ51,CQ48:CQ51,0)</f>
        <v>1</v>
      </c>
      <c r="CS51" s="157"/>
      <c r="CT51" s="157"/>
      <c r="CU51" s="157"/>
      <c r="CV51" s="157"/>
      <c r="CW51" s="157"/>
      <c r="CX51" s="157"/>
      <c r="CY51" s="157"/>
      <c r="CZ51" s="157"/>
      <c r="DA51" s="157"/>
      <c r="DB51" s="157"/>
      <c r="DC51" s="157"/>
      <c r="DD51" s="157"/>
      <c r="DE51" s="157"/>
      <c r="DF51" s="157"/>
      <c r="DG51" s="158">
        <f>COUNTIF(DE42:DE45,K51)</f>
        <v>0</v>
      </c>
      <c r="DH51" s="158">
        <f>COUNTIF(DE42:DE45,L51)</f>
        <v>0</v>
      </c>
      <c r="DI51" s="158">
        <f>COUNTIF(DE42:DE45,M51)</f>
        <v>0</v>
      </c>
      <c r="DJ51" s="158">
        <f>COUNTIF(DE42:DE45,N51)</f>
        <v>0</v>
      </c>
      <c r="DK51" s="158">
        <f t="shared" si="91"/>
        <v>0</v>
      </c>
      <c r="DL51" s="157"/>
      <c r="DM51" s="158" t="str">
        <f t="shared" si="92"/>
        <v/>
      </c>
      <c r="DN51" s="158" t="str">
        <f t="shared" si="93"/>
        <v/>
      </c>
      <c r="DO51" s="158" t="str">
        <f t="shared" si="94"/>
        <v/>
      </c>
      <c r="DP51" s="158" t="str">
        <f t="shared" si="95"/>
        <v/>
      </c>
      <c r="DQ51" s="157"/>
      <c r="DR51" s="158" t="str">
        <f t="shared" si="96"/>
        <v/>
      </c>
      <c r="DS51" s="158" t="str">
        <f t="shared" si="97"/>
        <v/>
      </c>
      <c r="DT51" s="158" t="str">
        <f t="shared" si="98"/>
        <v/>
      </c>
      <c r="DU51" s="158" t="str">
        <f t="shared" si="99"/>
        <v/>
      </c>
      <c r="DV51" s="157"/>
      <c r="DW51" s="158">
        <v>4.0</v>
      </c>
      <c r="DX51" s="157" t="str">
        <f>VLOOKUP(DW51,DW42:DX45,2,FALSE)</f>
        <v>Danmark</v>
      </c>
      <c r="DY51" s="157"/>
      <c r="DZ51" s="158">
        <f>COUNTIFS(DR42:DR77,DX51,DU42:DU77,DX50)</f>
        <v>0</v>
      </c>
      <c r="EA51" s="157">
        <f>_xlfn.RANK.EQ(DZ51,DZ48:DZ51,0)</f>
        <v>1</v>
      </c>
      <c r="EB51" s="157"/>
      <c r="EC51" s="157"/>
      <c r="ED51" s="157"/>
      <c r="EE51" s="157"/>
      <c r="EF51" s="157"/>
      <c r="EG51" s="157"/>
      <c r="EH51" s="157"/>
      <c r="EI51" s="157"/>
      <c r="EJ51" s="157"/>
      <c r="EK51" s="157"/>
      <c r="EL51" s="157"/>
    </row>
    <row r="52" ht="12.75" customHeight="1">
      <c r="A52" s="157"/>
      <c r="B52" s="158" t="str">
        <f>Utfylles!$E$20</f>
        <v>Ungarn</v>
      </c>
      <c r="C52" s="158" t="s">
        <v>56</v>
      </c>
      <c r="D52" s="158" t="str">
        <f>Utfylles!$G$20</f>
        <v>Portugal</v>
      </c>
      <c r="E52" s="158">
        <f>Utfylles!$H$20</f>
        <v>0</v>
      </c>
      <c r="F52" s="158" t="s">
        <v>56</v>
      </c>
      <c r="G52" s="158">
        <f>Utfylles!$J$20</f>
        <v>3</v>
      </c>
      <c r="H52" s="158"/>
      <c r="I52" s="158" t="str">
        <f>Utfylles!$K$20</f>
        <v>B</v>
      </c>
      <c r="J52" s="157"/>
      <c r="K52" s="158" t="str">
        <f t="shared" si="58"/>
        <v>Portugal</v>
      </c>
      <c r="L52" s="158" t="str">
        <f t="shared" si="59"/>
        <v/>
      </c>
      <c r="M52" s="158" t="str">
        <f t="shared" si="60"/>
        <v/>
      </c>
      <c r="N52" s="158" t="str">
        <f t="shared" si="61"/>
        <v>Ungarn</v>
      </c>
      <c r="O52" s="157"/>
      <c r="P52" s="157">
        <v>3.0</v>
      </c>
      <c r="Q52" s="160" t="str">
        <f>VLOOKUP(P52,P42:Y45,Q48,FALSE)</f>
        <v>Finland</v>
      </c>
      <c r="R52" s="159">
        <f>VLOOKUP(P52,P42:Y45,R48,FALSE)</f>
        <v>3</v>
      </c>
      <c r="S52" s="159">
        <f>VLOOKUP(P52,P42:Y45,S48,FALSE)</f>
        <v>0</v>
      </c>
      <c r="T52" s="159">
        <f>VLOOKUP(P52,P42:Y45,T48,FALSE)</f>
        <v>1</v>
      </c>
      <c r="U52" s="159">
        <f>VLOOKUP(P52,P42:Y45,U48,FALSE)</f>
        <v>2</v>
      </c>
      <c r="V52" s="159">
        <f>VLOOKUP(P52,P42:Y45,V48,FALSE)</f>
        <v>3</v>
      </c>
      <c r="W52" s="159">
        <f>VLOOKUP(P52,P42:Y45,W48,FALSE)</f>
        <v>5</v>
      </c>
      <c r="X52" s="159">
        <f>VLOOKUP(P52,P42:Y45,X48,FALSE)</f>
        <v>-2</v>
      </c>
      <c r="Y52" s="158">
        <f>VLOOKUP(P52,P42:Y45,Y48,FALSE)</f>
        <v>1</v>
      </c>
      <c r="Z52" s="157"/>
      <c r="AA52" s="158">
        <f t="shared" ref="AA52:AD52" si="113">AA45/AA47</f>
        <v>3</v>
      </c>
      <c r="AB52" s="158">
        <f t="shared" si="113"/>
        <v>0.1</v>
      </c>
      <c r="AC52" s="158">
        <f t="shared" si="113"/>
        <v>0.01</v>
      </c>
      <c r="AD52" s="158">
        <f t="shared" si="113"/>
        <v>0.001</v>
      </c>
      <c r="AE52" s="158"/>
      <c r="AF52" s="158">
        <f t="shared" ref="AF52:AJ52" si="114">AF45/AF47</f>
        <v>0.0001</v>
      </c>
      <c r="AG52" s="158">
        <f t="shared" si="114"/>
        <v>0.00003</v>
      </c>
      <c r="AH52" s="158">
        <f t="shared" si="114"/>
        <v>0.000003</v>
      </c>
      <c r="AI52" s="158">
        <f t="shared" si="114"/>
        <v>0.0000003</v>
      </c>
      <c r="AJ52" s="158">
        <f t="shared" si="114"/>
        <v>0.00000003</v>
      </c>
      <c r="AK52" s="157">
        <f t="shared" si="110"/>
        <v>3.11113333</v>
      </c>
      <c r="AL52" s="157"/>
      <c r="AM52" s="157"/>
      <c r="AN52" s="157"/>
      <c r="AO52" s="158">
        <f>COUNTIF(AM42:AM45,K52)</f>
        <v>0</v>
      </c>
      <c r="AP52" s="158">
        <f>COUNTIF(AM42:AM45,L52)</f>
        <v>0</v>
      </c>
      <c r="AQ52" s="158">
        <f>COUNTIF(AM42:AM45,M52)</f>
        <v>0</v>
      </c>
      <c r="AR52" s="158">
        <f>COUNTIF(AM42:AM45,N52)</f>
        <v>0</v>
      </c>
      <c r="AS52" s="158">
        <f t="shared" si="65"/>
        <v>0</v>
      </c>
      <c r="AT52" s="157"/>
      <c r="AU52" s="158" t="str">
        <f t="shared" si="66"/>
        <v/>
      </c>
      <c r="AV52" s="158" t="str">
        <f t="shared" si="67"/>
        <v/>
      </c>
      <c r="AW52" s="158" t="str">
        <f t="shared" si="68"/>
        <v/>
      </c>
      <c r="AX52" s="158" t="str">
        <f t="shared" si="69"/>
        <v/>
      </c>
      <c r="AY52" s="157"/>
      <c r="AZ52" s="158" t="str">
        <f t="shared" si="70"/>
        <v/>
      </c>
      <c r="BA52" s="158" t="str">
        <f t="shared" si="71"/>
        <v/>
      </c>
      <c r="BB52" s="158" t="str">
        <f t="shared" si="72"/>
        <v/>
      </c>
      <c r="BC52" s="158" t="str">
        <f t="shared" si="73"/>
        <v/>
      </c>
      <c r="BD52" s="157"/>
      <c r="BE52" s="157"/>
      <c r="BF52" s="157"/>
      <c r="BG52" s="157"/>
      <c r="BH52" s="157"/>
      <c r="BI52" s="157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8">
        <f>COUNTIF(BV42:BV45,K52)</f>
        <v>0</v>
      </c>
      <c r="BY52" s="158">
        <f>COUNTIF(BV42:BV45,L52)</f>
        <v>0</v>
      </c>
      <c r="BZ52" s="158">
        <f>COUNTIF(BV42:BV45,M52)</f>
        <v>0</v>
      </c>
      <c r="CA52" s="158">
        <f>COUNTIF(BV42:BV45,N52)</f>
        <v>0</v>
      </c>
      <c r="CB52" s="158">
        <f t="shared" si="78"/>
        <v>0</v>
      </c>
      <c r="CC52" s="157"/>
      <c r="CD52" s="158" t="str">
        <f t="shared" si="79"/>
        <v/>
      </c>
      <c r="CE52" s="158" t="str">
        <f t="shared" si="80"/>
        <v/>
      </c>
      <c r="CF52" s="158" t="str">
        <f t="shared" si="81"/>
        <v/>
      </c>
      <c r="CG52" s="158" t="str">
        <f t="shared" si="82"/>
        <v/>
      </c>
      <c r="CH52" s="157"/>
      <c r="CI52" s="158" t="str">
        <f t="shared" si="83"/>
        <v/>
      </c>
      <c r="CJ52" s="158" t="str">
        <f t="shared" si="84"/>
        <v/>
      </c>
      <c r="CK52" s="158" t="str">
        <f t="shared" si="85"/>
        <v/>
      </c>
      <c r="CL52" s="158" t="str">
        <f t="shared" si="86"/>
        <v/>
      </c>
      <c r="CM52" s="157"/>
      <c r="CN52" s="157"/>
      <c r="CO52" s="157"/>
      <c r="CP52" s="157"/>
      <c r="CQ52" s="157"/>
      <c r="CR52" s="157"/>
      <c r="CS52" s="157"/>
      <c r="CT52" s="157"/>
      <c r="CU52" s="157"/>
      <c r="CV52" s="157"/>
      <c r="CW52" s="157"/>
      <c r="CX52" s="157"/>
      <c r="CY52" s="157"/>
      <c r="CZ52" s="157"/>
      <c r="DA52" s="157"/>
      <c r="DB52" s="157"/>
      <c r="DC52" s="157"/>
      <c r="DD52" s="157"/>
      <c r="DE52" s="157"/>
      <c r="DF52" s="157"/>
      <c r="DG52" s="158">
        <f>COUNTIF(DE42:DE45,K52)</f>
        <v>0</v>
      </c>
      <c r="DH52" s="158">
        <f>COUNTIF(DE42:DE45,L52)</f>
        <v>0</v>
      </c>
      <c r="DI52" s="158">
        <f>COUNTIF(DE42:DE45,M52)</f>
        <v>0</v>
      </c>
      <c r="DJ52" s="158">
        <f>COUNTIF(DE42:DE45,N52)</f>
        <v>0</v>
      </c>
      <c r="DK52" s="158">
        <f t="shared" si="91"/>
        <v>0</v>
      </c>
      <c r="DL52" s="157"/>
      <c r="DM52" s="158" t="str">
        <f t="shared" si="92"/>
        <v/>
      </c>
      <c r="DN52" s="158" t="str">
        <f t="shared" si="93"/>
        <v/>
      </c>
      <c r="DO52" s="158" t="str">
        <f t="shared" si="94"/>
        <v/>
      </c>
      <c r="DP52" s="158" t="str">
        <f t="shared" si="95"/>
        <v/>
      </c>
      <c r="DQ52" s="157"/>
      <c r="DR52" s="158" t="str">
        <f t="shared" si="96"/>
        <v/>
      </c>
      <c r="DS52" s="158" t="str">
        <f t="shared" si="97"/>
        <v/>
      </c>
      <c r="DT52" s="158" t="str">
        <f t="shared" si="98"/>
        <v/>
      </c>
      <c r="DU52" s="158" t="str">
        <f t="shared" si="99"/>
        <v/>
      </c>
      <c r="DV52" s="157"/>
      <c r="DW52" s="157"/>
      <c r="DX52" s="157"/>
      <c r="DY52" s="157"/>
      <c r="DZ52" s="157"/>
      <c r="EA52" s="157"/>
      <c r="EB52" s="157"/>
      <c r="EC52" s="157"/>
      <c r="ED52" s="157"/>
      <c r="EE52" s="157"/>
      <c r="EF52" s="157"/>
      <c r="EG52" s="157"/>
      <c r="EH52" s="157"/>
      <c r="EI52" s="157"/>
      <c r="EJ52" s="157"/>
      <c r="EK52" s="157"/>
      <c r="EL52" s="157"/>
    </row>
    <row r="53" ht="12.75" customHeight="1">
      <c r="A53" s="157"/>
      <c r="B53" s="158" t="str">
        <f>Utfylles!$E$21</f>
        <v>Frankrike</v>
      </c>
      <c r="C53" s="158" t="s">
        <v>56</v>
      </c>
      <c r="D53" s="158" t="str">
        <f>Utfylles!$G$21</f>
        <v>Tyskland</v>
      </c>
      <c r="E53" s="158">
        <f>Utfylles!$H$21</f>
        <v>1</v>
      </c>
      <c r="F53" s="158" t="s">
        <v>56</v>
      </c>
      <c r="G53" s="158">
        <f>Utfylles!$J$21</f>
        <v>1</v>
      </c>
      <c r="H53" s="158"/>
      <c r="I53" s="158" t="str">
        <f>Utfylles!$K$21</f>
        <v>U</v>
      </c>
      <c r="J53" s="157"/>
      <c r="K53" s="158" t="str">
        <f t="shared" si="58"/>
        <v/>
      </c>
      <c r="L53" s="158" t="str">
        <f t="shared" si="59"/>
        <v>Frankrike</v>
      </c>
      <c r="M53" s="158" t="str">
        <f t="shared" si="60"/>
        <v>Tyskland</v>
      </c>
      <c r="N53" s="158" t="str">
        <f t="shared" si="61"/>
        <v/>
      </c>
      <c r="O53" s="157"/>
      <c r="P53" s="157">
        <v>4.0</v>
      </c>
      <c r="Q53" s="160" t="str">
        <f>VLOOKUP(P53,P42:Y45,Q48,FALSE)</f>
        <v>Russland</v>
      </c>
      <c r="R53" s="159">
        <f>VLOOKUP(P53,P42:Y45,R48,FALSE)</f>
        <v>3</v>
      </c>
      <c r="S53" s="159">
        <f>VLOOKUP(P53,P42:Y45,S48,FALSE)</f>
        <v>0</v>
      </c>
      <c r="T53" s="159">
        <f>VLOOKUP(P53,P42:Y45,T48,FALSE)</f>
        <v>1</v>
      </c>
      <c r="U53" s="159">
        <f>VLOOKUP(P53,P42:Y45,U48,FALSE)</f>
        <v>2</v>
      </c>
      <c r="V53" s="159">
        <f>VLOOKUP(P53,P42:Y45,V48,FALSE)</f>
        <v>3</v>
      </c>
      <c r="W53" s="159">
        <f>VLOOKUP(P53,P42:Y45,W48,FALSE)</f>
        <v>6</v>
      </c>
      <c r="X53" s="159">
        <f>VLOOKUP(P53,P42:Y45,X48,FALSE)</f>
        <v>-3</v>
      </c>
      <c r="Y53" s="158">
        <f>VLOOKUP(P53,P42:Y45,Y48,FALSE)</f>
        <v>1</v>
      </c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8">
        <f>COUNTIF(AM42:AM45,K53)</f>
        <v>0</v>
      </c>
      <c r="AP53" s="158">
        <f>COUNTIF(AM42:AM45,L53)</f>
        <v>0</v>
      </c>
      <c r="AQ53" s="158">
        <f>COUNTIF(AM42:AM45,M53)</f>
        <v>0</v>
      </c>
      <c r="AR53" s="158">
        <f>COUNTIF(AM42:AM45,N53)</f>
        <v>0</v>
      </c>
      <c r="AS53" s="158">
        <f t="shared" si="65"/>
        <v>0</v>
      </c>
      <c r="AT53" s="157"/>
      <c r="AU53" s="158" t="str">
        <f t="shared" si="66"/>
        <v/>
      </c>
      <c r="AV53" s="158" t="str">
        <f t="shared" si="67"/>
        <v/>
      </c>
      <c r="AW53" s="158" t="str">
        <f t="shared" si="68"/>
        <v/>
      </c>
      <c r="AX53" s="158" t="str">
        <f t="shared" si="69"/>
        <v/>
      </c>
      <c r="AY53" s="157"/>
      <c r="AZ53" s="158" t="str">
        <f t="shared" si="70"/>
        <v/>
      </c>
      <c r="BA53" s="158" t="str">
        <f t="shared" si="71"/>
        <v/>
      </c>
      <c r="BB53" s="158" t="str">
        <f t="shared" si="72"/>
        <v/>
      </c>
      <c r="BC53" s="158" t="str">
        <f t="shared" si="73"/>
        <v/>
      </c>
      <c r="BD53" s="157"/>
      <c r="BE53" s="157"/>
      <c r="BF53" s="157"/>
      <c r="BG53" s="157"/>
      <c r="BH53" s="157"/>
      <c r="BI53" s="157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8">
        <f>COUNTIF(BV42:BV45,K53)</f>
        <v>0</v>
      </c>
      <c r="BY53" s="158">
        <f>COUNTIF(BV42:BV45,L53)</f>
        <v>0</v>
      </c>
      <c r="BZ53" s="158">
        <f>COUNTIF(BV42:BV45,M53)</f>
        <v>0</v>
      </c>
      <c r="CA53" s="158">
        <f>COUNTIF(BV42:BV45,N53)</f>
        <v>0</v>
      </c>
      <c r="CB53" s="158">
        <f t="shared" si="78"/>
        <v>0</v>
      </c>
      <c r="CC53" s="157"/>
      <c r="CD53" s="158" t="str">
        <f t="shared" si="79"/>
        <v/>
      </c>
      <c r="CE53" s="158" t="str">
        <f t="shared" si="80"/>
        <v/>
      </c>
      <c r="CF53" s="158" t="str">
        <f t="shared" si="81"/>
        <v/>
      </c>
      <c r="CG53" s="158" t="str">
        <f t="shared" si="82"/>
        <v/>
      </c>
      <c r="CH53" s="157"/>
      <c r="CI53" s="158" t="str">
        <f t="shared" si="83"/>
        <v/>
      </c>
      <c r="CJ53" s="158" t="str">
        <f t="shared" si="84"/>
        <v/>
      </c>
      <c r="CK53" s="158" t="str">
        <f t="shared" si="85"/>
        <v/>
      </c>
      <c r="CL53" s="158" t="str">
        <f t="shared" si="86"/>
        <v/>
      </c>
      <c r="CM53" s="157"/>
      <c r="CN53" s="157"/>
      <c r="CO53" s="157"/>
      <c r="CP53" s="157"/>
      <c r="CQ53" s="157"/>
      <c r="CR53" s="157"/>
      <c r="CS53" s="157"/>
      <c r="CT53" s="157"/>
      <c r="CU53" s="157"/>
      <c r="CV53" s="157"/>
      <c r="CW53" s="157"/>
      <c r="CX53" s="157"/>
      <c r="CY53" s="157"/>
      <c r="CZ53" s="157"/>
      <c r="DA53" s="157"/>
      <c r="DB53" s="157"/>
      <c r="DC53" s="157"/>
      <c r="DD53" s="157"/>
      <c r="DE53" s="157"/>
      <c r="DF53" s="157"/>
      <c r="DG53" s="158">
        <f>COUNTIF(DE42:DE45,K53)</f>
        <v>0</v>
      </c>
      <c r="DH53" s="158">
        <f>COUNTIF(DE42:DE45,L53)</f>
        <v>0</v>
      </c>
      <c r="DI53" s="158">
        <f>COUNTIF(DE42:DE45,M53)</f>
        <v>0</v>
      </c>
      <c r="DJ53" s="158">
        <f>COUNTIF(DE42:DE45,N53)</f>
        <v>0</v>
      </c>
      <c r="DK53" s="158">
        <f t="shared" si="91"/>
        <v>0</v>
      </c>
      <c r="DL53" s="157"/>
      <c r="DM53" s="158" t="str">
        <f t="shared" si="92"/>
        <v/>
      </c>
      <c r="DN53" s="158" t="str">
        <f t="shared" si="93"/>
        <v/>
      </c>
      <c r="DO53" s="158" t="str">
        <f t="shared" si="94"/>
        <v/>
      </c>
      <c r="DP53" s="158" t="str">
        <f t="shared" si="95"/>
        <v/>
      </c>
      <c r="DQ53" s="157"/>
      <c r="DR53" s="158" t="str">
        <f t="shared" si="96"/>
        <v/>
      </c>
      <c r="DS53" s="158" t="str">
        <f t="shared" si="97"/>
        <v/>
      </c>
      <c r="DT53" s="158" t="str">
        <f t="shared" si="98"/>
        <v/>
      </c>
      <c r="DU53" s="158" t="str">
        <f t="shared" si="99"/>
        <v/>
      </c>
      <c r="DV53" s="157"/>
      <c r="DW53" s="157"/>
      <c r="DX53" s="157"/>
      <c r="DY53" s="157"/>
      <c r="DZ53" s="157"/>
      <c r="EA53" s="157"/>
      <c r="EB53" s="157"/>
      <c r="EC53" s="157"/>
      <c r="ED53" s="157"/>
      <c r="EE53" s="157"/>
      <c r="EF53" s="157"/>
      <c r="EG53" s="157"/>
      <c r="EH53" s="157"/>
      <c r="EI53" s="157"/>
      <c r="EJ53" s="157"/>
      <c r="EK53" s="157"/>
      <c r="EL53" s="157"/>
    </row>
    <row r="54" ht="12.75" customHeight="1">
      <c r="A54" s="157"/>
      <c r="B54" s="158" t="str">
        <f>Utfylles!$E$22</f>
        <v>Finland</v>
      </c>
      <c r="C54" s="158" t="s">
        <v>56</v>
      </c>
      <c r="D54" s="158" t="str">
        <f>Utfylles!$G$22</f>
        <v>Russland</v>
      </c>
      <c r="E54" s="158">
        <f>Utfylles!$H$22</f>
        <v>1</v>
      </c>
      <c r="F54" s="158" t="s">
        <v>56</v>
      </c>
      <c r="G54" s="158">
        <f>Utfylles!$J$22</f>
        <v>1</v>
      </c>
      <c r="H54" s="158"/>
      <c r="I54" s="158" t="str">
        <f>Utfylles!$K$22</f>
        <v>U</v>
      </c>
      <c r="J54" s="157"/>
      <c r="K54" s="158" t="str">
        <f t="shared" si="58"/>
        <v/>
      </c>
      <c r="L54" s="158" t="str">
        <f t="shared" si="59"/>
        <v>Finland</v>
      </c>
      <c r="M54" s="158" t="str">
        <f t="shared" si="60"/>
        <v>Russland</v>
      </c>
      <c r="N54" s="158" t="str">
        <f t="shared" si="61"/>
        <v/>
      </c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8">
        <f>COUNTIF(AM42:AM45,K54)</f>
        <v>0</v>
      </c>
      <c r="AP54" s="158">
        <f>COUNTIF(AM42:AM45,L54)</f>
        <v>0</v>
      </c>
      <c r="AQ54" s="158">
        <f>COUNTIF(AM42:AM45,M54)</f>
        <v>0</v>
      </c>
      <c r="AR54" s="158">
        <f>COUNTIF(AM42:AM45,N54)</f>
        <v>0</v>
      </c>
      <c r="AS54" s="158">
        <f t="shared" si="65"/>
        <v>0</v>
      </c>
      <c r="AT54" s="157"/>
      <c r="AU54" s="158" t="str">
        <f t="shared" si="66"/>
        <v/>
      </c>
      <c r="AV54" s="158" t="str">
        <f t="shared" si="67"/>
        <v/>
      </c>
      <c r="AW54" s="158" t="str">
        <f t="shared" si="68"/>
        <v/>
      </c>
      <c r="AX54" s="158" t="str">
        <f t="shared" si="69"/>
        <v/>
      </c>
      <c r="AY54" s="157"/>
      <c r="AZ54" s="158" t="str">
        <f t="shared" si="70"/>
        <v/>
      </c>
      <c r="BA54" s="158" t="str">
        <f t="shared" si="71"/>
        <v/>
      </c>
      <c r="BB54" s="158" t="str">
        <f t="shared" si="72"/>
        <v/>
      </c>
      <c r="BC54" s="158" t="str">
        <f t="shared" si="73"/>
        <v/>
      </c>
      <c r="BD54" s="157"/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8">
        <f>COUNTIF(BV42:BV45,K54)</f>
        <v>0</v>
      </c>
      <c r="BY54" s="158">
        <f>COUNTIF(BV42:BV45,L54)</f>
        <v>0</v>
      </c>
      <c r="BZ54" s="158">
        <f>COUNTIF(BV42:BV45,M54)</f>
        <v>0</v>
      </c>
      <c r="CA54" s="158">
        <f>COUNTIF(BV42:BV45,N54)</f>
        <v>0</v>
      </c>
      <c r="CB54" s="158">
        <f t="shared" si="78"/>
        <v>0</v>
      </c>
      <c r="CC54" s="157"/>
      <c r="CD54" s="158" t="str">
        <f t="shared" si="79"/>
        <v/>
      </c>
      <c r="CE54" s="158" t="str">
        <f t="shared" si="80"/>
        <v/>
      </c>
      <c r="CF54" s="158" t="str">
        <f t="shared" si="81"/>
        <v/>
      </c>
      <c r="CG54" s="158" t="str">
        <f t="shared" si="82"/>
        <v/>
      </c>
      <c r="CH54" s="157"/>
      <c r="CI54" s="158" t="str">
        <f t="shared" si="83"/>
        <v/>
      </c>
      <c r="CJ54" s="158" t="str">
        <f t="shared" si="84"/>
        <v/>
      </c>
      <c r="CK54" s="158" t="str">
        <f t="shared" si="85"/>
        <v/>
      </c>
      <c r="CL54" s="158" t="str">
        <f t="shared" si="86"/>
        <v/>
      </c>
      <c r="CM54" s="157"/>
      <c r="CN54" s="157"/>
      <c r="CO54" s="157"/>
      <c r="CP54" s="157"/>
      <c r="CQ54" s="157"/>
      <c r="CR54" s="157"/>
      <c r="CS54" s="157"/>
      <c r="CT54" s="157"/>
      <c r="CU54" s="157"/>
      <c r="CV54" s="157"/>
      <c r="CW54" s="157"/>
      <c r="CX54" s="157"/>
      <c r="CY54" s="157"/>
      <c r="CZ54" s="157"/>
      <c r="DA54" s="157"/>
      <c r="DB54" s="157"/>
      <c r="DC54" s="157"/>
      <c r="DD54" s="157"/>
      <c r="DE54" s="157"/>
      <c r="DF54" s="157"/>
      <c r="DG54" s="158">
        <f>COUNTIF(DE42:DE45,K54)</f>
        <v>0</v>
      </c>
      <c r="DH54" s="158">
        <f>COUNTIF(DE42:DE45,L54)</f>
        <v>1</v>
      </c>
      <c r="DI54" s="158">
        <f>COUNTIF(DE42:DE45,M54)</f>
        <v>1</v>
      </c>
      <c r="DJ54" s="158">
        <f>COUNTIF(DE42:DE45,N54)</f>
        <v>0</v>
      </c>
      <c r="DK54" s="158">
        <f t="shared" si="91"/>
        <v>2</v>
      </c>
      <c r="DL54" s="157"/>
      <c r="DM54" s="158" t="str">
        <f t="shared" si="92"/>
        <v>Finland</v>
      </c>
      <c r="DN54" s="158" t="str">
        <f t="shared" si="93"/>
        <v>Russland</v>
      </c>
      <c r="DO54" s="158">
        <f t="shared" si="94"/>
        <v>1</v>
      </c>
      <c r="DP54" s="158">
        <f t="shared" si="95"/>
        <v>1</v>
      </c>
      <c r="DQ54" s="157"/>
      <c r="DR54" s="158" t="str">
        <f t="shared" si="96"/>
        <v/>
      </c>
      <c r="DS54" s="158" t="str">
        <f t="shared" si="97"/>
        <v>Finland</v>
      </c>
      <c r="DT54" s="158" t="str">
        <f t="shared" si="98"/>
        <v>Russland</v>
      </c>
      <c r="DU54" s="158" t="str">
        <f t="shared" si="99"/>
        <v/>
      </c>
      <c r="DV54" s="157"/>
      <c r="DW54" s="157"/>
      <c r="DX54" s="157"/>
      <c r="DY54" s="157"/>
      <c r="DZ54" s="157"/>
      <c r="EA54" s="157"/>
      <c r="EB54" s="157"/>
      <c r="EC54" s="157"/>
      <c r="ED54" s="157"/>
      <c r="EE54" s="157"/>
      <c r="EF54" s="157"/>
      <c r="EG54" s="157"/>
      <c r="EH54" s="157"/>
      <c r="EI54" s="157"/>
      <c r="EJ54" s="157"/>
      <c r="EK54" s="157"/>
      <c r="EL54" s="157"/>
    </row>
    <row r="55" ht="12.75" customHeight="1">
      <c r="A55" s="157"/>
      <c r="B55" s="158" t="str">
        <f>Utfylles!$E$23</f>
        <v>Tyrkia</v>
      </c>
      <c r="C55" s="158" t="s">
        <v>56</v>
      </c>
      <c r="D55" s="158" t="str">
        <f>Utfylles!$G$23</f>
        <v>Wales</v>
      </c>
      <c r="E55" s="158">
        <f>Utfylles!$H$23</f>
        <v>1</v>
      </c>
      <c r="F55" s="158" t="s">
        <v>56</v>
      </c>
      <c r="G55" s="158">
        <f>Utfylles!$J$23</f>
        <v>1</v>
      </c>
      <c r="H55" s="158"/>
      <c r="I55" s="158" t="str">
        <f>Utfylles!$K$23</f>
        <v>U</v>
      </c>
      <c r="J55" s="157"/>
      <c r="K55" s="158" t="str">
        <f t="shared" si="58"/>
        <v/>
      </c>
      <c r="L55" s="158" t="str">
        <f t="shared" si="59"/>
        <v>Tyrkia</v>
      </c>
      <c r="M55" s="158" t="str">
        <f t="shared" si="60"/>
        <v>Wales</v>
      </c>
      <c r="N55" s="158" t="str">
        <f t="shared" si="61"/>
        <v/>
      </c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8">
        <f>COUNTIF(AM42:AM45,K55)</f>
        <v>0</v>
      </c>
      <c r="AP55" s="158">
        <f>COUNTIF(AM42:AM45,L55)</f>
        <v>0</v>
      </c>
      <c r="AQ55" s="158">
        <f>COUNTIF(AM42:AM45,M55)</f>
        <v>0</v>
      </c>
      <c r="AR55" s="158">
        <f>COUNTIF(AM42:AM45,N55)</f>
        <v>0</v>
      </c>
      <c r="AS55" s="158">
        <f t="shared" si="65"/>
        <v>0</v>
      </c>
      <c r="AT55" s="157"/>
      <c r="AU55" s="158" t="str">
        <f t="shared" si="66"/>
        <v/>
      </c>
      <c r="AV55" s="158" t="str">
        <f t="shared" si="67"/>
        <v/>
      </c>
      <c r="AW55" s="158" t="str">
        <f t="shared" si="68"/>
        <v/>
      </c>
      <c r="AX55" s="158" t="str">
        <f t="shared" si="69"/>
        <v/>
      </c>
      <c r="AY55" s="157"/>
      <c r="AZ55" s="158" t="str">
        <f t="shared" si="70"/>
        <v/>
      </c>
      <c r="BA55" s="158" t="str">
        <f t="shared" si="71"/>
        <v/>
      </c>
      <c r="BB55" s="158" t="str">
        <f t="shared" si="72"/>
        <v/>
      </c>
      <c r="BC55" s="158" t="str">
        <f t="shared" si="73"/>
        <v/>
      </c>
      <c r="BD55" s="157"/>
      <c r="BE55" s="157"/>
      <c r="BF55" s="157"/>
      <c r="BG55" s="157"/>
      <c r="BH55" s="157"/>
      <c r="BI55" s="157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8">
        <f>COUNTIF(BV42:BV45,K55)</f>
        <v>0</v>
      </c>
      <c r="BY55" s="158">
        <f>COUNTIF(BV42:BV45,L55)</f>
        <v>0</v>
      </c>
      <c r="BZ55" s="158">
        <f>COUNTIF(BV42:BV45,M55)</f>
        <v>0</v>
      </c>
      <c r="CA55" s="158">
        <f>COUNTIF(BV42:BV45,N55)</f>
        <v>0</v>
      </c>
      <c r="CB55" s="158">
        <f t="shared" si="78"/>
        <v>0</v>
      </c>
      <c r="CC55" s="157"/>
      <c r="CD55" s="158" t="str">
        <f t="shared" si="79"/>
        <v/>
      </c>
      <c r="CE55" s="158" t="str">
        <f t="shared" si="80"/>
        <v/>
      </c>
      <c r="CF55" s="158" t="str">
        <f t="shared" si="81"/>
        <v/>
      </c>
      <c r="CG55" s="158" t="str">
        <f t="shared" si="82"/>
        <v/>
      </c>
      <c r="CH55" s="157"/>
      <c r="CI55" s="158" t="str">
        <f t="shared" si="83"/>
        <v/>
      </c>
      <c r="CJ55" s="158" t="str">
        <f t="shared" si="84"/>
        <v/>
      </c>
      <c r="CK55" s="158" t="str">
        <f t="shared" si="85"/>
        <v/>
      </c>
      <c r="CL55" s="158" t="str">
        <f t="shared" si="86"/>
        <v/>
      </c>
      <c r="CM55" s="157"/>
      <c r="CN55" s="157"/>
      <c r="CO55" s="157"/>
      <c r="CP55" s="157"/>
      <c r="CQ55" s="157"/>
      <c r="CR55" s="157"/>
      <c r="CS55" s="157"/>
      <c r="CT55" s="157"/>
      <c r="CU55" s="157"/>
      <c r="CV55" s="157"/>
      <c r="CW55" s="157"/>
      <c r="CX55" s="157"/>
      <c r="CY55" s="157"/>
      <c r="CZ55" s="157"/>
      <c r="DA55" s="157"/>
      <c r="DB55" s="157"/>
      <c r="DC55" s="157"/>
      <c r="DD55" s="157"/>
      <c r="DE55" s="157"/>
      <c r="DF55" s="157"/>
      <c r="DG55" s="158">
        <f>COUNTIF(DE42:DE45,K55)</f>
        <v>0</v>
      </c>
      <c r="DH55" s="158">
        <f>COUNTIF(DE42:DE45,L55)</f>
        <v>0</v>
      </c>
      <c r="DI55" s="158">
        <f>COUNTIF(DE42:DE45,M55)</f>
        <v>0</v>
      </c>
      <c r="DJ55" s="158">
        <f>COUNTIF(DE42:DE45,N55)</f>
        <v>0</v>
      </c>
      <c r="DK55" s="158">
        <f t="shared" si="91"/>
        <v>0</v>
      </c>
      <c r="DL55" s="157"/>
      <c r="DM55" s="158" t="str">
        <f t="shared" si="92"/>
        <v/>
      </c>
      <c r="DN55" s="158" t="str">
        <f t="shared" si="93"/>
        <v/>
      </c>
      <c r="DO55" s="158" t="str">
        <f t="shared" si="94"/>
        <v/>
      </c>
      <c r="DP55" s="158" t="str">
        <f t="shared" si="95"/>
        <v/>
      </c>
      <c r="DQ55" s="157"/>
      <c r="DR55" s="158" t="str">
        <f t="shared" si="96"/>
        <v/>
      </c>
      <c r="DS55" s="158" t="str">
        <f t="shared" si="97"/>
        <v/>
      </c>
      <c r="DT55" s="158" t="str">
        <f t="shared" si="98"/>
        <v/>
      </c>
      <c r="DU55" s="158" t="str">
        <f t="shared" si="99"/>
        <v/>
      </c>
      <c r="DV55" s="157"/>
      <c r="DW55" s="157"/>
      <c r="DX55" s="157"/>
      <c r="DY55" s="157"/>
      <c r="DZ55" s="157"/>
      <c r="EA55" s="157"/>
      <c r="EB55" s="157"/>
      <c r="EC55" s="157"/>
      <c r="ED55" s="157"/>
      <c r="EE55" s="157"/>
      <c r="EF55" s="157"/>
      <c r="EG55" s="157"/>
      <c r="EH55" s="157"/>
      <c r="EI55" s="157"/>
      <c r="EJ55" s="157"/>
      <c r="EK55" s="157"/>
      <c r="EL55" s="157"/>
    </row>
    <row r="56" ht="12.75" customHeight="1">
      <c r="A56" s="157"/>
      <c r="B56" s="158" t="str">
        <f>Utfylles!$E$24</f>
        <v>Italia</v>
      </c>
      <c r="C56" s="158" t="s">
        <v>56</v>
      </c>
      <c r="D56" s="158" t="str">
        <f>Utfylles!$G$24</f>
        <v>Sveits</v>
      </c>
      <c r="E56" s="158">
        <f>Utfylles!$H$24</f>
        <v>2</v>
      </c>
      <c r="F56" s="158" t="s">
        <v>56</v>
      </c>
      <c r="G56" s="158">
        <f>Utfylles!$J$24</f>
        <v>0</v>
      </c>
      <c r="H56" s="158"/>
      <c r="I56" s="158" t="str">
        <f>Utfylles!$K$24</f>
        <v>H</v>
      </c>
      <c r="J56" s="157"/>
      <c r="K56" s="158" t="str">
        <f t="shared" si="58"/>
        <v>Italia</v>
      </c>
      <c r="L56" s="158" t="str">
        <f t="shared" si="59"/>
        <v/>
      </c>
      <c r="M56" s="158" t="str">
        <f t="shared" si="60"/>
        <v/>
      </c>
      <c r="N56" s="158" t="str">
        <f t="shared" si="61"/>
        <v>Sveits</v>
      </c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8">
        <f>COUNTIF(AM42:AM45,K56)</f>
        <v>0</v>
      </c>
      <c r="AP56" s="158">
        <f>COUNTIF(AM42:AM45,L56)</f>
        <v>0</v>
      </c>
      <c r="AQ56" s="158">
        <f>COUNTIF(AM42:AM45,M56)</f>
        <v>0</v>
      </c>
      <c r="AR56" s="158">
        <f>COUNTIF(AM42:AM45,N56)</f>
        <v>0</v>
      </c>
      <c r="AS56" s="158">
        <f t="shared" si="65"/>
        <v>0</v>
      </c>
      <c r="AT56" s="157"/>
      <c r="AU56" s="158" t="str">
        <f t="shared" si="66"/>
        <v/>
      </c>
      <c r="AV56" s="158" t="str">
        <f t="shared" si="67"/>
        <v/>
      </c>
      <c r="AW56" s="158" t="str">
        <f t="shared" si="68"/>
        <v/>
      </c>
      <c r="AX56" s="158" t="str">
        <f t="shared" si="69"/>
        <v/>
      </c>
      <c r="AY56" s="157"/>
      <c r="AZ56" s="158" t="str">
        <f t="shared" si="70"/>
        <v/>
      </c>
      <c r="BA56" s="158" t="str">
        <f t="shared" si="71"/>
        <v/>
      </c>
      <c r="BB56" s="158" t="str">
        <f t="shared" si="72"/>
        <v/>
      </c>
      <c r="BC56" s="158" t="str">
        <f t="shared" si="73"/>
        <v/>
      </c>
      <c r="BD56" s="157"/>
      <c r="BE56" s="157"/>
      <c r="BF56" s="157"/>
      <c r="BG56" s="157"/>
      <c r="BH56" s="157"/>
      <c r="BI56" s="157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8">
        <f>COUNTIF(BV42:BV45,K56)</f>
        <v>0</v>
      </c>
      <c r="BY56" s="158">
        <f>COUNTIF(BV42:BV45,L56)</f>
        <v>0</v>
      </c>
      <c r="BZ56" s="158">
        <f>COUNTIF(BV42:BV45,M56)</f>
        <v>0</v>
      </c>
      <c r="CA56" s="158">
        <f>COUNTIF(BV42:BV45,N56)</f>
        <v>0</v>
      </c>
      <c r="CB56" s="158">
        <f t="shared" si="78"/>
        <v>0</v>
      </c>
      <c r="CC56" s="157"/>
      <c r="CD56" s="158" t="str">
        <f t="shared" si="79"/>
        <v/>
      </c>
      <c r="CE56" s="158" t="str">
        <f t="shared" si="80"/>
        <v/>
      </c>
      <c r="CF56" s="158" t="str">
        <f t="shared" si="81"/>
        <v/>
      </c>
      <c r="CG56" s="158" t="str">
        <f t="shared" si="82"/>
        <v/>
      </c>
      <c r="CH56" s="157"/>
      <c r="CI56" s="158" t="str">
        <f t="shared" si="83"/>
        <v/>
      </c>
      <c r="CJ56" s="158" t="str">
        <f t="shared" si="84"/>
        <v/>
      </c>
      <c r="CK56" s="158" t="str">
        <f t="shared" si="85"/>
        <v/>
      </c>
      <c r="CL56" s="158" t="str">
        <f t="shared" si="86"/>
        <v/>
      </c>
      <c r="CM56" s="157"/>
      <c r="CN56" s="157"/>
      <c r="CO56" s="157"/>
      <c r="CP56" s="157"/>
      <c r="CQ56" s="157"/>
      <c r="CR56" s="157"/>
      <c r="CS56" s="157"/>
      <c r="CT56" s="157"/>
      <c r="CU56" s="157"/>
      <c r="CV56" s="157"/>
      <c r="CW56" s="157"/>
      <c r="CX56" s="157"/>
      <c r="CY56" s="157"/>
      <c r="CZ56" s="157"/>
      <c r="DA56" s="157"/>
      <c r="DB56" s="157"/>
      <c r="DC56" s="157"/>
      <c r="DD56" s="157"/>
      <c r="DE56" s="157"/>
      <c r="DF56" s="157"/>
      <c r="DG56" s="158">
        <f>COUNTIF(DE42:DE45,K56)</f>
        <v>0</v>
      </c>
      <c r="DH56" s="158">
        <f>COUNTIF(DE42:DE45,L56)</f>
        <v>0</v>
      </c>
      <c r="DI56" s="158">
        <f>COUNTIF(DE42:DE45,M56)</f>
        <v>0</v>
      </c>
      <c r="DJ56" s="158">
        <f>COUNTIF(DE42:DE45,N56)</f>
        <v>0</v>
      </c>
      <c r="DK56" s="158">
        <f t="shared" si="91"/>
        <v>0</v>
      </c>
      <c r="DL56" s="157"/>
      <c r="DM56" s="158" t="str">
        <f t="shared" si="92"/>
        <v/>
      </c>
      <c r="DN56" s="158" t="str">
        <f t="shared" si="93"/>
        <v/>
      </c>
      <c r="DO56" s="158" t="str">
        <f t="shared" si="94"/>
        <v/>
      </c>
      <c r="DP56" s="158" t="str">
        <f t="shared" si="95"/>
        <v/>
      </c>
      <c r="DQ56" s="157"/>
      <c r="DR56" s="158" t="str">
        <f t="shared" si="96"/>
        <v/>
      </c>
      <c r="DS56" s="158" t="str">
        <f t="shared" si="97"/>
        <v/>
      </c>
      <c r="DT56" s="158" t="str">
        <f t="shared" si="98"/>
        <v/>
      </c>
      <c r="DU56" s="158" t="str">
        <f t="shared" si="99"/>
        <v/>
      </c>
      <c r="DV56" s="157"/>
      <c r="DW56" s="157"/>
      <c r="DX56" s="157"/>
      <c r="DY56" s="157"/>
      <c r="DZ56" s="157"/>
      <c r="EA56" s="157"/>
      <c r="EB56" s="157"/>
      <c r="EC56" s="157"/>
      <c r="ED56" s="157"/>
      <c r="EE56" s="157"/>
      <c r="EF56" s="157"/>
      <c r="EG56" s="157"/>
      <c r="EH56" s="157"/>
      <c r="EI56" s="157"/>
      <c r="EJ56" s="157"/>
      <c r="EK56" s="157"/>
      <c r="EL56" s="157"/>
    </row>
    <row r="57" ht="12.75" customHeight="1">
      <c r="A57" s="157"/>
      <c r="B57" s="158" t="str">
        <f>Utfylles!$E$25</f>
        <v>Ukraina</v>
      </c>
      <c r="C57" s="158" t="s">
        <v>56</v>
      </c>
      <c r="D57" s="158" t="str">
        <f>Utfylles!$G$25</f>
        <v>Nord-Makedonia</v>
      </c>
      <c r="E57" s="158">
        <f>Utfylles!$H$25</f>
        <v>0</v>
      </c>
      <c r="F57" s="158" t="s">
        <v>56</v>
      </c>
      <c r="G57" s="158">
        <f>Utfylles!$J$25</f>
        <v>0</v>
      </c>
      <c r="H57" s="158"/>
      <c r="I57" s="158" t="str">
        <f>Utfylles!$K$25</f>
        <v>U</v>
      </c>
      <c r="J57" s="157"/>
      <c r="K57" s="158" t="str">
        <f t="shared" si="58"/>
        <v/>
      </c>
      <c r="L57" s="158" t="str">
        <f t="shared" si="59"/>
        <v>Ukraina</v>
      </c>
      <c r="M57" s="158" t="str">
        <f t="shared" si="60"/>
        <v>Nord-Makedonia</v>
      </c>
      <c r="N57" s="158" t="str">
        <f t="shared" si="61"/>
        <v/>
      </c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8">
        <f>COUNTIF(AM42:AM45,K57)</f>
        <v>0</v>
      </c>
      <c r="AP57" s="158">
        <f>COUNTIF(AM42:AM45,L57)</f>
        <v>0</v>
      </c>
      <c r="AQ57" s="158">
        <f>COUNTIF(AM42:AM45,M57)</f>
        <v>0</v>
      </c>
      <c r="AR57" s="158">
        <f>COUNTIF(AM42:AM45,N57)</f>
        <v>0</v>
      </c>
      <c r="AS57" s="158">
        <f t="shared" si="65"/>
        <v>0</v>
      </c>
      <c r="AT57" s="157"/>
      <c r="AU57" s="158" t="str">
        <f t="shared" si="66"/>
        <v/>
      </c>
      <c r="AV57" s="158" t="str">
        <f t="shared" si="67"/>
        <v/>
      </c>
      <c r="AW57" s="158" t="str">
        <f t="shared" si="68"/>
        <v/>
      </c>
      <c r="AX57" s="158" t="str">
        <f t="shared" si="69"/>
        <v/>
      </c>
      <c r="AY57" s="157"/>
      <c r="AZ57" s="158" t="str">
        <f t="shared" si="70"/>
        <v/>
      </c>
      <c r="BA57" s="158" t="str">
        <f t="shared" si="71"/>
        <v/>
      </c>
      <c r="BB57" s="158" t="str">
        <f t="shared" si="72"/>
        <v/>
      </c>
      <c r="BC57" s="158" t="str">
        <f t="shared" si="73"/>
        <v/>
      </c>
      <c r="BD57" s="157"/>
      <c r="BE57" s="157"/>
      <c r="BF57" s="157"/>
      <c r="BG57" s="157"/>
      <c r="BH57" s="157"/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8">
        <f>COUNTIF(BV42:BV45,K57)</f>
        <v>0</v>
      </c>
      <c r="BY57" s="158">
        <f>COUNTIF(BV42:BV45,L57)</f>
        <v>0</v>
      </c>
      <c r="BZ57" s="158">
        <f>COUNTIF(BV42:BV45,M57)</f>
        <v>0</v>
      </c>
      <c r="CA57" s="158">
        <f>COUNTIF(BV42:BV45,N57)</f>
        <v>0</v>
      </c>
      <c r="CB57" s="158">
        <f t="shared" si="78"/>
        <v>0</v>
      </c>
      <c r="CC57" s="157"/>
      <c r="CD57" s="158" t="str">
        <f t="shared" si="79"/>
        <v/>
      </c>
      <c r="CE57" s="158" t="str">
        <f t="shared" si="80"/>
        <v/>
      </c>
      <c r="CF57" s="158" t="str">
        <f t="shared" si="81"/>
        <v/>
      </c>
      <c r="CG57" s="158" t="str">
        <f t="shared" si="82"/>
        <v/>
      </c>
      <c r="CH57" s="157"/>
      <c r="CI57" s="158" t="str">
        <f t="shared" si="83"/>
        <v/>
      </c>
      <c r="CJ57" s="158" t="str">
        <f t="shared" si="84"/>
        <v/>
      </c>
      <c r="CK57" s="158" t="str">
        <f t="shared" si="85"/>
        <v/>
      </c>
      <c r="CL57" s="158" t="str">
        <f t="shared" si="86"/>
        <v/>
      </c>
      <c r="CM57" s="157"/>
      <c r="CN57" s="157"/>
      <c r="CO57" s="157"/>
      <c r="CP57" s="157"/>
      <c r="CQ57" s="157"/>
      <c r="CR57" s="157"/>
      <c r="CS57" s="157"/>
      <c r="CT57" s="157"/>
      <c r="CU57" s="157"/>
      <c r="CV57" s="157"/>
      <c r="CW57" s="157"/>
      <c r="CX57" s="157"/>
      <c r="CY57" s="157"/>
      <c r="CZ57" s="157"/>
      <c r="DA57" s="157"/>
      <c r="DB57" s="157"/>
      <c r="DC57" s="157"/>
      <c r="DD57" s="157"/>
      <c r="DE57" s="157"/>
      <c r="DF57" s="157"/>
      <c r="DG57" s="158">
        <f>COUNTIF(DE42:DE45,K57)</f>
        <v>0</v>
      </c>
      <c r="DH57" s="158">
        <f>COUNTIF(DE42:DE45,L57)</f>
        <v>0</v>
      </c>
      <c r="DI57" s="158">
        <f>COUNTIF(DE42:DE45,M57)</f>
        <v>0</v>
      </c>
      <c r="DJ57" s="158">
        <f>COUNTIF(DE42:DE45,N57)</f>
        <v>0</v>
      </c>
      <c r="DK57" s="158">
        <f t="shared" si="91"/>
        <v>0</v>
      </c>
      <c r="DL57" s="157"/>
      <c r="DM57" s="158" t="str">
        <f t="shared" si="92"/>
        <v/>
      </c>
      <c r="DN57" s="158" t="str">
        <f t="shared" si="93"/>
        <v/>
      </c>
      <c r="DO57" s="158" t="str">
        <f t="shared" si="94"/>
        <v/>
      </c>
      <c r="DP57" s="158" t="str">
        <f t="shared" si="95"/>
        <v/>
      </c>
      <c r="DQ57" s="157"/>
      <c r="DR57" s="158" t="str">
        <f t="shared" si="96"/>
        <v/>
      </c>
      <c r="DS57" s="158" t="str">
        <f t="shared" si="97"/>
        <v/>
      </c>
      <c r="DT57" s="158" t="str">
        <f t="shared" si="98"/>
        <v/>
      </c>
      <c r="DU57" s="158" t="str">
        <f t="shared" si="99"/>
        <v/>
      </c>
      <c r="DV57" s="157"/>
      <c r="DW57" s="157"/>
      <c r="DX57" s="157"/>
      <c r="DY57" s="157"/>
      <c r="DZ57" s="157"/>
      <c r="EA57" s="157"/>
      <c r="EB57" s="157"/>
      <c r="EC57" s="157"/>
      <c r="ED57" s="157"/>
      <c r="EE57" s="157"/>
      <c r="EF57" s="157"/>
      <c r="EG57" s="157"/>
      <c r="EH57" s="157"/>
      <c r="EI57" s="157"/>
      <c r="EJ57" s="157"/>
      <c r="EK57" s="157"/>
      <c r="EL57" s="157"/>
    </row>
    <row r="58" ht="12.75" customHeight="1">
      <c r="A58" s="157"/>
      <c r="B58" s="158" t="str">
        <f>Utfylles!$E$26</f>
        <v>Danmark</v>
      </c>
      <c r="C58" s="158" t="s">
        <v>56</v>
      </c>
      <c r="D58" s="158" t="str">
        <f>Utfylles!$G$26</f>
        <v>Belgia</v>
      </c>
      <c r="E58" s="158">
        <f>Utfylles!$H$26</f>
        <v>1</v>
      </c>
      <c r="F58" s="158" t="s">
        <v>56</v>
      </c>
      <c r="G58" s="158">
        <f>Utfylles!$J$26</f>
        <v>2</v>
      </c>
      <c r="H58" s="158"/>
      <c r="I58" s="158" t="str">
        <f>Utfylles!$K$26</f>
        <v>B</v>
      </c>
      <c r="J58" s="157"/>
      <c r="K58" s="158" t="str">
        <f t="shared" si="58"/>
        <v>Belgia</v>
      </c>
      <c r="L58" s="158" t="str">
        <f t="shared" si="59"/>
        <v/>
      </c>
      <c r="M58" s="158" t="str">
        <f t="shared" si="60"/>
        <v/>
      </c>
      <c r="N58" s="158" t="str">
        <f t="shared" si="61"/>
        <v>Danmark</v>
      </c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8">
        <f>COUNTIF(AM42:AM45,K58)</f>
        <v>1</v>
      </c>
      <c r="AP58" s="158">
        <f>COUNTIF(AM42:AM45,L58)</f>
        <v>0</v>
      </c>
      <c r="AQ58" s="158">
        <f>COUNTIF(AM42:AM45,M58)</f>
        <v>0</v>
      </c>
      <c r="AR58" s="158">
        <f>COUNTIF(AM42:AM45,N58)</f>
        <v>0</v>
      </c>
      <c r="AS58" s="158">
        <f t="shared" si="65"/>
        <v>1</v>
      </c>
      <c r="AT58" s="157"/>
      <c r="AU58" s="158" t="str">
        <f t="shared" si="66"/>
        <v/>
      </c>
      <c r="AV58" s="158" t="str">
        <f t="shared" si="67"/>
        <v/>
      </c>
      <c r="AW58" s="158" t="str">
        <f t="shared" si="68"/>
        <v/>
      </c>
      <c r="AX58" s="158" t="str">
        <f t="shared" si="69"/>
        <v/>
      </c>
      <c r="AY58" s="157"/>
      <c r="AZ58" s="158" t="str">
        <f t="shared" si="70"/>
        <v/>
      </c>
      <c r="BA58" s="158" t="str">
        <f t="shared" si="71"/>
        <v/>
      </c>
      <c r="BB58" s="158" t="str">
        <f t="shared" si="72"/>
        <v/>
      </c>
      <c r="BC58" s="158" t="str">
        <f t="shared" si="73"/>
        <v/>
      </c>
      <c r="BD58" s="157"/>
      <c r="BE58" s="157"/>
      <c r="BF58" s="157"/>
      <c r="BG58" s="157"/>
      <c r="BH58" s="157"/>
      <c r="BI58" s="157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8">
        <f>COUNTIF(BV42:BV45,K58)</f>
        <v>0</v>
      </c>
      <c r="BY58" s="158">
        <f>COUNTIF(BV42:BV45,L58)</f>
        <v>0</v>
      </c>
      <c r="BZ58" s="158">
        <f>COUNTIF(BV42:BV45,M58)</f>
        <v>0</v>
      </c>
      <c r="CA58" s="158">
        <f>COUNTIF(BV42:BV45,N58)</f>
        <v>1</v>
      </c>
      <c r="CB58" s="158">
        <f t="shared" si="78"/>
        <v>1</v>
      </c>
      <c r="CC58" s="157"/>
      <c r="CD58" s="158" t="str">
        <f t="shared" si="79"/>
        <v/>
      </c>
      <c r="CE58" s="158" t="str">
        <f t="shared" si="80"/>
        <v/>
      </c>
      <c r="CF58" s="158" t="str">
        <f t="shared" si="81"/>
        <v/>
      </c>
      <c r="CG58" s="158" t="str">
        <f t="shared" si="82"/>
        <v/>
      </c>
      <c r="CH58" s="157"/>
      <c r="CI58" s="158" t="str">
        <f t="shared" si="83"/>
        <v/>
      </c>
      <c r="CJ58" s="158" t="str">
        <f t="shared" si="84"/>
        <v/>
      </c>
      <c r="CK58" s="158" t="str">
        <f t="shared" si="85"/>
        <v/>
      </c>
      <c r="CL58" s="158" t="str">
        <f t="shared" si="86"/>
        <v/>
      </c>
      <c r="CM58" s="157"/>
      <c r="CN58" s="157"/>
      <c r="CO58" s="157"/>
      <c r="CP58" s="157"/>
      <c r="CQ58" s="157"/>
      <c r="CR58" s="157"/>
      <c r="CS58" s="157"/>
      <c r="CT58" s="157"/>
      <c r="CU58" s="157"/>
      <c r="CV58" s="157"/>
      <c r="CW58" s="157"/>
      <c r="CX58" s="157"/>
      <c r="CY58" s="157"/>
      <c r="CZ58" s="157"/>
      <c r="DA58" s="157"/>
      <c r="DB58" s="157"/>
      <c r="DC58" s="157"/>
      <c r="DD58" s="157"/>
      <c r="DE58" s="157"/>
      <c r="DF58" s="157"/>
      <c r="DG58" s="158">
        <f>COUNTIF(DE42:DE45,K58)</f>
        <v>0</v>
      </c>
      <c r="DH58" s="158">
        <f>COUNTIF(DE42:DE45,L58)</f>
        <v>0</v>
      </c>
      <c r="DI58" s="158">
        <f>COUNTIF(DE42:DE45,M58)</f>
        <v>0</v>
      </c>
      <c r="DJ58" s="158">
        <f>COUNTIF(DE42:DE45,N58)</f>
        <v>0</v>
      </c>
      <c r="DK58" s="158">
        <f t="shared" si="91"/>
        <v>0</v>
      </c>
      <c r="DL58" s="157"/>
      <c r="DM58" s="158" t="str">
        <f t="shared" si="92"/>
        <v/>
      </c>
      <c r="DN58" s="158" t="str">
        <f t="shared" si="93"/>
        <v/>
      </c>
      <c r="DO58" s="158" t="str">
        <f t="shared" si="94"/>
        <v/>
      </c>
      <c r="DP58" s="158" t="str">
        <f t="shared" si="95"/>
        <v/>
      </c>
      <c r="DQ58" s="157"/>
      <c r="DR58" s="158" t="str">
        <f t="shared" si="96"/>
        <v/>
      </c>
      <c r="DS58" s="158" t="str">
        <f t="shared" si="97"/>
        <v/>
      </c>
      <c r="DT58" s="158" t="str">
        <f t="shared" si="98"/>
        <v/>
      </c>
      <c r="DU58" s="158" t="str">
        <f t="shared" si="99"/>
        <v/>
      </c>
      <c r="DV58" s="157"/>
      <c r="DW58" s="157"/>
      <c r="DX58" s="157"/>
      <c r="DY58" s="157"/>
      <c r="DZ58" s="157"/>
      <c r="EA58" s="157"/>
      <c r="EB58" s="157"/>
      <c r="EC58" s="157"/>
      <c r="ED58" s="157"/>
      <c r="EE58" s="157"/>
      <c r="EF58" s="157"/>
      <c r="EG58" s="157"/>
      <c r="EH58" s="157"/>
      <c r="EI58" s="157"/>
      <c r="EJ58" s="157"/>
      <c r="EK58" s="157"/>
      <c r="EL58" s="157"/>
    </row>
    <row r="59" ht="12.75" customHeight="1">
      <c r="A59" s="157"/>
      <c r="B59" s="158" t="str">
        <f>Utfylles!$E$27</f>
        <v>Nederland</v>
      </c>
      <c r="C59" s="158" t="s">
        <v>56</v>
      </c>
      <c r="D59" s="158" t="str">
        <f>Utfylles!$G$27</f>
        <v>Østerrike</v>
      </c>
      <c r="E59" s="158">
        <f>Utfylles!$H$27</f>
        <v>3</v>
      </c>
      <c r="F59" s="158" t="s">
        <v>56</v>
      </c>
      <c r="G59" s="158">
        <f>Utfylles!$J$27</f>
        <v>0</v>
      </c>
      <c r="H59" s="158"/>
      <c r="I59" s="158" t="str">
        <f>Utfylles!$K$27</f>
        <v>H</v>
      </c>
      <c r="J59" s="157"/>
      <c r="K59" s="158" t="str">
        <f t="shared" si="58"/>
        <v>Nederland</v>
      </c>
      <c r="L59" s="158" t="str">
        <f t="shared" si="59"/>
        <v/>
      </c>
      <c r="M59" s="158" t="str">
        <f t="shared" si="60"/>
        <v/>
      </c>
      <c r="N59" s="158" t="str">
        <f t="shared" si="61"/>
        <v>Østerrike</v>
      </c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8">
        <f>COUNTIF(AM42:AM45,K59)</f>
        <v>0</v>
      </c>
      <c r="AP59" s="158">
        <f>COUNTIF(AM42:AM45,L59)</f>
        <v>0</v>
      </c>
      <c r="AQ59" s="158">
        <f>COUNTIF(AM42:AM45,M59)</f>
        <v>0</v>
      </c>
      <c r="AR59" s="158">
        <f>COUNTIF(AM42:AM45,N59)</f>
        <v>0</v>
      </c>
      <c r="AS59" s="158">
        <f t="shared" si="65"/>
        <v>0</v>
      </c>
      <c r="AT59" s="157"/>
      <c r="AU59" s="158" t="str">
        <f t="shared" si="66"/>
        <v/>
      </c>
      <c r="AV59" s="158" t="str">
        <f t="shared" si="67"/>
        <v/>
      </c>
      <c r="AW59" s="158" t="str">
        <f t="shared" si="68"/>
        <v/>
      </c>
      <c r="AX59" s="158" t="str">
        <f t="shared" si="69"/>
        <v/>
      </c>
      <c r="AY59" s="157"/>
      <c r="AZ59" s="158" t="str">
        <f t="shared" si="70"/>
        <v/>
      </c>
      <c r="BA59" s="158" t="str">
        <f t="shared" si="71"/>
        <v/>
      </c>
      <c r="BB59" s="158" t="str">
        <f t="shared" si="72"/>
        <v/>
      </c>
      <c r="BC59" s="158" t="str">
        <f t="shared" si="73"/>
        <v/>
      </c>
      <c r="BD59" s="157"/>
      <c r="BE59" s="157"/>
      <c r="BF59" s="157"/>
      <c r="BG59" s="157"/>
      <c r="BH59" s="157"/>
      <c r="BI59" s="157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8">
        <f>COUNTIF(BV42:BV45,K59)</f>
        <v>0</v>
      </c>
      <c r="BY59" s="158">
        <f>COUNTIF(BV42:BV45,L59)</f>
        <v>0</v>
      </c>
      <c r="BZ59" s="158">
        <f>COUNTIF(BV42:BV45,M59)</f>
        <v>0</v>
      </c>
      <c r="CA59" s="158">
        <f>COUNTIF(BV42:BV45,N59)</f>
        <v>0</v>
      </c>
      <c r="CB59" s="158">
        <f t="shared" si="78"/>
        <v>0</v>
      </c>
      <c r="CC59" s="157"/>
      <c r="CD59" s="158" t="str">
        <f t="shared" si="79"/>
        <v/>
      </c>
      <c r="CE59" s="158" t="str">
        <f t="shared" si="80"/>
        <v/>
      </c>
      <c r="CF59" s="158" t="str">
        <f t="shared" si="81"/>
        <v/>
      </c>
      <c r="CG59" s="158" t="str">
        <f t="shared" si="82"/>
        <v/>
      </c>
      <c r="CH59" s="157"/>
      <c r="CI59" s="158" t="str">
        <f t="shared" si="83"/>
        <v/>
      </c>
      <c r="CJ59" s="158" t="str">
        <f t="shared" si="84"/>
        <v/>
      </c>
      <c r="CK59" s="158" t="str">
        <f t="shared" si="85"/>
        <v/>
      </c>
      <c r="CL59" s="158" t="str">
        <f t="shared" si="86"/>
        <v/>
      </c>
      <c r="CM59" s="157"/>
      <c r="CN59" s="157"/>
      <c r="CO59" s="157"/>
      <c r="CP59" s="157"/>
      <c r="CQ59" s="157"/>
      <c r="CR59" s="157"/>
      <c r="CS59" s="157"/>
      <c r="CT59" s="157"/>
      <c r="CU59" s="157"/>
      <c r="CV59" s="157"/>
      <c r="CW59" s="157"/>
      <c r="CX59" s="157"/>
      <c r="CY59" s="157"/>
      <c r="CZ59" s="157"/>
      <c r="DA59" s="157"/>
      <c r="DB59" s="157"/>
      <c r="DC59" s="157"/>
      <c r="DD59" s="157"/>
      <c r="DE59" s="157"/>
      <c r="DF59" s="157"/>
      <c r="DG59" s="158">
        <f>COUNTIF(DE42:DE45,K59)</f>
        <v>0</v>
      </c>
      <c r="DH59" s="158">
        <f>COUNTIF(DE42:DE45,L59)</f>
        <v>0</v>
      </c>
      <c r="DI59" s="158">
        <f>COUNTIF(DE42:DE45,M59)</f>
        <v>0</v>
      </c>
      <c r="DJ59" s="158">
        <f>COUNTIF(DE42:DE45,N59)</f>
        <v>0</v>
      </c>
      <c r="DK59" s="158">
        <f t="shared" si="91"/>
        <v>0</v>
      </c>
      <c r="DL59" s="157"/>
      <c r="DM59" s="158" t="str">
        <f t="shared" si="92"/>
        <v/>
      </c>
      <c r="DN59" s="158" t="str">
        <f t="shared" si="93"/>
        <v/>
      </c>
      <c r="DO59" s="158" t="str">
        <f t="shared" si="94"/>
        <v/>
      </c>
      <c r="DP59" s="158" t="str">
        <f t="shared" si="95"/>
        <v/>
      </c>
      <c r="DQ59" s="157"/>
      <c r="DR59" s="158" t="str">
        <f t="shared" si="96"/>
        <v/>
      </c>
      <c r="DS59" s="158" t="str">
        <f t="shared" si="97"/>
        <v/>
      </c>
      <c r="DT59" s="158" t="str">
        <f t="shared" si="98"/>
        <v/>
      </c>
      <c r="DU59" s="158" t="str">
        <f t="shared" si="99"/>
        <v/>
      </c>
      <c r="DV59" s="157"/>
      <c r="DW59" s="157"/>
      <c r="DX59" s="157"/>
      <c r="DY59" s="157"/>
      <c r="DZ59" s="157"/>
      <c r="EA59" s="157"/>
      <c r="EB59" s="157"/>
      <c r="EC59" s="157"/>
      <c r="ED59" s="157"/>
      <c r="EE59" s="157"/>
      <c r="EF59" s="157"/>
      <c r="EG59" s="157"/>
      <c r="EH59" s="157"/>
      <c r="EI59" s="157"/>
      <c r="EJ59" s="157"/>
      <c r="EK59" s="157"/>
      <c r="EL59" s="157"/>
    </row>
    <row r="60" ht="12.75" customHeight="1">
      <c r="A60" s="157"/>
      <c r="B60" s="158" t="str">
        <f>Utfylles!$E$28</f>
        <v>Sverige</v>
      </c>
      <c r="C60" s="158" t="s">
        <v>56</v>
      </c>
      <c r="D60" s="158" t="str">
        <f>Utfylles!$G$28</f>
        <v>Slovakia</v>
      </c>
      <c r="E60" s="158">
        <f>Utfylles!$H$28</f>
        <v>2</v>
      </c>
      <c r="F60" s="158" t="s">
        <v>56</v>
      </c>
      <c r="G60" s="158">
        <f>Utfylles!$J$28</f>
        <v>2</v>
      </c>
      <c r="H60" s="158"/>
      <c r="I60" s="158" t="str">
        <f>Utfylles!$K$28</f>
        <v>U</v>
      </c>
      <c r="J60" s="157"/>
      <c r="K60" s="158" t="str">
        <f t="shared" si="58"/>
        <v/>
      </c>
      <c r="L60" s="158" t="str">
        <f t="shared" si="59"/>
        <v>Sverige</v>
      </c>
      <c r="M60" s="158" t="str">
        <f t="shared" si="60"/>
        <v>Slovakia</v>
      </c>
      <c r="N60" s="158" t="str">
        <f t="shared" si="61"/>
        <v/>
      </c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8">
        <f>COUNTIF(AM42:AM45,K60)</f>
        <v>0</v>
      </c>
      <c r="AP60" s="158">
        <f>COUNTIF(AM42:AM45,L60)</f>
        <v>0</v>
      </c>
      <c r="AQ60" s="158">
        <f>COUNTIF(AM42:AM45,M60)</f>
        <v>0</v>
      </c>
      <c r="AR60" s="158">
        <f>COUNTIF(AM42:AM45,N60)</f>
        <v>0</v>
      </c>
      <c r="AS60" s="158">
        <f t="shared" si="65"/>
        <v>0</v>
      </c>
      <c r="AT60" s="157"/>
      <c r="AU60" s="158" t="str">
        <f t="shared" si="66"/>
        <v/>
      </c>
      <c r="AV60" s="158" t="str">
        <f t="shared" si="67"/>
        <v/>
      </c>
      <c r="AW60" s="158" t="str">
        <f t="shared" si="68"/>
        <v/>
      </c>
      <c r="AX60" s="158" t="str">
        <f t="shared" si="69"/>
        <v/>
      </c>
      <c r="AY60" s="157"/>
      <c r="AZ60" s="158" t="str">
        <f t="shared" si="70"/>
        <v/>
      </c>
      <c r="BA60" s="158" t="str">
        <f t="shared" si="71"/>
        <v/>
      </c>
      <c r="BB60" s="158" t="str">
        <f t="shared" si="72"/>
        <v/>
      </c>
      <c r="BC60" s="158" t="str">
        <f t="shared" si="73"/>
        <v/>
      </c>
      <c r="BD60" s="157"/>
      <c r="BE60" s="157"/>
      <c r="BF60" s="157"/>
      <c r="BG60" s="157"/>
      <c r="BH60" s="157"/>
      <c r="BI60" s="157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8">
        <f>COUNTIF(BV42:BV45,K60)</f>
        <v>0</v>
      </c>
      <c r="BY60" s="158">
        <f>COUNTIF(BV42:BV45,L60)</f>
        <v>0</v>
      </c>
      <c r="BZ60" s="158">
        <f>COUNTIF(BV42:BV45,M60)</f>
        <v>0</v>
      </c>
      <c r="CA60" s="158">
        <f>COUNTIF(BV42:BV45,N60)</f>
        <v>0</v>
      </c>
      <c r="CB60" s="158">
        <f t="shared" si="78"/>
        <v>0</v>
      </c>
      <c r="CC60" s="157"/>
      <c r="CD60" s="158" t="str">
        <f t="shared" si="79"/>
        <v/>
      </c>
      <c r="CE60" s="158" t="str">
        <f t="shared" si="80"/>
        <v/>
      </c>
      <c r="CF60" s="158" t="str">
        <f t="shared" si="81"/>
        <v/>
      </c>
      <c r="CG60" s="158" t="str">
        <f t="shared" si="82"/>
        <v/>
      </c>
      <c r="CH60" s="157"/>
      <c r="CI60" s="158" t="str">
        <f t="shared" si="83"/>
        <v/>
      </c>
      <c r="CJ60" s="158" t="str">
        <f t="shared" si="84"/>
        <v/>
      </c>
      <c r="CK60" s="158" t="str">
        <f t="shared" si="85"/>
        <v/>
      </c>
      <c r="CL60" s="158" t="str">
        <f t="shared" si="86"/>
        <v/>
      </c>
      <c r="CM60" s="157"/>
      <c r="CN60" s="157"/>
      <c r="CO60" s="157"/>
      <c r="CP60" s="157"/>
      <c r="CQ60" s="157"/>
      <c r="CR60" s="157"/>
      <c r="CS60" s="157"/>
      <c r="CT60" s="157"/>
      <c r="CU60" s="157"/>
      <c r="CV60" s="157"/>
      <c r="CW60" s="157"/>
      <c r="CX60" s="157"/>
      <c r="CY60" s="157"/>
      <c r="CZ60" s="157"/>
      <c r="DA60" s="157"/>
      <c r="DB60" s="157"/>
      <c r="DC60" s="157"/>
      <c r="DD60" s="157"/>
      <c r="DE60" s="157"/>
      <c r="DF60" s="157"/>
      <c r="DG60" s="158">
        <f>COUNTIF(DE42:DE45,K60)</f>
        <v>0</v>
      </c>
      <c r="DH60" s="158">
        <f>COUNTIF(DE42:DE45,L60)</f>
        <v>0</v>
      </c>
      <c r="DI60" s="158">
        <f>COUNTIF(DE42:DE45,M60)</f>
        <v>0</v>
      </c>
      <c r="DJ60" s="158">
        <f>COUNTIF(DE42:DE45,N60)</f>
        <v>0</v>
      </c>
      <c r="DK60" s="158">
        <f t="shared" si="91"/>
        <v>0</v>
      </c>
      <c r="DL60" s="157"/>
      <c r="DM60" s="158" t="str">
        <f t="shared" si="92"/>
        <v/>
      </c>
      <c r="DN60" s="158" t="str">
        <f t="shared" si="93"/>
        <v/>
      </c>
      <c r="DO60" s="158" t="str">
        <f t="shared" si="94"/>
        <v/>
      </c>
      <c r="DP60" s="158" t="str">
        <f t="shared" si="95"/>
        <v/>
      </c>
      <c r="DQ60" s="157"/>
      <c r="DR60" s="158" t="str">
        <f t="shared" si="96"/>
        <v/>
      </c>
      <c r="DS60" s="158" t="str">
        <f t="shared" si="97"/>
        <v/>
      </c>
      <c r="DT60" s="158" t="str">
        <f t="shared" si="98"/>
        <v/>
      </c>
      <c r="DU60" s="158" t="str">
        <f t="shared" si="99"/>
        <v/>
      </c>
      <c r="DV60" s="157"/>
      <c r="DW60" s="157"/>
      <c r="DX60" s="157"/>
      <c r="DY60" s="157"/>
      <c r="DZ60" s="157"/>
      <c r="EA60" s="157"/>
      <c r="EB60" s="157"/>
      <c r="EC60" s="157"/>
      <c r="ED60" s="157"/>
      <c r="EE60" s="157"/>
      <c r="EF60" s="157"/>
      <c r="EG60" s="157"/>
      <c r="EH60" s="157"/>
      <c r="EI60" s="157"/>
      <c r="EJ60" s="157"/>
      <c r="EK60" s="157"/>
      <c r="EL60" s="157"/>
    </row>
    <row r="61" ht="12.75" customHeight="1">
      <c r="A61" s="157"/>
      <c r="B61" s="158" t="str">
        <f>Utfylles!$E$29</f>
        <v>Kroatia</v>
      </c>
      <c r="C61" s="158" t="s">
        <v>56</v>
      </c>
      <c r="D61" s="158" t="str">
        <f>Utfylles!$G$29</f>
        <v>Tsjekkia</v>
      </c>
      <c r="E61" s="158">
        <f>Utfylles!$H$29</f>
        <v>2</v>
      </c>
      <c r="F61" s="158" t="s">
        <v>56</v>
      </c>
      <c r="G61" s="158">
        <f>Utfylles!$J$29</f>
        <v>1</v>
      </c>
      <c r="H61" s="158"/>
      <c r="I61" s="158" t="str">
        <f>Utfylles!$K$29</f>
        <v>H</v>
      </c>
      <c r="J61" s="157"/>
      <c r="K61" s="158" t="str">
        <f t="shared" si="58"/>
        <v>Kroatia</v>
      </c>
      <c r="L61" s="158" t="str">
        <f t="shared" si="59"/>
        <v/>
      </c>
      <c r="M61" s="158" t="str">
        <f t="shared" si="60"/>
        <v/>
      </c>
      <c r="N61" s="158" t="str">
        <f t="shared" si="61"/>
        <v>Tsjekkia</v>
      </c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8">
        <f>COUNTIF(AM42:AM45,K61)</f>
        <v>0</v>
      </c>
      <c r="AP61" s="158">
        <f>COUNTIF(AM42:AM45,L61)</f>
        <v>0</v>
      </c>
      <c r="AQ61" s="158">
        <f>COUNTIF(AM42:AM45,M61)</f>
        <v>0</v>
      </c>
      <c r="AR61" s="158">
        <f>COUNTIF(AM42:AM45,N61)</f>
        <v>0</v>
      </c>
      <c r="AS61" s="158">
        <f t="shared" si="65"/>
        <v>0</v>
      </c>
      <c r="AT61" s="157"/>
      <c r="AU61" s="158" t="str">
        <f t="shared" si="66"/>
        <v/>
      </c>
      <c r="AV61" s="158" t="str">
        <f t="shared" si="67"/>
        <v/>
      </c>
      <c r="AW61" s="158" t="str">
        <f t="shared" si="68"/>
        <v/>
      </c>
      <c r="AX61" s="158" t="str">
        <f t="shared" si="69"/>
        <v/>
      </c>
      <c r="AY61" s="157"/>
      <c r="AZ61" s="158" t="str">
        <f t="shared" si="70"/>
        <v/>
      </c>
      <c r="BA61" s="158" t="str">
        <f t="shared" si="71"/>
        <v/>
      </c>
      <c r="BB61" s="158" t="str">
        <f t="shared" si="72"/>
        <v/>
      </c>
      <c r="BC61" s="158" t="str">
        <f t="shared" si="73"/>
        <v/>
      </c>
      <c r="BD61" s="157"/>
      <c r="BE61" s="157"/>
      <c r="BF61" s="157"/>
      <c r="BG61" s="157"/>
      <c r="BH61" s="157"/>
      <c r="BI61" s="157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8">
        <f>COUNTIF(BV42:BV45,K61)</f>
        <v>0</v>
      </c>
      <c r="BY61" s="158">
        <f>COUNTIF(BV42:BV45,L61)</f>
        <v>0</v>
      </c>
      <c r="BZ61" s="158">
        <f>COUNTIF(BV42:BV45,M61)</f>
        <v>0</v>
      </c>
      <c r="CA61" s="158">
        <f>COUNTIF(BV42:BV45,N61)</f>
        <v>0</v>
      </c>
      <c r="CB61" s="158">
        <f t="shared" si="78"/>
        <v>0</v>
      </c>
      <c r="CC61" s="157"/>
      <c r="CD61" s="158" t="str">
        <f t="shared" si="79"/>
        <v/>
      </c>
      <c r="CE61" s="158" t="str">
        <f t="shared" si="80"/>
        <v/>
      </c>
      <c r="CF61" s="158" t="str">
        <f t="shared" si="81"/>
        <v/>
      </c>
      <c r="CG61" s="158" t="str">
        <f t="shared" si="82"/>
        <v/>
      </c>
      <c r="CH61" s="157"/>
      <c r="CI61" s="158" t="str">
        <f t="shared" si="83"/>
        <v/>
      </c>
      <c r="CJ61" s="158" t="str">
        <f t="shared" si="84"/>
        <v/>
      </c>
      <c r="CK61" s="158" t="str">
        <f t="shared" si="85"/>
        <v/>
      </c>
      <c r="CL61" s="158" t="str">
        <f t="shared" si="86"/>
        <v/>
      </c>
      <c r="CM61" s="157"/>
      <c r="CN61" s="157"/>
      <c r="CO61" s="157"/>
      <c r="CP61" s="157"/>
      <c r="CQ61" s="157"/>
      <c r="CR61" s="157"/>
      <c r="CS61" s="157"/>
      <c r="CT61" s="157"/>
      <c r="CU61" s="157"/>
      <c r="CV61" s="157"/>
      <c r="CW61" s="157"/>
      <c r="CX61" s="157"/>
      <c r="CY61" s="157"/>
      <c r="CZ61" s="157"/>
      <c r="DA61" s="157"/>
      <c r="DB61" s="157"/>
      <c r="DC61" s="157"/>
      <c r="DD61" s="157"/>
      <c r="DE61" s="157"/>
      <c r="DF61" s="157"/>
      <c r="DG61" s="158">
        <f>COUNTIF(DE42:DE45,K61)</f>
        <v>0</v>
      </c>
      <c r="DH61" s="158">
        <f>COUNTIF(DE42:DE45,L61)</f>
        <v>0</v>
      </c>
      <c r="DI61" s="158">
        <f>COUNTIF(DE42:DE45,M61)</f>
        <v>0</v>
      </c>
      <c r="DJ61" s="158">
        <f>COUNTIF(DE42:DE45,N61)</f>
        <v>0</v>
      </c>
      <c r="DK61" s="158">
        <f t="shared" si="91"/>
        <v>0</v>
      </c>
      <c r="DL61" s="157"/>
      <c r="DM61" s="158" t="str">
        <f t="shared" si="92"/>
        <v/>
      </c>
      <c r="DN61" s="158" t="str">
        <f t="shared" si="93"/>
        <v/>
      </c>
      <c r="DO61" s="158" t="str">
        <f t="shared" si="94"/>
        <v/>
      </c>
      <c r="DP61" s="158" t="str">
        <f t="shared" si="95"/>
        <v/>
      </c>
      <c r="DQ61" s="157"/>
      <c r="DR61" s="158" t="str">
        <f t="shared" si="96"/>
        <v/>
      </c>
      <c r="DS61" s="158" t="str">
        <f t="shared" si="97"/>
        <v/>
      </c>
      <c r="DT61" s="158" t="str">
        <f t="shared" si="98"/>
        <v/>
      </c>
      <c r="DU61" s="158" t="str">
        <f t="shared" si="99"/>
        <v/>
      </c>
      <c r="DV61" s="157"/>
      <c r="DW61" s="157"/>
      <c r="DX61" s="157"/>
      <c r="DY61" s="157"/>
      <c r="DZ61" s="157"/>
      <c r="EA61" s="157"/>
      <c r="EB61" s="157"/>
      <c r="EC61" s="157"/>
      <c r="ED61" s="157"/>
      <c r="EE61" s="157"/>
      <c r="EF61" s="157"/>
      <c r="EG61" s="157"/>
      <c r="EH61" s="157"/>
      <c r="EI61" s="157"/>
      <c r="EJ61" s="157"/>
      <c r="EK61" s="157"/>
      <c r="EL61" s="157"/>
    </row>
    <row r="62" ht="12.75" customHeight="1">
      <c r="A62" s="157"/>
      <c r="B62" s="158" t="str">
        <f>Utfylles!$E$30</f>
        <v>England</v>
      </c>
      <c r="C62" s="158" t="s">
        <v>56</v>
      </c>
      <c r="D62" s="158" t="str">
        <f>Utfylles!$G$30</f>
        <v>Skottland</v>
      </c>
      <c r="E62" s="158">
        <f>Utfylles!$H$30</f>
        <v>2</v>
      </c>
      <c r="F62" s="158" t="s">
        <v>56</v>
      </c>
      <c r="G62" s="158">
        <f>Utfylles!$J$30</f>
        <v>0</v>
      </c>
      <c r="H62" s="158"/>
      <c r="I62" s="158" t="str">
        <f>Utfylles!$K$30</f>
        <v>H</v>
      </c>
      <c r="J62" s="157"/>
      <c r="K62" s="158" t="str">
        <f t="shared" si="58"/>
        <v>England</v>
      </c>
      <c r="L62" s="158" t="str">
        <f t="shared" si="59"/>
        <v/>
      </c>
      <c r="M62" s="158" t="str">
        <f t="shared" si="60"/>
        <v/>
      </c>
      <c r="N62" s="158" t="str">
        <f t="shared" si="61"/>
        <v>Skottland</v>
      </c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8">
        <f>COUNTIF(AM42:AM45,K62)</f>
        <v>0</v>
      </c>
      <c r="AP62" s="158">
        <f>COUNTIF(AM42:AM45,L62)</f>
        <v>0</v>
      </c>
      <c r="AQ62" s="158">
        <f>COUNTIF(AM42:AM45,M62)</f>
        <v>0</v>
      </c>
      <c r="AR62" s="158">
        <f>COUNTIF(AM42:AM45,N62)</f>
        <v>0</v>
      </c>
      <c r="AS62" s="158">
        <f t="shared" si="65"/>
        <v>0</v>
      </c>
      <c r="AT62" s="157"/>
      <c r="AU62" s="158" t="str">
        <f t="shared" si="66"/>
        <v/>
      </c>
      <c r="AV62" s="158" t="str">
        <f t="shared" si="67"/>
        <v/>
      </c>
      <c r="AW62" s="158" t="str">
        <f t="shared" si="68"/>
        <v/>
      </c>
      <c r="AX62" s="158" t="str">
        <f t="shared" si="69"/>
        <v/>
      </c>
      <c r="AY62" s="157"/>
      <c r="AZ62" s="158" t="str">
        <f t="shared" si="70"/>
        <v/>
      </c>
      <c r="BA62" s="158" t="str">
        <f t="shared" si="71"/>
        <v/>
      </c>
      <c r="BB62" s="158" t="str">
        <f t="shared" si="72"/>
        <v/>
      </c>
      <c r="BC62" s="158" t="str">
        <f t="shared" si="73"/>
        <v/>
      </c>
      <c r="BD62" s="157"/>
      <c r="BE62" s="157"/>
      <c r="BF62" s="157"/>
      <c r="BG62" s="157"/>
      <c r="BH62" s="157"/>
      <c r="BI62" s="157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8">
        <f>COUNTIF(BV42:BV45,K62)</f>
        <v>0</v>
      </c>
      <c r="BY62" s="158">
        <f>COUNTIF(BV42:BV45,L62)</f>
        <v>0</v>
      </c>
      <c r="BZ62" s="158">
        <f>COUNTIF(BV42:BV45,M62)</f>
        <v>0</v>
      </c>
      <c r="CA62" s="158">
        <f>COUNTIF(BV42:BV45,N62)</f>
        <v>0</v>
      </c>
      <c r="CB62" s="158">
        <f t="shared" si="78"/>
        <v>0</v>
      </c>
      <c r="CC62" s="157"/>
      <c r="CD62" s="158" t="str">
        <f t="shared" si="79"/>
        <v/>
      </c>
      <c r="CE62" s="158" t="str">
        <f t="shared" si="80"/>
        <v/>
      </c>
      <c r="CF62" s="158" t="str">
        <f t="shared" si="81"/>
        <v/>
      </c>
      <c r="CG62" s="158" t="str">
        <f t="shared" si="82"/>
        <v/>
      </c>
      <c r="CH62" s="157"/>
      <c r="CI62" s="158" t="str">
        <f t="shared" si="83"/>
        <v/>
      </c>
      <c r="CJ62" s="158" t="str">
        <f t="shared" si="84"/>
        <v/>
      </c>
      <c r="CK62" s="158" t="str">
        <f t="shared" si="85"/>
        <v/>
      </c>
      <c r="CL62" s="158" t="str">
        <f t="shared" si="86"/>
        <v/>
      </c>
      <c r="CM62" s="157"/>
      <c r="CN62" s="157"/>
      <c r="CO62" s="157"/>
      <c r="CP62" s="157"/>
      <c r="CQ62" s="157"/>
      <c r="CR62" s="157"/>
      <c r="CS62" s="157"/>
      <c r="CT62" s="157"/>
      <c r="CU62" s="157"/>
      <c r="CV62" s="157"/>
      <c r="CW62" s="157"/>
      <c r="CX62" s="157"/>
      <c r="CY62" s="157"/>
      <c r="CZ62" s="157"/>
      <c r="DA62" s="157"/>
      <c r="DB62" s="157"/>
      <c r="DC62" s="157"/>
      <c r="DD62" s="157"/>
      <c r="DE62" s="157"/>
      <c r="DF62" s="157"/>
      <c r="DG62" s="158">
        <f>COUNTIF(DE42:DE45,K62)</f>
        <v>0</v>
      </c>
      <c r="DH62" s="158">
        <f>COUNTIF(DE42:DE45,L62)</f>
        <v>0</v>
      </c>
      <c r="DI62" s="158">
        <f>COUNTIF(DE42:DE45,M62)</f>
        <v>0</v>
      </c>
      <c r="DJ62" s="158">
        <f>COUNTIF(DE42:DE45,N62)</f>
        <v>0</v>
      </c>
      <c r="DK62" s="158">
        <f t="shared" si="91"/>
        <v>0</v>
      </c>
      <c r="DL62" s="157"/>
      <c r="DM62" s="158" t="str">
        <f t="shared" si="92"/>
        <v/>
      </c>
      <c r="DN62" s="158" t="str">
        <f t="shared" si="93"/>
        <v/>
      </c>
      <c r="DO62" s="158" t="str">
        <f t="shared" si="94"/>
        <v/>
      </c>
      <c r="DP62" s="158" t="str">
        <f t="shared" si="95"/>
        <v/>
      </c>
      <c r="DQ62" s="157"/>
      <c r="DR62" s="158" t="str">
        <f t="shared" si="96"/>
        <v/>
      </c>
      <c r="DS62" s="158" t="str">
        <f t="shared" si="97"/>
        <v/>
      </c>
      <c r="DT62" s="158" t="str">
        <f t="shared" si="98"/>
        <v/>
      </c>
      <c r="DU62" s="158" t="str">
        <f t="shared" si="99"/>
        <v/>
      </c>
      <c r="DV62" s="157"/>
      <c r="DW62" s="157"/>
      <c r="DX62" s="157"/>
      <c r="DY62" s="157"/>
      <c r="DZ62" s="157"/>
      <c r="EA62" s="157"/>
      <c r="EB62" s="157"/>
      <c r="EC62" s="157"/>
      <c r="ED62" s="157"/>
      <c r="EE62" s="157"/>
      <c r="EF62" s="157"/>
      <c r="EG62" s="157"/>
      <c r="EH62" s="157"/>
      <c r="EI62" s="157"/>
      <c r="EJ62" s="157"/>
      <c r="EK62" s="157"/>
      <c r="EL62" s="157"/>
    </row>
    <row r="63" ht="12.75" customHeight="1">
      <c r="A63" s="157"/>
      <c r="B63" s="158" t="str">
        <f>Utfylles!$E$31</f>
        <v>Ungarn</v>
      </c>
      <c r="C63" s="158" t="s">
        <v>56</v>
      </c>
      <c r="D63" s="158" t="str">
        <f>Utfylles!$G$31</f>
        <v>Frankrike</v>
      </c>
      <c r="E63" s="158">
        <f>Utfylles!$H$31</f>
        <v>0</v>
      </c>
      <c r="F63" s="158" t="s">
        <v>56</v>
      </c>
      <c r="G63" s="158">
        <f>Utfylles!$J$31</f>
        <v>3</v>
      </c>
      <c r="H63" s="158"/>
      <c r="I63" s="158" t="str">
        <f>Utfylles!$K$31</f>
        <v>B</v>
      </c>
      <c r="J63" s="157"/>
      <c r="K63" s="158" t="str">
        <f t="shared" si="58"/>
        <v>Frankrike</v>
      </c>
      <c r="L63" s="158" t="str">
        <f t="shared" si="59"/>
        <v/>
      </c>
      <c r="M63" s="158" t="str">
        <f t="shared" si="60"/>
        <v/>
      </c>
      <c r="N63" s="158" t="str">
        <f t="shared" si="61"/>
        <v>Ungarn</v>
      </c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8">
        <f>COUNTIF(AM42:AM45,K63)</f>
        <v>0</v>
      </c>
      <c r="AP63" s="158">
        <f>COUNTIF(AM42:AM45,L63)</f>
        <v>0</v>
      </c>
      <c r="AQ63" s="158">
        <f>COUNTIF(AM42:AM45,M63)</f>
        <v>0</v>
      </c>
      <c r="AR63" s="158">
        <f>COUNTIF(AM42:AM45,N63)</f>
        <v>0</v>
      </c>
      <c r="AS63" s="158">
        <f t="shared" si="65"/>
        <v>0</v>
      </c>
      <c r="AT63" s="157"/>
      <c r="AU63" s="158" t="str">
        <f t="shared" si="66"/>
        <v/>
      </c>
      <c r="AV63" s="158" t="str">
        <f t="shared" si="67"/>
        <v/>
      </c>
      <c r="AW63" s="158" t="str">
        <f t="shared" si="68"/>
        <v/>
      </c>
      <c r="AX63" s="158" t="str">
        <f t="shared" si="69"/>
        <v/>
      </c>
      <c r="AY63" s="157"/>
      <c r="AZ63" s="158" t="str">
        <f t="shared" si="70"/>
        <v/>
      </c>
      <c r="BA63" s="158" t="str">
        <f t="shared" si="71"/>
        <v/>
      </c>
      <c r="BB63" s="158" t="str">
        <f t="shared" si="72"/>
        <v/>
      </c>
      <c r="BC63" s="158" t="str">
        <f t="shared" si="73"/>
        <v/>
      </c>
      <c r="BD63" s="157"/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8">
        <f>COUNTIF(BV42:BV45,K63)</f>
        <v>0</v>
      </c>
      <c r="BY63" s="158">
        <f>COUNTIF(BV42:BV45,L63)</f>
        <v>0</v>
      </c>
      <c r="BZ63" s="158">
        <f>COUNTIF(BV42:BV45,M63)</f>
        <v>0</v>
      </c>
      <c r="CA63" s="158">
        <f>COUNTIF(BV42:BV45,N63)</f>
        <v>0</v>
      </c>
      <c r="CB63" s="158">
        <f t="shared" si="78"/>
        <v>0</v>
      </c>
      <c r="CC63" s="157"/>
      <c r="CD63" s="158" t="str">
        <f t="shared" si="79"/>
        <v/>
      </c>
      <c r="CE63" s="158" t="str">
        <f t="shared" si="80"/>
        <v/>
      </c>
      <c r="CF63" s="158" t="str">
        <f t="shared" si="81"/>
        <v/>
      </c>
      <c r="CG63" s="158" t="str">
        <f t="shared" si="82"/>
        <v/>
      </c>
      <c r="CH63" s="157"/>
      <c r="CI63" s="158" t="str">
        <f t="shared" si="83"/>
        <v/>
      </c>
      <c r="CJ63" s="158" t="str">
        <f t="shared" si="84"/>
        <v/>
      </c>
      <c r="CK63" s="158" t="str">
        <f t="shared" si="85"/>
        <v/>
      </c>
      <c r="CL63" s="158" t="str">
        <f t="shared" si="86"/>
        <v/>
      </c>
      <c r="CM63" s="157"/>
      <c r="CN63" s="157"/>
      <c r="CO63" s="157"/>
      <c r="CP63" s="157"/>
      <c r="CQ63" s="157"/>
      <c r="CR63" s="157"/>
      <c r="CS63" s="157"/>
      <c r="CT63" s="157"/>
      <c r="CU63" s="157"/>
      <c r="CV63" s="157"/>
      <c r="CW63" s="157"/>
      <c r="CX63" s="157"/>
      <c r="CY63" s="157"/>
      <c r="CZ63" s="157"/>
      <c r="DA63" s="157"/>
      <c r="DB63" s="157"/>
      <c r="DC63" s="157"/>
      <c r="DD63" s="157"/>
      <c r="DE63" s="157"/>
      <c r="DF63" s="157"/>
      <c r="DG63" s="158">
        <f>COUNTIF(DE42:DE45,K63)</f>
        <v>0</v>
      </c>
      <c r="DH63" s="158">
        <f>COUNTIF(DE42:DE45,L63)</f>
        <v>0</v>
      </c>
      <c r="DI63" s="158">
        <f>COUNTIF(DE42:DE45,M63)</f>
        <v>0</v>
      </c>
      <c r="DJ63" s="158">
        <f>COUNTIF(DE42:DE45,N63)</f>
        <v>0</v>
      </c>
      <c r="DK63" s="158">
        <f t="shared" si="91"/>
        <v>0</v>
      </c>
      <c r="DL63" s="157"/>
      <c r="DM63" s="158" t="str">
        <f t="shared" si="92"/>
        <v/>
      </c>
      <c r="DN63" s="158" t="str">
        <f t="shared" si="93"/>
        <v/>
      </c>
      <c r="DO63" s="158" t="str">
        <f t="shared" si="94"/>
        <v/>
      </c>
      <c r="DP63" s="158" t="str">
        <f t="shared" si="95"/>
        <v/>
      </c>
      <c r="DQ63" s="157"/>
      <c r="DR63" s="158" t="str">
        <f t="shared" si="96"/>
        <v/>
      </c>
      <c r="DS63" s="158" t="str">
        <f t="shared" si="97"/>
        <v/>
      </c>
      <c r="DT63" s="158" t="str">
        <f t="shared" si="98"/>
        <v/>
      </c>
      <c r="DU63" s="158" t="str">
        <f t="shared" si="99"/>
        <v/>
      </c>
      <c r="DV63" s="157"/>
      <c r="DW63" s="157"/>
      <c r="DX63" s="157"/>
      <c r="DY63" s="157"/>
      <c r="DZ63" s="157"/>
      <c r="EA63" s="157"/>
      <c r="EB63" s="157"/>
      <c r="EC63" s="157"/>
      <c r="ED63" s="157"/>
      <c r="EE63" s="157"/>
      <c r="EF63" s="157"/>
      <c r="EG63" s="157"/>
      <c r="EH63" s="157"/>
      <c r="EI63" s="157"/>
      <c r="EJ63" s="157"/>
      <c r="EK63" s="157"/>
      <c r="EL63" s="157"/>
    </row>
    <row r="64" ht="12.75" customHeight="1">
      <c r="A64" s="157"/>
      <c r="B64" s="158" t="str">
        <f>Utfylles!$E$32</f>
        <v>Portugal</v>
      </c>
      <c r="C64" s="158" t="s">
        <v>56</v>
      </c>
      <c r="D64" s="158" t="str">
        <f>Utfylles!$G$32</f>
        <v>Tyskland</v>
      </c>
      <c r="E64" s="158">
        <f>Utfylles!$H$32</f>
        <v>1</v>
      </c>
      <c r="F64" s="158" t="s">
        <v>56</v>
      </c>
      <c r="G64" s="158">
        <f>Utfylles!$J$32</f>
        <v>2</v>
      </c>
      <c r="H64" s="158"/>
      <c r="I64" s="158" t="str">
        <f>Utfylles!$K$32</f>
        <v>B</v>
      </c>
      <c r="J64" s="157"/>
      <c r="K64" s="158" t="str">
        <f t="shared" si="58"/>
        <v>Tyskland</v>
      </c>
      <c r="L64" s="158" t="str">
        <f t="shared" si="59"/>
        <v/>
      </c>
      <c r="M64" s="158" t="str">
        <f t="shared" si="60"/>
        <v/>
      </c>
      <c r="N64" s="158" t="str">
        <f t="shared" si="61"/>
        <v>Portugal</v>
      </c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8">
        <f>COUNTIF(AM42:AM45,K64)</f>
        <v>0</v>
      </c>
      <c r="AP64" s="158">
        <f>COUNTIF(AM42:AM45,L64)</f>
        <v>0</v>
      </c>
      <c r="AQ64" s="158">
        <f>COUNTIF(AM42:AM45,M64)</f>
        <v>0</v>
      </c>
      <c r="AR64" s="158">
        <f>COUNTIF(AM42:AM45,N64)</f>
        <v>0</v>
      </c>
      <c r="AS64" s="158">
        <f t="shared" si="65"/>
        <v>0</v>
      </c>
      <c r="AT64" s="157"/>
      <c r="AU64" s="158" t="str">
        <f t="shared" si="66"/>
        <v/>
      </c>
      <c r="AV64" s="158" t="str">
        <f t="shared" si="67"/>
        <v/>
      </c>
      <c r="AW64" s="158" t="str">
        <f t="shared" si="68"/>
        <v/>
      </c>
      <c r="AX64" s="158" t="str">
        <f t="shared" si="69"/>
        <v/>
      </c>
      <c r="AY64" s="157"/>
      <c r="AZ64" s="158" t="str">
        <f t="shared" si="70"/>
        <v/>
      </c>
      <c r="BA64" s="158" t="str">
        <f t="shared" si="71"/>
        <v/>
      </c>
      <c r="BB64" s="158" t="str">
        <f t="shared" si="72"/>
        <v/>
      </c>
      <c r="BC64" s="158" t="str">
        <f t="shared" si="73"/>
        <v/>
      </c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8">
        <f>COUNTIF(BV42:BV45,K64)</f>
        <v>0</v>
      </c>
      <c r="BY64" s="158">
        <f>COUNTIF(BV42:BV45,L64)</f>
        <v>0</v>
      </c>
      <c r="BZ64" s="158">
        <f>COUNTIF(BV42:BV45,M64)</f>
        <v>0</v>
      </c>
      <c r="CA64" s="158">
        <f>COUNTIF(BV42:BV45,N64)</f>
        <v>0</v>
      </c>
      <c r="CB64" s="158">
        <f t="shared" si="78"/>
        <v>0</v>
      </c>
      <c r="CC64" s="157"/>
      <c r="CD64" s="158" t="str">
        <f t="shared" si="79"/>
        <v/>
      </c>
      <c r="CE64" s="158" t="str">
        <f t="shared" si="80"/>
        <v/>
      </c>
      <c r="CF64" s="158" t="str">
        <f t="shared" si="81"/>
        <v/>
      </c>
      <c r="CG64" s="158" t="str">
        <f t="shared" si="82"/>
        <v/>
      </c>
      <c r="CH64" s="157"/>
      <c r="CI64" s="158" t="str">
        <f t="shared" si="83"/>
        <v/>
      </c>
      <c r="CJ64" s="158" t="str">
        <f t="shared" si="84"/>
        <v/>
      </c>
      <c r="CK64" s="158" t="str">
        <f t="shared" si="85"/>
        <v/>
      </c>
      <c r="CL64" s="158" t="str">
        <f t="shared" si="86"/>
        <v/>
      </c>
      <c r="CM64" s="157"/>
      <c r="CN64" s="157"/>
      <c r="CO64" s="157"/>
      <c r="CP64" s="157"/>
      <c r="CQ64" s="157"/>
      <c r="CR64" s="157"/>
      <c r="CS64" s="157"/>
      <c r="CT64" s="157"/>
      <c r="CU64" s="157"/>
      <c r="CV64" s="157"/>
      <c r="CW64" s="157"/>
      <c r="CX64" s="157"/>
      <c r="CY64" s="157"/>
      <c r="CZ64" s="157"/>
      <c r="DA64" s="157"/>
      <c r="DB64" s="157"/>
      <c r="DC64" s="157"/>
      <c r="DD64" s="157"/>
      <c r="DE64" s="157"/>
      <c r="DF64" s="157"/>
      <c r="DG64" s="158">
        <f>COUNTIF(DE42:DE45,K64)</f>
        <v>0</v>
      </c>
      <c r="DH64" s="158">
        <f>COUNTIF(DE42:DE45,L64)</f>
        <v>0</v>
      </c>
      <c r="DI64" s="158">
        <f>COUNTIF(DE42:DE45,M64)</f>
        <v>0</v>
      </c>
      <c r="DJ64" s="158">
        <f>COUNTIF(DE42:DE45,N64)</f>
        <v>0</v>
      </c>
      <c r="DK64" s="158">
        <f t="shared" si="91"/>
        <v>0</v>
      </c>
      <c r="DL64" s="157"/>
      <c r="DM64" s="158" t="str">
        <f t="shared" si="92"/>
        <v/>
      </c>
      <c r="DN64" s="158" t="str">
        <f t="shared" si="93"/>
        <v/>
      </c>
      <c r="DO64" s="158" t="str">
        <f t="shared" si="94"/>
        <v/>
      </c>
      <c r="DP64" s="158" t="str">
        <f t="shared" si="95"/>
        <v/>
      </c>
      <c r="DQ64" s="157"/>
      <c r="DR64" s="158" t="str">
        <f t="shared" si="96"/>
        <v/>
      </c>
      <c r="DS64" s="158" t="str">
        <f t="shared" si="97"/>
        <v/>
      </c>
      <c r="DT64" s="158" t="str">
        <f t="shared" si="98"/>
        <v/>
      </c>
      <c r="DU64" s="158" t="str">
        <f t="shared" si="99"/>
        <v/>
      </c>
      <c r="DV64" s="157"/>
      <c r="DW64" s="157"/>
      <c r="DX64" s="157"/>
      <c r="DY64" s="157"/>
      <c r="DZ64" s="157"/>
      <c r="EA64" s="157"/>
      <c r="EB64" s="157"/>
      <c r="EC64" s="157"/>
      <c r="ED64" s="157"/>
      <c r="EE64" s="157"/>
      <c r="EF64" s="157"/>
      <c r="EG64" s="157"/>
      <c r="EH64" s="157"/>
      <c r="EI64" s="157"/>
      <c r="EJ64" s="157"/>
      <c r="EK64" s="157"/>
      <c r="EL64" s="157"/>
    </row>
    <row r="65" ht="12.75" customHeight="1">
      <c r="A65" s="157"/>
      <c r="B65" s="158" t="str">
        <f>Utfylles!$E$33</f>
        <v>Spania</v>
      </c>
      <c r="C65" s="158" t="s">
        <v>56</v>
      </c>
      <c r="D65" s="158" t="str">
        <f>Utfylles!$G$33</f>
        <v>Polen</v>
      </c>
      <c r="E65" s="158">
        <f>Utfylles!$H$33</f>
        <v>2</v>
      </c>
      <c r="F65" s="158" t="s">
        <v>56</v>
      </c>
      <c r="G65" s="158">
        <f>Utfylles!$J$33</f>
        <v>0</v>
      </c>
      <c r="H65" s="158"/>
      <c r="I65" s="158" t="str">
        <f>Utfylles!$K$33</f>
        <v>H</v>
      </c>
      <c r="J65" s="157"/>
      <c r="K65" s="158" t="str">
        <f t="shared" si="58"/>
        <v>Spania</v>
      </c>
      <c r="L65" s="158" t="str">
        <f t="shared" si="59"/>
        <v/>
      </c>
      <c r="M65" s="158" t="str">
        <f t="shared" si="60"/>
        <v/>
      </c>
      <c r="N65" s="158" t="str">
        <f t="shared" si="61"/>
        <v>Polen</v>
      </c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8">
        <f>COUNTIF(AM42:AM45,K65)</f>
        <v>0</v>
      </c>
      <c r="AP65" s="158">
        <f>COUNTIF(AM42:AM45,L65)</f>
        <v>0</v>
      </c>
      <c r="AQ65" s="158">
        <f>COUNTIF(AM42:AM45,M65)</f>
        <v>0</v>
      </c>
      <c r="AR65" s="158">
        <f>COUNTIF(AM42:AM45,N65)</f>
        <v>0</v>
      </c>
      <c r="AS65" s="158">
        <f t="shared" si="65"/>
        <v>0</v>
      </c>
      <c r="AT65" s="157"/>
      <c r="AU65" s="158" t="str">
        <f t="shared" si="66"/>
        <v/>
      </c>
      <c r="AV65" s="158" t="str">
        <f t="shared" si="67"/>
        <v/>
      </c>
      <c r="AW65" s="158" t="str">
        <f t="shared" si="68"/>
        <v/>
      </c>
      <c r="AX65" s="158" t="str">
        <f t="shared" si="69"/>
        <v/>
      </c>
      <c r="AY65" s="157"/>
      <c r="AZ65" s="158" t="str">
        <f t="shared" si="70"/>
        <v/>
      </c>
      <c r="BA65" s="158" t="str">
        <f t="shared" si="71"/>
        <v/>
      </c>
      <c r="BB65" s="158" t="str">
        <f t="shared" si="72"/>
        <v/>
      </c>
      <c r="BC65" s="158" t="str">
        <f t="shared" si="73"/>
        <v/>
      </c>
      <c r="BD65" s="157"/>
      <c r="BE65" s="157"/>
      <c r="BF65" s="157"/>
      <c r="BG65" s="157"/>
      <c r="BH65" s="157"/>
      <c r="BI65" s="157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8">
        <f>COUNTIF(BV42:BV45,K65)</f>
        <v>0</v>
      </c>
      <c r="BY65" s="158">
        <f>COUNTIF(BV42:BV45,L65)</f>
        <v>0</v>
      </c>
      <c r="BZ65" s="158">
        <f>COUNTIF(BV42:BV45,M65)</f>
        <v>0</v>
      </c>
      <c r="CA65" s="158">
        <f>COUNTIF(BV42:BV45,N65)</f>
        <v>0</v>
      </c>
      <c r="CB65" s="158">
        <f t="shared" si="78"/>
        <v>0</v>
      </c>
      <c r="CC65" s="157"/>
      <c r="CD65" s="158" t="str">
        <f t="shared" si="79"/>
        <v/>
      </c>
      <c r="CE65" s="158" t="str">
        <f t="shared" si="80"/>
        <v/>
      </c>
      <c r="CF65" s="158" t="str">
        <f t="shared" si="81"/>
        <v/>
      </c>
      <c r="CG65" s="158" t="str">
        <f t="shared" si="82"/>
        <v/>
      </c>
      <c r="CH65" s="157"/>
      <c r="CI65" s="158" t="str">
        <f t="shared" si="83"/>
        <v/>
      </c>
      <c r="CJ65" s="158" t="str">
        <f t="shared" si="84"/>
        <v/>
      </c>
      <c r="CK65" s="158" t="str">
        <f t="shared" si="85"/>
        <v/>
      </c>
      <c r="CL65" s="158" t="str">
        <f t="shared" si="86"/>
        <v/>
      </c>
      <c r="CM65" s="157"/>
      <c r="CN65" s="157"/>
      <c r="CO65" s="157"/>
      <c r="CP65" s="157"/>
      <c r="CQ65" s="157"/>
      <c r="CR65" s="157"/>
      <c r="CS65" s="157"/>
      <c r="CT65" s="157"/>
      <c r="CU65" s="157"/>
      <c r="CV65" s="157"/>
      <c r="CW65" s="157"/>
      <c r="CX65" s="157"/>
      <c r="CY65" s="157"/>
      <c r="CZ65" s="157"/>
      <c r="DA65" s="157"/>
      <c r="DB65" s="157"/>
      <c r="DC65" s="157"/>
      <c r="DD65" s="157"/>
      <c r="DE65" s="157"/>
      <c r="DF65" s="157"/>
      <c r="DG65" s="158">
        <f>COUNTIF(DE42:DE45,K65)</f>
        <v>0</v>
      </c>
      <c r="DH65" s="158">
        <f>COUNTIF(DE42:DE45,L65)</f>
        <v>0</v>
      </c>
      <c r="DI65" s="158">
        <f>COUNTIF(DE42:DE45,M65)</f>
        <v>0</v>
      </c>
      <c r="DJ65" s="158">
        <f>COUNTIF(DE42:DE45,N65)</f>
        <v>0</v>
      </c>
      <c r="DK65" s="158">
        <f t="shared" si="91"/>
        <v>0</v>
      </c>
      <c r="DL65" s="157"/>
      <c r="DM65" s="158" t="str">
        <f t="shared" si="92"/>
        <v/>
      </c>
      <c r="DN65" s="158" t="str">
        <f t="shared" si="93"/>
        <v/>
      </c>
      <c r="DO65" s="158" t="str">
        <f t="shared" si="94"/>
        <v/>
      </c>
      <c r="DP65" s="158" t="str">
        <f t="shared" si="95"/>
        <v/>
      </c>
      <c r="DQ65" s="157"/>
      <c r="DR65" s="158" t="str">
        <f t="shared" si="96"/>
        <v/>
      </c>
      <c r="DS65" s="158" t="str">
        <f t="shared" si="97"/>
        <v/>
      </c>
      <c r="DT65" s="158" t="str">
        <f t="shared" si="98"/>
        <v/>
      </c>
      <c r="DU65" s="158" t="str">
        <f t="shared" si="99"/>
        <v/>
      </c>
      <c r="DV65" s="157"/>
      <c r="DW65" s="157"/>
      <c r="DX65" s="157"/>
      <c r="DY65" s="157"/>
      <c r="DZ65" s="157"/>
      <c r="EA65" s="157"/>
      <c r="EB65" s="157"/>
      <c r="EC65" s="157"/>
      <c r="ED65" s="157"/>
      <c r="EE65" s="157"/>
      <c r="EF65" s="157"/>
      <c r="EG65" s="157"/>
      <c r="EH65" s="157"/>
      <c r="EI65" s="157"/>
      <c r="EJ65" s="157"/>
      <c r="EK65" s="157"/>
      <c r="EL65" s="157"/>
    </row>
    <row r="66" ht="12.75" customHeight="1">
      <c r="A66" s="157"/>
      <c r="B66" s="158" t="str">
        <f>Utfylles!$E$34</f>
        <v>Sveits</v>
      </c>
      <c r="C66" s="158" t="s">
        <v>56</v>
      </c>
      <c r="D66" s="158" t="str">
        <f>Utfylles!$G$34</f>
        <v>Tyrkia</v>
      </c>
      <c r="E66" s="158">
        <f>Utfylles!$H$34</f>
        <v>0</v>
      </c>
      <c r="F66" s="158" t="s">
        <v>56</v>
      </c>
      <c r="G66" s="158">
        <f>Utfylles!$J$34</f>
        <v>1</v>
      </c>
      <c r="H66" s="158"/>
      <c r="I66" s="158" t="str">
        <f>Utfylles!$K$34</f>
        <v>B</v>
      </c>
      <c r="J66" s="157"/>
      <c r="K66" s="158" t="str">
        <f t="shared" si="58"/>
        <v>Tyrkia</v>
      </c>
      <c r="L66" s="158" t="str">
        <f t="shared" si="59"/>
        <v/>
      </c>
      <c r="M66" s="158" t="str">
        <f t="shared" si="60"/>
        <v/>
      </c>
      <c r="N66" s="158" t="str">
        <f t="shared" si="61"/>
        <v>Sveits</v>
      </c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8">
        <f>COUNTIF(AM42:AM45,K66)</f>
        <v>0</v>
      </c>
      <c r="AP66" s="158">
        <f>COUNTIF(AM42:AM45,L66)</f>
        <v>0</v>
      </c>
      <c r="AQ66" s="158">
        <f>COUNTIF(AM42:AM45,M66)</f>
        <v>0</v>
      </c>
      <c r="AR66" s="158">
        <f>COUNTIF(AM42:AM45,N66)</f>
        <v>0</v>
      </c>
      <c r="AS66" s="158">
        <f t="shared" si="65"/>
        <v>0</v>
      </c>
      <c r="AT66" s="157"/>
      <c r="AU66" s="158" t="str">
        <f t="shared" si="66"/>
        <v/>
      </c>
      <c r="AV66" s="158" t="str">
        <f t="shared" si="67"/>
        <v/>
      </c>
      <c r="AW66" s="158" t="str">
        <f t="shared" si="68"/>
        <v/>
      </c>
      <c r="AX66" s="158" t="str">
        <f t="shared" si="69"/>
        <v/>
      </c>
      <c r="AY66" s="157"/>
      <c r="AZ66" s="158" t="str">
        <f t="shared" si="70"/>
        <v/>
      </c>
      <c r="BA66" s="158" t="str">
        <f t="shared" si="71"/>
        <v/>
      </c>
      <c r="BB66" s="158" t="str">
        <f t="shared" si="72"/>
        <v/>
      </c>
      <c r="BC66" s="158" t="str">
        <f t="shared" si="73"/>
        <v/>
      </c>
      <c r="BD66" s="157"/>
      <c r="BE66" s="157"/>
      <c r="BF66" s="157"/>
      <c r="BG66" s="157"/>
      <c r="BH66" s="157"/>
      <c r="BI66" s="157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8">
        <f>COUNTIF(BV42:BV45,K66)</f>
        <v>0</v>
      </c>
      <c r="BY66" s="158">
        <f>COUNTIF(BV42:BV45,L66)</f>
        <v>0</v>
      </c>
      <c r="BZ66" s="158">
        <f>COUNTIF(BV42:BV45,M66)</f>
        <v>0</v>
      </c>
      <c r="CA66" s="158">
        <f>COUNTIF(BV42:BV45,N66)</f>
        <v>0</v>
      </c>
      <c r="CB66" s="158">
        <f t="shared" si="78"/>
        <v>0</v>
      </c>
      <c r="CC66" s="157"/>
      <c r="CD66" s="158" t="str">
        <f t="shared" si="79"/>
        <v/>
      </c>
      <c r="CE66" s="158" t="str">
        <f t="shared" si="80"/>
        <v/>
      </c>
      <c r="CF66" s="158" t="str">
        <f t="shared" si="81"/>
        <v/>
      </c>
      <c r="CG66" s="158" t="str">
        <f t="shared" si="82"/>
        <v/>
      </c>
      <c r="CH66" s="157"/>
      <c r="CI66" s="158" t="str">
        <f t="shared" si="83"/>
        <v/>
      </c>
      <c r="CJ66" s="158" t="str">
        <f t="shared" si="84"/>
        <v/>
      </c>
      <c r="CK66" s="158" t="str">
        <f t="shared" si="85"/>
        <v/>
      </c>
      <c r="CL66" s="158" t="str">
        <f t="shared" si="86"/>
        <v/>
      </c>
      <c r="CM66" s="157"/>
      <c r="CN66" s="157"/>
      <c r="CO66" s="157"/>
      <c r="CP66" s="157"/>
      <c r="CQ66" s="157"/>
      <c r="CR66" s="157"/>
      <c r="CS66" s="157"/>
      <c r="CT66" s="157"/>
      <c r="CU66" s="157"/>
      <c r="CV66" s="157"/>
      <c r="CW66" s="157"/>
      <c r="CX66" s="157"/>
      <c r="CY66" s="157"/>
      <c r="CZ66" s="157"/>
      <c r="DA66" s="157"/>
      <c r="DB66" s="157"/>
      <c r="DC66" s="157"/>
      <c r="DD66" s="157"/>
      <c r="DE66" s="157"/>
      <c r="DF66" s="157"/>
      <c r="DG66" s="158">
        <f>COUNTIF(DE42:DE45,K66)</f>
        <v>0</v>
      </c>
      <c r="DH66" s="158">
        <f>COUNTIF(DE42:DE45,L66)</f>
        <v>0</v>
      </c>
      <c r="DI66" s="158">
        <f>COUNTIF(DE42:DE45,M66)</f>
        <v>0</v>
      </c>
      <c r="DJ66" s="158">
        <f>COUNTIF(DE42:DE45,N66)</f>
        <v>0</v>
      </c>
      <c r="DK66" s="158">
        <f t="shared" si="91"/>
        <v>0</v>
      </c>
      <c r="DL66" s="157"/>
      <c r="DM66" s="158" t="str">
        <f t="shared" si="92"/>
        <v/>
      </c>
      <c r="DN66" s="158" t="str">
        <f t="shared" si="93"/>
        <v/>
      </c>
      <c r="DO66" s="158" t="str">
        <f t="shared" si="94"/>
        <v/>
      </c>
      <c r="DP66" s="158" t="str">
        <f t="shared" si="95"/>
        <v/>
      </c>
      <c r="DQ66" s="157"/>
      <c r="DR66" s="158" t="str">
        <f t="shared" si="96"/>
        <v/>
      </c>
      <c r="DS66" s="158" t="str">
        <f t="shared" si="97"/>
        <v/>
      </c>
      <c r="DT66" s="158" t="str">
        <f t="shared" si="98"/>
        <v/>
      </c>
      <c r="DU66" s="158" t="str">
        <f t="shared" si="99"/>
        <v/>
      </c>
      <c r="DV66" s="157"/>
      <c r="DW66" s="157"/>
      <c r="DX66" s="157"/>
      <c r="DY66" s="157"/>
      <c r="DZ66" s="157"/>
      <c r="EA66" s="157"/>
      <c r="EB66" s="157"/>
      <c r="EC66" s="157"/>
      <c r="ED66" s="157"/>
      <c r="EE66" s="157"/>
      <c r="EF66" s="157"/>
      <c r="EG66" s="157"/>
      <c r="EH66" s="157"/>
      <c r="EI66" s="157"/>
      <c r="EJ66" s="157"/>
      <c r="EK66" s="157"/>
      <c r="EL66" s="157"/>
    </row>
    <row r="67" ht="12.75" customHeight="1">
      <c r="A67" s="157"/>
      <c r="B67" s="158" t="str">
        <f>Utfylles!$E$35</f>
        <v>Italia</v>
      </c>
      <c r="C67" s="158" t="s">
        <v>56</v>
      </c>
      <c r="D67" s="158" t="str">
        <f>Utfylles!$G$35</f>
        <v>Wales</v>
      </c>
      <c r="E67" s="158">
        <f>Utfylles!$H$35</f>
        <v>2</v>
      </c>
      <c r="F67" s="158" t="s">
        <v>56</v>
      </c>
      <c r="G67" s="158">
        <f>Utfylles!$J$35</f>
        <v>0</v>
      </c>
      <c r="H67" s="158"/>
      <c r="I67" s="158" t="str">
        <f>Utfylles!$K$35</f>
        <v>H</v>
      </c>
      <c r="J67" s="157"/>
      <c r="K67" s="158" t="str">
        <f t="shared" si="58"/>
        <v>Italia</v>
      </c>
      <c r="L67" s="158" t="str">
        <f t="shared" si="59"/>
        <v/>
      </c>
      <c r="M67" s="158" t="str">
        <f t="shared" si="60"/>
        <v/>
      </c>
      <c r="N67" s="158" t="str">
        <f t="shared" si="61"/>
        <v>Wales</v>
      </c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8">
        <f>COUNTIF(AM42:AM45,K67)</f>
        <v>0</v>
      </c>
      <c r="AP67" s="158">
        <f>COUNTIF(AM42:AM45,L67)</f>
        <v>0</v>
      </c>
      <c r="AQ67" s="158">
        <f>COUNTIF(AM42:AM45,M67)</f>
        <v>0</v>
      </c>
      <c r="AR67" s="158">
        <f>COUNTIF(AM42:AM45,N67)</f>
        <v>0</v>
      </c>
      <c r="AS67" s="158">
        <f t="shared" si="65"/>
        <v>0</v>
      </c>
      <c r="AT67" s="157"/>
      <c r="AU67" s="158" t="str">
        <f t="shared" si="66"/>
        <v/>
      </c>
      <c r="AV67" s="158" t="str">
        <f t="shared" si="67"/>
        <v/>
      </c>
      <c r="AW67" s="158" t="str">
        <f t="shared" si="68"/>
        <v/>
      </c>
      <c r="AX67" s="158" t="str">
        <f t="shared" si="69"/>
        <v/>
      </c>
      <c r="AY67" s="157"/>
      <c r="AZ67" s="158" t="str">
        <f t="shared" si="70"/>
        <v/>
      </c>
      <c r="BA67" s="158" t="str">
        <f t="shared" si="71"/>
        <v/>
      </c>
      <c r="BB67" s="158" t="str">
        <f t="shared" si="72"/>
        <v/>
      </c>
      <c r="BC67" s="158" t="str">
        <f t="shared" si="73"/>
        <v/>
      </c>
      <c r="BD67" s="157"/>
      <c r="BE67" s="157"/>
      <c r="BF67" s="157"/>
      <c r="BG67" s="157"/>
      <c r="BH67" s="157"/>
      <c r="BI67" s="157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8">
        <f>COUNTIF(BV42:BV45,K67)</f>
        <v>0</v>
      </c>
      <c r="BY67" s="158">
        <f>COUNTIF(BV42:BV45,L67)</f>
        <v>0</v>
      </c>
      <c r="BZ67" s="158">
        <f>COUNTIF(BV42:BV45,M67)</f>
        <v>0</v>
      </c>
      <c r="CA67" s="158">
        <f>COUNTIF(BV42:BV45,N67)</f>
        <v>0</v>
      </c>
      <c r="CB67" s="158">
        <f t="shared" si="78"/>
        <v>0</v>
      </c>
      <c r="CC67" s="157"/>
      <c r="CD67" s="158" t="str">
        <f t="shared" si="79"/>
        <v/>
      </c>
      <c r="CE67" s="158" t="str">
        <f t="shared" si="80"/>
        <v/>
      </c>
      <c r="CF67" s="158" t="str">
        <f t="shared" si="81"/>
        <v/>
      </c>
      <c r="CG67" s="158" t="str">
        <f t="shared" si="82"/>
        <v/>
      </c>
      <c r="CH67" s="157"/>
      <c r="CI67" s="158" t="str">
        <f t="shared" si="83"/>
        <v/>
      </c>
      <c r="CJ67" s="158" t="str">
        <f t="shared" si="84"/>
        <v/>
      </c>
      <c r="CK67" s="158" t="str">
        <f t="shared" si="85"/>
        <v/>
      </c>
      <c r="CL67" s="158" t="str">
        <f t="shared" si="86"/>
        <v/>
      </c>
      <c r="CM67" s="157"/>
      <c r="CN67" s="157"/>
      <c r="CO67" s="157"/>
      <c r="CP67" s="157"/>
      <c r="CQ67" s="157"/>
      <c r="CR67" s="157"/>
      <c r="CS67" s="157"/>
      <c r="CT67" s="157"/>
      <c r="CU67" s="157"/>
      <c r="CV67" s="157"/>
      <c r="CW67" s="157"/>
      <c r="CX67" s="157"/>
      <c r="CY67" s="157"/>
      <c r="CZ67" s="157"/>
      <c r="DA67" s="157"/>
      <c r="DB67" s="157"/>
      <c r="DC67" s="157"/>
      <c r="DD67" s="157"/>
      <c r="DE67" s="157"/>
      <c r="DF67" s="157"/>
      <c r="DG67" s="158">
        <f>COUNTIF(DE42:DE45,K67)</f>
        <v>0</v>
      </c>
      <c r="DH67" s="158">
        <f>COUNTIF(DE42:DE45,L67)</f>
        <v>0</v>
      </c>
      <c r="DI67" s="158">
        <f>COUNTIF(DE42:DE45,M67)</f>
        <v>0</v>
      </c>
      <c r="DJ67" s="158">
        <f>COUNTIF(DE42:DE45,N67)</f>
        <v>0</v>
      </c>
      <c r="DK67" s="158">
        <f t="shared" si="91"/>
        <v>0</v>
      </c>
      <c r="DL67" s="157"/>
      <c r="DM67" s="158" t="str">
        <f t="shared" si="92"/>
        <v/>
      </c>
      <c r="DN67" s="158" t="str">
        <f t="shared" si="93"/>
        <v/>
      </c>
      <c r="DO67" s="158" t="str">
        <f t="shared" si="94"/>
        <v/>
      </c>
      <c r="DP67" s="158" t="str">
        <f t="shared" si="95"/>
        <v/>
      </c>
      <c r="DQ67" s="157"/>
      <c r="DR67" s="158" t="str">
        <f t="shared" si="96"/>
        <v/>
      </c>
      <c r="DS67" s="158" t="str">
        <f t="shared" si="97"/>
        <v/>
      </c>
      <c r="DT67" s="158" t="str">
        <f t="shared" si="98"/>
        <v/>
      </c>
      <c r="DU67" s="158" t="str">
        <f t="shared" si="99"/>
        <v/>
      </c>
      <c r="DV67" s="157"/>
      <c r="DW67" s="157"/>
      <c r="DX67" s="157"/>
      <c r="DY67" s="157"/>
      <c r="DZ67" s="157"/>
      <c r="EA67" s="157"/>
      <c r="EB67" s="157"/>
      <c r="EC67" s="157"/>
      <c r="ED67" s="157"/>
      <c r="EE67" s="157"/>
      <c r="EF67" s="157"/>
      <c r="EG67" s="157"/>
      <c r="EH67" s="157"/>
      <c r="EI67" s="157"/>
      <c r="EJ67" s="157"/>
      <c r="EK67" s="157"/>
      <c r="EL67" s="157"/>
    </row>
    <row r="68" ht="12.75" customHeight="1">
      <c r="A68" s="157"/>
      <c r="B68" s="158" t="str">
        <f>Utfylles!$E$36</f>
        <v>Nord-Makedonia</v>
      </c>
      <c r="C68" s="158" t="s">
        <v>56</v>
      </c>
      <c r="D68" s="158" t="str">
        <f>Utfylles!$G$36</f>
        <v>Nederland</v>
      </c>
      <c r="E68" s="158">
        <f>Utfylles!$H$36</f>
        <v>0</v>
      </c>
      <c r="F68" s="158" t="s">
        <v>56</v>
      </c>
      <c r="G68" s="158">
        <f>Utfylles!$J$36</f>
        <v>2</v>
      </c>
      <c r="H68" s="158"/>
      <c r="I68" s="158" t="str">
        <f>Utfylles!$K$36</f>
        <v>B</v>
      </c>
      <c r="J68" s="157"/>
      <c r="K68" s="158" t="str">
        <f t="shared" si="58"/>
        <v>Nederland</v>
      </c>
      <c r="L68" s="158" t="str">
        <f t="shared" si="59"/>
        <v/>
      </c>
      <c r="M68" s="158" t="str">
        <f t="shared" si="60"/>
        <v/>
      </c>
      <c r="N68" s="158" t="str">
        <f t="shared" si="61"/>
        <v>Nord-Makedonia</v>
      </c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8">
        <f>COUNTIF(AM42:AM45,K68)</f>
        <v>0</v>
      </c>
      <c r="AP68" s="158">
        <f>COUNTIF(AM42:AM45,L68)</f>
        <v>0</v>
      </c>
      <c r="AQ68" s="158">
        <f>COUNTIF(AM42:AM45,M68)</f>
        <v>0</v>
      </c>
      <c r="AR68" s="158">
        <f>COUNTIF(AM42:AM45,N68)</f>
        <v>0</v>
      </c>
      <c r="AS68" s="158">
        <f t="shared" si="65"/>
        <v>0</v>
      </c>
      <c r="AT68" s="157"/>
      <c r="AU68" s="158" t="str">
        <f t="shared" si="66"/>
        <v/>
      </c>
      <c r="AV68" s="158" t="str">
        <f t="shared" si="67"/>
        <v/>
      </c>
      <c r="AW68" s="158" t="str">
        <f t="shared" si="68"/>
        <v/>
      </c>
      <c r="AX68" s="158" t="str">
        <f t="shared" si="69"/>
        <v/>
      </c>
      <c r="AY68" s="157"/>
      <c r="AZ68" s="158" t="str">
        <f t="shared" si="70"/>
        <v/>
      </c>
      <c r="BA68" s="158" t="str">
        <f t="shared" si="71"/>
        <v/>
      </c>
      <c r="BB68" s="158" t="str">
        <f t="shared" si="72"/>
        <v/>
      </c>
      <c r="BC68" s="158" t="str">
        <f t="shared" si="73"/>
        <v/>
      </c>
      <c r="BD68" s="157"/>
      <c r="BE68" s="157"/>
      <c r="BF68" s="157"/>
      <c r="BG68" s="157"/>
      <c r="BH68" s="157"/>
      <c r="BI68" s="157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8">
        <f>COUNTIF(BV42:BV45,K68)</f>
        <v>0</v>
      </c>
      <c r="BY68" s="158">
        <f>COUNTIF(BV42:BV45,L68)</f>
        <v>0</v>
      </c>
      <c r="BZ68" s="158">
        <f>COUNTIF(BV42:BV45,M68)</f>
        <v>0</v>
      </c>
      <c r="CA68" s="158">
        <f>COUNTIF(BV42:BV45,N68)</f>
        <v>0</v>
      </c>
      <c r="CB68" s="158">
        <f t="shared" si="78"/>
        <v>0</v>
      </c>
      <c r="CC68" s="157"/>
      <c r="CD68" s="158" t="str">
        <f t="shared" si="79"/>
        <v/>
      </c>
      <c r="CE68" s="158" t="str">
        <f t="shared" si="80"/>
        <v/>
      </c>
      <c r="CF68" s="158" t="str">
        <f t="shared" si="81"/>
        <v/>
      </c>
      <c r="CG68" s="158" t="str">
        <f t="shared" si="82"/>
        <v/>
      </c>
      <c r="CH68" s="157"/>
      <c r="CI68" s="158" t="str">
        <f t="shared" si="83"/>
        <v/>
      </c>
      <c r="CJ68" s="158" t="str">
        <f t="shared" si="84"/>
        <v/>
      </c>
      <c r="CK68" s="158" t="str">
        <f t="shared" si="85"/>
        <v/>
      </c>
      <c r="CL68" s="158" t="str">
        <f t="shared" si="86"/>
        <v/>
      </c>
      <c r="CM68" s="157"/>
      <c r="CN68" s="157"/>
      <c r="CO68" s="157"/>
      <c r="CP68" s="157"/>
      <c r="CQ68" s="157"/>
      <c r="CR68" s="157"/>
      <c r="CS68" s="157"/>
      <c r="CT68" s="157"/>
      <c r="CU68" s="157"/>
      <c r="CV68" s="157"/>
      <c r="CW68" s="157"/>
      <c r="CX68" s="157"/>
      <c r="CY68" s="157"/>
      <c r="CZ68" s="157"/>
      <c r="DA68" s="157"/>
      <c r="DB68" s="157"/>
      <c r="DC68" s="157"/>
      <c r="DD68" s="157"/>
      <c r="DE68" s="157"/>
      <c r="DF68" s="157"/>
      <c r="DG68" s="158">
        <f>COUNTIF(DE42:DE45,K68)</f>
        <v>0</v>
      </c>
      <c r="DH68" s="158">
        <f>COUNTIF(DE42:DE45,L68)</f>
        <v>0</v>
      </c>
      <c r="DI68" s="158">
        <f>COUNTIF(DE42:DE45,M68)</f>
        <v>0</v>
      </c>
      <c r="DJ68" s="158">
        <f>COUNTIF(DE42:DE45,N68)</f>
        <v>0</v>
      </c>
      <c r="DK68" s="158">
        <f t="shared" si="91"/>
        <v>0</v>
      </c>
      <c r="DL68" s="157"/>
      <c r="DM68" s="158" t="str">
        <f t="shared" si="92"/>
        <v/>
      </c>
      <c r="DN68" s="158" t="str">
        <f t="shared" si="93"/>
        <v/>
      </c>
      <c r="DO68" s="158" t="str">
        <f t="shared" si="94"/>
        <v/>
      </c>
      <c r="DP68" s="158" t="str">
        <f t="shared" si="95"/>
        <v/>
      </c>
      <c r="DQ68" s="157"/>
      <c r="DR68" s="158" t="str">
        <f t="shared" si="96"/>
        <v/>
      </c>
      <c r="DS68" s="158" t="str">
        <f t="shared" si="97"/>
        <v/>
      </c>
      <c r="DT68" s="158" t="str">
        <f t="shared" si="98"/>
        <v/>
      </c>
      <c r="DU68" s="158" t="str">
        <f t="shared" si="99"/>
        <v/>
      </c>
      <c r="DV68" s="157"/>
      <c r="DW68" s="157"/>
      <c r="DX68" s="157"/>
      <c r="DY68" s="157"/>
      <c r="DZ68" s="157"/>
      <c r="EA68" s="157"/>
      <c r="EB68" s="157"/>
      <c r="EC68" s="157"/>
      <c r="ED68" s="157"/>
      <c r="EE68" s="157"/>
      <c r="EF68" s="157"/>
      <c r="EG68" s="157"/>
      <c r="EH68" s="157"/>
      <c r="EI68" s="157"/>
      <c r="EJ68" s="157"/>
      <c r="EK68" s="157"/>
      <c r="EL68" s="157"/>
    </row>
    <row r="69" ht="12.75" customHeight="1">
      <c r="A69" s="157"/>
      <c r="B69" s="158" t="str">
        <f>Utfylles!$E$37</f>
        <v>Ukraina</v>
      </c>
      <c r="C69" s="158" t="s">
        <v>56</v>
      </c>
      <c r="D69" s="158" t="str">
        <f>Utfylles!$G$37</f>
        <v>Østerrike</v>
      </c>
      <c r="E69" s="158">
        <f>Utfylles!$H$37</f>
        <v>1</v>
      </c>
      <c r="F69" s="158" t="s">
        <v>56</v>
      </c>
      <c r="G69" s="158">
        <f>Utfylles!$J$37</f>
        <v>1</v>
      </c>
      <c r="H69" s="158"/>
      <c r="I69" s="158" t="str">
        <f>Utfylles!$K$37</f>
        <v>U</v>
      </c>
      <c r="J69" s="157"/>
      <c r="K69" s="158" t="str">
        <f t="shared" si="58"/>
        <v/>
      </c>
      <c r="L69" s="158" t="str">
        <f t="shared" si="59"/>
        <v>Ukraina</v>
      </c>
      <c r="M69" s="158" t="str">
        <f t="shared" si="60"/>
        <v>Østerrike</v>
      </c>
      <c r="N69" s="158" t="str">
        <f t="shared" si="61"/>
        <v/>
      </c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8">
        <f>COUNTIF(AM42:AM45,K69)</f>
        <v>0</v>
      </c>
      <c r="AP69" s="158">
        <f>COUNTIF(AM42:AM45,L69)</f>
        <v>0</v>
      </c>
      <c r="AQ69" s="158">
        <f>COUNTIF(AM42:AM45,M69)</f>
        <v>0</v>
      </c>
      <c r="AR69" s="158">
        <f>COUNTIF(AM42:AM45,N69)</f>
        <v>0</v>
      </c>
      <c r="AS69" s="158">
        <f t="shared" si="65"/>
        <v>0</v>
      </c>
      <c r="AT69" s="157"/>
      <c r="AU69" s="158" t="str">
        <f t="shared" si="66"/>
        <v/>
      </c>
      <c r="AV69" s="158" t="str">
        <f t="shared" si="67"/>
        <v/>
      </c>
      <c r="AW69" s="158" t="str">
        <f t="shared" si="68"/>
        <v/>
      </c>
      <c r="AX69" s="158" t="str">
        <f t="shared" si="69"/>
        <v/>
      </c>
      <c r="AY69" s="157"/>
      <c r="AZ69" s="158" t="str">
        <f t="shared" si="70"/>
        <v/>
      </c>
      <c r="BA69" s="158" t="str">
        <f t="shared" si="71"/>
        <v/>
      </c>
      <c r="BB69" s="158" t="str">
        <f t="shared" si="72"/>
        <v/>
      </c>
      <c r="BC69" s="158" t="str">
        <f t="shared" si="73"/>
        <v/>
      </c>
      <c r="BD69" s="157"/>
      <c r="BE69" s="157"/>
      <c r="BF69" s="157"/>
      <c r="BG69" s="157"/>
      <c r="BH69" s="157"/>
      <c r="BI69" s="157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8">
        <f>COUNTIF(BV42:BV45,K69)</f>
        <v>0</v>
      </c>
      <c r="BY69" s="158">
        <f>COUNTIF(BV42:BV45,L69)</f>
        <v>0</v>
      </c>
      <c r="BZ69" s="158">
        <f>COUNTIF(BV42:BV45,M69)</f>
        <v>0</v>
      </c>
      <c r="CA69" s="158">
        <f>COUNTIF(BV42:BV45,N69)</f>
        <v>0</v>
      </c>
      <c r="CB69" s="158">
        <f t="shared" si="78"/>
        <v>0</v>
      </c>
      <c r="CC69" s="157"/>
      <c r="CD69" s="158" t="str">
        <f t="shared" si="79"/>
        <v/>
      </c>
      <c r="CE69" s="158" t="str">
        <f t="shared" si="80"/>
        <v/>
      </c>
      <c r="CF69" s="158" t="str">
        <f t="shared" si="81"/>
        <v/>
      </c>
      <c r="CG69" s="158" t="str">
        <f t="shared" si="82"/>
        <v/>
      </c>
      <c r="CH69" s="157"/>
      <c r="CI69" s="158" t="str">
        <f t="shared" si="83"/>
        <v/>
      </c>
      <c r="CJ69" s="158" t="str">
        <f t="shared" si="84"/>
        <v/>
      </c>
      <c r="CK69" s="158" t="str">
        <f t="shared" si="85"/>
        <v/>
      </c>
      <c r="CL69" s="158" t="str">
        <f t="shared" si="86"/>
        <v/>
      </c>
      <c r="CM69" s="157"/>
      <c r="CN69" s="157"/>
      <c r="CO69" s="157"/>
      <c r="CP69" s="157"/>
      <c r="CQ69" s="157"/>
      <c r="CR69" s="157"/>
      <c r="CS69" s="157"/>
      <c r="CT69" s="157"/>
      <c r="CU69" s="157"/>
      <c r="CV69" s="157"/>
      <c r="CW69" s="157"/>
      <c r="CX69" s="157"/>
      <c r="CY69" s="157"/>
      <c r="CZ69" s="157"/>
      <c r="DA69" s="157"/>
      <c r="DB69" s="157"/>
      <c r="DC69" s="157"/>
      <c r="DD69" s="157"/>
      <c r="DE69" s="157"/>
      <c r="DF69" s="157"/>
      <c r="DG69" s="158">
        <f>COUNTIF(DE42:DE45,K69)</f>
        <v>0</v>
      </c>
      <c r="DH69" s="158">
        <f>COUNTIF(DE42:DE45,L69)</f>
        <v>0</v>
      </c>
      <c r="DI69" s="158">
        <f>COUNTIF(DE42:DE45,M69)</f>
        <v>0</v>
      </c>
      <c r="DJ69" s="158">
        <f>COUNTIF(DE42:DE45,N69)</f>
        <v>0</v>
      </c>
      <c r="DK69" s="158">
        <f t="shared" si="91"/>
        <v>0</v>
      </c>
      <c r="DL69" s="157"/>
      <c r="DM69" s="158" t="str">
        <f t="shared" si="92"/>
        <v/>
      </c>
      <c r="DN69" s="158" t="str">
        <f t="shared" si="93"/>
        <v/>
      </c>
      <c r="DO69" s="158" t="str">
        <f t="shared" si="94"/>
        <v/>
      </c>
      <c r="DP69" s="158" t="str">
        <f t="shared" si="95"/>
        <v/>
      </c>
      <c r="DQ69" s="157"/>
      <c r="DR69" s="158" t="str">
        <f t="shared" si="96"/>
        <v/>
      </c>
      <c r="DS69" s="158" t="str">
        <f t="shared" si="97"/>
        <v/>
      </c>
      <c r="DT69" s="158" t="str">
        <f t="shared" si="98"/>
        <v/>
      </c>
      <c r="DU69" s="158" t="str">
        <f t="shared" si="99"/>
        <v/>
      </c>
      <c r="DV69" s="157"/>
      <c r="DW69" s="157"/>
      <c r="DX69" s="157"/>
      <c r="DY69" s="157"/>
      <c r="DZ69" s="157"/>
      <c r="EA69" s="157"/>
      <c r="EB69" s="157"/>
      <c r="EC69" s="157"/>
      <c r="ED69" s="157"/>
      <c r="EE69" s="157"/>
      <c r="EF69" s="157"/>
      <c r="EG69" s="157"/>
      <c r="EH69" s="157"/>
      <c r="EI69" s="157"/>
      <c r="EJ69" s="157"/>
      <c r="EK69" s="157"/>
      <c r="EL69" s="157"/>
    </row>
    <row r="70" ht="12.75" customHeight="1">
      <c r="A70" s="157"/>
      <c r="B70" s="158" t="str">
        <f>Utfylles!$E$38</f>
        <v>Russland</v>
      </c>
      <c r="C70" s="158" t="s">
        <v>56</v>
      </c>
      <c r="D70" s="158" t="str">
        <f>Utfylles!$G$38</f>
        <v>Danmark</v>
      </c>
      <c r="E70" s="158">
        <f>Utfylles!$H$38</f>
        <v>1</v>
      </c>
      <c r="F70" s="158" t="s">
        <v>56</v>
      </c>
      <c r="G70" s="158">
        <f>Utfylles!$J$38</f>
        <v>2</v>
      </c>
      <c r="H70" s="158"/>
      <c r="I70" s="158" t="str">
        <f>Utfylles!$K$38</f>
        <v>B</v>
      </c>
      <c r="J70" s="157"/>
      <c r="K70" s="158" t="str">
        <f t="shared" si="58"/>
        <v>Danmark</v>
      </c>
      <c r="L70" s="158" t="str">
        <f t="shared" si="59"/>
        <v/>
      </c>
      <c r="M70" s="158" t="str">
        <f t="shared" si="60"/>
        <v/>
      </c>
      <c r="N70" s="158" t="str">
        <f t="shared" si="61"/>
        <v>Russland</v>
      </c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8">
        <f>COUNTIF(AM42:AM45,K70)</f>
        <v>0</v>
      </c>
      <c r="AP70" s="158">
        <f>COUNTIF(AM42:AM45,L70)</f>
        <v>0</v>
      </c>
      <c r="AQ70" s="158">
        <f>COUNTIF(AM42:AM45,M70)</f>
        <v>0</v>
      </c>
      <c r="AR70" s="158">
        <f>COUNTIF(AM42:AM45,N70)</f>
        <v>0</v>
      </c>
      <c r="AS70" s="158">
        <f t="shared" si="65"/>
        <v>0</v>
      </c>
      <c r="AT70" s="157"/>
      <c r="AU70" s="158" t="str">
        <f t="shared" si="66"/>
        <v/>
      </c>
      <c r="AV70" s="158" t="str">
        <f t="shared" si="67"/>
        <v/>
      </c>
      <c r="AW70" s="158" t="str">
        <f t="shared" si="68"/>
        <v/>
      </c>
      <c r="AX70" s="158" t="str">
        <f t="shared" si="69"/>
        <v/>
      </c>
      <c r="AY70" s="157"/>
      <c r="AZ70" s="158" t="str">
        <f t="shared" si="70"/>
        <v/>
      </c>
      <c r="BA70" s="158" t="str">
        <f t="shared" si="71"/>
        <v/>
      </c>
      <c r="BB70" s="158" t="str">
        <f t="shared" si="72"/>
        <v/>
      </c>
      <c r="BC70" s="158" t="str">
        <f t="shared" si="73"/>
        <v/>
      </c>
      <c r="BD70" s="157"/>
      <c r="BE70" s="157"/>
      <c r="BF70" s="157"/>
      <c r="BG70" s="157"/>
      <c r="BH70" s="157"/>
      <c r="BI70" s="157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8">
        <f>COUNTIF(BV42:BV45,K70)</f>
        <v>1</v>
      </c>
      <c r="BY70" s="158">
        <f>COUNTIF(BV42:BV45,L70)</f>
        <v>0</v>
      </c>
      <c r="BZ70" s="158">
        <f>COUNTIF(BV42:BV45,M70)</f>
        <v>0</v>
      </c>
      <c r="CA70" s="158">
        <f>COUNTIF(BV42:BV45,N70)</f>
        <v>0</v>
      </c>
      <c r="CB70" s="158">
        <f t="shared" si="78"/>
        <v>1</v>
      </c>
      <c r="CC70" s="157"/>
      <c r="CD70" s="158" t="str">
        <f t="shared" si="79"/>
        <v/>
      </c>
      <c r="CE70" s="158" t="str">
        <f t="shared" si="80"/>
        <v/>
      </c>
      <c r="CF70" s="158" t="str">
        <f t="shared" si="81"/>
        <v/>
      </c>
      <c r="CG70" s="158" t="str">
        <f t="shared" si="82"/>
        <v/>
      </c>
      <c r="CH70" s="157"/>
      <c r="CI70" s="158" t="str">
        <f t="shared" si="83"/>
        <v/>
      </c>
      <c r="CJ70" s="158" t="str">
        <f t="shared" si="84"/>
        <v/>
      </c>
      <c r="CK70" s="158" t="str">
        <f t="shared" si="85"/>
        <v/>
      </c>
      <c r="CL70" s="158" t="str">
        <f t="shared" si="86"/>
        <v/>
      </c>
      <c r="CM70" s="157"/>
      <c r="CN70" s="157"/>
      <c r="CO70" s="157"/>
      <c r="CP70" s="157"/>
      <c r="CQ70" s="157"/>
      <c r="CR70" s="157"/>
      <c r="CS70" s="157"/>
      <c r="CT70" s="157"/>
      <c r="CU70" s="157"/>
      <c r="CV70" s="157"/>
      <c r="CW70" s="157"/>
      <c r="CX70" s="157"/>
      <c r="CY70" s="157"/>
      <c r="CZ70" s="157"/>
      <c r="DA70" s="157"/>
      <c r="DB70" s="157"/>
      <c r="DC70" s="157"/>
      <c r="DD70" s="157"/>
      <c r="DE70" s="157"/>
      <c r="DF70" s="157"/>
      <c r="DG70" s="158">
        <f>COUNTIF(DE42:DE45,K70)</f>
        <v>0</v>
      </c>
      <c r="DH70" s="158">
        <f>COUNTIF(DE42:DE45,L70)</f>
        <v>0</v>
      </c>
      <c r="DI70" s="158">
        <f>COUNTIF(DE42:DE45,M70)</f>
        <v>0</v>
      </c>
      <c r="DJ70" s="158">
        <f>COUNTIF(DE42:DE45,N70)</f>
        <v>1</v>
      </c>
      <c r="DK70" s="158">
        <f t="shared" si="91"/>
        <v>1</v>
      </c>
      <c r="DL70" s="157"/>
      <c r="DM70" s="158" t="str">
        <f t="shared" si="92"/>
        <v/>
      </c>
      <c r="DN70" s="158" t="str">
        <f t="shared" si="93"/>
        <v/>
      </c>
      <c r="DO70" s="158" t="str">
        <f t="shared" si="94"/>
        <v/>
      </c>
      <c r="DP70" s="158" t="str">
        <f t="shared" si="95"/>
        <v/>
      </c>
      <c r="DQ70" s="157"/>
      <c r="DR70" s="158" t="str">
        <f t="shared" si="96"/>
        <v/>
      </c>
      <c r="DS70" s="158" t="str">
        <f t="shared" si="97"/>
        <v/>
      </c>
      <c r="DT70" s="158" t="str">
        <f t="shared" si="98"/>
        <v/>
      </c>
      <c r="DU70" s="158" t="str">
        <f t="shared" si="99"/>
        <v/>
      </c>
      <c r="DV70" s="157"/>
      <c r="DW70" s="157"/>
      <c r="DX70" s="157"/>
      <c r="DY70" s="157"/>
      <c r="DZ70" s="157"/>
      <c r="EA70" s="157"/>
      <c r="EB70" s="157"/>
      <c r="EC70" s="157"/>
      <c r="ED70" s="157"/>
      <c r="EE70" s="157"/>
      <c r="EF70" s="157"/>
      <c r="EG70" s="157"/>
      <c r="EH70" s="157"/>
      <c r="EI70" s="157"/>
      <c r="EJ70" s="157"/>
      <c r="EK70" s="157"/>
      <c r="EL70" s="157"/>
    </row>
    <row r="71" ht="12.75" customHeight="1">
      <c r="A71" s="157"/>
      <c r="B71" s="158" t="str">
        <f>Utfylles!$E$39</f>
        <v>Finland</v>
      </c>
      <c r="C71" s="158" t="s">
        <v>56</v>
      </c>
      <c r="D71" s="158" t="str">
        <f>Utfylles!$G$39</f>
        <v>Belgia</v>
      </c>
      <c r="E71" s="158">
        <f>Utfylles!$H$39</f>
        <v>1</v>
      </c>
      <c r="F71" s="158" t="s">
        <v>56</v>
      </c>
      <c r="G71" s="158">
        <f>Utfylles!$J$39</f>
        <v>2</v>
      </c>
      <c r="H71" s="158"/>
      <c r="I71" s="158" t="str">
        <f>Utfylles!$K$39</f>
        <v>B</v>
      </c>
      <c r="J71" s="157"/>
      <c r="K71" s="158" t="str">
        <f t="shared" si="58"/>
        <v>Belgia</v>
      </c>
      <c r="L71" s="158" t="str">
        <f t="shared" si="59"/>
        <v/>
      </c>
      <c r="M71" s="158" t="str">
        <f t="shared" si="60"/>
        <v/>
      </c>
      <c r="N71" s="158" t="str">
        <f t="shared" si="61"/>
        <v>Finland</v>
      </c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8">
        <f>COUNTIF(AM42:AM45,K71)</f>
        <v>1</v>
      </c>
      <c r="AP71" s="158">
        <f>COUNTIF(AM42:AM45,L71)</f>
        <v>0</v>
      </c>
      <c r="AQ71" s="158">
        <f>COUNTIF(AM42:AM45,M71)</f>
        <v>0</v>
      </c>
      <c r="AR71" s="158">
        <f>COUNTIF(AM42:AM45,N71)</f>
        <v>0</v>
      </c>
      <c r="AS71" s="158">
        <f t="shared" si="65"/>
        <v>1</v>
      </c>
      <c r="AT71" s="157"/>
      <c r="AU71" s="158" t="str">
        <f t="shared" si="66"/>
        <v/>
      </c>
      <c r="AV71" s="158" t="str">
        <f t="shared" si="67"/>
        <v/>
      </c>
      <c r="AW71" s="158" t="str">
        <f t="shared" si="68"/>
        <v/>
      </c>
      <c r="AX71" s="158" t="str">
        <f t="shared" si="69"/>
        <v/>
      </c>
      <c r="AY71" s="157"/>
      <c r="AZ71" s="158" t="str">
        <f t="shared" si="70"/>
        <v/>
      </c>
      <c r="BA71" s="158" t="str">
        <f t="shared" si="71"/>
        <v/>
      </c>
      <c r="BB71" s="158" t="str">
        <f t="shared" si="72"/>
        <v/>
      </c>
      <c r="BC71" s="158" t="str">
        <f t="shared" si="73"/>
        <v/>
      </c>
      <c r="BD71" s="157"/>
      <c r="BE71" s="157"/>
      <c r="BF71" s="157"/>
      <c r="BG71" s="157"/>
      <c r="BH71" s="157"/>
      <c r="BI71" s="157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8">
        <f>COUNTIF(BV42:BV45,K71)</f>
        <v>0</v>
      </c>
      <c r="BY71" s="158">
        <f>COUNTIF(BV42:BV45,L71)</f>
        <v>0</v>
      </c>
      <c r="BZ71" s="158">
        <f>COUNTIF(BV42:BV45,M71)</f>
        <v>0</v>
      </c>
      <c r="CA71" s="158">
        <f>COUNTIF(BV42:BV45,N71)</f>
        <v>0</v>
      </c>
      <c r="CB71" s="158">
        <f t="shared" si="78"/>
        <v>0</v>
      </c>
      <c r="CC71" s="157"/>
      <c r="CD71" s="158" t="str">
        <f t="shared" si="79"/>
        <v/>
      </c>
      <c r="CE71" s="158" t="str">
        <f t="shared" si="80"/>
        <v/>
      </c>
      <c r="CF71" s="158" t="str">
        <f t="shared" si="81"/>
        <v/>
      </c>
      <c r="CG71" s="158" t="str">
        <f t="shared" si="82"/>
        <v/>
      </c>
      <c r="CH71" s="157"/>
      <c r="CI71" s="158" t="str">
        <f t="shared" si="83"/>
        <v/>
      </c>
      <c r="CJ71" s="158" t="str">
        <f t="shared" si="84"/>
        <v/>
      </c>
      <c r="CK71" s="158" t="str">
        <f t="shared" si="85"/>
        <v/>
      </c>
      <c r="CL71" s="158" t="str">
        <f t="shared" si="86"/>
        <v/>
      </c>
      <c r="CM71" s="157"/>
      <c r="CN71" s="157"/>
      <c r="CO71" s="157"/>
      <c r="CP71" s="157"/>
      <c r="CQ71" s="157"/>
      <c r="CR71" s="157"/>
      <c r="CS71" s="157"/>
      <c r="CT71" s="157"/>
      <c r="CU71" s="157"/>
      <c r="CV71" s="157"/>
      <c r="CW71" s="157"/>
      <c r="CX71" s="157"/>
      <c r="CY71" s="157"/>
      <c r="CZ71" s="157"/>
      <c r="DA71" s="157"/>
      <c r="DB71" s="157"/>
      <c r="DC71" s="157"/>
      <c r="DD71" s="157"/>
      <c r="DE71" s="157"/>
      <c r="DF71" s="157"/>
      <c r="DG71" s="158">
        <f>COUNTIF(DE42:DE45,K71)</f>
        <v>0</v>
      </c>
      <c r="DH71" s="158">
        <f>COUNTIF(DE42:DE45,L71)</f>
        <v>0</v>
      </c>
      <c r="DI71" s="158">
        <f>COUNTIF(DE42:DE45,M71)</f>
        <v>0</v>
      </c>
      <c r="DJ71" s="158">
        <f>COUNTIF(DE42:DE45,N71)</f>
        <v>1</v>
      </c>
      <c r="DK71" s="158">
        <f t="shared" si="91"/>
        <v>1</v>
      </c>
      <c r="DL71" s="157"/>
      <c r="DM71" s="158" t="str">
        <f t="shared" si="92"/>
        <v/>
      </c>
      <c r="DN71" s="158" t="str">
        <f t="shared" si="93"/>
        <v/>
      </c>
      <c r="DO71" s="158" t="str">
        <f t="shared" si="94"/>
        <v/>
      </c>
      <c r="DP71" s="158" t="str">
        <f t="shared" si="95"/>
        <v/>
      </c>
      <c r="DQ71" s="157"/>
      <c r="DR71" s="158" t="str">
        <f t="shared" si="96"/>
        <v/>
      </c>
      <c r="DS71" s="158" t="str">
        <f t="shared" si="97"/>
        <v/>
      </c>
      <c r="DT71" s="158" t="str">
        <f t="shared" si="98"/>
        <v/>
      </c>
      <c r="DU71" s="158" t="str">
        <f t="shared" si="99"/>
        <v/>
      </c>
      <c r="DV71" s="157"/>
      <c r="DW71" s="157"/>
      <c r="DX71" s="157"/>
      <c r="DY71" s="157"/>
      <c r="DZ71" s="157"/>
      <c r="EA71" s="157"/>
      <c r="EB71" s="157"/>
      <c r="EC71" s="157"/>
      <c r="ED71" s="157"/>
      <c r="EE71" s="157"/>
      <c r="EF71" s="157"/>
      <c r="EG71" s="157"/>
      <c r="EH71" s="157"/>
      <c r="EI71" s="157"/>
      <c r="EJ71" s="157"/>
      <c r="EK71" s="157"/>
      <c r="EL71" s="157"/>
    </row>
    <row r="72" ht="12.75" customHeight="1">
      <c r="A72" s="157"/>
      <c r="B72" s="158" t="str">
        <f>Utfylles!$E$40</f>
        <v>Kroatia</v>
      </c>
      <c r="C72" s="158" t="s">
        <v>56</v>
      </c>
      <c r="D72" s="158" t="str">
        <f>Utfylles!$G$40</f>
        <v>Skottland</v>
      </c>
      <c r="E72" s="158">
        <f>Utfylles!$H$40</f>
        <v>2</v>
      </c>
      <c r="F72" s="158" t="s">
        <v>56</v>
      </c>
      <c r="G72" s="158">
        <f>Utfylles!$J$40</f>
        <v>1</v>
      </c>
      <c r="H72" s="158"/>
      <c r="I72" s="158" t="str">
        <f>Utfylles!$K$40</f>
        <v>H</v>
      </c>
      <c r="J72" s="157"/>
      <c r="K72" s="158" t="str">
        <f t="shared" si="58"/>
        <v>Kroatia</v>
      </c>
      <c r="L72" s="158" t="str">
        <f t="shared" si="59"/>
        <v/>
      </c>
      <c r="M72" s="158" t="str">
        <f t="shared" si="60"/>
        <v/>
      </c>
      <c r="N72" s="158" t="str">
        <f t="shared" si="61"/>
        <v>Skottland</v>
      </c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8">
        <f>COUNTIF(AM42:AM45,K72)</f>
        <v>0</v>
      </c>
      <c r="AP72" s="158">
        <f>COUNTIF(AM42:AM45,L72)</f>
        <v>0</v>
      </c>
      <c r="AQ72" s="158">
        <f>COUNTIF(AM42:AM45,M72)</f>
        <v>0</v>
      </c>
      <c r="AR72" s="158">
        <f>COUNTIF(AM42:AM45,N72)</f>
        <v>0</v>
      </c>
      <c r="AS72" s="158">
        <f t="shared" si="65"/>
        <v>0</v>
      </c>
      <c r="AT72" s="157"/>
      <c r="AU72" s="158" t="str">
        <f t="shared" si="66"/>
        <v/>
      </c>
      <c r="AV72" s="158" t="str">
        <f t="shared" si="67"/>
        <v/>
      </c>
      <c r="AW72" s="158" t="str">
        <f t="shared" si="68"/>
        <v/>
      </c>
      <c r="AX72" s="158" t="str">
        <f t="shared" si="69"/>
        <v/>
      </c>
      <c r="AY72" s="157"/>
      <c r="AZ72" s="158" t="str">
        <f t="shared" si="70"/>
        <v/>
      </c>
      <c r="BA72" s="158" t="str">
        <f t="shared" si="71"/>
        <v/>
      </c>
      <c r="BB72" s="158" t="str">
        <f t="shared" si="72"/>
        <v/>
      </c>
      <c r="BC72" s="158" t="str">
        <f t="shared" si="73"/>
        <v/>
      </c>
      <c r="BD72" s="157"/>
      <c r="BE72" s="157"/>
      <c r="BF72" s="157"/>
      <c r="BG72" s="157"/>
      <c r="BH72" s="157"/>
      <c r="BI72" s="157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8">
        <f>COUNTIF(BV42:BV45,K72)</f>
        <v>0</v>
      </c>
      <c r="BY72" s="158">
        <f>COUNTIF(BV42:BV45,L72)</f>
        <v>0</v>
      </c>
      <c r="BZ72" s="158">
        <f>COUNTIF(BV42:BV45,M72)</f>
        <v>0</v>
      </c>
      <c r="CA72" s="158">
        <f>COUNTIF(BV42:BV45,N72)</f>
        <v>0</v>
      </c>
      <c r="CB72" s="158">
        <f t="shared" si="78"/>
        <v>0</v>
      </c>
      <c r="CC72" s="157"/>
      <c r="CD72" s="158" t="str">
        <f t="shared" si="79"/>
        <v/>
      </c>
      <c r="CE72" s="158" t="str">
        <f t="shared" si="80"/>
        <v/>
      </c>
      <c r="CF72" s="158" t="str">
        <f t="shared" si="81"/>
        <v/>
      </c>
      <c r="CG72" s="158" t="str">
        <f t="shared" si="82"/>
        <v/>
      </c>
      <c r="CH72" s="157"/>
      <c r="CI72" s="158" t="str">
        <f t="shared" si="83"/>
        <v/>
      </c>
      <c r="CJ72" s="158" t="str">
        <f t="shared" si="84"/>
        <v/>
      </c>
      <c r="CK72" s="158" t="str">
        <f t="shared" si="85"/>
        <v/>
      </c>
      <c r="CL72" s="158" t="str">
        <f t="shared" si="86"/>
        <v/>
      </c>
      <c r="CM72" s="157"/>
      <c r="CN72" s="157"/>
      <c r="CO72" s="157"/>
      <c r="CP72" s="157"/>
      <c r="CQ72" s="157"/>
      <c r="CR72" s="157"/>
      <c r="CS72" s="157"/>
      <c r="CT72" s="157"/>
      <c r="CU72" s="157"/>
      <c r="CV72" s="157"/>
      <c r="CW72" s="157"/>
      <c r="CX72" s="157"/>
      <c r="CY72" s="157"/>
      <c r="CZ72" s="157"/>
      <c r="DA72" s="157"/>
      <c r="DB72" s="157"/>
      <c r="DC72" s="157"/>
      <c r="DD72" s="157"/>
      <c r="DE72" s="157"/>
      <c r="DF72" s="157"/>
      <c r="DG72" s="158">
        <f>COUNTIF(DE42:DE45,K72)</f>
        <v>0</v>
      </c>
      <c r="DH72" s="158">
        <f>COUNTIF(DE42:DE45,L72)</f>
        <v>0</v>
      </c>
      <c r="DI72" s="158">
        <f>COUNTIF(DE42:DE45,M72)</f>
        <v>0</v>
      </c>
      <c r="DJ72" s="158">
        <f>COUNTIF(DE42:DE45,N72)</f>
        <v>0</v>
      </c>
      <c r="DK72" s="158">
        <f t="shared" si="91"/>
        <v>0</v>
      </c>
      <c r="DL72" s="157"/>
      <c r="DM72" s="158" t="str">
        <f t="shared" si="92"/>
        <v/>
      </c>
      <c r="DN72" s="158" t="str">
        <f t="shared" si="93"/>
        <v/>
      </c>
      <c r="DO72" s="158" t="str">
        <f t="shared" si="94"/>
        <v/>
      </c>
      <c r="DP72" s="158" t="str">
        <f t="shared" si="95"/>
        <v/>
      </c>
      <c r="DQ72" s="157"/>
      <c r="DR72" s="158" t="str">
        <f t="shared" si="96"/>
        <v/>
      </c>
      <c r="DS72" s="158" t="str">
        <f t="shared" si="97"/>
        <v/>
      </c>
      <c r="DT72" s="158" t="str">
        <f t="shared" si="98"/>
        <v/>
      </c>
      <c r="DU72" s="158" t="str">
        <f t="shared" si="99"/>
        <v/>
      </c>
      <c r="DV72" s="157"/>
      <c r="DW72" s="157"/>
      <c r="DX72" s="157"/>
      <c r="DY72" s="157"/>
      <c r="DZ72" s="157"/>
      <c r="EA72" s="157"/>
      <c r="EB72" s="157"/>
      <c r="EC72" s="157"/>
      <c r="ED72" s="157"/>
      <c r="EE72" s="157"/>
      <c r="EF72" s="157"/>
      <c r="EG72" s="157"/>
      <c r="EH72" s="157"/>
      <c r="EI72" s="157"/>
      <c r="EJ72" s="157"/>
      <c r="EK72" s="157"/>
      <c r="EL72" s="157"/>
    </row>
    <row r="73" ht="12.75" customHeight="1">
      <c r="A73" s="157"/>
      <c r="B73" s="158" t="str">
        <f>Utfylles!$E$41</f>
        <v>Tsjekkia</v>
      </c>
      <c r="C73" s="158" t="s">
        <v>56</v>
      </c>
      <c r="D73" s="158" t="str">
        <f>Utfylles!$G$41</f>
        <v>England</v>
      </c>
      <c r="E73" s="158">
        <f>Utfylles!$H$41</f>
        <v>0</v>
      </c>
      <c r="F73" s="158" t="s">
        <v>56</v>
      </c>
      <c r="G73" s="158">
        <f>Utfylles!$J$41</f>
        <v>2</v>
      </c>
      <c r="H73" s="158"/>
      <c r="I73" s="158" t="str">
        <f>Utfylles!$K$41</f>
        <v>B</v>
      </c>
      <c r="J73" s="157"/>
      <c r="K73" s="158" t="str">
        <f t="shared" si="58"/>
        <v>England</v>
      </c>
      <c r="L73" s="158" t="str">
        <f t="shared" si="59"/>
        <v/>
      </c>
      <c r="M73" s="158" t="str">
        <f t="shared" si="60"/>
        <v/>
      </c>
      <c r="N73" s="158" t="str">
        <f t="shared" si="61"/>
        <v>Tsjekkia</v>
      </c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8">
        <f>COUNTIF(AM42:AM45,K73)</f>
        <v>0</v>
      </c>
      <c r="AP73" s="158">
        <f>COUNTIF(AM42:AM45,L73)</f>
        <v>0</v>
      </c>
      <c r="AQ73" s="158">
        <f>COUNTIF(AM42:AM45,M73)</f>
        <v>0</v>
      </c>
      <c r="AR73" s="158">
        <f>COUNTIF(AM42:AM45,N73)</f>
        <v>0</v>
      </c>
      <c r="AS73" s="158">
        <f t="shared" si="65"/>
        <v>0</v>
      </c>
      <c r="AT73" s="157"/>
      <c r="AU73" s="158" t="str">
        <f t="shared" si="66"/>
        <v/>
      </c>
      <c r="AV73" s="158" t="str">
        <f t="shared" si="67"/>
        <v/>
      </c>
      <c r="AW73" s="158" t="str">
        <f t="shared" si="68"/>
        <v/>
      </c>
      <c r="AX73" s="158" t="str">
        <f t="shared" si="69"/>
        <v/>
      </c>
      <c r="AY73" s="157"/>
      <c r="AZ73" s="158" t="str">
        <f t="shared" si="70"/>
        <v/>
      </c>
      <c r="BA73" s="158" t="str">
        <f t="shared" si="71"/>
        <v/>
      </c>
      <c r="BB73" s="158" t="str">
        <f t="shared" si="72"/>
        <v/>
      </c>
      <c r="BC73" s="158" t="str">
        <f t="shared" si="73"/>
        <v/>
      </c>
      <c r="BD73" s="157"/>
      <c r="BE73" s="157"/>
      <c r="BF73" s="157"/>
      <c r="BG73" s="157"/>
      <c r="BH73" s="157"/>
      <c r="BI73" s="157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8">
        <f>COUNTIF(BV42:BV45,K73)</f>
        <v>0</v>
      </c>
      <c r="BY73" s="158">
        <f>COUNTIF(BV42:BV45,L73)</f>
        <v>0</v>
      </c>
      <c r="BZ73" s="158">
        <f>COUNTIF(BV42:BV45,M73)</f>
        <v>0</v>
      </c>
      <c r="CA73" s="158">
        <f>COUNTIF(BV42:BV45,N73)</f>
        <v>0</v>
      </c>
      <c r="CB73" s="158">
        <f t="shared" si="78"/>
        <v>0</v>
      </c>
      <c r="CC73" s="157"/>
      <c r="CD73" s="158" t="str">
        <f t="shared" si="79"/>
        <v/>
      </c>
      <c r="CE73" s="158" t="str">
        <f t="shared" si="80"/>
        <v/>
      </c>
      <c r="CF73" s="158" t="str">
        <f t="shared" si="81"/>
        <v/>
      </c>
      <c r="CG73" s="158" t="str">
        <f t="shared" si="82"/>
        <v/>
      </c>
      <c r="CH73" s="157"/>
      <c r="CI73" s="158" t="str">
        <f t="shared" si="83"/>
        <v/>
      </c>
      <c r="CJ73" s="158" t="str">
        <f t="shared" si="84"/>
        <v/>
      </c>
      <c r="CK73" s="158" t="str">
        <f t="shared" si="85"/>
        <v/>
      </c>
      <c r="CL73" s="158" t="str">
        <f t="shared" si="86"/>
        <v/>
      </c>
      <c r="CM73" s="157"/>
      <c r="CN73" s="157"/>
      <c r="CO73" s="157"/>
      <c r="CP73" s="157"/>
      <c r="CQ73" s="157"/>
      <c r="CR73" s="157"/>
      <c r="CS73" s="157"/>
      <c r="CT73" s="157"/>
      <c r="CU73" s="157"/>
      <c r="CV73" s="157"/>
      <c r="CW73" s="157"/>
      <c r="CX73" s="157"/>
      <c r="CY73" s="157"/>
      <c r="CZ73" s="157"/>
      <c r="DA73" s="157"/>
      <c r="DB73" s="157"/>
      <c r="DC73" s="157"/>
      <c r="DD73" s="157"/>
      <c r="DE73" s="157"/>
      <c r="DF73" s="157"/>
      <c r="DG73" s="158">
        <f>COUNTIF(DE42:DE45,K73)</f>
        <v>0</v>
      </c>
      <c r="DH73" s="158">
        <f>COUNTIF(DE42:DE45,L73)</f>
        <v>0</v>
      </c>
      <c r="DI73" s="158">
        <f>COUNTIF(DE42:DE45,M73)</f>
        <v>0</v>
      </c>
      <c r="DJ73" s="158">
        <f>COUNTIF(DE42:DE45,N73)</f>
        <v>0</v>
      </c>
      <c r="DK73" s="158">
        <f t="shared" si="91"/>
        <v>0</v>
      </c>
      <c r="DL73" s="157"/>
      <c r="DM73" s="158" t="str">
        <f t="shared" si="92"/>
        <v/>
      </c>
      <c r="DN73" s="158" t="str">
        <f t="shared" si="93"/>
        <v/>
      </c>
      <c r="DO73" s="158" t="str">
        <f t="shared" si="94"/>
        <v/>
      </c>
      <c r="DP73" s="158" t="str">
        <f t="shared" si="95"/>
        <v/>
      </c>
      <c r="DQ73" s="157"/>
      <c r="DR73" s="158" t="str">
        <f t="shared" si="96"/>
        <v/>
      </c>
      <c r="DS73" s="158" t="str">
        <f t="shared" si="97"/>
        <v/>
      </c>
      <c r="DT73" s="158" t="str">
        <f t="shared" si="98"/>
        <v/>
      </c>
      <c r="DU73" s="158" t="str">
        <f t="shared" si="99"/>
        <v/>
      </c>
      <c r="DV73" s="157"/>
      <c r="DW73" s="157"/>
      <c r="DX73" s="157"/>
      <c r="DY73" s="157"/>
      <c r="DZ73" s="157"/>
      <c r="EA73" s="157"/>
      <c r="EB73" s="157"/>
      <c r="EC73" s="157"/>
      <c r="ED73" s="157"/>
      <c r="EE73" s="157"/>
      <c r="EF73" s="157"/>
      <c r="EG73" s="157"/>
      <c r="EH73" s="157"/>
      <c r="EI73" s="157"/>
      <c r="EJ73" s="157"/>
      <c r="EK73" s="157"/>
      <c r="EL73" s="157"/>
    </row>
    <row r="74" ht="12.75" customHeight="1">
      <c r="A74" s="157"/>
      <c r="B74" s="158" t="str">
        <f>Utfylles!$E$42</f>
        <v>Sverige</v>
      </c>
      <c r="C74" s="158" t="s">
        <v>56</v>
      </c>
      <c r="D74" s="158" t="str">
        <f>Utfylles!$G$42</f>
        <v>Polen</v>
      </c>
      <c r="E74" s="158">
        <f>Utfylles!$H$42</f>
        <v>1</v>
      </c>
      <c r="F74" s="158" t="s">
        <v>56</v>
      </c>
      <c r="G74" s="158">
        <f>Utfylles!$J$42</f>
        <v>1</v>
      </c>
      <c r="H74" s="158"/>
      <c r="I74" s="158" t="str">
        <f>Utfylles!$K$42</f>
        <v>U</v>
      </c>
      <c r="J74" s="157"/>
      <c r="K74" s="158" t="str">
        <f t="shared" si="58"/>
        <v/>
      </c>
      <c r="L74" s="158" t="str">
        <f t="shared" si="59"/>
        <v>Sverige</v>
      </c>
      <c r="M74" s="158" t="str">
        <f t="shared" si="60"/>
        <v>Polen</v>
      </c>
      <c r="N74" s="158" t="str">
        <f t="shared" si="61"/>
        <v/>
      </c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8">
        <f>COUNTIF(AM42:AM45,K74)</f>
        <v>0</v>
      </c>
      <c r="AP74" s="158">
        <f>COUNTIF(AM42:AM45,L74)</f>
        <v>0</v>
      </c>
      <c r="AQ74" s="158">
        <f>COUNTIF(AM42:AM45,M74)</f>
        <v>0</v>
      </c>
      <c r="AR74" s="158">
        <f>COUNTIF(AM42:AM45,N74)</f>
        <v>0</v>
      </c>
      <c r="AS74" s="158">
        <f t="shared" si="65"/>
        <v>0</v>
      </c>
      <c r="AT74" s="157"/>
      <c r="AU74" s="158" t="str">
        <f t="shared" si="66"/>
        <v/>
      </c>
      <c r="AV74" s="158" t="str">
        <f t="shared" si="67"/>
        <v/>
      </c>
      <c r="AW74" s="158" t="str">
        <f t="shared" si="68"/>
        <v/>
      </c>
      <c r="AX74" s="158" t="str">
        <f t="shared" si="69"/>
        <v/>
      </c>
      <c r="AY74" s="157"/>
      <c r="AZ74" s="158" t="str">
        <f t="shared" si="70"/>
        <v/>
      </c>
      <c r="BA74" s="158" t="str">
        <f t="shared" si="71"/>
        <v/>
      </c>
      <c r="BB74" s="158" t="str">
        <f t="shared" si="72"/>
        <v/>
      </c>
      <c r="BC74" s="158" t="str">
        <f t="shared" si="73"/>
        <v/>
      </c>
      <c r="BD74" s="157"/>
      <c r="BE74" s="157"/>
      <c r="BF74" s="157"/>
      <c r="BG74" s="157"/>
      <c r="BH74" s="157"/>
      <c r="BI74" s="157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8">
        <f>COUNTIF(BV42:BV45,K74)</f>
        <v>0</v>
      </c>
      <c r="BY74" s="158">
        <f>COUNTIF(BV42:BV45,L74)</f>
        <v>0</v>
      </c>
      <c r="BZ74" s="158">
        <f>COUNTIF(BV42:BV45,M74)</f>
        <v>0</v>
      </c>
      <c r="CA74" s="158">
        <f>COUNTIF(BV42:BV45,N74)</f>
        <v>0</v>
      </c>
      <c r="CB74" s="158">
        <f t="shared" si="78"/>
        <v>0</v>
      </c>
      <c r="CC74" s="157"/>
      <c r="CD74" s="158" t="str">
        <f t="shared" si="79"/>
        <v/>
      </c>
      <c r="CE74" s="158" t="str">
        <f t="shared" si="80"/>
        <v/>
      </c>
      <c r="CF74" s="158" t="str">
        <f t="shared" si="81"/>
        <v/>
      </c>
      <c r="CG74" s="158" t="str">
        <f t="shared" si="82"/>
        <v/>
      </c>
      <c r="CH74" s="157"/>
      <c r="CI74" s="158" t="str">
        <f t="shared" si="83"/>
        <v/>
      </c>
      <c r="CJ74" s="158" t="str">
        <f t="shared" si="84"/>
        <v/>
      </c>
      <c r="CK74" s="158" t="str">
        <f t="shared" si="85"/>
        <v/>
      </c>
      <c r="CL74" s="158" t="str">
        <f t="shared" si="86"/>
        <v/>
      </c>
      <c r="CM74" s="157"/>
      <c r="CN74" s="157"/>
      <c r="CO74" s="157"/>
      <c r="CP74" s="157"/>
      <c r="CQ74" s="157"/>
      <c r="CR74" s="157"/>
      <c r="CS74" s="157"/>
      <c r="CT74" s="157"/>
      <c r="CU74" s="157"/>
      <c r="CV74" s="157"/>
      <c r="CW74" s="157"/>
      <c r="CX74" s="157"/>
      <c r="CY74" s="157"/>
      <c r="CZ74" s="157"/>
      <c r="DA74" s="157"/>
      <c r="DB74" s="157"/>
      <c r="DC74" s="157"/>
      <c r="DD74" s="157"/>
      <c r="DE74" s="157"/>
      <c r="DF74" s="157"/>
      <c r="DG74" s="158">
        <f>COUNTIF(DE42:DE45,K74)</f>
        <v>0</v>
      </c>
      <c r="DH74" s="158">
        <f>COUNTIF(DE42:DE45,L74)</f>
        <v>0</v>
      </c>
      <c r="DI74" s="158">
        <f>COUNTIF(DE42:DE45,M74)</f>
        <v>0</v>
      </c>
      <c r="DJ74" s="158">
        <f>COUNTIF(DE42:DE45,N74)</f>
        <v>0</v>
      </c>
      <c r="DK74" s="158">
        <f t="shared" si="91"/>
        <v>0</v>
      </c>
      <c r="DL74" s="157"/>
      <c r="DM74" s="158" t="str">
        <f t="shared" si="92"/>
        <v/>
      </c>
      <c r="DN74" s="158" t="str">
        <f t="shared" si="93"/>
        <v/>
      </c>
      <c r="DO74" s="158" t="str">
        <f t="shared" si="94"/>
        <v/>
      </c>
      <c r="DP74" s="158" t="str">
        <f t="shared" si="95"/>
        <v/>
      </c>
      <c r="DQ74" s="157"/>
      <c r="DR74" s="158" t="str">
        <f t="shared" si="96"/>
        <v/>
      </c>
      <c r="DS74" s="158" t="str">
        <f t="shared" si="97"/>
        <v/>
      </c>
      <c r="DT74" s="158" t="str">
        <f t="shared" si="98"/>
        <v/>
      </c>
      <c r="DU74" s="158" t="str">
        <f t="shared" si="99"/>
        <v/>
      </c>
      <c r="DV74" s="157"/>
      <c r="DW74" s="157"/>
      <c r="DX74" s="157"/>
      <c r="DY74" s="157"/>
      <c r="DZ74" s="157"/>
      <c r="EA74" s="157"/>
      <c r="EB74" s="157"/>
      <c r="EC74" s="157"/>
      <c r="ED74" s="157"/>
      <c r="EE74" s="157"/>
      <c r="EF74" s="157"/>
      <c r="EG74" s="157"/>
      <c r="EH74" s="157"/>
      <c r="EI74" s="157"/>
      <c r="EJ74" s="157"/>
      <c r="EK74" s="157"/>
      <c r="EL74" s="157"/>
    </row>
    <row r="75" ht="12.75" customHeight="1">
      <c r="A75" s="157"/>
      <c r="B75" s="158" t="str">
        <f>Utfylles!$E$43</f>
        <v>Slovakia</v>
      </c>
      <c r="C75" s="158" t="s">
        <v>56</v>
      </c>
      <c r="D75" s="158" t="str">
        <f>Utfylles!$G$43</f>
        <v>Spania</v>
      </c>
      <c r="E75" s="158">
        <f>Utfylles!$H$43</f>
        <v>0</v>
      </c>
      <c r="F75" s="158" t="s">
        <v>56</v>
      </c>
      <c r="G75" s="158">
        <f>Utfylles!$J$43</f>
        <v>2</v>
      </c>
      <c r="H75" s="158"/>
      <c r="I75" s="158" t="str">
        <f>Utfylles!$K$43</f>
        <v>B</v>
      </c>
      <c r="J75" s="157"/>
      <c r="K75" s="158" t="str">
        <f t="shared" si="58"/>
        <v>Spania</v>
      </c>
      <c r="L75" s="158" t="str">
        <f t="shared" si="59"/>
        <v/>
      </c>
      <c r="M75" s="158" t="str">
        <f t="shared" si="60"/>
        <v/>
      </c>
      <c r="N75" s="158" t="str">
        <f t="shared" si="61"/>
        <v>Slovakia</v>
      </c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8">
        <f>COUNTIF(AM42:AM45,K75)</f>
        <v>0</v>
      </c>
      <c r="AP75" s="158">
        <f>COUNTIF(AM42:AM45,L75)</f>
        <v>0</v>
      </c>
      <c r="AQ75" s="158">
        <f>COUNTIF(AM42:AM45,M75)</f>
        <v>0</v>
      </c>
      <c r="AR75" s="158">
        <f>COUNTIF(AM42:AM45,N75)</f>
        <v>0</v>
      </c>
      <c r="AS75" s="158">
        <f t="shared" si="65"/>
        <v>0</v>
      </c>
      <c r="AT75" s="157"/>
      <c r="AU75" s="158" t="str">
        <f t="shared" si="66"/>
        <v/>
      </c>
      <c r="AV75" s="158" t="str">
        <f t="shared" si="67"/>
        <v/>
      </c>
      <c r="AW75" s="158" t="str">
        <f t="shared" si="68"/>
        <v/>
      </c>
      <c r="AX75" s="158" t="str">
        <f t="shared" si="69"/>
        <v/>
      </c>
      <c r="AY75" s="157"/>
      <c r="AZ75" s="158" t="str">
        <f t="shared" si="70"/>
        <v/>
      </c>
      <c r="BA75" s="158" t="str">
        <f t="shared" si="71"/>
        <v/>
      </c>
      <c r="BB75" s="158" t="str">
        <f t="shared" si="72"/>
        <v/>
      </c>
      <c r="BC75" s="158" t="str">
        <f t="shared" si="73"/>
        <v/>
      </c>
      <c r="BD75" s="157"/>
      <c r="BE75" s="157"/>
      <c r="BF75" s="157"/>
      <c r="BG75" s="157"/>
      <c r="BH75" s="157"/>
      <c r="BI75" s="157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8">
        <f>COUNTIF(BV42:BV45,K75)</f>
        <v>0</v>
      </c>
      <c r="BY75" s="158">
        <f>COUNTIF(BV42:BV45,L75)</f>
        <v>0</v>
      </c>
      <c r="BZ75" s="158">
        <f>COUNTIF(BV42:BV45,M75)</f>
        <v>0</v>
      </c>
      <c r="CA75" s="158">
        <f>COUNTIF(BV42:BV45,N75)</f>
        <v>0</v>
      </c>
      <c r="CB75" s="158">
        <f t="shared" si="78"/>
        <v>0</v>
      </c>
      <c r="CC75" s="157"/>
      <c r="CD75" s="158" t="str">
        <f t="shared" si="79"/>
        <v/>
      </c>
      <c r="CE75" s="158" t="str">
        <f t="shared" si="80"/>
        <v/>
      </c>
      <c r="CF75" s="158" t="str">
        <f t="shared" si="81"/>
        <v/>
      </c>
      <c r="CG75" s="158" t="str">
        <f t="shared" si="82"/>
        <v/>
      </c>
      <c r="CH75" s="157"/>
      <c r="CI75" s="158" t="str">
        <f t="shared" si="83"/>
        <v/>
      </c>
      <c r="CJ75" s="158" t="str">
        <f t="shared" si="84"/>
        <v/>
      </c>
      <c r="CK75" s="158" t="str">
        <f t="shared" si="85"/>
        <v/>
      </c>
      <c r="CL75" s="158" t="str">
        <f t="shared" si="86"/>
        <v/>
      </c>
      <c r="CM75" s="157"/>
      <c r="CN75" s="157"/>
      <c r="CO75" s="157"/>
      <c r="CP75" s="157"/>
      <c r="CQ75" s="157"/>
      <c r="CR75" s="157"/>
      <c r="CS75" s="157"/>
      <c r="CT75" s="157"/>
      <c r="CU75" s="157"/>
      <c r="CV75" s="157"/>
      <c r="CW75" s="157"/>
      <c r="CX75" s="157"/>
      <c r="CY75" s="157"/>
      <c r="CZ75" s="157"/>
      <c r="DA75" s="157"/>
      <c r="DB75" s="157"/>
      <c r="DC75" s="157"/>
      <c r="DD75" s="157"/>
      <c r="DE75" s="157"/>
      <c r="DF75" s="157"/>
      <c r="DG75" s="158">
        <f>COUNTIF(DE42:DE45,K75)</f>
        <v>0</v>
      </c>
      <c r="DH75" s="158">
        <f>COUNTIF(DE42:DE45,L75)</f>
        <v>0</v>
      </c>
      <c r="DI75" s="158">
        <f>COUNTIF(DE42:DE45,M75)</f>
        <v>0</v>
      </c>
      <c r="DJ75" s="158">
        <f>COUNTIF(DE42:DE45,N75)</f>
        <v>0</v>
      </c>
      <c r="DK75" s="158">
        <f t="shared" si="91"/>
        <v>0</v>
      </c>
      <c r="DL75" s="157"/>
      <c r="DM75" s="158" t="str">
        <f t="shared" si="92"/>
        <v/>
      </c>
      <c r="DN75" s="158" t="str">
        <f t="shared" si="93"/>
        <v/>
      </c>
      <c r="DO75" s="158" t="str">
        <f t="shared" si="94"/>
        <v/>
      </c>
      <c r="DP75" s="158" t="str">
        <f t="shared" si="95"/>
        <v/>
      </c>
      <c r="DQ75" s="157"/>
      <c r="DR75" s="158" t="str">
        <f t="shared" si="96"/>
        <v/>
      </c>
      <c r="DS75" s="158" t="str">
        <f t="shared" si="97"/>
        <v/>
      </c>
      <c r="DT75" s="158" t="str">
        <f t="shared" si="98"/>
        <v/>
      </c>
      <c r="DU75" s="158" t="str">
        <f t="shared" si="99"/>
        <v/>
      </c>
      <c r="DV75" s="157"/>
      <c r="DW75" s="157"/>
      <c r="DX75" s="157"/>
      <c r="DY75" s="157"/>
      <c r="DZ75" s="157"/>
      <c r="EA75" s="157"/>
      <c r="EB75" s="157"/>
      <c r="EC75" s="157"/>
      <c r="ED75" s="157"/>
      <c r="EE75" s="157"/>
      <c r="EF75" s="157"/>
      <c r="EG75" s="157"/>
      <c r="EH75" s="157"/>
      <c r="EI75" s="157"/>
      <c r="EJ75" s="157"/>
      <c r="EK75" s="157"/>
      <c r="EL75" s="157"/>
    </row>
    <row r="76" ht="12.75" customHeight="1">
      <c r="A76" s="157"/>
      <c r="B76" s="158" t="str">
        <f>Utfylles!$E$44</f>
        <v>Portugal</v>
      </c>
      <c r="C76" s="158" t="s">
        <v>56</v>
      </c>
      <c r="D76" s="158" t="str">
        <f>Utfylles!$G$44</f>
        <v>Frankrike</v>
      </c>
      <c r="E76" s="158">
        <f>Utfylles!$H$44</f>
        <v>1</v>
      </c>
      <c r="F76" s="158" t="s">
        <v>56</v>
      </c>
      <c r="G76" s="158">
        <f>Utfylles!$J$44</f>
        <v>1</v>
      </c>
      <c r="H76" s="158"/>
      <c r="I76" s="158" t="str">
        <f>Utfylles!$K$44</f>
        <v>U</v>
      </c>
      <c r="J76" s="157"/>
      <c r="K76" s="158" t="str">
        <f t="shared" si="58"/>
        <v/>
      </c>
      <c r="L76" s="158" t="str">
        <f t="shared" si="59"/>
        <v>Portugal</v>
      </c>
      <c r="M76" s="158" t="str">
        <f t="shared" si="60"/>
        <v>Frankrike</v>
      </c>
      <c r="N76" s="158" t="str">
        <f t="shared" si="61"/>
        <v/>
      </c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8">
        <f>COUNTIF(AM42:AM45,K76)</f>
        <v>0</v>
      </c>
      <c r="AP76" s="158">
        <f>COUNTIF(AM42:AM45,L76)</f>
        <v>0</v>
      </c>
      <c r="AQ76" s="158">
        <f>COUNTIF(AM42:AM45,M76)</f>
        <v>0</v>
      </c>
      <c r="AR76" s="158">
        <f>COUNTIF(AM42:AM45,N76)</f>
        <v>0</v>
      </c>
      <c r="AS76" s="158">
        <f t="shared" si="65"/>
        <v>0</v>
      </c>
      <c r="AT76" s="157"/>
      <c r="AU76" s="158" t="str">
        <f t="shared" si="66"/>
        <v/>
      </c>
      <c r="AV76" s="158" t="str">
        <f t="shared" si="67"/>
        <v/>
      </c>
      <c r="AW76" s="158" t="str">
        <f t="shared" si="68"/>
        <v/>
      </c>
      <c r="AX76" s="158" t="str">
        <f t="shared" si="69"/>
        <v/>
      </c>
      <c r="AY76" s="157"/>
      <c r="AZ76" s="158" t="str">
        <f t="shared" si="70"/>
        <v/>
      </c>
      <c r="BA76" s="158" t="str">
        <f t="shared" si="71"/>
        <v/>
      </c>
      <c r="BB76" s="158" t="str">
        <f t="shared" si="72"/>
        <v/>
      </c>
      <c r="BC76" s="158" t="str">
        <f t="shared" si="73"/>
        <v/>
      </c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8">
        <f>COUNTIF(BV42:BV45,K76)</f>
        <v>0</v>
      </c>
      <c r="BY76" s="158">
        <f>COUNTIF(BV42:BV45,L76)</f>
        <v>0</v>
      </c>
      <c r="BZ76" s="158">
        <f>COUNTIF(BV42:BV45,M76)</f>
        <v>0</v>
      </c>
      <c r="CA76" s="158">
        <f>COUNTIF(BV42:BV45,N76)</f>
        <v>0</v>
      </c>
      <c r="CB76" s="158">
        <f t="shared" si="78"/>
        <v>0</v>
      </c>
      <c r="CC76" s="157"/>
      <c r="CD76" s="158" t="str">
        <f t="shared" si="79"/>
        <v/>
      </c>
      <c r="CE76" s="158" t="str">
        <f t="shared" si="80"/>
        <v/>
      </c>
      <c r="CF76" s="158" t="str">
        <f t="shared" si="81"/>
        <v/>
      </c>
      <c r="CG76" s="158" t="str">
        <f t="shared" si="82"/>
        <v/>
      </c>
      <c r="CH76" s="157"/>
      <c r="CI76" s="158" t="str">
        <f t="shared" si="83"/>
        <v/>
      </c>
      <c r="CJ76" s="158" t="str">
        <f t="shared" si="84"/>
        <v/>
      </c>
      <c r="CK76" s="158" t="str">
        <f t="shared" si="85"/>
        <v/>
      </c>
      <c r="CL76" s="158" t="str">
        <f t="shared" si="86"/>
        <v/>
      </c>
      <c r="CM76" s="157"/>
      <c r="CN76" s="157"/>
      <c r="CO76" s="157"/>
      <c r="CP76" s="157"/>
      <c r="CQ76" s="157"/>
      <c r="CR76" s="157"/>
      <c r="CS76" s="157"/>
      <c r="CT76" s="157"/>
      <c r="CU76" s="157"/>
      <c r="CV76" s="157"/>
      <c r="CW76" s="157"/>
      <c r="CX76" s="157"/>
      <c r="CY76" s="157"/>
      <c r="CZ76" s="157"/>
      <c r="DA76" s="157"/>
      <c r="DB76" s="157"/>
      <c r="DC76" s="157"/>
      <c r="DD76" s="157"/>
      <c r="DE76" s="157"/>
      <c r="DF76" s="157"/>
      <c r="DG76" s="158">
        <f>COUNTIF(DE42:DE45,K76)</f>
        <v>0</v>
      </c>
      <c r="DH76" s="158">
        <f>COUNTIF(DE42:DE45,L76)</f>
        <v>0</v>
      </c>
      <c r="DI76" s="158">
        <f>COUNTIF(DE42:DE45,M76)</f>
        <v>0</v>
      </c>
      <c r="DJ76" s="158">
        <f>COUNTIF(DE42:DE45,N76)</f>
        <v>0</v>
      </c>
      <c r="DK76" s="158">
        <f t="shared" si="91"/>
        <v>0</v>
      </c>
      <c r="DL76" s="157"/>
      <c r="DM76" s="158" t="str">
        <f t="shared" si="92"/>
        <v/>
      </c>
      <c r="DN76" s="158" t="str">
        <f t="shared" si="93"/>
        <v/>
      </c>
      <c r="DO76" s="158" t="str">
        <f t="shared" si="94"/>
        <v/>
      </c>
      <c r="DP76" s="158" t="str">
        <f t="shared" si="95"/>
        <v/>
      </c>
      <c r="DQ76" s="157"/>
      <c r="DR76" s="158" t="str">
        <f t="shared" si="96"/>
        <v/>
      </c>
      <c r="DS76" s="158" t="str">
        <f t="shared" si="97"/>
        <v/>
      </c>
      <c r="DT76" s="158" t="str">
        <f t="shared" si="98"/>
        <v/>
      </c>
      <c r="DU76" s="158" t="str">
        <f t="shared" si="99"/>
        <v/>
      </c>
      <c r="DV76" s="157"/>
      <c r="DW76" s="157"/>
      <c r="DX76" s="157"/>
      <c r="DY76" s="157"/>
      <c r="DZ76" s="157"/>
      <c r="EA76" s="157"/>
      <c r="EB76" s="157"/>
      <c r="EC76" s="157"/>
      <c r="ED76" s="157"/>
      <c r="EE76" s="157"/>
      <c r="EF76" s="157"/>
      <c r="EG76" s="157"/>
      <c r="EH76" s="157"/>
      <c r="EI76" s="157"/>
      <c r="EJ76" s="157"/>
      <c r="EK76" s="157"/>
      <c r="EL76" s="157"/>
    </row>
    <row r="77" ht="12.75" customHeight="1">
      <c r="A77" s="157"/>
      <c r="B77" s="158" t="str">
        <f>Utfylles!$E$45</f>
        <v>Tyskland</v>
      </c>
      <c r="C77" s="158" t="s">
        <v>56</v>
      </c>
      <c r="D77" s="158" t="str">
        <f>Utfylles!$G$45</f>
        <v>Ungarn</v>
      </c>
      <c r="E77" s="158">
        <f>Utfylles!$H$45</f>
        <v>3</v>
      </c>
      <c r="F77" s="158" t="s">
        <v>56</v>
      </c>
      <c r="G77" s="158">
        <f>Utfylles!$J$45</f>
        <v>0</v>
      </c>
      <c r="H77" s="158"/>
      <c r="I77" s="158" t="str">
        <f>Utfylles!$K$45</f>
        <v>H</v>
      </c>
      <c r="J77" s="157"/>
      <c r="K77" s="158" t="str">
        <f t="shared" si="58"/>
        <v>Tyskland</v>
      </c>
      <c r="L77" s="158" t="str">
        <f t="shared" si="59"/>
        <v/>
      </c>
      <c r="M77" s="158" t="str">
        <f t="shared" si="60"/>
        <v/>
      </c>
      <c r="N77" s="158" t="str">
        <f t="shared" si="61"/>
        <v>Ungarn</v>
      </c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8">
        <f>COUNTIF(AM42:AM45,K77)</f>
        <v>0</v>
      </c>
      <c r="AP77" s="158">
        <f>COUNTIF(AM42:AM45,L77)</f>
        <v>0</v>
      </c>
      <c r="AQ77" s="158">
        <f>COUNTIF(AM42:AM45,M77)</f>
        <v>0</v>
      </c>
      <c r="AR77" s="158">
        <f>COUNTIF(AM42:AM45,N77)</f>
        <v>0</v>
      </c>
      <c r="AS77" s="158">
        <f t="shared" si="65"/>
        <v>0</v>
      </c>
      <c r="AT77" s="157"/>
      <c r="AU77" s="158" t="str">
        <f t="shared" si="66"/>
        <v/>
      </c>
      <c r="AV77" s="158" t="str">
        <f t="shared" si="67"/>
        <v/>
      </c>
      <c r="AW77" s="158" t="str">
        <f t="shared" si="68"/>
        <v/>
      </c>
      <c r="AX77" s="158" t="str">
        <f t="shared" si="69"/>
        <v/>
      </c>
      <c r="AY77" s="157"/>
      <c r="AZ77" s="158" t="str">
        <f t="shared" si="70"/>
        <v/>
      </c>
      <c r="BA77" s="158" t="str">
        <f t="shared" si="71"/>
        <v/>
      </c>
      <c r="BB77" s="158" t="str">
        <f t="shared" si="72"/>
        <v/>
      </c>
      <c r="BC77" s="158" t="str">
        <f t="shared" si="73"/>
        <v/>
      </c>
      <c r="BD77" s="157"/>
      <c r="BE77" s="157"/>
      <c r="BF77" s="157"/>
      <c r="BG77" s="157"/>
      <c r="BH77" s="157"/>
      <c r="BI77" s="157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8">
        <f>COUNTIF(BV42:BV45,K77)</f>
        <v>0</v>
      </c>
      <c r="BY77" s="158">
        <f>COUNTIF(BV42:BV45,L77)</f>
        <v>0</v>
      </c>
      <c r="BZ77" s="158">
        <f>COUNTIF(BV42:BV45,M77)</f>
        <v>0</v>
      </c>
      <c r="CA77" s="158">
        <f>COUNTIF(BV42:BV45,N77)</f>
        <v>0</v>
      </c>
      <c r="CB77" s="158">
        <f t="shared" si="78"/>
        <v>0</v>
      </c>
      <c r="CC77" s="157"/>
      <c r="CD77" s="158" t="str">
        <f t="shared" si="79"/>
        <v/>
      </c>
      <c r="CE77" s="158" t="str">
        <f t="shared" si="80"/>
        <v/>
      </c>
      <c r="CF77" s="158" t="str">
        <f t="shared" si="81"/>
        <v/>
      </c>
      <c r="CG77" s="158" t="str">
        <f t="shared" si="82"/>
        <v/>
      </c>
      <c r="CH77" s="157"/>
      <c r="CI77" s="158" t="str">
        <f t="shared" si="83"/>
        <v/>
      </c>
      <c r="CJ77" s="158" t="str">
        <f t="shared" si="84"/>
        <v/>
      </c>
      <c r="CK77" s="158" t="str">
        <f t="shared" si="85"/>
        <v/>
      </c>
      <c r="CL77" s="158" t="str">
        <f t="shared" si="86"/>
        <v/>
      </c>
      <c r="CM77" s="157"/>
      <c r="CN77" s="157"/>
      <c r="CO77" s="157"/>
      <c r="CP77" s="157"/>
      <c r="CQ77" s="157"/>
      <c r="CR77" s="157"/>
      <c r="CS77" s="157"/>
      <c r="CT77" s="157"/>
      <c r="CU77" s="157"/>
      <c r="CV77" s="157"/>
      <c r="CW77" s="157"/>
      <c r="CX77" s="157"/>
      <c r="CY77" s="157"/>
      <c r="CZ77" s="157"/>
      <c r="DA77" s="157"/>
      <c r="DB77" s="157"/>
      <c r="DC77" s="157"/>
      <c r="DD77" s="157"/>
      <c r="DE77" s="157"/>
      <c r="DF77" s="157"/>
      <c r="DG77" s="158">
        <f>COUNTIF(DE42:DE45,K77)</f>
        <v>0</v>
      </c>
      <c r="DH77" s="158">
        <f>COUNTIF(DE42:DE45,L77)</f>
        <v>0</v>
      </c>
      <c r="DI77" s="158">
        <f>COUNTIF(DE42:DE45,M77)</f>
        <v>0</v>
      </c>
      <c r="DJ77" s="158">
        <f>COUNTIF(DE42:DE45,N77)</f>
        <v>0</v>
      </c>
      <c r="DK77" s="158">
        <f t="shared" si="91"/>
        <v>0</v>
      </c>
      <c r="DL77" s="157"/>
      <c r="DM77" s="158" t="str">
        <f t="shared" si="92"/>
        <v/>
      </c>
      <c r="DN77" s="158" t="str">
        <f t="shared" si="93"/>
        <v/>
      </c>
      <c r="DO77" s="158" t="str">
        <f t="shared" si="94"/>
        <v/>
      </c>
      <c r="DP77" s="158" t="str">
        <f t="shared" si="95"/>
        <v/>
      </c>
      <c r="DQ77" s="157"/>
      <c r="DR77" s="158" t="str">
        <f t="shared" si="96"/>
        <v/>
      </c>
      <c r="DS77" s="158" t="str">
        <f t="shared" si="97"/>
        <v/>
      </c>
      <c r="DT77" s="158" t="str">
        <f t="shared" si="98"/>
        <v/>
      </c>
      <c r="DU77" s="158" t="str">
        <f t="shared" si="99"/>
        <v/>
      </c>
      <c r="DV77" s="157"/>
      <c r="DW77" s="157"/>
      <c r="DX77" s="157"/>
      <c r="DY77" s="157"/>
      <c r="DZ77" s="157"/>
      <c r="EA77" s="157"/>
      <c r="EB77" s="157"/>
      <c r="EC77" s="157"/>
      <c r="ED77" s="157"/>
      <c r="EE77" s="157"/>
      <c r="EF77" s="157"/>
      <c r="EG77" s="157"/>
      <c r="EH77" s="157"/>
      <c r="EI77" s="157"/>
      <c r="EJ77" s="157"/>
      <c r="EK77" s="157"/>
      <c r="EL77" s="157"/>
    </row>
    <row r="78" ht="12.75" customHeight="1">
      <c r="A78" s="157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157"/>
      <c r="DM78" s="157"/>
      <c r="DN78" s="157"/>
      <c r="DO78" s="157"/>
      <c r="DP78" s="157"/>
      <c r="DQ78" s="157"/>
      <c r="DR78" s="157"/>
      <c r="DS78" s="157"/>
      <c r="DT78" s="157"/>
      <c r="DU78" s="157"/>
      <c r="DV78" s="157"/>
      <c r="DW78" s="157"/>
      <c r="DX78" s="157"/>
      <c r="DY78" s="157"/>
      <c r="DZ78" s="157"/>
      <c r="EA78" s="157"/>
      <c r="EB78" s="157"/>
      <c r="EC78" s="157"/>
      <c r="ED78" s="157"/>
      <c r="EE78" s="157"/>
      <c r="EF78" s="157"/>
      <c r="EG78" s="157"/>
      <c r="EH78" s="157"/>
      <c r="EI78" s="157"/>
      <c r="EJ78" s="157"/>
      <c r="EK78" s="157"/>
      <c r="EL78" s="157"/>
    </row>
    <row r="79" ht="12.75" customHeight="1">
      <c r="A79" s="157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  <c r="CT79" s="157"/>
      <c r="CU79" s="157"/>
      <c r="CV79" s="157"/>
      <c r="CW79" s="157"/>
      <c r="CX79" s="157"/>
      <c r="CY79" s="157"/>
      <c r="CZ79" s="157"/>
      <c r="DA79" s="157"/>
      <c r="DB79" s="157"/>
      <c r="DC79" s="157"/>
      <c r="DD79" s="157"/>
      <c r="DE79" s="157"/>
      <c r="DF79" s="157"/>
      <c r="DG79" s="157"/>
      <c r="DH79" s="157"/>
      <c r="DI79" s="157"/>
      <c r="DJ79" s="157"/>
      <c r="DK79" s="157"/>
      <c r="DL79" s="157"/>
      <c r="DM79" s="157"/>
      <c r="DN79" s="157"/>
      <c r="DO79" s="157"/>
      <c r="DP79" s="157"/>
      <c r="DQ79" s="157"/>
      <c r="DR79" s="157"/>
      <c r="DS79" s="157"/>
      <c r="DT79" s="157"/>
      <c r="DU79" s="157"/>
      <c r="DV79" s="157"/>
      <c r="DW79" s="157"/>
      <c r="DX79" s="157"/>
      <c r="DY79" s="157"/>
      <c r="DZ79" s="157"/>
      <c r="EA79" s="157"/>
      <c r="EB79" s="157"/>
      <c r="EC79" s="157"/>
      <c r="ED79" s="157"/>
      <c r="EE79" s="157"/>
      <c r="EF79" s="157"/>
      <c r="EG79" s="157"/>
      <c r="EH79" s="157"/>
      <c r="EI79" s="157"/>
      <c r="EJ79" s="157"/>
      <c r="EK79" s="157"/>
      <c r="EL79" s="157"/>
    </row>
    <row r="80" ht="12.75" customHeight="1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8" t="s">
        <v>96</v>
      </c>
      <c r="L80" s="158" t="s">
        <v>97</v>
      </c>
      <c r="M80" s="158" t="s">
        <v>97</v>
      </c>
      <c r="N80" s="158" t="s">
        <v>98</v>
      </c>
      <c r="O80" s="157"/>
      <c r="P80" s="157"/>
      <c r="Q80" s="157"/>
      <c r="R80" s="158" t="s">
        <v>44</v>
      </c>
      <c r="S80" s="158" t="s">
        <v>45</v>
      </c>
      <c r="T80" s="158" t="s">
        <v>46</v>
      </c>
      <c r="U80" s="158" t="s">
        <v>47</v>
      </c>
      <c r="V80" s="158"/>
      <c r="W80" s="158"/>
      <c r="X80" s="158"/>
      <c r="Y80" s="158"/>
      <c r="Z80" s="158"/>
      <c r="AA80" s="158" t="s">
        <v>99</v>
      </c>
      <c r="AB80" s="158" t="s">
        <v>100</v>
      </c>
      <c r="AC80" s="158" t="s">
        <v>101</v>
      </c>
      <c r="AD80" s="158" t="s">
        <v>102</v>
      </c>
      <c r="AE80" s="159" t="s">
        <v>103</v>
      </c>
      <c r="AF80" s="158" t="s">
        <v>104</v>
      </c>
      <c r="AG80" s="158" t="s">
        <v>105</v>
      </c>
      <c r="AH80" s="158" t="s">
        <v>106</v>
      </c>
      <c r="AI80" s="158" t="s">
        <v>107</v>
      </c>
      <c r="AJ80" s="159" t="s">
        <v>108</v>
      </c>
      <c r="AK80" s="158"/>
      <c r="AL80" s="157"/>
      <c r="AM80" s="160">
        <v>1.0</v>
      </c>
      <c r="AN80" s="160"/>
      <c r="AO80" s="158" t="s">
        <v>96</v>
      </c>
      <c r="AP80" s="158" t="s">
        <v>97</v>
      </c>
      <c r="AQ80" s="158" t="s">
        <v>97</v>
      </c>
      <c r="AR80" s="158" t="s">
        <v>98</v>
      </c>
      <c r="AS80" s="157"/>
      <c r="AT80" s="157"/>
      <c r="AU80" s="158" t="s">
        <v>109</v>
      </c>
      <c r="AV80" s="158" t="s">
        <v>110</v>
      </c>
      <c r="AW80" s="158" t="s">
        <v>111</v>
      </c>
      <c r="AX80" s="158" t="s">
        <v>112</v>
      </c>
      <c r="AY80" s="160"/>
      <c r="AZ80" s="158" t="s">
        <v>96</v>
      </c>
      <c r="BA80" s="158" t="s">
        <v>97</v>
      </c>
      <c r="BB80" s="158" t="s">
        <v>97</v>
      </c>
      <c r="BC80" s="158" t="s">
        <v>98</v>
      </c>
      <c r="BD80" s="157"/>
      <c r="BE80" s="157"/>
      <c r="BF80" s="157"/>
      <c r="BG80" s="158" t="s">
        <v>44</v>
      </c>
      <c r="BH80" s="158" t="s">
        <v>45</v>
      </c>
      <c r="BI80" s="158" t="s">
        <v>46</v>
      </c>
      <c r="BJ80" s="158" t="s">
        <v>47</v>
      </c>
      <c r="BK80" s="158" t="s">
        <v>49</v>
      </c>
      <c r="BL80" s="158" t="s">
        <v>113</v>
      </c>
      <c r="BM80" s="158" t="s">
        <v>114</v>
      </c>
      <c r="BN80" s="158" t="s">
        <v>50</v>
      </c>
      <c r="BO80" s="158" t="s">
        <v>115</v>
      </c>
      <c r="BP80" s="158" t="s">
        <v>116</v>
      </c>
      <c r="BQ80" s="158" t="s">
        <v>117</v>
      </c>
      <c r="BR80" s="158" t="s">
        <v>103</v>
      </c>
      <c r="BS80" s="160"/>
      <c r="BT80" s="157"/>
      <c r="BU80" s="160"/>
      <c r="BV80" s="160">
        <v>2.0</v>
      </c>
      <c r="BW80" s="157"/>
      <c r="BX80" s="158" t="s">
        <v>96</v>
      </c>
      <c r="BY80" s="158" t="s">
        <v>97</v>
      </c>
      <c r="BZ80" s="158" t="s">
        <v>97</v>
      </c>
      <c r="CA80" s="158" t="s">
        <v>98</v>
      </c>
      <c r="CB80" s="157"/>
      <c r="CC80" s="157"/>
      <c r="CD80" s="158" t="s">
        <v>109</v>
      </c>
      <c r="CE80" s="158" t="s">
        <v>110</v>
      </c>
      <c r="CF80" s="158" t="s">
        <v>111</v>
      </c>
      <c r="CG80" s="158" t="s">
        <v>112</v>
      </c>
      <c r="CH80" s="157"/>
      <c r="CI80" s="158" t="s">
        <v>96</v>
      </c>
      <c r="CJ80" s="158" t="s">
        <v>97</v>
      </c>
      <c r="CK80" s="158" t="s">
        <v>97</v>
      </c>
      <c r="CL80" s="158" t="s">
        <v>98</v>
      </c>
      <c r="CM80" s="157"/>
      <c r="CN80" s="157"/>
      <c r="CO80" s="157"/>
      <c r="CP80" s="158" t="s">
        <v>44</v>
      </c>
      <c r="CQ80" s="158" t="s">
        <v>45</v>
      </c>
      <c r="CR80" s="158" t="s">
        <v>46</v>
      </c>
      <c r="CS80" s="158" t="s">
        <v>47</v>
      </c>
      <c r="CT80" s="158" t="s">
        <v>49</v>
      </c>
      <c r="CU80" s="158" t="s">
        <v>113</v>
      </c>
      <c r="CV80" s="158" t="s">
        <v>114</v>
      </c>
      <c r="CW80" s="158" t="s">
        <v>50</v>
      </c>
      <c r="CX80" s="158" t="s">
        <v>115</v>
      </c>
      <c r="CY80" s="158" t="s">
        <v>116</v>
      </c>
      <c r="CZ80" s="158" t="s">
        <v>117</v>
      </c>
      <c r="DA80" s="158" t="s">
        <v>103</v>
      </c>
      <c r="DB80" s="160"/>
      <c r="DC80" s="157"/>
      <c r="DD80" s="157"/>
      <c r="DE80" s="160">
        <v>3.0</v>
      </c>
      <c r="DF80" s="160"/>
      <c r="DG80" s="158" t="s">
        <v>96</v>
      </c>
      <c r="DH80" s="158" t="s">
        <v>97</v>
      </c>
      <c r="DI80" s="158" t="s">
        <v>97</v>
      </c>
      <c r="DJ80" s="158" t="s">
        <v>98</v>
      </c>
      <c r="DK80" s="157"/>
      <c r="DL80" s="157"/>
      <c r="DM80" s="158" t="s">
        <v>109</v>
      </c>
      <c r="DN80" s="158" t="s">
        <v>110</v>
      </c>
      <c r="DO80" s="158" t="s">
        <v>111</v>
      </c>
      <c r="DP80" s="158" t="s">
        <v>112</v>
      </c>
      <c r="DQ80" s="160"/>
      <c r="DR80" s="158" t="s">
        <v>96</v>
      </c>
      <c r="DS80" s="158" t="s">
        <v>97</v>
      </c>
      <c r="DT80" s="158" t="s">
        <v>97</v>
      </c>
      <c r="DU80" s="158" t="s">
        <v>98</v>
      </c>
      <c r="DV80" s="160"/>
      <c r="DW80" s="157"/>
      <c r="DX80" s="157"/>
      <c r="DY80" s="158" t="s">
        <v>44</v>
      </c>
      <c r="DZ80" s="158" t="s">
        <v>45</v>
      </c>
      <c r="EA80" s="158" t="s">
        <v>46</v>
      </c>
      <c r="EB80" s="158" t="s">
        <v>47</v>
      </c>
      <c r="EC80" s="158" t="s">
        <v>49</v>
      </c>
      <c r="ED80" s="158" t="s">
        <v>113</v>
      </c>
      <c r="EE80" s="158" t="s">
        <v>114</v>
      </c>
      <c r="EF80" s="158" t="s">
        <v>50</v>
      </c>
      <c r="EG80" s="158" t="s">
        <v>115</v>
      </c>
      <c r="EH80" s="158" t="s">
        <v>116</v>
      </c>
      <c r="EI80" s="158" t="s">
        <v>117</v>
      </c>
      <c r="EJ80" s="158" t="s">
        <v>103</v>
      </c>
      <c r="EK80" s="160"/>
      <c r="EL80" s="157"/>
    </row>
    <row r="81" ht="12.75" customHeight="1">
      <c r="A81" s="157"/>
      <c r="B81" s="158" t="str">
        <f>Utfylles!$E$10</f>
        <v>Tyrkia</v>
      </c>
      <c r="C81" s="158" t="s">
        <v>56</v>
      </c>
      <c r="D81" s="158" t="str">
        <f>Utfylles!$G$10</f>
        <v>Italia</v>
      </c>
      <c r="E81" s="158">
        <f>Utfylles!$H$10</f>
        <v>0</v>
      </c>
      <c r="F81" s="158" t="s">
        <v>56</v>
      </c>
      <c r="G81" s="158">
        <f>Utfylles!$J$10</f>
        <v>2</v>
      </c>
      <c r="H81" s="158"/>
      <c r="I81" s="158" t="str">
        <f>Utfylles!$K$10</f>
        <v>B</v>
      </c>
      <c r="J81" s="157"/>
      <c r="K81" s="158" t="str">
        <f t="shared" ref="K81:K116" si="115">IF(I81="H",B81,IF(I81="B",D81,""))</f>
        <v>Italia</v>
      </c>
      <c r="L81" s="158" t="str">
        <f t="shared" ref="L81:L116" si="116">IF(I81="U",B81,"")</f>
        <v/>
      </c>
      <c r="M81" s="158" t="str">
        <f t="shared" ref="M81:M116" si="117">IF(I81="U",D81,"")</f>
        <v/>
      </c>
      <c r="N81" s="158" t="str">
        <f t="shared" ref="N81:N116" si="118">IF(I81="B",B81,IF(I81="H",D81,""))</f>
        <v>Tyrkia</v>
      </c>
      <c r="O81" s="157"/>
      <c r="P81" s="157">
        <f>_xlfn.RANK.EQ(AK88,AK88:AK91,1)</f>
        <v>2</v>
      </c>
      <c r="Q81" s="160" t="str">
        <f>'Ark2'!B15</f>
        <v>Ukraina</v>
      </c>
      <c r="R81" s="159">
        <f>COUNTIF(K81:N116,Q81)</f>
        <v>3</v>
      </c>
      <c r="S81" s="159">
        <f>COUNTIF(K81:K116,Q81)</f>
        <v>0</v>
      </c>
      <c r="T81" s="159">
        <f>COUNTIF(L81:M116,Q81)</f>
        <v>2</v>
      </c>
      <c r="U81" s="159">
        <f>COUNTIF(N81:N116,Q81)</f>
        <v>1</v>
      </c>
      <c r="V81" s="159">
        <f>SUMIFS(E81:E116,B81:B116,Q81)+SUMIFS(G81:G116,D81:D116,Q81)</f>
        <v>1</v>
      </c>
      <c r="W81" s="159">
        <f>SUMIFS(G81:G116,B81:B116,Q81)+SUMIFS(E81:E116,D81:D116,Q81)</f>
        <v>3</v>
      </c>
      <c r="X81" s="159">
        <f t="shared" ref="X81:X84" si="119">V81-W81</f>
        <v>-2</v>
      </c>
      <c r="Y81" s="158">
        <f t="shared" ref="Y81:Y84" si="120">S81*3+T81*1</f>
        <v>2</v>
      </c>
      <c r="Z81" s="158"/>
      <c r="AA81" s="158">
        <f>_xlfn.RANK.EQ(Y81,Y81:Y84,0)</f>
        <v>2</v>
      </c>
      <c r="AB81" s="158">
        <f>IF(COUNTIF(AA81:AA84,AA81)=1,0,IF(AA81=1,_xlfn.RANK.EQ(BN81,BN81:BN84,0),IF(AA81=2,_xlfn.RANK.EQ(CW81,CW81:CW84,0),IF(AA81=3,_xlfn.RANK.EQ(EF81,EF81:EF84,0)))))</f>
        <v>1</v>
      </c>
      <c r="AC81" s="158">
        <f>IF(COUNTIF(AA81:AA84,AA81)=1,0,IF(AA81=1,_xlfn.RANK.EQ(BM81,BM81:BM84,0),IF(AA81=2,_xlfn.RANK.EQ(CV81,CV81:CV84,0),IF(AA81=3,_xlfn.RANK.EQ(EE81,EE81:EE84,0)))))</f>
        <v>1</v>
      </c>
      <c r="AD81" s="158">
        <f>IF(COUNTIF(AA81:AA84,AA81)=1,0,IF(AA81=1,_xlfn.RANK.EQ(BK81,BK81:BK84,0),IF(AA81=2,_xlfn.RANK.EQ(CT81,CT81:CT84,0),IF(AA81=3,_xlfn.RANK.EQ(EC81,EC81:EC84,0)))))</f>
        <v>1</v>
      </c>
      <c r="AE81" s="159">
        <f t="shared" ref="AE81:AE84" si="121">SUM(AA88:AD88)</f>
        <v>2.111</v>
      </c>
      <c r="AF81" s="158">
        <f>IF(COUNTIF(AE81:AE84,AE81)=3,1,IF(COUNTIF(AA81:AA84,AA81)=1,0,IF(COUNTIF(AE81:AE84,AE81)=1,0,IF(AA81=1,VLOOKUP(Q81,BF87:BI90,4,FALSE),IF(AA81=2,VLOOKUP(Q81,CO87:CR90,4,FALSE),IF(AA81=3,VLOOKUP(Q81,DX87:EA90,4,FALSE)))))))</f>
        <v>1</v>
      </c>
      <c r="AG81" s="158">
        <f>_xlfn.RANK.EQ(X81,X81:X84,)</f>
        <v>2</v>
      </c>
      <c r="AH81" s="158">
        <f>_xlfn.RANK.EQ(V81,V81:V84,0)</f>
        <v>2</v>
      </c>
      <c r="AI81" s="158">
        <f>_xlfn.RANK.EQ(S81,S81:S84,0)</f>
        <v>2</v>
      </c>
      <c r="AJ81" s="157">
        <f>(COUNTIF(Q81:Q84,"&lt;"&amp;Q81)+1)</f>
        <v>3</v>
      </c>
      <c r="AK81" s="158"/>
      <c r="AL81" s="157"/>
      <c r="AM81" s="157" t="b">
        <f>IF(AA81=AM80,Q81)</f>
        <v>0</v>
      </c>
      <c r="AN81" s="157"/>
      <c r="AO81" s="158">
        <f>COUNTIF(AM81:AM84,K81)</f>
        <v>0</v>
      </c>
      <c r="AP81" s="158">
        <f>COUNTIF(AM81:AM84,L81)</f>
        <v>0</v>
      </c>
      <c r="AQ81" s="158">
        <f>COUNTIF(AM81:AM84,M81)</f>
        <v>0</v>
      </c>
      <c r="AR81" s="158">
        <f>COUNTIF(AM81:AM84,N81)</f>
        <v>0</v>
      </c>
      <c r="AS81" s="158">
        <f t="shared" ref="AS81:AS116" si="122">SUM(AO81:AR81)</f>
        <v>0</v>
      </c>
      <c r="AT81" s="157"/>
      <c r="AU81" s="158" t="str">
        <f t="shared" ref="AU81:AU116" si="123">IF(AS81=2,B81,"")</f>
        <v/>
      </c>
      <c r="AV81" s="158" t="str">
        <f t="shared" ref="AV81:AV116" si="124">IF(AS81=2,D81,"")</f>
        <v/>
      </c>
      <c r="AW81" s="158" t="str">
        <f t="shared" ref="AW81:AW116" si="125">IF(AS81=2,E81,"")</f>
        <v/>
      </c>
      <c r="AX81" s="158" t="str">
        <f t="shared" ref="AX81:AX116" si="126">IF(AS81=2,G81,"")</f>
        <v/>
      </c>
      <c r="AY81" s="157"/>
      <c r="AZ81" s="158" t="str">
        <f t="shared" ref="AZ81:AZ116" si="127">IF(AS81=2,IF(AW81&gt;AX81,AU81,IF(AX81&gt;AW81,AV81,"")),"")</f>
        <v/>
      </c>
      <c r="BA81" s="158" t="str">
        <f t="shared" ref="BA81:BA116" si="128">IF(AS81=2,IF(AW81=AX81,AU81,""),"")</f>
        <v/>
      </c>
      <c r="BB81" s="158" t="str">
        <f t="shared" ref="BB81:BB116" si="129">IF(AS81=2,IF(AW81=AX81,AV81,""),"")</f>
        <v/>
      </c>
      <c r="BC81" s="158" t="str">
        <f t="shared" ref="BC81:BC116" si="130">IF(AS81=2,IF(AW81&gt;AX81,AV81,IF(AX81&gt;AW81,AU81,"")),"")</f>
        <v/>
      </c>
      <c r="BD81" s="157"/>
      <c r="BE81" s="158">
        <f>_xlfn.RANK.EQ(BT81,BT81:BT84,1)</f>
        <v>3</v>
      </c>
      <c r="BF81" s="160" t="str">
        <f t="shared" ref="BF81:BF84" si="131">Q81</f>
        <v>Ukraina</v>
      </c>
      <c r="BG81" s="159">
        <f>COUNTIF(AZ81:BC116,BF81)</f>
        <v>0</v>
      </c>
      <c r="BH81" s="159">
        <f>COUNTIF(AZ81:AZ116,BF81)</f>
        <v>0</v>
      </c>
      <c r="BI81" s="159">
        <f>COUNTIF(BA81:BB116,BF81)</f>
        <v>0</v>
      </c>
      <c r="BJ81" s="159">
        <f>COUNTIF(BC81:BC116,BF81)</f>
        <v>0</v>
      </c>
      <c r="BK81" s="159">
        <f>SUMIFS(AW81:AW116,AU81:AU116,BF81)+SUMIFS(AX81:AX116,AV81:AV116,BF81)</f>
        <v>0</v>
      </c>
      <c r="BL81" s="159">
        <f>SUMIFS(AX81:AX116,AU81:AU116,BF81)+SUMIFS(AW81:AW116,AV81:AV116,BF81)</f>
        <v>0</v>
      </c>
      <c r="BM81" s="159">
        <f t="shared" ref="BM81:BM84" si="132">BK81-BL81</f>
        <v>0</v>
      </c>
      <c r="BN81" s="158">
        <f t="shared" ref="BN81:BN84" si="133">BH81*3+BI81*1</f>
        <v>0</v>
      </c>
      <c r="BO81" s="158" t="str">
        <f>IF(BG81=0,"-",_xlfn.RANK.EQ(BN81,BN81:BN84))</f>
        <v>-</v>
      </c>
      <c r="BP81" s="158" t="str">
        <f>IF(BG81=0,"-",_xlfn.RANK.EQ(BM81,BM81:BM84))</f>
        <v>-</v>
      </c>
      <c r="BQ81" s="158" t="str">
        <f>IF(BG81=0,"-",_xlfn.RANK.EQ(BK81,BK81:BK84))</f>
        <v>-</v>
      </c>
      <c r="BR81" s="158" t="str">
        <f t="shared" ref="BR81:BR84" si="134">IF(BG81=0,"-",SUM(BO81:BQ81))</f>
        <v>-</v>
      </c>
      <c r="BS81" s="157">
        <f>(COUNTIF(BF81:BF84,"&lt;"&amp;BF81)+1)/1000</f>
        <v>0.003</v>
      </c>
      <c r="BT81" s="157">
        <f>IF(BG81=0,1000+BS81,IF(COUNTIF(BR81:BR84,BR81)&gt;1,BR81+BS81,100))</f>
        <v>1000.003</v>
      </c>
      <c r="BU81" s="157"/>
      <c r="BV81" s="157" t="str">
        <f>IF(AA81=BV80,Q81)</f>
        <v>Ukraina</v>
      </c>
      <c r="BW81" s="157"/>
      <c r="BX81" s="158">
        <f>COUNTIF(BV81:BV84,K81)</f>
        <v>0</v>
      </c>
      <c r="BY81" s="158">
        <f>COUNTIF(BV81:BV84,L81)</f>
        <v>0</v>
      </c>
      <c r="BZ81" s="158">
        <f>COUNTIF(BV81:BV84,M81)</f>
        <v>0</v>
      </c>
      <c r="CA81" s="158">
        <f>COUNTIF(BV81:BV84,N81)</f>
        <v>0</v>
      </c>
      <c r="CB81" s="158">
        <f t="shared" ref="CB81:CB116" si="135">SUM(BX81:CA81)</f>
        <v>0</v>
      </c>
      <c r="CC81" s="157"/>
      <c r="CD81" s="158" t="str">
        <f t="shared" ref="CD81:CD116" si="136">IF(CB81=2,B81,"")</f>
        <v/>
      </c>
      <c r="CE81" s="158" t="str">
        <f t="shared" ref="CE81:CE116" si="137">IF(CB81=2,D81,"")</f>
        <v/>
      </c>
      <c r="CF81" s="158" t="str">
        <f t="shared" ref="CF81:CF116" si="138">IF(CB81=2,E81,"")</f>
        <v/>
      </c>
      <c r="CG81" s="158" t="str">
        <f t="shared" ref="CG81:CG116" si="139">IF(CB81=2,G81,"")</f>
        <v/>
      </c>
      <c r="CH81" s="157"/>
      <c r="CI81" s="158" t="str">
        <f t="shared" ref="CI81:CI116" si="140">IF(CB81=2,IF(CF81&gt;CG81,CD81,IF(CG81&gt;CF81,CE81,"")),"")</f>
        <v/>
      </c>
      <c r="CJ81" s="158" t="str">
        <f t="shared" ref="CJ81:CJ116" si="141">IF(CB81=2,IF(CF81=CG81,CD81,""),"")</f>
        <v/>
      </c>
      <c r="CK81" s="158" t="str">
        <f t="shared" ref="CK81:CK116" si="142">IF(CB81=2,IF(CF81=CG81,CE81,""),"")</f>
        <v/>
      </c>
      <c r="CL81" s="158" t="str">
        <f t="shared" ref="CL81:CL116" si="143">IF(CB81=2,IF(CF81&gt;CG81,CE81,IF(CG81&gt;CF81,CD81,"")),"")</f>
        <v/>
      </c>
      <c r="CM81" s="157"/>
      <c r="CN81" s="158">
        <f>_xlfn.RANK.EQ(DC81,DC81:DC84,1)</f>
        <v>1</v>
      </c>
      <c r="CO81" s="160" t="str">
        <f t="shared" ref="CO81:CO84" si="144">Q81</f>
        <v>Ukraina</v>
      </c>
      <c r="CP81" s="159">
        <f>COUNTIF(CI81:CL116,CO81)</f>
        <v>2</v>
      </c>
      <c r="CQ81" s="159">
        <f>COUNTIF(CI81:CI116,CO81)</f>
        <v>0</v>
      </c>
      <c r="CR81" s="159">
        <f>COUNTIF(CJ81:CK116,CO81)</f>
        <v>2</v>
      </c>
      <c r="CS81" s="159">
        <f>COUNTIF(CL81:CL116,CO81)</f>
        <v>0</v>
      </c>
      <c r="CT81" s="159">
        <f>SUMIFS(CF81:CF116,CD81:CD116,CO81)+SUMIFS(CG81:CG116,CE81:CE116,CO81)</f>
        <v>1</v>
      </c>
      <c r="CU81" s="159">
        <f>SUMIFS(CG81:CG116,CD81:CD116,CO81)+SUMIFS(CF81:CF116,CE81:CE116,CO81)</f>
        <v>1</v>
      </c>
      <c r="CV81" s="159">
        <f t="shared" ref="CV81:CV84" si="145">CT81-CU81</f>
        <v>0</v>
      </c>
      <c r="CW81" s="158">
        <f t="shared" ref="CW81:CW84" si="146">CQ81*3+CR81*1</f>
        <v>2</v>
      </c>
      <c r="CX81" s="158">
        <f>IF(CP81=0,"-",_xlfn.RANK.EQ(CW81,CW81:CW84))</f>
        <v>1</v>
      </c>
      <c r="CY81" s="158">
        <f>IF(CP81=0,"-",_xlfn.RANK.EQ(CV81,CV81:CV84))</f>
        <v>1</v>
      </c>
      <c r="CZ81" s="158">
        <f>IF(CP81=0,"-",_xlfn.RANK.EQ(CT81,CT81:CT84))</f>
        <v>1</v>
      </c>
      <c r="DA81" s="158">
        <f t="shared" ref="DA81:DA84" si="147">IF(CP81=0,"-",SUM(CX81:CZ81))</f>
        <v>3</v>
      </c>
      <c r="DB81" s="157">
        <f>(COUNTIF(CO81:CO84,"&lt;"&amp;CO81)+1)/1000</f>
        <v>0.003</v>
      </c>
      <c r="DC81" s="157">
        <f>IF(CP81=0,1000+DB81,IF(COUNTIF(DA81:DA84,DA81)&gt;1,DA81+DB81,100))</f>
        <v>3.003</v>
      </c>
      <c r="DD81" s="157"/>
      <c r="DE81" s="157" t="b">
        <f>IF(AA81=DE80,Q81)</f>
        <v>0</v>
      </c>
      <c r="DF81" s="157"/>
      <c r="DG81" s="158">
        <f>COUNTIF(DE81:DE84,K81)</f>
        <v>0</v>
      </c>
      <c r="DH81" s="158">
        <f>COUNTIF(DE81:DE84,L81)</f>
        <v>0</v>
      </c>
      <c r="DI81" s="158">
        <f>COUNTIF(DE81:DE84,M81)</f>
        <v>0</v>
      </c>
      <c r="DJ81" s="158">
        <f>COUNTIF(DE81:DE84,N81)</f>
        <v>0</v>
      </c>
      <c r="DK81" s="158">
        <f t="shared" ref="DK81:DK116" si="148">SUM(DG81:DJ81)</f>
        <v>0</v>
      </c>
      <c r="DL81" s="157"/>
      <c r="DM81" s="158" t="str">
        <f t="shared" ref="DM81:DM116" si="149">IF(DK81=2,B81,"")</f>
        <v/>
      </c>
      <c r="DN81" s="158" t="str">
        <f t="shared" ref="DN81:DN116" si="150">IF(DK81=2,D81,"")</f>
        <v/>
      </c>
      <c r="DO81" s="158" t="str">
        <f t="shared" ref="DO81:DO116" si="151">IF(DK81=2,E81,"")</f>
        <v/>
      </c>
      <c r="DP81" s="158" t="str">
        <f t="shared" ref="DP81:DP116" si="152">IF(DK81=2,G81,"")</f>
        <v/>
      </c>
      <c r="DQ81" s="157"/>
      <c r="DR81" s="158" t="str">
        <f t="shared" ref="DR81:DR116" si="153">IF(DK81=2,IF(DO81&gt;DP81,DM81,IF(DP81&gt;DO81,DN81,"")),"")</f>
        <v/>
      </c>
      <c r="DS81" s="158" t="str">
        <f t="shared" ref="DS81:DS116" si="154">IF(DK81=2,IF(DO81=DP81,DM81,""),"")</f>
        <v/>
      </c>
      <c r="DT81" s="158" t="str">
        <f t="shared" ref="DT81:DT116" si="155">IF(DK81=2,IF(DO81=DP81,DN81,""),"")</f>
        <v/>
      </c>
      <c r="DU81" s="158" t="str">
        <f t="shared" ref="DU81:DU116" si="156">IF(DK81=2,IF(DO81&gt;DP81,DN81,IF(DP81&gt;DO81,DM81,"")),"")</f>
        <v/>
      </c>
      <c r="DV81" s="157"/>
      <c r="DW81" s="158">
        <f>_xlfn.RANK.EQ(EL81,EL81:EL84,1)</f>
        <v>3</v>
      </c>
      <c r="DX81" s="160" t="str">
        <f t="shared" ref="DX81:DX84" si="157">Q81</f>
        <v>Ukraina</v>
      </c>
      <c r="DY81" s="159">
        <f>COUNTIF(DR81:DU116,DX81)</f>
        <v>0</v>
      </c>
      <c r="DZ81" s="159">
        <f>COUNTIF(DR81:DR116,DX81)</f>
        <v>0</v>
      </c>
      <c r="EA81" s="159">
        <f>COUNTIF(DS81:DT116,DX81)</f>
        <v>0</v>
      </c>
      <c r="EB81" s="159">
        <f>COUNTIF(DU81:DU116,DX81)</f>
        <v>0</v>
      </c>
      <c r="EC81" s="159">
        <f>SUMIFS(DO81:DO116,DM81:DM116,DX81)+SUMIFS(DP81:DP116,DN81:DN116,DX81)</f>
        <v>0</v>
      </c>
      <c r="ED81" s="159">
        <f>SUMIFS(DP81:DP116,DM81:DM116,DX81)+SUMIFS(DO81:DO116,DN81:DN116,DX81)</f>
        <v>0</v>
      </c>
      <c r="EE81" s="159">
        <f t="shared" ref="EE81:EE84" si="158">EC81-ED81</f>
        <v>0</v>
      </c>
      <c r="EF81" s="158">
        <f t="shared" ref="EF81:EF84" si="159">DZ81*3+EA81*1</f>
        <v>0</v>
      </c>
      <c r="EG81" s="158" t="str">
        <f>IF(DY81=0,"-",_xlfn.RANK.EQ(EF81,EF81:EF84))</f>
        <v>-</v>
      </c>
      <c r="EH81" s="158" t="str">
        <f>IF(DY81=0,"-",_xlfn.RANK.EQ(EE81,EE81:EE84))</f>
        <v>-</v>
      </c>
      <c r="EI81" s="158" t="str">
        <f>IF(DY81=0,"-",_xlfn.RANK.EQ(EC81,EC81:EC84))</f>
        <v>-</v>
      </c>
      <c r="EJ81" s="158" t="str">
        <f t="shared" ref="EJ81:EJ84" si="160">IF(DY81=0,"-",SUM(EG81:EI81))</f>
        <v>-</v>
      </c>
      <c r="EK81" s="157">
        <f>(COUNTIF(DX81:DX84,"&lt;"&amp;DX81)+1)/1000</f>
        <v>0.003</v>
      </c>
      <c r="EL81" s="157">
        <f>IF(DY81=0,1000+EK81,IF(COUNTIF(EJ81:EJ84,EJ81)&gt;1,EJ81+EK81,100))</f>
        <v>1000.003</v>
      </c>
    </row>
    <row r="82" ht="12.75" customHeight="1">
      <c r="A82" s="157"/>
      <c r="B82" s="158" t="str">
        <f>Utfylles!$E$11</f>
        <v>Wales</v>
      </c>
      <c r="C82" s="158" t="s">
        <v>56</v>
      </c>
      <c r="D82" s="158" t="str">
        <f>Utfylles!$G$11</f>
        <v>Sveits</v>
      </c>
      <c r="E82" s="158">
        <f>Utfylles!$H$11</f>
        <v>1</v>
      </c>
      <c r="F82" s="158" t="s">
        <v>56</v>
      </c>
      <c r="G82" s="158">
        <f>Utfylles!$J$11</f>
        <v>1</v>
      </c>
      <c r="H82" s="158"/>
      <c r="I82" s="158" t="str">
        <f>Utfylles!$K$11</f>
        <v>U</v>
      </c>
      <c r="J82" s="157"/>
      <c r="K82" s="158" t="str">
        <f t="shared" si="115"/>
        <v/>
      </c>
      <c r="L82" s="158" t="str">
        <f t="shared" si="116"/>
        <v>Wales</v>
      </c>
      <c r="M82" s="158" t="str">
        <f t="shared" si="117"/>
        <v>Sveits</v>
      </c>
      <c r="N82" s="158" t="str">
        <f t="shared" si="118"/>
        <v/>
      </c>
      <c r="O82" s="157"/>
      <c r="P82" s="157">
        <f>_xlfn.RANK.EQ(AK89,AK88:AK91,1)</f>
        <v>1</v>
      </c>
      <c r="Q82" s="160" t="str">
        <f>'Ark2'!B16</f>
        <v>Nederland</v>
      </c>
      <c r="R82" s="159">
        <f>COUNTIF(K81:N116,Q82)</f>
        <v>3</v>
      </c>
      <c r="S82" s="159">
        <f>COUNTIF(K81:K116,Q82)</f>
        <v>3</v>
      </c>
      <c r="T82" s="159">
        <f>COUNTIF(L81:M116,Q82)</f>
        <v>0</v>
      </c>
      <c r="U82" s="159">
        <f>COUNTIF(N81:N116,Q82)</f>
        <v>0</v>
      </c>
      <c r="V82" s="159">
        <f>SUMIFS(E81:E116,B81:B116,Q82)+SUMIFS(G81:G116,D81:D116,Q82)</f>
        <v>7</v>
      </c>
      <c r="W82" s="159">
        <f>SUMIFS(G81:G116,B81:B116,Q82)+SUMIFS(E81:E116,D81:D116,Q82)</f>
        <v>0</v>
      </c>
      <c r="X82" s="159">
        <f t="shared" si="119"/>
        <v>7</v>
      </c>
      <c r="Y82" s="158">
        <f t="shared" si="120"/>
        <v>9</v>
      </c>
      <c r="Z82" s="158"/>
      <c r="AA82" s="158">
        <f>_xlfn.RANK.EQ(Y82,Y81:Y84,0)</f>
        <v>1</v>
      </c>
      <c r="AB82" s="158">
        <f>IF(COUNTIF(AA81:AA84,AA82)=1,0,IF(AA82=1,_xlfn.RANK.EQ(BN82,BN81:BN84,0),IF(AA82=2,_xlfn.RANK.EQ(CW82,CW81:CW84,0),IF(AA82=3,_xlfn.RANK.EQ(EF82,EF81:EF84,0)))))</f>
        <v>0</v>
      </c>
      <c r="AC82" s="158">
        <f>IF(COUNTIF(AA81:AA84,AA82)=1,0,IF(AA82=1,_xlfn.RANK.EQ(BM82,BM81:BM84,0),IF(AA82=2,_xlfn.RANK.EQ(CV82,CV81:CV84,0),IF(AA82=3,_xlfn.RANK.EQ(EE82,EE81:EE84,0)))))</f>
        <v>0</v>
      </c>
      <c r="AD82" s="158">
        <f>IF(COUNTIF(AA81:AA84,AA82)=1,0,IF(AA82=1,_xlfn.RANK.EQ(BK82,BK81:BK84,0),IF(AA82=2,_xlfn.RANK.EQ(CT82,CT81:CT84,0),IF(AA82=3,_xlfn.RANK.EQ(EC82,EC81:EC84,0)))))</f>
        <v>0</v>
      </c>
      <c r="AE82" s="159">
        <f t="shared" si="121"/>
        <v>1</v>
      </c>
      <c r="AF82" s="158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58">
        <f>_xlfn.RANK.EQ(X82,X81:X84,)</f>
        <v>1</v>
      </c>
      <c r="AH82" s="158">
        <f>_xlfn.RANK.EQ(V82,V81:V84,0)</f>
        <v>1</v>
      </c>
      <c r="AI82" s="158">
        <f>_xlfn.RANK.EQ(S82,S81:S84,0)</f>
        <v>1</v>
      </c>
      <c r="AJ82" s="157">
        <f>(COUNTIF(Q81:Q84,"&lt;"&amp;Q82)+1)</f>
        <v>1</v>
      </c>
      <c r="AK82" s="158"/>
      <c r="AL82" s="157"/>
      <c r="AM82" s="157" t="str">
        <f>IF(AA82=AM80,Q82)</f>
        <v>Nederland</v>
      </c>
      <c r="AN82" s="157"/>
      <c r="AO82" s="158">
        <f>COUNTIF(AM81:AM84,K82)</f>
        <v>0</v>
      </c>
      <c r="AP82" s="158">
        <f>COUNTIF(AM81:AM84,L82)</f>
        <v>0</v>
      </c>
      <c r="AQ82" s="158">
        <f>COUNTIF(AM81:AM84,M82)</f>
        <v>0</v>
      </c>
      <c r="AR82" s="158">
        <f>COUNTIF(AM81:AM84,N82)</f>
        <v>0</v>
      </c>
      <c r="AS82" s="158">
        <f t="shared" si="122"/>
        <v>0</v>
      </c>
      <c r="AT82" s="157"/>
      <c r="AU82" s="158" t="str">
        <f t="shared" si="123"/>
        <v/>
      </c>
      <c r="AV82" s="158" t="str">
        <f t="shared" si="124"/>
        <v/>
      </c>
      <c r="AW82" s="158" t="str">
        <f t="shared" si="125"/>
        <v/>
      </c>
      <c r="AX82" s="158" t="str">
        <f t="shared" si="126"/>
        <v/>
      </c>
      <c r="AY82" s="157"/>
      <c r="AZ82" s="158" t="str">
        <f t="shared" si="127"/>
        <v/>
      </c>
      <c r="BA82" s="158" t="str">
        <f t="shared" si="128"/>
        <v/>
      </c>
      <c r="BB82" s="158" t="str">
        <f t="shared" si="129"/>
        <v/>
      </c>
      <c r="BC82" s="158" t="str">
        <f t="shared" si="130"/>
        <v/>
      </c>
      <c r="BD82" s="157"/>
      <c r="BE82" s="158">
        <f>_xlfn.RANK.EQ(BT82,BT81:BT84,1)</f>
        <v>1</v>
      </c>
      <c r="BF82" s="160" t="str">
        <f t="shared" si="131"/>
        <v>Nederland</v>
      </c>
      <c r="BG82" s="159">
        <f>COUNTIF(AZ81:BC116,BF82)</f>
        <v>0</v>
      </c>
      <c r="BH82" s="159">
        <f>COUNTIF(AZ81:AZ116,BF82)</f>
        <v>0</v>
      </c>
      <c r="BI82" s="159">
        <f>COUNTIF(BA81:BB116,BF82)</f>
        <v>0</v>
      </c>
      <c r="BJ82" s="159">
        <f>COUNTIF(BC81:BC116,BF82)</f>
        <v>0</v>
      </c>
      <c r="BK82" s="159">
        <f>SUMIFS(AW81:AW116,AU81:AU116,BF82)+SUMIFS(AX81:AX116,AV81:AV116,BF82)</f>
        <v>0</v>
      </c>
      <c r="BL82" s="159">
        <f>SUMIFS(AX81:AX116,AU81:AU116,BF82)+SUMIFS(AW81:AW116,AV81:AV116,BF82)</f>
        <v>0</v>
      </c>
      <c r="BM82" s="159">
        <f t="shared" si="132"/>
        <v>0</v>
      </c>
      <c r="BN82" s="158">
        <f t="shared" si="133"/>
        <v>0</v>
      </c>
      <c r="BO82" s="158" t="str">
        <f>IF(BG82=0,"-",_xlfn.RANK.EQ(BN82,BN81:BN84))</f>
        <v>-</v>
      </c>
      <c r="BP82" s="158" t="str">
        <f>IF(BG82=0,"-",_xlfn.RANK.EQ(BM82,BM81:BM84))</f>
        <v>-</v>
      </c>
      <c r="BQ82" s="158" t="str">
        <f>IF(BG82=0,"-",_xlfn.RANK.EQ(BK82,BK81:BK84))</f>
        <v>-</v>
      </c>
      <c r="BR82" s="158" t="str">
        <f t="shared" si="134"/>
        <v>-</v>
      </c>
      <c r="BS82" s="157">
        <f>(COUNTIF(BF81:BF84,"&lt;"&amp;BF82)+1)/1000</f>
        <v>0.001</v>
      </c>
      <c r="BT82" s="157">
        <f>IF(BG82=0,1000+BS82,IF(COUNTIF(BR81:BR84,BR82)&gt;1,BR82+BS82,100))</f>
        <v>1000.001</v>
      </c>
      <c r="BU82" s="157"/>
      <c r="BV82" s="157" t="b">
        <f>IF(AA82=BV80,Q82)</f>
        <v>0</v>
      </c>
      <c r="BW82" s="157"/>
      <c r="BX82" s="158">
        <f>COUNTIF(BV81:BV84,K82)</f>
        <v>0</v>
      </c>
      <c r="BY82" s="158">
        <f>COUNTIF(BV81:BV84,L82)</f>
        <v>0</v>
      </c>
      <c r="BZ82" s="158">
        <f>COUNTIF(BV81:BV84,M82)</f>
        <v>0</v>
      </c>
      <c r="CA82" s="158">
        <f>COUNTIF(BV81:BV84,N82)</f>
        <v>0</v>
      </c>
      <c r="CB82" s="158">
        <f t="shared" si="135"/>
        <v>0</v>
      </c>
      <c r="CC82" s="157"/>
      <c r="CD82" s="158" t="str">
        <f t="shared" si="136"/>
        <v/>
      </c>
      <c r="CE82" s="158" t="str">
        <f t="shared" si="137"/>
        <v/>
      </c>
      <c r="CF82" s="158" t="str">
        <f t="shared" si="138"/>
        <v/>
      </c>
      <c r="CG82" s="158" t="str">
        <f t="shared" si="139"/>
        <v/>
      </c>
      <c r="CH82" s="157"/>
      <c r="CI82" s="158" t="str">
        <f t="shared" si="140"/>
        <v/>
      </c>
      <c r="CJ82" s="158" t="str">
        <f t="shared" si="141"/>
        <v/>
      </c>
      <c r="CK82" s="158" t="str">
        <f t="shared" si="142"/>
        <v/>
      </c>
      <c r="CL82" s="158" t="str">
        <f t="shared" si="143"/>
        <v/>
      </c>
      <c r="CM82" s="157"/>
      <c r="CN82" s="158">
        <f>_xlfn.RANK.EQ(DC82,DC81:DC84,1)</f>
        <v>4</v>
      </c>
      <c r="CO82" s="160" t="str">
        <f t="shared" si="144"/>
        <v>Nederland</v>
      </c>
      <c r="CP82" s="159">
        <f>COUNTIF(CI81:CL116,CO82)</f>
        <v>0</v>
      </c>
      <c r="CQ82" s="159">
        <f>COUNTIF(CI81:CI116,CO82)</f>
        <v>0</v>
      </c>
      <c r="CR82" s="159">
        <f>COUNTIF(CJ81:CK116,CO82)</f>
        <v>0</v>
      </c>
      <c r="CS82" s="159">
        <f>COUNTIF(CL81:CL116,CO82)</f>
        <v>0</v>
      </c>
      <c r="CT82" s="159">
        <f>SUMIFS(CF81:CF116,CD81:CD116,CO82)+SUMIFS(CG81:CG116,CE81:CE116,CO82)</f>
        <v>0</v>
      </c>
      <c r="CU82" s="159">
        <f>SUMIFS(CG81:CG116,CD81:CD116,CO82)+SUMIFS(CF81:CF116,CE81:CE116,CO82)</f>
        <v>0</v>
      </c>
      <c r="CV82" s="159">
        <f t="shared" si="145"/>
        <v>0</v>
      </c>
      <c r="CW82" s="158">
        <f t="shared" si="146"/>
        <v>0</v>
      </c>
      <c r="CX82" s="158" t="str">
        <f>IF(CP82=0,"-",_xlfn.RANK.EQ(CW82,CW81:CW84))</f>
        <v>-</v>
      </c>
      <c r="CY82" s="158" t="str">
        <f>IF(CP82=0,"-",_xlfn.RANK.EQ(CV82,CV81:CV84))</f>
        <v>-</v>
      </c>
      <c r="CZ82" s="158" t="str">
        <f>IF(CP82=0,"-",_xlfn.RANK.EQ(CT82,CT81:CT84))</f>
        <v>-</v>
      </c>
      <c r="DA82" s="158" t="str">
        <f t="shared" si="147"/>
        <v>-</v>
      </c>
      <c r="DB82" s="157">
        <f>(COUNTIF(CO81:CO84,"&lt;"&amp;CO82)+1)/1000</f>
        <v>0.001</v>
      </c>
      <c r="DC82" s="157">
        <f>IF(CP82=0,1000+DB82,IF(COUNTIF(DA81:DA84,DA82)&gt;1,DA82+DB82,100))</f>
        <v>1000.001</v>
      </c>
      <c r="DD82" s="157"/>
      <c r="DE82" s="157" t="b">
        <f>IF(AA82=DE80,Q82)</f>
        <v>0</v>
      </c>
      <c r="DF82" s="157"/>
      <c r="DG82" s="158">
        <f>COUNTIF(DE81:DE84,K82)</f>
        <v>0</v>
      </c>
      <c r="DH82" s="158">
        <f>COUNTIF(DE81:DE84,L82)</f>
        <v>0</v>
      </c>
      <c r="DI82" s="158">
        <f>COUNTIF(DE81:DE84,M82)</f>
        <v>0</v>
      </c>
      <c r="DJ82" s="158">
        <f>COUNTIF(DE81:DE84,N82)</f>
        <v>0</v>
      </c>
      <c r="DK82" s="158">
        <f t="shared" si="148"/>
        <v>0</v>
      </c>
      <c r="DL82" s="157"/>
      <c r="DM82" s="158" t="str">
        <f t="shared" si="149"/>
        <v/>
      </c>
      <c r="DN82" s="158" t="str">
        <f t="shared" si="150"/>
        <v/>
      </c>
      <c r="DO82" s="158" t="str">
        <f t="shared" si="151"/>
        <v/>
      </c>
      <c r="DP82" s="158" t="str">
        <f t="shared" si="152"/>
        <v/>
      </c>
      <c r="DQ82" s="157"/>
      <c r="DR82" s="158" t="str">
        <f t="shared" si="153"/>
        <v/>
      </c>
      <c r="DS82" s="158" t="str">
        <f t="shared" si="154"/>
        <v/>
      </c>
      <c r="DT82" s="158" t="str">
        <f t="shared" si="155"/>
        <v/>
      </c>
      <c r="DU82" s="158" t="str">
        <f t="shared" si="156"/>
        <v/>
      </c>
      <c r="DV82" s="157"/>
      <c r="DW82" s="158">
        <f>_xlfn.RANK.EQ(EL82,EL81:EL84,1)</f>
        <v>1</v>
      </c>
      <c r="DX82" s="160" t="str">
        <f t="shared" si="157"/>
        <v>Nederland</v>
      </c>
      <c r="DY82" s="159">
        <f>COUNTIF(DR81:DU116,DX82)</f>
        <v>0</v>
      </c>
      <c r="DZ82" s="159">
        <f>COUNTIF(DR81:DR116,DX82)</f>
        <v>0</v>
      </c>
      <c r="EA82" s="159">
        <f>COUNTIF(DS81:DT116,DX82)</f>
        <v>0</v>
      </c>
      <c r="EB82" s="159">
        <f>COUNTIF(DU81:DU116,DX82)</f>
        <v>0</v>
      </c>
      <c r="EC82" s="159">
        <f>SUMIFS(DO81:DO116,DM81:DM116,DX82)+SUMIFS(DP81:DP116,DN81:DN116,DX82)</f>
        <v>0</v>
      </c>
      <c r="ED82" s="159">
        <f>SUMIFS(DP81:DP116,DM81:DM116,DX82)+SUMIFS(DO81:DO116,DN81:DN116,DX82)</f>
        <v>0</v>
      </c>
      <c r="EE82" s="159">
        <f t="shared" si="158"/>
        <v>0</v>
      </c>
      <c r="EF82" s="158">
        <f t="shared" si="159"/>
        <v>0</v>
      </c>
      <c r="EG82" s="158" t="str">
        <f>IF(DY82=0,"-",_xlfn.RANK.EQ(EF82,EF81:EF84))</f>
        <v>-</v>
      </c>
      <c r="EH82" s="158" t="str">
        <f>IF(DY82=0,"-",_xlfn.RANK.EQ(EE82,EE81:EE84))</f>
        <v>-</v>
      </c>
      <c r="EI82" s="158" t="str">
        <f>IF(DY82=0,"-",_xlfn.RANK.EQ(EC82,EC81:EC84))</f>
        <v>-</v>
      </c>
      <c r="EJ82" s="158" t="str">
        <f t="shared" si="160"/>
        <v>-</v>
      </c>
      <c r="EK82" s="157">
        <f>(COUNTIF(DX81:DX84,"&lt;"&amp;DX82)+1)/1000</f>
        <v>0.001</v>
      </c>
      <c r="EL82" s="157">
        <f>IF(DY82=0,1000+EK82,IF(COUNTIF(EJ81:EJ84,EJ82)&gt;1,EJ82+EK82,100))</f>
        <v>1000.001</v>
      </c>
    </row>
    <row r="83" ht="12.75" customHeight="1">
      <c r="A83" s="157"/>
      <c r="B83" s="158" t="str">
        <f>Utfylles!$E$12</f>
        <v>Danmark</v>
      </c>
      <c r="C83" s="158" t="s">
        <v>56</v>
      </c>
      <c r="D83" s="158" t="str">
        <f>Utfylles!$G$12</f>
        <v>Finland</v>
      </c>
      <c r="E83" s="158">
        <f>Utfylles!$H$12</f>
        <v>2</v>
      </c>
      <c r="F83" s="158" t="s">
        <v>56</v>
      </c>
      <c r="G83" s="158">
        <f>Utfylles!$J$12</f>
        <v>1</v>
      </c>
      <c r="H83" s="158"/>
      <c r="I83" s="158" t="str">
        <f>Utfylles!$K$12</f>
        <v>H</v>
      </c>
      <c r="J83" s="157"/>
      <c r="K83" s="158" t="str">
        <f t="shared" si="115"/>
        <v>Danmark</v>
      </c>
      <c r="L83" s="158" t="str">
        <f t="shared" si="116"/>
        <v/>
      </c>
      <c r="M83" s="158" t="str">
        <f t="shared" si="117"/>
        <v/>
      </c>
      <c r="N83" s="158" t="str">
        <f t="shared" si="118"/>
        <v>Finland</v>
      </c>
      <c r="O83" s="157"/>
      <c r="P83" s="157">
        <f>_xlfn.RANK.EQ(AK90,AK88:AK91,1)</f>
        <v>4</v>
      </c>
      <c r="Q83" s="160" t="str">
        <f>'Ark2'!B17</f>
        <v>Nord-Makedonia</v>
      </c>
      <c r="R83" s="159">
        <f>COUNTIF(K81:N116,Q83)</f>
        <v>3</v>
      </c>
      <c r="S83" s="159">
        <f>COUNTIF(K81:K116,Q83)</f>
        <v>0</v>
      </c>
      <c r="T83" s="159">
        <f>COUNTIF(L81:M116,Q83)</f>
        <v>2</v>
      </c>
      <c r="U83" s="159">
        <f>COUNTIF(N81:N116,Q83)</f>
        <v>1</v>
      </c>
      <c r="V83" s="159">
        <f>SUMIFS(E81:E116,B81:B116,Q83)+SUMIFS(G81:G116,D81:D116,Q83)</f>
        <v>0</v>
      </c>
      <c r="W83" s="159">
        <f>SUMIFS(G81:G116,B81:B116,Q83)+SUMIFS(E81:E116,D81:D116,Q83)</f>
        <v>2</v>
      </c>
      <c r="X83" s="159">
        <f t="shared" si="119"/>
        <v>-2</v>
      </c>
      <c r="Y83" s="158">
        <f t="shared" si="120"/>
        <v>2</v>
      </c>
      <c r="Z83" s="158"/>
      <c r="AA83" s="158">
        <f>_xlfn.RANK.EQ(Y83,Y81:Y84,0)</f>
        <v>2</v>
      </c>
      <c r="AB83" s="158">
        <f>IF(COUNTIF(AA81:AA84,AA83)=1,0,IF(AA83=1,_xlfn.RANK.EQ(BN83,BN81:BN84,0),IF(AA83=2,_xlfn.RANK.EQ(CW83,CW81:CW84,0),IF(AA83=3,_xlfn.RANK.EQ(EF83,EF81:EF84,0)))))</f>
        <v>1</v>
      </c>
      <c r="AC83" s="158">
        <f>IF(COUNTIF(AA81:AA84,AA83)=1,0,IF(AA83=1,_xlfn.RANK.EQ(BM83,BM81:BM84,0),IF(AA83=2,_xlfn.RANK.EQ(CV83,CV81:CV84,0),IF(AA83=3,_xlfn.RANK.EQ(EE83,EE81:EE84,0)))))</f>
        <v>1</v>
      </c>
      <c r="AD83" s="158">
        <f>IF(COUNTIF(AA81:AA84,AA83)=1,0,IF(AA83=1,_xlfn.RANK.EQ(BK83,BK81:BK84,0),IF(AA83=2,_xlfn.RANK.EQ(CT83,CT81:CT84,0),IF(AA83=3,_xlfn.RANK.EQ(EC83,EC81:EC84,0)))))</f>
        <v>3</v>
      </c>
      <c r="AE83" s="159">
        <f t="shared" si="121"/>
        <v>2.113</v>
      </c>
      <c r="AF83" s="158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58">
        <f>_xlfn.RANK.EQ(X83,X81:X84,)</f>
        <v>2</v>
      </c>
      <c r="AH83" s="158">
        <f>_xlfn.RANK.EQ(V83,V81:V84,0)</f>
        <v>4</v>
      </c>
      <c r="AI83" s="158">
        <f>_xlfn.RANK.EQ(S83,S81:S84,0)</f>
        <v>2</v>
      </c>
      <c r="AJ83" s="157">
        <f>(COUNTIF(Q81:Q84,"&lt;"&amp;Q83)+1)</f>
        <v>2</v>
      </c>
      <c r="AK83" s="158"/>
      <c r="AL83" s="157"/>
      <c r="AM83" s="157" t="b">
        <f>IF(AA83=AM80,Q83)</f>
        <v>0</v>
      </c>
      <c r="AN83" s="157"/>
      <c r="AO83" s="158">
        <f>COUNTIF(AM81:AM84,K83)</f>
        <v>0</v>
      </c>
      <c r="AP83" s="158">
        <f>COUNTIF(AM81:AM84,L83)</f>
        <v>0</v>
      </c>
      <c r="AQ83" s="158">
        <f>COUNTIF(AM81:AM84,M83)</f>
        <v>0</v>
      </c>
      <c r="AR83" s="158">
        <f>COUNTIF(AM81:AM84,N83)</f>
        <v>0</v>
      </c>
      <c r="AS83" s="158">
        <f t="shared" si="122"/>
        <v>0</v>
      </c>
      <c r="AT83" s="157"/>
      <c r="AU83" s="158" t="str">
        <f t="shared" si="123"/>
        <v/>
      </c>
      <c r="AV83" s="158" t="str">
        <f t="shared" si="124"/>
        <v/>
      </c>
      <c r="AW83" s="158" t="str">
        <f t="shared" si="125"/>
        <v/>
      </c>
      <c r="AX83" s="158" t="str">
        <f t="shared" si="126"/>
        <v/>
      </c>
      <c r="AY83" s="157"/>
      <c r="AZ83" s="158" t="str">
        <f t="shared" si="127"/>
        <v/>
      </c>
      <c r="BA83" s="158" t="str">
        <f t="shared" si="128"/>
        <v/>
      </c>
      <c r="BB83" s="158" t="str">
        <f t="shared" si="129"/>
        <v/>
      </c>
      <c r="BC83" s="158" t="str">
        <f t="shared" si="130"/>
        <v/>
      </c>
      <c r="BD83" s="157"/>
      <c r="BE83" s="158">
        <f>_xlfn.RANK.EQ(BT83,BT81:BT84,1)</f>
        <v>2</v>
      </c>
      <c r="BF83" s="160" t="str">
        <f t="shared" si="131"/>
        <v>Nord-Makedonia</v>
      </c>
      <c r="BG83" s="159">
        <f>COUNTIF(AZ81:BC116,BF83)</f>
        <v>0</v>
      </c>
      <c r="BH83" s="159">
        <f>COUNTIF(AZ81:AZ116,BF83)</f>
        <v>0</v>
      </c>
      <c r="BI83" s="159">
        <f>COUNTIF(BA81:BB116,BF83)</f>
        <v>0</v>
      </c>
      <c r="BJ83" s="159">
        <f>COUNTIF(BC81:BC116,BF83)</f>
        <v>0</v>
      </c>
      <c r="BK83" s="159">
        <f>SUMIFS(AW81:AW116,AU81:AU116,BF83)+SUMIFS(AX81:AX116,AV81:AV116,BF83)</f>
        <v>0</v>
      </c>
      <c r="BL83" s="159">
        <f>SUMIFS(AX81:AX116,AU81:AU116,BF83)+SUMIFS(AW81:AW116,AV81:AV116,BF83)</f>
        <v>0</v>
      </c>
      <c r="BM83" s="159">
        <f t="shared" si="132"/>
        <v>0</v>
      </c>
      <c r="BN83" s="158">
        <f t="shared" si="133"/>
        <v>0</v>
      </c>
      <c r="BO83" s="158" t="str">
        <f>IF(BG83=0,"-",_xlfn.RANK.EQ(BN83,BN81:BN84))</f>
        <v>-</v>
      </c>
      <c r="BP83" s="158" t="str">
        <f>IF(BG83=0,"-",_xlfn.RANK.EQ(BM83,BM81:BM84))</f>
        <v>-</v>
      </c>
      <c r="BQ83" s="158" t="str">
        <f>IF(BG83=0,"-",_xlfn.RANK.EQ(BK83,BK81:BK84))</f>
        <v>-</v>
      </c>
      <c r="BR83" s="158" t="str">
        <f t="shared" si="134"/>
        <v>-</v>
      </c>
      <c r="BS83" s="157">
        <f>(COUNTIF(BF81:BF84,"&lt;"&amp;BF83)+1)/1000</f>
        <v>0.002</v>
      </c>
      <c r="BT83" s="157">
        <f>IF(BG83=0,1000+BS83,IF(COUNTIF(BR81:BR84,BR83)&gt;1,BR83+BS83,100))</f>
        <v>1000.002</v>
      </c>
      <c r="BU83" s="157"/>
      <c r="BV83" s="157" t="str">
        <f>IF(AA83=BV80,Q83)</f>
        <v>Nord-Makedonia</v>
      </c>
      <c r="BW83" s="157"/>
      <c r="BX83" s="158">
        <f>COUNTIF(BV81:BV84,K83)</f>
        <v>0</v>
      </c>
      <c r="BY83" s="158">
        <f>COUNTIF(BV81:BV84,L83)</f>
        <v>0</v>
      </c>
      <c r="BZ83" s="158">
        <f>COUNTIF(BV81:BV84,M83)</f>
        <v>0</v>
      </c>
      <c r="CA83" s="158">
        <f>COUNTIF(BV81:BV84,N83)</f>
        <v>0</v>
      </c>
      <c r="CB83" s="158">
        <f t="shared" si="135"/>
        <v>0</v>
      </c>
      <c r="CC83" s="157"/>
      <c r="CD83" s="158" t="str">
        <f t="shared" si="136"/>
        <v/>
      </c>
      <c r="CE83" s="158" t="str">
        <f t="shared" si="137"/>
        <v/>
      </c>
      <c r="CF83" s="158" t="str">
        <f t="shared" si="138"/>
        <v/>
      </c>
      <c r="CG83" s="158" t="str">
        <f t="shared" si="139"/>
        <v/>
      </c>
      <c r="CH83" s="157"/>
      <c r="CI83" s="158" t="str">
        <f t="shared" si="140"/>
        <v/>
      </c>
      <c r="CJ83" s="158" t="str">
        <f t="shared" si="141"/>
        <v/>
      </c>
      <c r="CK83" s="158" t="str">
        <f t="shared" si="142"/>
        <v/>
      </c>
      <c r="CL83" s="158" t="str">
        <f t="shared" si="143"/>
        <v/>
      </c>
      <c r="CM83" s="157"/>
      <c r="CN83" s="158">
        <f>_xlfn.RANK.EQ(DC83,DC81:DC84,1)</f>
        <v>3</v>
      </c>
      <c r="CO83" s="160" t="str">
        <f t="shared" si="144"/>
        <v>Nord-Makedonia</v>
      </c>
      <c r="CP83" s="159">
        <f>COUNTIF(CI81:CL116,CO83)</f>
        <v>2</v>
      </c>
      <c r="CQ83" s="159">
        <f>COUNTIF(CI81:CI116,CO83)</f>
        <v>0</v>
      </c>
      <c r="CR83" s="159">
        <f>COUNTIF(CJ81:CK116,CO83)</f>
        <v>2</v>
      </c>
      <c r="CS83" s="159">
        <f>COUNTIF(CL81:CL116,CO83)</f>
        <v>0</v>
      </c>
      <c r="CT83" s="159">
        <f>SUMIFS(CF81:CF116,CD81:CD116,CO83)+SUMIFS(CG81:CG116,CE81:CE116,CO83)</f>
        <v>0</v>
      </c>
      <c r="CU83" s="159">
        <f>SUMIFS(CG81:CG116,CD81:CD116,CO83)+SUMIFS(CF81:CF116,CE81:CE116,CO83)</f>
        <v>0</v>
      </c>
      <c r="CV83" s="159">
        <f t="shared" si="145"/>
        <v>0</v>
      </c>
      <c r="CW83" s="158">
        <f t="shared" si="146"/>
        <v>2</v>
      </c>
      <c r="CX83" s="158">
        <f>IF(CP83=0,"-",_xlfn.RANK.EQ(CW83,CW81:CW84))</f>
        <v>1</v>
      </c>
      <c r="CY83" s="158">
        <f>IF(CP83=0,"-",_xlfn.RANK.EQ(CV83,CV81:CV84))</f>
        <v>1</v>
      </c>
      <c r="CZ83" s="158">
        <f>IF(CP83=0,"-",_xlfn.RANK.EQ(CT83,CT81:CT84))</f>
        <v>3</v>
      </c>
      <c r="DA83" s="158">
        <f t="shared" si="147"/>
        <v>5</v>
      </c>
      <c r="DB83" s="157">
        <f>(COUNTIF(CO81:CO84,"&lt;"&amp;CO83)+1)/1000</f>
        <v>0.002</v>
      </c>
      <c r="DC83" s="157">
        <f>IF(CP83=0,1000+DB83,IF(COUNTIF(DA81:DA84,DA83)&gt;1,DA83+DB83,100))</f>
        <v>100</v>
      </c>
      <c r="DD83" s="157"/>
      <c r="DE83" s="157" t="b">
        <f>IF(AA83=DE80,Q83)</f>
        <v>0</v>
      </c>
      <c r="DF83" s="157"/>
      <c r="DG83" s="158">
        <f>COUNTIF(DE81:DE84,K83)</f>
        <v>0</v>
      </c>
      <c r="DH83" s="158">
        <f>COUNTIF(DE81:DE84,L83)</f>
        <v>0</v>
      </c>
      <c r="DI83" s="158">
        <f>COUNTIF(DE81:DE84,M83)</f>
        <v>0</v>
      </c>
      <c r="DJ83" s="158">
        <f>COUNTIF(DE81:DE84,N83)</f>
        <v>0</v>
      </c>
      <c r="DK83" s="158">
        <f t="shared" si="148"/>
        <v>0</v>
      </c>
      <c r="DL83" s="157"/>
      <c r="DM83" s="158" t="str">
        <f t="shared" si="149"/>
        <v/>
      </c>
      <c r="DN83" s="158" t="str">
        <f t="shared" si="150"/>
        <v/>
      </c>
      <c r="DO83" s="158" t="str">
        <f t="shared" si="151"/>
        <v/>
      </c>
      <c r="DP83" s="158" t="str">
        <f t="shared" si="152"/>
        <v/>
      </c>
      <c r="DQ83" s="157"/>
      <c r="DR83" s="158" t="str">
        <f t="shared" si="153"/>
        <v/>
      </c>
      <c r="DS83" s="158" t="str">
        <f t="shared" si="154"/>
        <v/>
      </c>
      <c r="DT83" s="158" t="str">
        <f t="shared" si="155"/>
        <v/>
      </c>
      <c r="DU83" s="158" t="str">
        <f t="shared" si="156"/>
        <v/>
      </c>
      <c r="DV83" s="157"/>
      <c r="DW83" s="158">
        <f>_xlfn.RANK.EQ(EL83,EL81:EL84,1)</f>
        <v>2</v>
      </c>
      <c r="DX83" s="160" t="str">
        <f t="shared" si="157"/>
        <v>Nord-Makedonia</v>
      </c>
      <c r="DY83" s="159">
        <f>COUNTIF(DR81:DU116,DX83)</f>
        <v>0</v>
      </c>
      <c r="DZ83" s="159">
        <f>COUNTIF(DR81:DR116,DX83)</f>
        <v>0</v>
      </c>
      <c r="EA83" s="159">
        <f>COUNTIF(DS81:DT116,DX83)</f>
        <v>0</v>
      </c>
      <c r="EB83" s="159">
        <f>COUNTIF(DU81:DU116,DX83)</f>
        <v>0</v>
      </c>
      <c r="EC83" s="159">
        <f>SUMIFS(DO81:DO116,DM81:DM116,DX83)+SUMIFS(DP81:DP116,DN81:DN116,DX83)</f>
        <v>0</v>
      </c>
      <c r="ED83" s="159">
        <f>SUMIFS(DP81:DP116,DM81:DM116,DX83)+SUMIFS(DO81:DO116,DN81:DN116,DX83)</f>
        <v>0</v>
      </c>
      <c r="EE83" s="159">
        <f t="shared" si="158"/>
        <v>0</v>
      </c>
      <c r="EF83" s="158">
        <f t="shared" si="159"/>
        <v>0</v>
      </c>
      <c r="EG83" s="158" t="str">
        <f>IF(DY83=0,"-",_xlfn.RANK.EQ(EF83,EF81:EF84))</f>
        <v>-</v>
      </c>
      <c r="EH83" s="158" t="str">
        <f>IF(DY83=0,"-",_xlfn.RANK.EQ(EE83,EE81:EE84))</f>
        <v>-</v>
      </c>
      <c r="EI83" s="158" t="str">
        <f>IF(DY83=0,"-",_xlfn.RANK.EQ(EC83,EC81:EC84))</f>
        <v>-</v>
      </c>
      <c r="EJ83" s="158" t="str">
        <f t="shared" si="160"/>
        <v>-</v>
      </c>
      <c r="EK83" s="157">
        <f>(COUNTIF(DX81:DX84,"&lt;"&amp;DX83)+1)/1000</f>
        <v>0.002</v>
      </c>
      <c r="EL83" s="157">
        <f>IF(DY83=0,1000+EK83,IF(COUNTIF(EJ81:EJ84,EJ83)&gt;1,EJ83+EK83,100))</f>
        <v>1000.002</v>
      </c>
    </row>
    <row r="84" ht="12.75" customHeight="1">
      <c r="A84" s="157"/>
      <c r="B84" s="158" t="str">
        <f>Utfylles!$E$13</f>
        <v>Belgia</v>
      </c>
      <c r="C84" s="158" t="s">
        <v>56</v>
      </c>
      <c r="D84" s="158" t="str">
        <f>Utfylles!$G$13</f>
        <v>Russland</v>
      </c>
      <c r="E84" s="158">
        <f>Utfylles!$H$13</f>
        <v>3</v>
      </c>
      <c r="F84" s="158" t="s">
        <v>56</v>
      </c>
      <c r="G84" s="158">
        <f>Utfylles!$J$13</f>
        <v>1</v>
      </c>
      <c r="H84" s="158"/>
      <c r="I84" s="158" t="str">
        <f>Utfylles!$K$13</f>
        <v>H</v>
      </c>
      <c r="J84" s="157"/>
      <c r="K84" s="158" t="str">
        <f t="shared" si="115"/>
        <v>Belgia</v>
      </c>
      <c r="L84" s="158" t="str">
        <f t="shared" si="116"/>
        <v/>
      </c>
      <c r="M84" s="158" t="str">
        <f t="shared" si="117"/>
        <v/>
      </c>
      <c r="N84" s="158" t="str">
        <f t="shared" si="118"/>
        <v>Russland</v>
      </c>
      <c r="O84" s="157"/>
      <c r="P84" s="157">
        <f>_xlfn.RANK.EQ(AK91,AK88:AK91,1)</f>
        <v>3</v>
      </c>
      <c r="Q84" s="160" t="str">
        <f>'Ark2'!B18</f>
        <v>Østerrike</v>
      </c>
      <c r="R84" s="159">
        <f>COUNTIF(K81:N116,Q84)</f>
        <v>3</v>
      </c>
      <c r="S84" s="159">
        <f>COUNTIF(K81:K116,Q84)</f>
        <v>0</v>
      </c>
      <c r="T84" s="159">
        <f>COUNTIF(L81:M116,Q84)</f>
        <v>2</v>
      </c>
      <c r="U84" s="159">
        <f>COUNTIF(N81:N116,Q84)</f>
        <v>1</v>
      </c>
      <c r="V84" s="159">
        <f>SUMIFS(E81:E116,B81:B116,Q84)+SUMIFS(G81:G116,D81:D116,Q84)</f>
        <v>1</v>
      </c>
      <c r="W84" s="159">
        <f>SUMIFS(G81:G116,B81:B116,Q84)+SUMIFS(E81:E116,D81:D116,Q84)</f>
        <v>4</v>
      </c>
      <c r="X84" s="159">
        <f t="shared" si="119"/>
        <v>-3</v>
      </c>
      <c r="Y84" s="158">
        <f t="shared" si="120"/>
        <v>2</v>
      </c>
      <c r="Z84" s="158"/>
      <c r="AA84" s="158">
        <f>_xlfn.RANK.EQ(Y84,Y81:Y84,0)</f>
        <v>2</v>
      </c>
      <c r="AB84" s="158">
        <f>IF(COUNTIF(AA81:AA84,AA84)=1,0,IF(AA84=1,_xlfn.RANK.EQ(BN84,BN81:BN84,0),IF(AA84=2,_xlfn.RANK.EQ(CW84,CW81:CW84,0),IF(AA84=3,_xlfn.RANK.EQ(EF84,EF81:EF84,0)))))</f>
        <v>1</v>
      </c>
      <c r="AC84" s="158">
        <f>IF(COUNTIF(AA81:AA84,AA84)=1,0,IF(AA84=1,_xlfn.RANK.EQ(BM84,BM81:BM84,0),IF(AA84=2,_xlfn.RANK.EQ(CV84,CV81:CV84,0),IF(AA84=3,_xlfn.RANK.EQ(EE84,EE81:EE84,0)))))</f>
        <v>1</v>
      </c>
      <c r="AD84" s="158">
        <f>IF(COUNTIF(AA81:AA84,AA84)=1,0,IF(AA84=1,_xlfn.RANK.EQ(BK84,BK81:BK84,0),IF(AA84=2,_xlfn.RANK.EQ(CT84,CT81:CT84,0),IF(AA84=3,_xlfn.RANK.EQ(EC84,EC81:EC84,0)))))</f>
        <v>1</v>
      </c>
      <c r="AE84" s="159">
        <f t="shared" si="121"/>
        <v>2.111</v>
      </c>
      <c r="AF84" s="158">
        <f>IF(COUNTIF(AE81:AE84,AE84)=3,1,IF(COUNTIF(AA81:AA84,AA84)=1,0,IF(COUNTIF(AE81:AE84,AE84)=1,0,IF(AA84=1,VLOOKUP(Q84,BF87:BI90,4,FALSE),IF(AA84=2,VLOOKUP(Q84,CO87:CR90,4,FALSE),IF(AA84=3,VLOOKUP(Q84,DX87:EA90,4,FALSE)))))))</f>
        <v>1</v>
      </c>
      <c r="AG84" s="158">
        <f>_xlfn.RANK.EQ(X84,X81:X84,)</f>
        <v>4</v>
      </c>
      <c r="AH84" s="158">
        <f>_xlfn.RANK.EQ(V84,V81:V84,0)</f>
        <v>2</v>
      </c>
      <c r="AI84" s="158">
        <f>_xlfn.RANK.EQ(S84,S81:S84,0)</f>
        <v>2</v>
      </c>
      <c r="AJ84" s="157">
        <f>(COUNTIF(Q81:Q84,"&lt;"&amp;Q84)+1)</f>
        <v>4</v>
      </c>
      <c r="AK84" s="158"/>
      <c r="AL84" s="157"/>
      <c r="AM84" s="157" t="b">
        <f>IF(AA84=AM80,Q84)</f>
        <v>0</v>
      </c>
      <c r="AN84" s="157"/>
      <c r="AO84" s="158">
        <f>COUNTIF(AM81:AM84,K84)</f>
        <v>0</v>
      </c>
      <c r="AP84" s="158">
        <f>COUNTIF(AM81:AM84,L84)</f>
        <v>0</v>
      </c>
      <c r="AQ84" s="158">
        <f>COUNTIF(AM81:AM84,M84)</f>
        <v>0</v>
      </c>
      <c r="AR84" s="158">
        <f>COUNTIF(AM81:AM84,N84)</f>
        <v>0</v>
      </c>
      <c r="AS84" s="158">
        <f t="shared" si="122"/>
        <v>0</v>
      </c>
      <c r="AT84" s="157"/>
      <c r="AU84" s="158" t="str">
        <f t="shared" si="123"/>
        <v/>
      </c>
      <c r="AV84" s="158" t="str">
        <f t="shared" si="124"/>
        <v/>
      </c>
      <c r="AW84" s="158" t="str">
        <f t="shared" si="125"/>
        <v/>
      </c>
      <c r="AX84" s="158" t="str">
        <f t="shared" si="126"/>
        <v/>
      </c>
      <c r="AY84" s="157"/>
      <c r="AZ84" s="158" t="str">
        <f t="shared" si="127"/>
        <v/>
      </c>
      <c r="BA84" s="158" t="str">
        <f t="shared" si="128"/>
        <v/>
      </c>
      <c r="BB84" s="158" t="str">
        <f t="shared" si="129"/>
        <v/>
      </c>
      <c r="BC84" s="158" t="str">
        <f t="shared" si="130"/>
        <v/>
      </c>
      <c r="BD84" s="157"/>
      <c r="BE84" s="158">
        <f>_xlfn.RANK.EQ(BT84,BT81:BT84,1)</f>
        <v>4</v>
      </c>
      <c r="BF84" s="160" t="str">
        <f t="shared" si="131"/>
        <v>Østerrike</v>
      </c>
      <c r="BG84" s="159">
        <f>COUNTIF(AZ81:BC116,BF84)</f>
        <v>0</v>
      </c>
      <c r="BH84" s="159">
        <f>COUNTIF(AZ81:AZ116,BF84)</f>
        <v>0</v>
      </c>
      <c r="BI84" s="159">
        <f>COUNTIF(BA81:BB116,BF84)</f>
        <v>0</v>
      </c>
      <c r="BJ84" s="159">
        <f>COUNTIF(BC81:BC116,BF84)</f>
        <v>0</v>
      </c>
      <c r="BK84" s="159">
        <f>SUMIFS(AW81:AW116,AU81:AU116,BF84)+SUMIFS(AX81:AX116,AV81:AV116,BF84)</f>
        <v>0</v>
      </c>
      <c r="BL84" s="159">
        <f>SUMIFS(AX81:AX116,AU81:AU116,BF84)+SUMIFS(AW81:AW116,AV81:AV116,BF84)</f>
        <v>0</v>
      </c>
      <c r="BM84" s="159">
        <f t="shared" si="132"/>
        <v>0</v>
      </c>
      <c r="BN84" s="158">
        <f t="shared" si="133"/>
        <v>0</v>
      </c>
      <c r="BO84" s="158" t="str">
        <f>IF(BG84=0,"-",_xlfn.RANK.EQ(BN84,BN81:BN84))</f>
        <v>-</v>
      </c>
      <c r="BP84" s="158" t="str">
        <f>IF(BG84=0,"-",_xlfn.RANK.EQ(BM84,BM81:BM84))</f>
        <v>-</v>
      </c>
      <c r="BQ84" s="158" t="str">
        <f>IF(BG84=0,"-",_xlfn.RANK.EQ(BK84,BK81:BK84))</f>
        <v>-</v>
      </c>
      <c r="BR84" s="158" t="str">
        <f t="shared" si="134"/>
        <v>-</v>
      </c>
      <c r="BS84" s="157">
        <f>(COUNTIF(BF81:BF84,"&lt;"&amp;BF84)+1)/1000</f>
        <v>0.004</v>
      </c>
      <c r="BT84" s="157">
        <f>IF(BG84=0,1000+BS84,IF(COUNTIF(BR81:BR84,BR84)&gt;1,BR84+BS84,100))</f>
        <v>1000.004</v>
      </c>
      <c r="BU84" s="157"/>
      <c r="BV84" s="157" t="str">
        <f>IF(AA84=BV80,Q84)</f>
        <v>Østerrike</v>
      </c>
      <c r="BW84" s="157"/>
      <c r="BX84" s="158">
        <f>COUNTIF(BV81:BV84,K84)</f>
        <v>0</v>
      </c>
      <c r="BY84" s="158">
        <f>COUNTIF(BV81:BV84,L84)</f>
        <v>0</v>
      </c>
      <c r="BZ84" s="158">
        <f>COUNTIF(BV81:BV84,M84)</f>
        <v>0</v>
      </c>
      <c r="CA84" s="158">
        <f>COUNTIF(BV81:BV84,N84)</f>
        <v>0</v>
      </c>
      <c r="CB84" s="158">
        <f t="shared" si="135"/>
        <v>0</v>
      </c>
      <c r="CC84" s="157"/>
      <c r="CD84" s="158" t="str">
        <f t="shared" si="136"/>
        <v/>
      </c>
      <c r="CE84" s="158" t="str">
        <f t="shared" si="137"/>
        <v/>
      </c>
      <c r="CF84" s="158" t="str">
        <f t="shared" si="138"/>
        <v/>
      </c>
      <c r="CG84" s="158" t="str">
        <f t="shared" si="139"/>
        <v/>
      </c>
      <c r="CH84" s="157"/>
      <c r="CI84" s="158" t="str">
        <f t="shared" si="140"/>
        <v/>
      </c>
      <c r="CJ84" s="158" t="str">
        <f t="shared" si="141"/>
        <v/>
      </c>
      <c r="CK84" s="158" t="str">
        <f t="shared" si="142"/>
        <v/>
      </c>
      <c r="CL84" s="158" t="str">
        <f t="shared" si="143"/>
        <v/>
      </c>
      <c r="CM84" s="157"/>
      <c r="CN84" s="158">
        <f>_xlfn.RANK.EQ(DC84,DC81:DC84,1)</f>
        <v>2</v>
      </c>
      <c r="CO84" s="160" t="str">
        <f t="shared" si="144"/>
        <v>Østerrike</v>
      </c>
      <c r="CP84" s="159">
        <f>COUNTIF(CI81:CL116,CO84)</f>
        <v>2</v>
      </c>
      <c r="CQ84" s="159">
        <f>COUNTIF(CI81:CI116,CO84)</f>
        <v>0</v>
      </c>
      <c r="CR84" s="159">
        <f>COUNTIF(CJ81:CK116,CO84)</f>
        <v>2</v>
      </c>
      <c r="CS84" s="159">
        <f>COUNTIF(CL81:CL116,CO84)</f>
        <v>0</v>
      </c>
      <c r="CT84" s="159">
        <f>SUMIFS(CF81:CF116,CD81:CD116,CO84)+SUMIFS(CG81:CG116,CE81:CE116,CO84)</f>
        <v>1</v>
      </c>
      <c r="CU84" s="159">
        <f>SUMIFS(CG81:CG116,CD81:CD116,CO84)+SUMIFS(CF81:CF116,CE81:CE116,CO84)</f>
        <v>1</v>
      </c>
      <c r="CV84" s="159">
        <f t="shared" si="145"/>
        <v>0</v>
      </c>
      <c r="CW84" s="158">
        <f t="shared" si="146"/>
        <v>2</v>
      </c>
      <c r="CX84" s="158">
        <f>IF(CP84=0,"-",_xlfn.RANK.EQ(CW84,CW81:CW84))</f>
        <v>1</v>
      </c>
      <c r="CY84" s="158">
        <f>IF(CP84=0,"-",_xlfn.RANK.EQ(CV84,CV81:CV84))</f>
        <v>1</v>
      </c>
      <c r="CZ84" s="158">
        <f>IF(CP84=0,"-",_xlfn.RANK.EQ(CT84,CT81:CT84))</f>
        <v>1</v>
      </c>
      <c r="DA84" s="158">
        <f t="shared" si="147"/>
        <v>3</v>
      </c>
      <c r="DB84" s="157">
        <f>(COUNTIF(CO81:CO84,"&lt;"&amp;CO84)+1)/1000</f>
        <v>0.004</v>
      </c>
      <c r="DC84" s="157">
        <f>IF(CP84=0,1000+DB84,IF(COUNTIF(DA81:DA84,DA84)&gt;1,DA84+DB84,100))</f>
        <v>3.004</v>
      </c>
      <c r="DD84" s="157"/>
      <c r="DE84" s="157" t="b">
        <f>IF(AA84=DE80,Q84)</f>
        <v>0</v>
      </c>
      <c r="DF84" s="157"/>
      <c r="DG84" s="158">
        <f>COUNTIF(DE81:DE84,K84)</f>
        <v>0</v>
      </c>
      <c r="DH84" s="158">
        <f>COUNTIF(DE81:DE84,L84)</f>
        <v>0</v>
      </c>
      <c r="DI84" s="158">
        <f>COUNTIF(DE81:DE84,M84)</f>
        <v>0</v>
      </c>
      <c r="DJ84" s="158">
        <f>COUNTIF(DE81:DE84,N84)</f>
        <v>0</v>
      </c>
      <c r="DK84" s="158">
        <f t="shared" si="148"/>
        <v>0</v>
      </c>
      <c r="DL84" s="157"/>
      <c r="DM84" s="158" t="str">
        <f t="shared" si="149"/>
        <v/>
      </c>
      <c r="DN84" s="158" t="str">
        <f t="shared" si="150"/>
        <v/>
      </c>
      <c r="DO84" s="158" t="str">
        <f t="shared" si="151"/>
        <v/>
      </c>
      <c r="DP84" s="158" t="str">
        <f t="shared" si="152"/>
        <v/>
      </c>
      <c r="DQ84" s="157"/>
      <c r="DR84" s="158" t="str">
        <f t="shared" si="153"/>
        <v/>
      </c>
      <c r="DS84" s="158" t="str">
        <f t="shared" si="154"/>
        <v/>
      </c>
      <c r="DT84" s="158" t="str">
        <f t="shared" si="155"/>
        <v/>
      </c>
      <c r="DU84" s="158" t="str">
        <f t="shared" si="156"/>
        <v/>
      </c>
      <c r="DV84" s="157"/>
      <c r="DW84" s="158">
        <f>_xlfn.RANK.EQ(EL84,EL81:EL84,1)</f>
        <v>4</v>
      </c>
      <c r="DX84" s="160" t="str">
        <f t="shared" si="157"/>
        <v>Østerrike</v>
      </c>
      <c r="DY84" s="159">
        <f>COUNTIF(DR81:DU116,DX84)</f>
        <v>0</v>
      </c>
      <c r="DZ84" s="159">
        <f>COUNTIF(DR81:DR116,DX84)</f>
        <v>0</v>
      </c>
      <c r="EA84" s="159">
        <f>COUNTIF(DS81:DT116,DX84)</f>
        <v>0</v>
      </c>
      <c r="EB84" s="159">
        <f>COUNTIF(DU81:DU116,DX84)</f>
        <v>0</v>
      </c>
      <c r="EC84" s="159">
        <f>SUMIFS(DO81:DO116,DM81:DM116,DX84)+SUMIFS(DP81:DP116,DN81:DN116,DX84)</f>
        <v>0</v>
      </c>
      <c r="ED84" s="159">
        <f>SUMIFS(DP81:DP116,DM81:DM116,DX84)+SUMIFS(DO81:DO116,DN81:DN116,DX84)</f>
        <v>0</v>
      </c>
      <c r="EE84" s="159">
        <f t="shared" si="158"/>
        <v>0</v>
      </c>
      <c r="EF84" s="158">
        <f t="shared" si="159"/>
        <v>0</v>
      </c>
      <c r="EG84" s="158" t="str">
        <f>IF(DY84=0,"-",_xlfn.RANK.EQ(EF84,EF81:EF84))</f>
        <v>-</v>
      </c>
      <c r="EH84" s="158" t="str">
        <f>IF(DY84=0,"-",_xlfn.RANK.EQ(EE84,EE81:EE84))</f>
        <v>-</v>
      </c>
      <c r="EI84" s="158" t="str">
        <f>IF(DY84=0,"-",_xlfn.RANK.EQ(EC84,EC81:EC84))</f>
        <v>-</v>
      </c>
      <c r="EJ84" s="158" t="str">
        <f t="shared" si="160"/>
        <v>-</v>
      </c>
      <c r="EK84" s="157">
        <f>(COUNTIF(DX81:DX84,"&lt;"&amp;DX84)+1)/1000</f>
        <v>0.004</v>
      </c>
      <c r="EL84" s="157">
        <f>IF(DY84=0,1000+EK84,IF(COUNTIF(EJ81:EJ84,EJ84)&gt;1,EJ84+EK84,100))</f>
        <v>1000.004</v>
      </c>
    </row>
    <row r="85" ht="12.75" customHeight="1">
      <c r="A85" s="157"/>
      <c r="B85" s="158" t="str">
        <f>Utfylles!$E$14</f>
        <v>England</v>
      </c>
      <c r="C85" s="158" t="s">
        <v>56</v>
      </c>
      <c r="D85" s="158" t="str">
        <f>Utfylles!$G$14</f>
        <v>Kroatia</v>
      </c>
      <c r="E85" s="158">
        <f>Utfylles!$H$14</f>
        <v>2</v>
      </c>
      <c r="F85" s="158" t="s">
        <v>56</v>
      </c>
      <c r="G85" s="158">
        <f>Utfylles!$J$14</f>
        <v>0</v>
      </c>
      <c r="H85" s="158"/>
      <c r="I85" s="158" t="str">
        <f>Utfylles!$K$14</f>
        <v>H</v>
      </c>
      <c r="J85" s="157"/>
      <c r="K85" s="158" t="str">
        <f t="shared" si="115"/>
        <v>England</v>
      </c>
      <c r="L85" s="158" t="str">
        <f t="shared" si="116"/>
        <v/>
      </c>
      <c r="M85" s="158" t="str">
        <f t="shared" si="117"/>
        <v/>
      </c>
      <c r="N85" s="158" t="str">
        <f t="shared" si="118"/>
        <v>Kroatia</v>
      </c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8">
        <f>COUNTIF(AM81:AM84,K85)</f>
        <v>0</v>
      </c>
      <c r="AP85" s="158">
        <f>COUNTIF(AM81:AM84,L85)</f>
        <v>0</v>
      </c>
      <c r="AQ85" s="158">
        <f>COUNTIF(AM81:AM84,M85)</f>
        <v>0</v>
      </c>
      <c r="AR85" s="158">
        <f>COUNTIF(AM81:AM84,N85)</f>
        <v>0</v>
      </c>
      <c r="AS85" s="158">
        <f t="shared" si="122"/>
        <v>0</v>
      </c>
      <c r="AT85" s="157"/>
      <c r="AU85" s="158" t="str">
        <f t="shared" si="123"/>
        <v/>
      </c>
      <c r="AV85" s="158" t="str">
        <f t="shared" si="124"/>
        <v/>
      </c>
      <c r="AW85" s="158" t="str">
        <f t="shared" si="125"/>
        <v/>
      </c>
      <c r="AX85" s="158" t="str">
        <f t="shared" si="126"/>
        <v/>
      </c>
      <c r="AY85" s="157"/>
      <c r="AZ85" s="158" t="str">
        <f t="shared" si="127"/>
        <v/>
      </c>
      <c r="BA85" s="158" t="str">
        <f t="shared" si="128"/>
        <v/>
      </c>
      <c r="BB85" s="158" t="str">
        <f t="shared" si="129"/>
        <v/>
      </c>
      <c r="BC85" s="158" t="str">
        <f t="shared" si="130"/>
        <v/>
      </c>
      <c r="BD85" s="157"/>
      <c r="BE85" s="158"/>
      <c r="BF85" s="157"/>
      <c r="BG85" s="157"/>
      <c r="BH85" s="157"/>
      <c r="BI85" s="157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8">
        <f>COUNTIF(BV81:BV84,K85)</f>
        <v>0</v>
      </c>
      <c r="BY85" s="158">
        <f>COUNTIF(BV81:BV84,L85)</f>
        <v>0</v>
      </c>
      <c r="BZ85" s="158">
        <f>COUNTIF(BV81:BV84,M85)</f>
        <v>0</v>
      </c>
      <c r="CA85" s="158">
        <f>COUNTIF(BV81:BV84,N85)</f>
        <v>0</v>
      </c>
      <c r="CB85" s="158">
        <f t="shared" si="135"/>
        <v>0</v>
      </c>
      <c r="CC85" s="157"/>
      <c r="CD85" s="158" t="str">
        <f t="shared" si="136"/>
        <v/>
      </c>
      <c r="CE85" s="158" t="str">
        <f t="shared" si="137"/>
        <v/>
      </c>
      <c r="CF85" s="158" t="str">
        <f t="shared" si="138"/>
        <v/>
      </c>
      <c r="CG85" s="158" t="str">
        <f t="shared" si="139"/>
        <v/>
      </c>
      <c r="CH85" s="157"/>
      <c r="CI85" s="158" t="str">
        <f t="shared" si="140"/>
        <v/>
      </c>
      <c r="CJ85" s="158" t="str">
        <f t="shared" si="141"/>
        <v/>
      </c>
      <c r="CK85" s="158" t="str">
        <f t="shared" si="142"/>
        <v/>
      </c>
      <c r="CL85" s="158" t="str">
        <f t="shared" si="143"/>
        <v/>
      </c>
      <c r="CM85" s="157"/>
      <c r="CN85" s="158"/>
      <c r="CO85" s="157"/>
      <c r="CP85" s="157"/>
      <c r="CQ85" s="157"/>
      <c r="CR85" s="157"/>
      <c r="CS85" s="157"/>
      <c r="CT85" s="157"/>
      <c r="CU85" s="157"/>
      <c r="CV85" s="157"/>
      <c r="CW85" s="157"/>
      <c r="CX85" s="157"/>
      <c r="CY85" s="157"/>
      <c r="CZ85" s="157"/>
      <c r="DA85" s="157"/>
      <c r="DB85" s="157"/>
      <c r="DC85" s="157"/>
      <c r="DD85" s="157"/>
      <c r="DE85" s="157"/>
      <c r="DF85" s="157"/>
      <c r="DG85" s="158">
        <f>COUNTIF(DE81:DE84,K85)</f>
        <v>0</v>
      </c>
      <c r="DH85" s="158">
        <f>COUNTIF(DE81:DE84,L85)</f>
        <v>0</v>
      </c>
      <c r="DI85" s="158">
        <f>COUNTIF(DE81:DE84,M85)</f>
        <v>0</v>
      </c>
      <c r="DJ85" s="158">
        <f>COUNTIF(DE81:DE84,N85)</f>
        <v>0</v>
      </c>
      <c r="DK85" s="158">
        <f t="shared" si="148"/>
        <v>0</v>
      </c>
      <c r="DL85" s="157"/>
      <c r="DM85" s="158" t="str">
        <f t="shared" si="149"/>
        <v/>
      </c>
      <c r="DN85" s="158" t="str">
        <f t="shared" si="150"/>
        <v/>
      </c>
      <c r="DO85" s="158" t="str">
        <f t="shared" si="151"/>
        <v/>
      </c>
      <c r="DP85" s="158" t="str">
        <f t="shared" si="152"/>
        <v/>
      </c>
      <c r="DQ85" s="157"/>
      <c r="DR85" s="158" t="str">
        <f t="shared" si="153"/>
        <v/>
      </c>
      <c r="DS85" s="158" t="str">
        <f t="shared" si="154"/>
        <v/>
      </c>
      <c r="DT85" s="158" t="str">
        <f t="shared" si="155"/>
        <v/>
      </c>
      <c r="DU85" s="158" t="str">
        <f t="shared" si="156"/>
        <v/>
      </c>
      <c r="DV85" s="157"/>
      <c r="DW85" s="158"/>
      <c r="DX85" s="157"/>
      <c r="DY85" s="157"/>
      <c r="DZ85" s="157"/>
      <c r="EA85" s="157"/>
      <c r="EB85" s="157"/>
      <c r="EC85" s="157"/>
      <c r="ED85" s="157"/>
      <c r="EE85" s="157"/>
      <c r="EF85" s="157"/>
      <c r="EG85" s="157"/>
      <c r="EH85" s="157"/>
      <c r="EI85" s="157"/>
      <c r="EJ85" s="157"/>
      <c r="EK85" s="157"/>
      <c r="EL85" s="157"/>
    </row>
    <row r="86" ht="12.75" customHeight="1">
      <c r="A86" s="157"/>
      <c r="B86" s="158" t="str">
        <f>Utfylles!$E$15</f>
        <v>Østerrike</v>
      </c>
      <c r="C86" s="158" t="s">
        <v>56</v>
      </c>
      <c r="D86" s="158" t="str">
        <f>Utfylles!$G$15</f>
        <v>Nord-Makedonia</v>
      </c>
      <c r="E86" s="158">
        <f>Utfylles!$H$15</f>
        <v>0</v>
      </c>
      <c r="F86" s="158" t="s">
        <v>56</v>
      </c>
      <c r="G86" s="158">
        <f>Utfylles!$J$15</f>
        <v>0</v>
      </c>
      <c r="H86" s="158"/>
      <c r="I86" s="158" t="str">
        <f>Utfylles!$K$15</f>
        <v>U</v>
      </c>
      <c r="J86" s="157"/>
      <c r="K86" s="158" t="str">
        <f t="shared" si="115"/>
        <v/>
      </c>
      <c r="L86" s="158" t="str">
        <f t="shared" si="116"/>
        <v>Østerrike</v>
      </c>
      <c r="M86" s="158" t="str">
        <f t="shared" si="117"/>
        <v>Nord-Makedonia</v>
      </c>
      <c r="N86" s="158" t="str">
        <f t="shared" si="118"/>
        <v/>
      </c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>
        <v>1.0</v>
      </c>
      <c r="AB86" s="159">
        <v>10.0</v>
      </c>
      <c r="AC86" s="159">
        <f t="shared" ref="AC86:AD86" si="161">AB86*10</f>
        <v>100</v>
      </c>
      <c r="AD86" s="159">
        <f t="shared" si="161"/>
        <v>1000</v>
      </c>
      <c r="AE86" s="159"/>
      <c r="AF86" s="159">
        <f>AD86*10</f>
        <v>10000</v>
      </c>
      <c r="AG86" s="159">
        <f t="shared" ref="AG86:AJ86" si="162">AF86*10</f>
        <v>100000</v>
      </c>
      <c r="AH86" s="159">
        <f t="shared" si="162"/>
        <v>1000000</v>
      </c>
      <c r="AI86" s="159">
        <f t="shared" si="162"/>
        <v>10000000</v>
      </c>
      <c r="AJ86" s="159">
        <f t="shared" si="162"/>
        <v>100000000</v>
      </c>
      <c r="AK86" s="159"/>
      <c r="AL86" s="157"/>
      <c r="AM86" s="157"/>
      <c r="AN86" s="157"/>
      <c r="AO86" s="158">
        <f>COUNTIF(AM81:AM84,K86)</f>
        <v>0</v>
      </c>
      <c r="AP86" s="158">
        <f>COUNTIF(AM81:AM84,L86)</f>
        <v>0</v>
      </c>
      <c r="AQ86" s="158">
        <f>COUNTIF(AM81:AM84,M86)</f>
        <v>0</v>
      </c>
      <c r="AR86" s="158">
        <f>COUNTIF(AM81:AM84,N86)</f>
        <v>0</v>
      </c>
      <c r="AS86" s="158">
        <f t="shared" si="122"/>
        <v>0</v>
      </c>
      <c r="AT86" s="157"/>
      <c r="AU86" s="158" t="str">
        <f t="shared" si="123"/>
        <v/>
      </c>
      <c r="AV86" s="158" t="str">
        <f t="shared" si="124"/>
        <v/>
      </c>
      <c r="AW86" s="158" t="str">
        <f t="shared" si="125"/>
        <v/>
      </c>
      <c r="AX86" s="158" t="str">
        <f t="shared" si="126"/>
        <v/>
      </c>
      <c r="AY86" s="157"/>
      <c r="AZ86" s="158" t="str">
        <f t="shared" si="127"/>
        <v/>
      </c>
      <c r="BA86" s="158" t="str">
        <f t="shared" si="128"/>
        <v/>
      </c>
      <c r="BB86" s="158" t="str">
        <f t="shared" si="129"/>
        <v/>
      </c>
      <c r="BC86" s="158" t="str">
        <f t="shared" si="130"/>
        <v/>
      </c>
      <c r="BD86" s="157"/>
      <c r="BE86" s="158"/>
      <c r="BF86" s="157"/>
      <c r="BG86" s="157"/>
      <c r="BH86" s="158" t="s">
        <v>45</v>
      </c>
      <c r="BI86" s="158" t="s">
        <v>118</v>
      </c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8">
        <f>COUNTIF(BV81:BV84,K86)</f>
        <v>0</v>
      </c>
      <c r="BY86" s="158">
        <f>COUNTIF(BV81:BV84,L86)</f>
        <v>1</v>
      </c>
      <c r="BZ86" s="158">
        <f>COUNTIF(BV81:BV84,M86)</f>
        <v>1</v>
      </c>
      <c r="CA86" s="158">
        <f>COUNTIF(BV81:BV84,N86)</f>
        <v>0</v>
      </c>
      <c r="CB86" s="158">
        <f t="shared" si="135"/>
        <v>2</v>
      </c>
      <c r="CC86" s="157"/>
      <c r="CD86" s="158" t="str">
        <f t="shared" si="136"/>
        <v>Østerrike</v>
      </c>
      <c r="CE86" s="158" t="str">
        <f t="shared" si="137"/>
        <v>Nord-Makedonia</v>
      </c>
      <c r="CF86" s="158">
        <f t="shared" si="138"/>
        <v>0</v>
      </c>
      <c r="CG86" s="158">
        <f t="shared" si="139"/>
        <v>0</v>
      </c>
      <c r="CH86" s="157"/>
      <c r="CI86" s="158" t="str">
        <f t="shared" si="140"/>
        <v/>
      </c>
      <c r="CJ86" s="158" t="str">
        <f t="shared" si="141"/>
        <v>Østerrike</v>
      </c>
      <c r="CK86" s="158" t="str">
        <f t="shared" si="142"/>
        <v>Nord-Makedonia</v>
      </c>
      <c r="CL86" s="158" t="str">
        <f t="shared" si="143"/>
        <v/>
      </c>
      <c r="CM86" s="157"/>
      <c r="CN86" s="158"/>
      <c r="CO86" s="157"/>
      <c r="CP86" s="157"/>
      <c r="CQ86" s="158" t="s">
        <v>45</v>
      </c>
      <c r="CR86" s="158" t="s">
        <v>118</v>
      </c>
      <c r="CS86" s="157"/>
      <c r="CT86" s="157"/>
      <c r="CU86" s="157"/>
      <c r="CV86" s="157"/>
      <c r="CW86" s="157"/>
      <c r="CX86" s="157"/>
      <c r="CY86" s="157"/>
      <c r="CZ86" s="157"/>
      <c r="DA86" s="157"/>
      <c r="DB86" s="157"/>
      <c r="DC86" s="157"/>
      <c r="DD86" s="157"/>
      <c r="DE86" s="157"/>
      <c r="DF86" s="157"/>
      <c r="DG86" s="158">
        <f>COUNTIF(DE81:DE84,K86)</f>
        <v>0</v>
      </c>
      <c r="DH86" s="158">
        <f>COUNTIF(DE81:DE84,L86)</f>
        <v>0</v>
      </c>
      <c r="DI86" s="158">
        <f>COUNTIF(DE81:DE84,M86)</f>
        <v>0</v>
      </c>
      <c r="DJ86" s="158">
        <f>COUNTIF(DE81:DE84,N86)</f>
        <v>0</v>
      </c>
      <c r="DK86" s="158">
        <f t="shared" si="148"/>
        <v>0</v>
      </c>
      <c r="DL86" s="157"/>
      <c r="DM86" s="158" t="str">
        <f t="shared" si="149"/>
        <v/>
      </c>
      <c r="DN86" s="158" t="str">
        <f t="shared" si="150"/>
        <v/>
      </c>
      <c r="DO86" s="158" t="str">
        <f t="shared" si="151"/>
        <v/>
      </c>
      <c r="DP86" s="158" t="str">
        <f t="shared" si="152"/>
        <v/>
      </c>
      <c r="DQ86" s="157"/>
      <c r="DR86" s="158" t="str">
        <f t="shared" si="153"/>
        <v/>
      </c>
      <c r="DS86" s="158" t="str">
        <f t="shared" si="154"/>
        <v/>
      </c>
      <c r="DT86" s="158" t="str">
        <f t="shared" si="155"/>
        <v/>
      </c>
      <c r="DU86" s="158" t="str">
        <f t="shared" si="156"/>
        <v/>
      </c>
      <c r="DV86" s="157"/>
      <c r="DW86" s="158"/>
      <c r="DX86" s="157"/>
      <c r="DY86" s="157"/>
      <c r="DZ86" s="158" t="s">
        <v>45</v>
      </c>
      <c r="EA86" s="158" t="s">
        <v>118</v>
      </c>
      <c r="EB86" s="157"/>
      <c r="EC86" s="157"/>
      <c r="ED86" s="157"/>
      <c r="EE86" s="157"/>
      <c r="EF86" s="157"/>
      <c r="EG86" s="157"/>
      <c r="EH86" s="157"/>
      <c r="EI86" s="157"/>
      <c r="EJ86" s="157"/>
      <c r="EK86" s="157"/>
      <c r="EL86" s="157"/>
    </row>
    <row r="87" ht="12.75" customHeight="1">
      <c r="A87" s="157"/>
      <c r="B87" s="158" t="str">
        <f>Utfylles!$E$16</f>
        <v>Nederland</v>
      </c>
      <c r="C87" s="158" t="s">
        <v>56</v>
      </c>
      <c r="D87" s="158" t="str">
        <f>Utfylles!$G$16</f>
        <v>Ukraina</v>
      </c>
      <c r="E87" s="158">
        <f>Utfylles!$H$16</f>
        <v>2</v>
      </c>
      <c r="F87" s="158" t="s">
        <v>56</v>
      </c>
      <c r="G87" s="158">
        <f>Utfylles!$J$16</f>
        <v>0</v>
      </c>
      <c r="H87" s="158"/>
      <c r="I87" s="158" t="str">
        <f>Utfylles!$K$16</f>
        <v>H</v>
      </c>
      <c r="J87" s="157"/>
      <c r="K87" s="158" t="str">
        <f t="shared" si="115"/>
        <v>Nederland</v>
      </c>
      <c r="L87" s="158" t="str">
        <f t="shared" si="116"/>
        <v/>
      </c>
      <c r="M87" s="158" t="str">
        <f t="shared" si="117"/>
        <v/>
      </c>
      <c r="N87" s="158" t="str">
        <f t="shared" si="118"/>
        <v>Ukraina</v>
      </c>
      <c r="O87" s="157"/>
      <c r="P87" s="157"/>
      <c r="Q87" s="157">
        <v>2.0</v>
      </c>
      <c r="R87" s="157">
        <v>3.0</v>
      </c>
      <c r="S87" s="157">
        <v>4.0</v>
      </c>
      <c r="T87" s="157">
        <v>5.0</v>
      </c>
      <c r="U87" s="157">
        <v>6.0</v>
      </c>
      <c r="V87" s="157">
        <v>7.0</v>
      </c>
      <c r="W87" s="157">
        <v>8.0</v>
      </c>
      <c r="X87" s="157">
        <v>9.0</v>
      </c>
      <c r="Y87" s="157">
        <v>10.0</v>
      </c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8">
        <f>COUNTIF(AM81:AM84,K87)</f>
        <v>1</v>
      </c>
      <c r="AP87" s="158">
        <f>COUNTIF(AM81:AM84,L87)</f>
        <v>0</v>
      </c>
      <c r="AQ87" s="158">
        <f>COUNTIF(AM81:AM84,M87)</f>
        <v>0</v>
      </c>
      <c r="AR87" s="158">
        <f>COUNTIF(AM81:AM84,N87)</f>
        <v>0</v>
      </c>
      <c r="AS87" s="158">
        <f t="shared" si="122"/>
        <v>1</v>
      </c>
      <c r="AT87" s="157"/>
      <c r="AU87" s="158" t="str">
        <f t="shared" si="123"/>
        <v/>
      </c>
      <c r="AV87" s="158" t="str">
        <f t="shared" si="124"/>
        <v/>
      </c>
      <c r="AW87" s="158" t="str">
        <f t="shared" si="125"/>
        <v/>
      </c>
      <c r="AX87" s="158" t="str">
        <f t="shared" si="126"/>
        <v/>
      </c>
      <c r="AY87" s="157"/>
      <c r="AZ87" s="158" t="str">
        <f t="shared" si="127"/>
        <v/>
      </c>
      <c r="BA87" s="158" t="str">
        <f t="shared" si="128"/>
        <v/>
      </c>
      <c r="BB87" s="158" t="str">
        <f t="shared" si="129"/>
        <v/>
      </c>
      <c r="BC87" s="158" t="str">
        <f t="shared" si="130"/>
        <v/>
      </c>
      <c r="BD87" s="157"/>
      <c r="BE87" s="158">
        <v>1.0</v>
      </c>
      <c r="BF87" s="157" t="str">
        <f>VLOOKUP(BE87,BE81:BF84,2,FALSE)</f>
        <v>Nederland</v>
      </c>
      <c r="BG87" s="157"/>
      <c r="BH87" s="158">
        <f>COUNTIFS(AZ81:AZ116,BF87,BC81:BC116,BF88)</f>
        <v>0</v>
      </c>
      <c r="BI87" s="157">
        <f>_xlfn.RANK.EQ(BH87,BH87:BH90,0)</f>
        <v>1</v>
      </c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8">
        <f>COUNTIF(BV81:BV84,K87)</f>
        <v>0</v>
      </c>
      <c r="BY87" s="158">
        <f>COUNTIF(BV81:BV84,L87)</f>
        <v>0</v>
      </c>
      <c r="BZ87" s="158">
        <f>COUNTIF(BV81:BV84,M87)</f>
        <v>0</v>
      </c>
      <c r="CA87" s="158">
        <f>COUNTIF(BV81:BV84,N87)</f>
        <v>1</v>
      </c>
      <c r="CB87" s="158">
        <f t="shared" si="135"/>
        <v>1</v>
      </c>
      <c r="CC87" s="157"/>
      <c r="CD87" s="158" t="str">
        <f t="shared" si="136"/>
        <v/>
      </c>
      <c r="CE87" s="158" t="str">
        <f t="shared" si="137"/>
        <v/>
      </c>
      <c r="CF87" s="158" t="str">
        <f t="shared" si="138"/>
        <v/>
      </c>
      <c r="CG87" s="158" t="str">
        <f t="shared" si="139"/>
        <v/>
      </c>
      <c r="CH87" s="157"/>
      <c r="CI87" s="158" t="str">
        <f t="shared" si="140"/>
        <v/>
      </c>
      <c r="CJ87" s="158" t="str">
        <f t="shared" si="141"/>
        <v/>
      </c>
      <c r="CK87" s="158" t="str">
        <f t="shared" si="142"/>
        <v/>
      </c>
      <c r="CL87" s="158" t="str">
        <f t="shared" si="143"/>
        <v/>
      </c>
      <c r="CM87" s="157"/>
      <c r="CN87" s="158">
        <v>1.0</v>
      </c>
      <c r="CO87" s="157" t="str">
        <f>VLOOKUP(CN87,CN81:CO84,2,FALSE)</f>
        <v>Ukraina</v>
      </c>
      <c r="CP87" s="157"/>
      <c r="CQ87" s="158">
        <f>COUNTIFS(CI81:CI116,CO87,CL81:CL116,CO88)</f>
        <v>0</v>
      </c>
      <c r="CR87" s="157">
        <f>_xlfn.RANK.EQ(CQ87,CQ87:CQ90,0)</f>
        <v>1</v>
      </c>
      <c r="CS87" s="157"/>
      <c r="CT87" s="157"/>
      <c r="CU87" s="157"/>
      <c r="CV87" s="157"/>
      <c r="CW87" s="157"/>
      <c r="CX87" s="157"/>
      <c r="CY87" s="157"/>
      <c r="CZ87" s="157"/>
      <c r="DA87" s="157"/>
      <c r="DB87" s="157"/>
      <c r="DC87" s="157"/>
      <c r="DD87" s="157"/>
      <c r="DE87" s="157"/>
      <c r="DF87" s="157"/>
      <c r="DG87" s="158">
        <f>COUNTIF(DE81:DE84,K87)</f>
        <v>0</v>
      </c>
      <c r="DH87" s="158">
        <f>COUNTIF(DE81:DE84,L87)</f>
        <v>0</v>
      </c>
      <c r="DI87" s="158">
        <f>COUNTIF(DE81:DE84,M87)</f>
        <v>0</v>
      </c>
      <c r="DJ87" s="158">
        <f>COUNTIF(DE81:DE84,N87)</f>
        <v>0</v>
      </c>
      <c r="DK87" s="158">
        <f t="shared" si="148"/>
        <v>0</v>
      </c>
      <c r="DL87" s="157"/>
      <c r="DM87" s="158" t="str">
        <f t="shared" si="149"/>
        <v/>
      </c>
      <c r="DN87" s="158" t="str">
        <f t="shared" si="150"/>
        <v/>
      </c>
      <c r="DO87" s="158" t="str">
        <f t="shared" si="151"/>
        <v/>
      </c>
      <c r="DP87" s="158" t="str">
        <f t="shared" si="152"/>
        <v/>
      </c>
      <c r="DQ87" s="157"/>
      <c r="DR87" s="158" t="str">
        <f t="shared" si="153"/>
        <v/>
      </c>
      <c r="DS87" s="158" t="str">
        <f t="shared" si="154"/>
        <v/>
      </c>
      <c r="DT87" s="158" t="str">
        <f t="shared" si="155"/>
        <v/>
      </c>
      <c r="DU87" s="158" t="str">
        <f t="shared" si="156"/>
        <v/>
      </c>
      <c r="DV87" s="157"/>
      <c r="DW87" s="158">
        <v>1.0</v>
      </c>
      <c r="DX87" s="157" t="str">
        <f>VLOOKUP(DW87,DW81:DX84,2,FALSE)</f>
        <v>Nederland</v>
      </c>
      <c r="DY87" s="157"/>
      <c r="DZ87" s="158">
        <f>COUNTIFS(DR81:DR116,DX87,DU81:DU116,DX88)</f>
        <v>0</v>
      </c>
      <c r="EA87" s="157">
        <f>_xlfn.RANK.EQ(DZ87,DZ87:DZ90,0)</f>
        <v>1</v>
      </c>
      <c r="EB87" s="157"/>
      <c r="EC87" s="157"/>
      <c r="ED87" s="157"/>
      <c r="EE87" s="157"/>
      <c r="EF87" s="157"/>
      <c r="EG87" s="157"/>
      <c r="EH87" s="157"/>
      <c r="EI87" s="157"/>
      <c r="EJ87" s="157"/>
      <c r="EK87" s="157"/>
      <c r="EL87" s="157"/>
    </row>
    <row r="88" ht="12.75" customHeight="1">
      <c r="A88" s="157"/>
      <c r="B88" s="158" t="str">
        <f>Utfylles!$E$17</f>
        <v>Skottland</v>
      </c>
      <c r="C88" s="158" t="s">
        <v>56</v>
      </c>
      <c r="D88" s="158" t="str">
        <f>Utfylles!$G$17</f>
        <v>Tsjekkia</v>
      </c>
      <c r="E88" s="158">
        <f>Utfylles!$H$17</f>
        <v>0</v>
      </c>
      <c r="F88" s="158" t="s">
        <v>56</v>
      </c>
      <c r="G88" s="158">
        <f>Utfylles!$J$17</f>
        <v>2</v>
      </c>
      <c r="H88" s="158"/>
      <c r="I88" s="158" t="str">
        <f>Utfylles!$K$17</f>
        <v>B</v>
      </c>
      <c r="J88" s="157"/>
      <c r="K88" s="158" t="str">
        <f t="shared" si="115"/>
        <v>Tsjekkia</v>
      </c>
      <c r="L88" s="158" t="str">
        <f t="shared" si="116"/>
        <v/>
      </c>
      <c r="M88" s="158" t="str">
        <f t="shared" si="117"/>
        <v/>
      </c>
      <c r="N88" s="158" t="str">
        <f t="shared" si="118"/>
        <v>Skottland</v>
      </c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8">
        <f t="shared" ref="AA88:AD88" si="163">AA81/AA86</f>
        <v>2</v>
      </c>
      <c r="AB88" s="158">
        <f t="shared" si="163"/>
        <v>0.1</v>
      </c>
      <c r="AC88" s="158">
        <f t="shared" si="163"/>
        <v>0.01</v>
      </c>
      <c r="AD88" s="158">
        <f t="shared" si="163"/>
        <v>0.001</v>
      </c>
      <c r="AE88" s="158"/>
      <c r="AF88" s="158">
        <f t="shared" ref="AF88:AJ88" si="164">AF81/AF86</f>
        <v>0.0001</v>
      </c>
      <c r="AG88" s="158">
        <f t="shared" si="164"/>
        <v>0.00002</v>
      </c>
      <c r="AH88" s="158">
        <f t="shared" si="164"/>
        <v>0.000002</v>
      </c>
      <c r="AI88" s="158">
        <f t="shared" si="164"/>
        <v>0.0000002</v>
      </c>
      <c r="AJ88" s="158">
        <f t="shared" si="164"/>
        <v>0.00000003</v>
      </c>
      <c r="AK88" s="157">
        <f t="shared" ref="AK88:AK91" si="167">SUM(AA88:AJ88)</f>
        <v>2.11112223</v>
      </c>
      <c r="AL88" s="157"/>
      <c r="AM88" s="157"/>
      <c r="AN88" s="157"/>
      <c r="AO88" s="158">
        <f>COUNTIF(AM81:AM84,K88)</f>
        <v>0</v>
      </c>
      <c r="AP88" s="158">
        <f>COUNTIF(AM81:AM84,L88)</f>
        <v>0</v>
      </c>
      <c r="AQ88" s="158">
        <f>COUNTIF(AM81:AM84,M88)</f>
        <v>0</v>
      </c>
      <c r="AR88" s="158">
        <f>COUNTIF(AM81:AM84,N88)</f>
        <v>0</v>
      </c>
      <c r="AS88" s="158">
        <f t="shared" si="122"/>
        <v>0</v>
      </c>
      <c r="AT88" s="157"/>
      <c r="AU88" s="158" t="str">
        <f t="shared" si="123"/>
        <v/>
      </c>
      <c r="AV88" s="158" t="str">
        <f t="shared" si="124"/>
        <v/>
      </c>
      <c r="AW88" s="158" t="str">
        <f t="shared" si="125"/>
        <v/>
      </c>
      <c r="AX88" s="158" t="str">
        <f t="shared" si="126"/>
        <v/>
      </c>
      <c r="AY88" s="157"/>
      <c r="AZ88" s="158" t="str">
        <f t="shared" si="127"/>
        <v/>
      </c>
      <c r="BA88" s="158" t="str">
        <f t="shared" si="128"/>
        <v/>
      </c>
      <c r="BB88" s="158" t="str">
        <f t="shared" si="129"/>
        <v/>
      </c>
      <c r="BC88" s="158" t="str">
        <f t="shared" si="130"/>
        <v/>
      </c>
      <c r="BD88" s="157"/>
      <c r="BE88" s="158">
        <v>2.0</v>
      </c>
      <c r="BF88" s="157" t="str">
        <f>VLOOKUP(BE88,BE81:BF84,2,FALSE)</f>
        <v>Nord-Makedonia</v>
      </c>
      <c r="BG88" s="157"/>
      <c r="BH88" s="158">
        <f>COUNTIFS(AZ81:AZ116,BF88,BC81:BC116,BF87)</f>
        <v>0</v>
      </c>
      <c r="BI88" s="157">
        <f>_xlfn.RANK.EQ(BH88,BH87:BH90,0)</f>
        <v>1</v>
      </c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8">
        <f>COUNTIF(BV81:BV84,K88)</f>
        <v>0</v>
      </c>
      <c r="BY88" s="158">
        <f>COUNTIF(BV81:BV84,L88)</f>
        <v>0</v>
      </c>
      <c r="BZ88" s="158">
        <f>COUNTIF(BV81:BV84,M88)</f>
        <v>0</v>
      </c>
      <c r="CA88" s="158">
        <f>COUNTIF(BV81:BV84,N88)</f>
        <v>0</v>
      </c>
      <c r="CB88" s="158">
        <f t="shared" si="135"/>
        <v>0</v>
      </c>
      <c r="CC88" s="157"/>
      <c r="CD88" s="158" t="str">
        <f t="shared" si="136"/>
        <v/>
      </c>
      <c r="CE88" s="158" t="str">
        <f t="shared" si="137"/>
        <v/>
      </c>
      <c r="CF88" s="158" t="str">
        <f t="shared" si="138"/>
        <v/>
      </c>
      <c r="CG88" s="158" t="str">
        <f t="shared" si="139"/>
        <v/>
      </c>
      <c r="CH88" s="157"/>
      <c r="CI88" s="158" t="str">
        <f t="shared" si="140"/>
        <v/>
      </c>
      <c r="CJ88" s="158" t="str">
        <f t="shared" si="141"/>
        <v/>
      </c>
      <c r="CK88" s="158" t="str">
        <f t="shared" si="142"/>
        <v/>
      </c>
      <c r="CL88" s="158" t="str">
        <f t="shared" si="143"/>
        <v/>
      </c>
      <c r="CM88" s="157"/>
      <c r="CN88" s="158">
        <v>2.0</v>
      </c>
      <c r="CO88" s="157" t="str">
        <f>VLOOKUP(CN88,CN81:CO84,2,FALSE)</f>
        <v>Østerrike</v>
      </c>
      <c r="CP88" s="157"/>
      <c r="CQ88" s="158">
        <f>COUNTIFS(CI81:CI116,CO88,CL81:CL116,CO87)</f>
        <v>0</v>
      </c>
      <c r="CR88" s="157">
        <f>_xlfn.RANK.EQ(CQ88,CQ87:CQ90,0)</f>
        <v>1</v>
      </c>
      <c r="CS88" s="157"/>
      <c r="CT88" s="157"/>
      <c r="CU88" s="157"/>
      <c r="CV88" s="157"/>
      <c r="CW88" s="157"/>
      <c r="CX88" s="157"/>
      <c r="CY88" s="157"/>
      <c r="CZ88" s="157"/>
      <c r="DA88" s="157"/>
      <c r="DB88" s="157"/>
      <c r="DC88" s="157"/>
      <c r="DD88" s="157"/>
      <c r="DE88" s="157"/>
      <c r="DF88" s="157"/>
      <c r="DG88" s="158">
        <f>COUNTIF(DE81:DE84,K88)</f>
        <v>0</v>
      </c>
      <c r="DH88" s="158">
        <f>COUNTIF(DE81:DE84,L88)</f>
        <v>0</v>
      </c>
      <c r="DI88" s="158">
        <f>COUNTIF(DE81:DE84,M88)</f>
        <v>0</v>
      </c>
      <c r="DJ88" s="158">
        <f>COUNTIF(DE81:DE84,N88)</f>
        <v>0</v>
      </c>
      <c r="DK88" s="158">
        <f t="shared" si="148"/>
        <v>0</v>
      </c>
      <c r="DL88" s="157"/>
      <c r="DM88" s="158" t="str">
        <f t="shared" si="149"/>
        <v/>
      </c>
      <c r="DN88" s="158" t="str">
        <f t="shared" si="150"/>
        <v/>
      </c>
      <c r="DO88" s="158" t="str">
        <f t="shared" si="151"/>
        <v/>
      </c>
      <c r="DP88" s="158" t="str">
        <f t="shared" si="152"/>
        <v/>
      </c>
      <c r="DQ88" s="157"/>
      <c r="DR88" s="158" t="str">
        <f t="shared" si="153"/>
        <v/>
      </c>
      <c r="DS88" s="158" t="str">
        <f t="shared" si="154"/>
        <v/>
      </c>
      <c r="DT88" s="158" t="str">
        <f t="shared" si="155"/>
        <v/>
      </c>
      <c r="DU88" s="158" t="str">
        <f t="shared" si="156"/>
        <v/>
      </c>
      <c r="DV88" s="157"/>
      <c r="DW88" s="158">
        <v>2.0</v>
      </c>
      <c r="DX88" s="157" t="str">
        <f>VLOOKUP(DW88,DW81:DX84,2,FALSE)</f>
        <v>Nord-Makedonia</v>
      </c>
      <c r="DY88" s="157"/>
      <c r="DZ88" s="158">
        <f>COUNTIFS(DR81:DR116,DX88,DU81:DU116,DX87)</f>
        <v>0</v>
      </c>
      <c r="EA88" s="157">
        <f>_xlfn.RANK.EQ(DZ88,DZ87:DZ90,0)</f>
        <v>1</v>
      </c>
      <c r="EB88" s="157"/>
      <c r="EC88" s="157"/>
      <c r="ED88" s="157"/>
      <c r="EE88" s="157"/>
      <c r="EF88" s="157"/>
      <c r="EG88" s="157"/>
      <c r="EH88" s="157"/>
      <c r="EI88" s="157"/>
      <c r="EJ88" s="157"/>
      <c r="EK88" s="157"/>
      <c r="EL88" s="157"/>
    </row>
    <row r="89" ht="12.75" customHeight="1">
      <c r="A89" s="157"/>
      <c r="B89" s="158" t="str">
        <f>Utfylles!$E$18</f>
        <v>Polen</v>
      </c>
      <c r="C89" s="158" t="s">
        <v>56</v>
      </c>
      <c r="D89" s="158" t="str">
        <f>Utfylles!$G$18</f>
        <v>Slovakia</v>
      </c>
      <c r="E89" s="158">
        <f>Utfylles!$H$18</f>
        <v>1</v>
      </c>
      <c r="F89" s="158" t="s">
        <v>56</v>
      </c>
      <c r="G89" s="158">
        <f>Utfylles!$J$18</f>
        <v>1</v>
      </c>
      <c r="H89" s="158"/>
      <c r="I89" s="158" t="str">
        <f>Utfylles!$K$18</f>
        <v>U</v>
      </c>
      <c r="J89" s="157"/>
      <c r="K89" s="158" t="str">
        <f t="shared" si="115"/>
        <v/>
      </c>
      <c r="L89" s="158" t="str">
        <f t="shared" si="116"/>
        <v>Polen</v>
      </c>
      <c r="M89" s="158" t="str">
        <f t="shared" si="117"/>
        <v>Slovakia</v>
      </c>
      <c r="N89" s="158" t="str">
        <f t="shared" si="118"/>
        <v/>
      </c>
      <c r="O89" s="157"/>
      <c r="P89" s="157">
        <v>1.0</v>
      </c>
      <c r="Q89" s="160" t="str">
        <f>VLOOKUP(P89,P81:Y84,Q87,FALSE)</f>
        <v>Nederland</v>
      </c>
      <c r="R89" s="159">
        <f>VLOOKUP(P89,P81:Y84,R87,FALSE)</f>
        <v>3</v>
      </c>
      <c r="S89" s="159">
        <f>VLOOKUP(P89,P81:Y84,S87,FALSE)</f>
        <v>3</v>
      </c>
      <c r="T89" s="159">
        <f>VLOOKUP(P89,P81:Y84,T87,FALSE)</f>
        <v>0</v>
      </c>
      <c r="U89" s="159">
        <f>VLOOKUP(P89,P81:Y84,U87,FALSE)</f>
        <v>0</v>
      </c>
      <c r="V89" s="159">
        <f>VLOOKUP(P89,P81:Y84,V87,FALSE)</f>
        <v>7</v>
      </c>
      <c r="W89" s="159">
        <f>VLOOKUP(P89,P81:Y84,W87,FALSE)</f>
        <v>0</v>
      </c>
      <c r="X89" s="159">
        <f>VLOOKUP(P89,P81:Y84,X87,FALSE)</f>
        <v>7</v>
      </c>
      <c r="Y89" s="158">
        <f>VLOOKUP(P89,P81:Y84,Y87,FALSE)</f>
        <v>9</v>
      </c>
      <c r="Z89" s="157"/>
      <c r="AA89" s="158">
        <f t="shared" ref="AA89:AD89" si="165">AA82/AA86</f>
        <v>1</v>
      </c>
      <c r="AB89" s="158">
        <f t="shared" si="165"/>
        <v>0</v>
      </c>
      <c r="AC89" s="158">
        <f t="shared" si="165"/>
        <v>0</v>
      </c>
      <c r="AD89" s="158">
        <f t="shared" si="165"/>
        <v>0</v>
      </c>
      <c r="AE89" s="158"/>
      <c r="AF89" s="158">
        <f t="shared" ref="AF89:AJ89" si="166">AF82/AF86</f>
        <v>0</v>
      </c>
      <c r="AG89" s="158">
        <f t="shared" si="166"/>
        <v>0.00001</v>
      </c>
      <c r="AH89" s="158">
        <f t="shared" si="166"/>
        <v>0.000001</v>
      </c>
      <c r="AI89" s="158">
        <f t="shared" si="166"/>
        <v>0.0000001</v>
      </c>
      <c r="AJ89" s="158">
        <f t="shared" si="166"/>
        <v>0.00000001</v>
      </c>
      <c r="AK89" s="157">
        <f t="shared" si="167"/>
        <v>1.00001111</v>
      </c>
      <c r="AL89" s="157"/>
      <c r="AM89" s="157"/>
      <c r="AN89" s="157"/>
      <c r="AO89" s="158">
        <f>COUNTIF(AM81:AM84,K89)</f>
        <v>0</v>
      </c>
      <c r="AP89" s="158">
        <f>COUNTIF(AM81:AM84,L89)</f>
        <v>0</v>
      </c>
      <c r="AQ89" s="158">
        <f>COUNTIF(AM81:AM84,M89)</f>
        <v>0</v>
      </c>
      <c r="AR89" s="158">
        <f>COUNTIF(AM81:AM84,N89)</f>
        <v>0</v>
      </c>
      <c r="AS89" s="158">
        <f t="shared" si="122"/>
        <v>0</v>
      </c>
      <c r="AT89" s="157"/>
      <c r="AU89" s="158" t="str">
        <f t="shared" si="123"/>
        <v/>
      </c>
      <c r="AV89" s="158" t="str">
        <f t="shared" si="124"/>
        <v/>
      </c>
      <c r="AW89" s="158" t="str">
        <f t="shared" si="125"/>
        <v/>
      </c>
      <c r="AX89" s="158" t="str">
        <f t="shared" si="126"/>
        <v/>
      </c>
      <c r="AY89" s="157"/>
      <c r="AZ89" s="158" t="str">
        <f t="shared" si="127"/>
        <v/>
      </c>
      <c r="BA89" s="158" t="str">
        <f t="shared" si="128"/>
        <v/>
      </c>
      <c r="BB89" s="158" t="str">
        <f t="shared" si="129"/>
        <v/>
      </c>
      <c r="BC89" s="158" t="str">
        <f t="shared" si="130"/>
        <v/>
      </c>
      <c r="BD89" s="157"/>
      <c r="BE89" s="158">
        <v>3.0</v>
      </c>
      <c r="BF89" s="157" t="str">
        <f>VLOOKUP(BE89,BE81:BF84,2,FALSE)</f>
        <v>Ukraina</v>
      </c>
      <c r="BG89" s="157"/>
      <c r="BH89" s="158">
        <f>COUNTIFS(AZ81:AZ116,BF89,BC81:BC116,BF88)</f>
        <v>0</v>
      </c>
      <c r="BI89" s="157">
        <f>_xlfn.RANK.EQ(BH89,BH87:BH90,0)</f>
        <v>1</v>
      </c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8">
        <f>COUNTIF(BV81:BV84,K89)</f>
        <v>0</v>
      </c>
      <c r="BY89" s="158">
        <f>COUNTIF(BV81:BV84,L89)</f>
        <v>0</v>
      </c>
      <c r="BZ89" s="158">
        <f>COUNTIF(BV81:BV84,M89)</f>
        <v>0</v>
      </c>
      <c r="CA89" s="158">
        <f>COUNTIF(BV81:BV84,N89)</f>
        <v>0</v>
      </c>
      <c r="CB89" s="158">
        <f t="shared" si="135"/>
        <v>0</v>
      </c>
      <c r="CC89" s="157"/>
      <c r="CD89" s="158" t="str">
        <f t="shared" si="136"/>
        <v/>
      </c>
      <c r="CE89" s="158" t="str">
        <f t="shared" si="137"/>
        <v/>
      </c>
      <c r="CF89" s="158" t="str">
        <f t="shared" si="138"/>
        <v/>
      </c>
      <c r="CG89" s="158" t="str">
        <f t="shared" si="139"/>
        <v/>
      </c>
      <c r="CH89" s="157"/>
      <c r="CI89" s="158" t="str">
        <f t="shared" si="140"/>
        <v/>
      </c>
      <c r="CJ89" s="158" t="str">
        <f t="shared" si="141"/>
        <v/>
      </c>
      <c r="CK89" s="158" t="str">
        <f t="shared" si="142"/>
        <v/>
      </c>
      <c r="CL89" s="158" t="str">
        <f t="shared" si="143"/>
        <v/>
      </c>
      <c r="CM89" s="157"/>
      <c r="CN89" s="158">
        <v>3.0</v>
      </c>
      <c r="CO89" s="157" t="str">
        <f>VLOOKUP(CN89,CN81:CO84,2,FALSE)</f>
        <v>Nord-Makedonia</v>
      </c>
      <c r="CP89" s="157"/>
      <c r="CQ89" s="158">
        <f>COUNTIFS(CI81:CI116,CO89,CL81:CL116,CO88)</f>
        <v>0</v>
      </c>
      <c r="CR89" s="157">
        <f>_xlfn.RANK.EQ(CQ89,CQ87:CQ90,0)</f>
        <v>1</v>
      </c>
      <c r="CS89" s="157"/>
      <c r="CT89" s="157"/>
      <c r="CU89" s="157"/>
      <c r="CV89" s="157"/>
      <c r="CW89" s="157"/>
      <c r="CX89" s="157"/>
      <c r="CY89" s="157"/>
      <c r="CZ89" s="157"/>
      <c r="DA89" s="157"/>
      <c r="DB89" s="157"/>
      <c r="DC89" s="157"/>
      <c r="DD89" s="157"/>
      <c r="DE89" s="157"/>
      <c r="DF89" s="157"/>
      <c r="DG89" s="158">
        <f>COUNTIF(DE81:DE84,K89)</f>
        <v>0</v>
      </c>
      <c r="DH89" s="158">
        <f>COUNTIF(DE81:DE84,L89)</f>
        <v>0</v>
      </c>
      <c r="DI89" s="158">
        <f>COUNTIF(DE81:DE84,M89)</f>
        <v>0</v>
      </c>
      <c r="DJ89" s="158">
        <f>COUNTIF(DE81:DE84,N89)</f>
        <v>0</v>
      </c>
      <c r="DK89" s="158">
        <f t="shared" si="148"/>
        <v>0</v>
      </c>
      <c r="DL89" s="157"/>
      <c r="DM89" s="158" t="str">
        <f t="shared" si="149"/>
        <v/>
      </c>
      <c r="DN89" s="158" t="str">
        <f t="shared" si="150"/>
        <v/>
      </c>
      <c r="DO89" s="158" t="str">
        <f t="shared" si="151"/>
        <v/>
      </c>
      <c r="DP89" s="158" t="str">
        <f t="shared" si="152"/>
        <v/>
      </c>
      <c r="DQ89" s="157"/>
      <c r="DR89" s="158" t="str">
        <f t="shared" si="153"/>
        <v/>
      </c>
      <c r="DS89" s="158" t="str">
        <f t="shared" si="154"/>
        <v/>
      </c>
      <c r="DT89" s="158" t="str">
        <f t="shared" si="155"/>
        <v/>
      </c>
      <c r="DU89" s="158" t="str">
        <f t="shared" si="156"/>
        <v/>
      </c>
      <c r="DV89" s="157"/>
      <c r="DW89" s="158">
        <v>3.0</v>
      </c>
      <c r="DX89" s="157" t="str">
        <f>VLOOKUP(DW89,DW81:DX84,2,FALSE)</f>
        <v>Ukraina</v>
      </c>
      <c r="DY89" s="157"/>
      <c r="DZ89" s="158">
        <f>COUNTIFS(DR81:DR116,DX89,DU81:DU116,DX88)</f>
        <v>0</v>
      </c>
      <c r="EA89" s="157">
        <f>_xlfn.RANK.EQ(DZ89,DZ87:DZ90,0)</f>
        <v>1</v>
      </c>
      <c r="EB89" s="157"/>
      <c r="EC89" s="157"/>
      <c r="ED89" s="157"/>
      <c r="EE89" s="157"/>
      <c r="EF89" s="157"/>
      <c r="EG89" s="157"/>
      <c r="EH89" s="157"/>
      <c r="EI89" s="157"/>
      <c r="EJ89" s="157"/>
      <c r="EK89" s="157"/>
      <c r="EL89" s="157"/>
    </row>
    <row r="90" ht="12.75" customHeight="1">
      <c r="A90" s="157"/>
      <c r="B90" s="158" t="str">
        <f>Utfylles!$E$19</f>
        <v>Spania</v>
      </c>
      <c r="C90" s="158" t="s">
        <v>56</v>
      </c>
      <c r="D90" s="158" t="str">
        <f>Utfylles!$G$19</f>
        <v>Sverige</v>
      </c>
      <c r="E90" s="158">
        <f>Utfylles!$H$19</f>
        <v>2</v>
      </c>
      <c r="F90" s="158" t="s">
        <v>56</v>
      </c>
      <c r="G90" s="158">
        <f>Utfylles!$J$19</f>
        <v>0</v>
      </c>
      <c r="H90" s="158"/>
      <c r="I90" s="158" t="str">
        <f>Utfylles!$K$19</f>
        <v>H</v>
      </c>
      <c r="J90" s="157"/>
      <c r="K90" s="158" t="str">
        <f t="shared" si="115"/>
        <v>Spania</v>
      </c>
      <c r="L90" s="158" t="str">
        <f t="shared" si="116"/>
        <v/>
      </c>
      <c r="M90" s="158" t="str">
        <f t="shared" si="117"/>
        <v/>
      </c>
      <c r="N90" s="158" t="str">
        <f t="shared" si="118"/>
        <v>Sverige</v>
      </c>
      <c r="O90" s="157"/>
      <c r="P90" s="157">
        <v>2.0</v>
      </c>
      <c r="Q90" s="160" t="str">
        <f>VLOOKUP(P90,P81:Y84,Q87,FALSE)</f>
        <v>Ukraina</v>
      </c>
      <c r="R90" s="159">
        <f>VLOOKUP(P90,P81:Y84,R87,FALSE)</f>
        <v>3</v>
      </c>
      <c r="S90" s="159">
        <f>VLOOKUP(P90,P81:Y84,S87,FALSE)</f>
        <v>0</v>
      </c>
      <c r="T90" s="159">
        <f>VLOOKUP(P90,P81:Y84,T87,FALSE)</f>
        <v>2</v>
      </c>
      <c r="U90" s="159">
        <f>VLOOKUP(P90,P81:Y84,U87,FALSE)</f>
        <v>1</v>
      </c>
      <c r="V90" s="159">
        <f>VLOOKUP(P90,P81:Y84,V87,FALSE)</f>
        <v>1</v>
      </c>
      <c r="W90" s="159">
        <f>VLOOKUP(P90,P81:Y84,W87,FALSE)</f>
        <v>3</v>
      </c>
      <c r="X90" s="159">
        <f>VLOOKUP(P90,P81:Y84,X87,FALSE)</f>
        <v>-2</v>
      </c>
      <c r="Y90" s="158">
        <f>VLOOKUP(P90,P81:Y84,Y87,FALSE)</f>
        <v>2</v>
      </c>
      <c r="Z90" s="157"/>
      <c r="AA90" s="158">
        <f t="shared" ref="AA90:AD90" si="168">AA83/AA86</f>
        <v>2</v>
      </c>
      <c r="AB90" s="158">
        <f t="shared" si="168"/>
        <v>0.1</v>
      </c>
      <c r="AC90" s="158">
        <f t="shared" si="168"/>
        <v>0.01</v>
      </c>
      <c r="AD90" s="158">
        <f t="shared" si="168"/>
        <v>0.003</v>
      </c>
      <c r="AE90" s="158"/>
      <c r="AF90" s="158">
        <f t="shared" ref="AF90:AJ90" si="169">AF83/AF86</f>
        <v>0</v>
      </c>
      <c r="AG90" s="158">
        <f t="shared" si="169"/>
        <v>0.00002</v>
      </c>
      <c r="AH90" s="158">
        <f t="shared" si="169"/>
        <v>0.000004</v>
      </c>
      <c r="AI90" s="158">
        <f t="shared" si="169"/>
        <v>0.0000002</v>
      </c>
      <c r="AJ90" s="158">
        <f t="shared" si="169"/>
        <v>0.00000002</v>
      </c>
      <c r="AK90" s="157">
        <f t="shared" si="167"/>
        <v>2.11302422</v>
      </c>
      <c r="AL90" s="157"/>
      <c r="AM90" s="157"/>
      <c r="AN90" s="157"/>
      <c r="AO90" s="158">
        <f>COUNTIF(AM81:AM84,K90)</f>
        <v>0</v>
      </c>
      <c r="AP90" s="158">
        <f>COUNTIF(AM81:AM84,L90)</f>
        <v>0</v>
      </c>
      <c r="AQ90" s="158">
        <f>COUNTIF(AM81:AM84,M90)</f>
        <v>0</v>
      </c>
      <c r="AR90" s="158">
        <f>COUNTIF(AM81:AM84,N90)</f>
        <v>0</v>
      </c>
      <c r="AS90" s="158">
        <f t="shared" si="122"/>
        <v>0</v>
      </c>
      <c r="AT90" s="157"/>
      <c r="AU90" s="158" t="str">
        <f t="shared" si="123"/>
        <v/>
      </c>
      <c r="AV90" s="158" t="str">
        <f t="shared" si="124"/>
        <v/>
      </c>
      <c r="AW90" s="158" t="str">
        <f t="shared" si="125"/>
        <v/>
      </c>
      <c r="AX90" s="158" t="str">
        <f t="shared" si="126"/>
        <v/>
      </c>
      <c r="AY90" s="157"/>
      <c r="AZ90" s="158" t="str">
        <f t="shared" si="127"/>
        <v/>
      </c>
      <c r="BA90" s="158" t="str">
        <f t="shared" si="128"/>
        <v/>
      </c>
      <c r="BB90" s="158" t="str">
        <f t="shared" si="129"/>
        <v/>
      </c>
      <c r="BC90" s="158" t="str">
        <f t="shared" si="130"/>
        <v/>
      </c>
      <c r="BD90" s="157"/>
      <c r="BE90" s="158">
        <v>4.0</v>
      </c>
      <c r="BF90" s="157" t="str">
        <f>VLOOKUP(BE90,BE81:BF84,2,FALSE)</f>
        <v>Østerrike</v>
      </c>
      <c r="BG90" s="157"/>
      <c r="BH90" s="158">
        <f>COUNTIFS(AZ81:AZ116,BF90,BC81:BC116,BF89)</f>
        <v>0</v>
      </c>
      <c r="BI90" s="157">
        <f>_xlfn.RANK.EQ(BH90,BH87:BH90,0)</f>
        <v>1</v>
      </c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8">
        <f>COUNTIF(BV81:BV84,K90)</f>
        <v>0</v>
      </c>
      <c r="BY90" s="158">
        <f>COUNTIF(BV81:BV84,L90)</f>
        <v>0</v>
      </c>
      <c r="BZ90" s="158">
        <f>COUNTIF(BV81:BV84,M90)</f>
        <v>0</v>
      </c>
      <c r="CA90" s="158">
        <f>COUNTIF(BV81:BV84,N90)</f>
        <v>0</v>
      </c>
      <c r="CB90" s="158">
        <f t="shared" si="135"/>
        <v>0</v>
      </c>
      <c r="CC90" s="157"/>
      <c r="CD90" s="158" t="str">
        <f t="shared" si="136"/>
        <v/>
      </c>
      <c r="CE90" s="158" t="str">
        <f t="shared" si="137"/>
        <v/>
      </c>
      <c r="CF90" s="158" t="str">
        <f t="shared" si="138"/>
        <v/>
      </c>
      <c r="CG90" s="158" t="str">
        <f t="shared" si="139"/>
        <v/>
      </c>
      <c r="CH90" s="157"/>
      <c r="CI90" s="158" t="str">
        <f t="shared" si="140"/>
        <v/>
      </c>
      <c r="CJ90" s="158" t="str">
        <f t="shared" si="141"/>
        <v/>
      </c>
      <c r="CK90" s="158" t="str">
        <f t="shared" si="142"/>
        <v/>
      </c>
      <c r="CL90" s="158" t="str">
        <f t="shared" si="143"/>
        <v/>
      </c>
      <c r="CM90" s="157"/>
      <c r="CN90" s="158">
        <v>4.0</v>
      </c>
      <c r="CO90" s="157" t="str">
        <f>VLOOKUP(CN90,CN81:CO84,2,FALSE)</f>
        <v>Nederland</v>
      </c>
      <c r="CP90" s="157"/>
      <c r="CQ90" s="158">
        <f>COUNTIFS(CI81:CI116,CO90,CL81:CL116,CO89)</f>
        <v>0</v>
      </c>
      <c r="CR90" s="157">
        <f>_xlfn.RANK.EQ(CQ90,CQ87:CQ90,0)</f>
        <v>1</v>
      </c>
      <c r="CS90" s="157"/>
      <c r="CT90" s="157"/>
      <c r="CU90" s="157"/>
      <c r="CV90" s="157"/>
      <c r="CW90" s="157"/>
      <c r="CX90" s="157"/>
      <c r="CY90" s="157"/>
      <c r="CZ90" s="157"/>
      <c r="DA90" s="157"/>
      <c r="DB90" s="157"/>
      <c r="DC90" s="157"/>
      <c r="DD90" s="157"/>
      <c r="DE90" s="157"/>
      <c r="DF90" s="157"/>
      <c r="DG90" s="158">
        <f>COUNTIF(DE81:DE84,K90)</f>
        <v>0</v>
      </c>
      <c r="DH90" s="158">
        <f>COUNTIF(DE81:DE84,L90)</f>
        <v>0</v>
      </c>
      <c r="DI90" s="158">
        <f>COUNTIF(DE81:DE84,M90)</f>
        <v>0</v>
      </c>
      <c r="DJ90" s="158">
        <f>COUNTIF(DE81:DE84,N90)</f>
        <v>0</v>
      </c>
      <c r="DK90" s="158">
        <f t="shared" si="148"/>
        <v>0</v>
      </c>
      <c r="DL90" s="157"/>
      <c r="DM90" s="158" t="str">
        <f t="shared" si="149"/>
        <v/>
      </c>
      <c r="DN90" s="158" t="str">
        <f t="shared" si="150"/>
        <v/>
      </c>
      <c r="DO90" s="158" t="str">
        <f t="shared" si="151"/>
        <v/>
      </c>
      <c r="DP90" s="158" t="str">
        <f t="shared" si="152"/>
        <v/>
      </c>
      <c r="DQ90" s="157"/>
      <c r="DR90" s="158" t="str">
        <f t="shared" si="153"/>
        <v/>
      </c>
      <c r="DS90" s="158" t="str">
        <f t="shared" si="154"/>
        <v/>
      </c>
      <c r="DT90" s="158" t="str">
        <f t="shared" si="155"/>
        <v/>
      </c>
      <c r="DU90" s="158" t="str">
        <f t="shared" si="156"/>
        <v/>
      </c>
      <c r="DV90" s="157"/>
      <c r="DW90" s="158">
        <v>4.0</v>
      </c>
      <c r="DX90" s="157" t="str">
        <f>VLOOKUP(DW90,DW81:DX84,2,FALSE)</f>
        <v>Østerrike</v>
      </c>
      <c r="DY90" s="157"/>
      <c r="DZ90" s="158">
        <f>COUNTIFS(DR81:DR116,DX90,DU81:DU116,DX89)</f>
        <v>0</v>
      </c>
      <c r="EA90" s="157">
        <f>_xlfn.RANK.EQ(DZ90,DZ87:DZ90,0)</f>
        <v>1</v>
      </c>
      <c r="EB90" s="157"/>
      <c r="EC90" s="157"/>
      <c r="ED90" s="157"/>
      <c r="EE90" s="157"/>
      <c r="EF90" s="157"/>
      <c r="EG90" s="157"/>
      <c r="EH90" s="157"/>
      <c r="EI90" s="157"/>
      <c r="EJ90" s="157"/>
      <c r="EK90" s="157"/>
      <c r="EL90" s="157"/>
    </row>
    <row r="91" ht="12.75" customHeight="1">
      <c r="A91" s="157"/>
      <c r="B91" s="158" t="str">
        <f>Utfylles!$E$20</f>
        <v>Ungarn</v>
      </c>
      <c r="C91" s="158" t="s">
        <v>56</v>
      </c>
      <c r="D91" s="158" t="str">
        <f>Utfylles!$G$20</f>
        <v>Portugal</v>
      </c>
      <c r="E91" s="158">
        <f>Utfylles!$H$20</f>
        <v>0</v>
      </c>
      <c r="F91" s="158" t="s">
        <v>56</v>
      </c>
      <c r="G91" s="158">
        <f>Utfylles!$J$20</f>
        <v>3</v>
      </c>
      <c r="H91" s="158"/>
      <c r="I91" s="158" t="str">
        <f>Utfylles!$K$20</f>
        <v>B</v>
      </c>
      <c r="J91" s="157"/>
      <c r="K91" s="158" t="str">
        <f t="shared" si="115"/>
        <v>Portugal</v>
      </c>
      <c r="L91" s="158" t="str">
        <f t="shared" si="116"/>
        <v/>
      </c>
      <c r="M91" s="158" t="str">
        <f t="shared" si="117"/>
        <v/>
      </c>
      <c r="N91" s="158" t="str">
        <f t="shared" si="118"/>
        <v>Ungarn</v>
      </c>
      <c r="O91" s="157"/>
      <c r="P91" s="157">
        <v>3.0</v>
      </c>
      <c r="Q91" s="160" t="str">
        <f>VLOOKUP(P91,P81:Y84,Q87,FALSE)</f>
        <v>Østerrike</v>
      </c>
      <c r="R91" s="159">
        <f>VLOOKUP(P91,P81:Y84,R87,FALSE)</f>
        <v>3</v>
      </c>
      <c r="S91" s="159">
        <f>VLOOKUP(P91,P81:Y84,S87,FALSE)</f>
        <v>0</v>
      </c>
      <c r="T91" s="159">
        <f>VLOOKUP(P91,P81:Y84,T87,FALSE)</f>
        <v>2</v>
      </c>
      <c r="U91" s="159">
        <f>VLOOKUP(P91,P81:Y84,U87,FALSE)</f>
        <v>1</v>
      </c>
      <c r="V91" s="159">
        <f>VLOOKUP(P91,P81:Y84,V87,FALSE)</f>
        <v>1</v>
      </c>
      <c r="W91" s="159">
        <f>VLOOKUP(P91,P81:Y84,W87,FALSE)</f>
        <v>4</v>
      </c>
      <c r="X91" s="159">
        <f>VLOOKUP(P91,P81:Y84,X87,FALSE)</f>
        <v>-3</v>
      </c>
      <c r="Y91" s="158">
        <f>VLOOKUP(P91,P81:Y84,Y87,FALSE)</f>
        <v>2</v>
      </c>
      <c r="Z91" s="157"/>
      <c r="AA91" s="158">
        <f t="shared" ref="AA91:AD91" si="170">AA84/AA86</f>
        <v>2</v>
      </c>
      <c r="AB91" s="158">
        <f t="shared" si="170"/>
        <v>0.1</v>
      </c>
      <c r="AC91" s="158">
        <f t="shared" si="170"/>
        <v>0.01</v>
      </c>
      <c r="AD91" s="158">
        <f t="shared" si="170"/>
        <v>0.001</v>
      </c>
      <c r="AE91" s="158"/>
      <c r="AF91" s="158">
        <f t="shared" ref="AF91:AJ91" si="171">AF84/AF86</f>
        <v>0.0001</v>
      </c>
      <c r="AG91" s="158">
        <f t="shared" si="171"/>
        <v>0.00004</v>
      </c>
      <c r="AH91" s="158">
        <f t="shared" si="171"/>
        <v>0.000002</v>
      </c>
      <c r="AI91" s="158">
        <f t="shared" si="171"/>
        <v>0.0000002</v>
      </c>
      <c r="AJ91" s="158">
        <f t="shared" si="171"/>
        <v>0.00000004</v>
      </c>
      <c r="AK91" s="157">
        <f t="shared" si="167"/>
        <v>2.11114224</v>
      </c>
      <c r="AL91" s="157"/>
      <c r="AM91" s="157"/>
      <c r="AN91" s="157"/>
      <c r="AO91" s="158">
        <f>COUNTIF(AM81:AM84,K91)</f>
        <v>0</v>
      </c>
      <c r="AP91" s="158">
        <f>COUNTIF(AM81:AM84,L91)</f>
        <v>0</v>
      </c>
      <c r="AQ91" s="158">
        <f>COUNTIF(AM81:AM84,M91)</f>
        <v>0</v>
      </c>
      <c r="AR91" s="158">
        <f>COUNTIF(AM81:AM84,N91)</f>
        <v>0</v>
      </c>
      <c r="AS91" s="158">
        <f t="shared" si="122"/>
        <v>0</v>
      </c>
      <c r="AT91" s="157"/>
      <c r="AU91" s="158" t="str">
        <f t="shared" si="123"/>
        <v/>
      </c>
      <c r="AV91" s="158" t="str">
        <f t="shared" si="124"/>
        <v/>
      </c>
      <c r="AW91" s="158" t="str">
        <f t="shared" si="125"/>
        <v/>
      </c>
      <c r="AX91" s="158" t="str">
        <f t="shared" si="126"/>
        <v/>
      </c>
      <c r="AY91" s="157"/>
      <c r="AZ91" s="158" t="str">
        <f t="shared" si="127"/>
        <v/>
      </c>
      <c r="BA91" s="158" t="str">
        <f t="shared" si="128"/>
        <v/>
      </c>
      <c r="BB91" s="158" t="str">
        <f t="shared" si="129"/>
        <v/>
      </c>
      <c r="BC91" s="158" t="str">
        <f t="shared" si="130"/>
        <v/>
      </c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8">
        <f>COUNTIF(BV81:BV84,K91)</f>
        <v>0</v>
      </c>
      <c r="BY91" s="158">
        <f>COUNTIF(BV81:BV84,L91)</f>
        <v>0</v>
      </c>
      <c r="BZ91" s="158">
        <f>COUNTIF(BV81:BV84,M91)</f>
        <v>0</v>
      </c>
      <c r="CA91" s="158">
        <f>COUNTIF(BV81:BV84,N91)</f>
        <v>0</v>
      </c>
      <c r="CB91" s="158">
        <f t="shared" si="135"/>
        <v>0</v>
      </c>
      <c r="CC91" s="157"/>
      <c r="CD91" s="158" t="str">
        <f t="shared" si="136"/>
        <v/>
      </c>
      <c r="CE91" s="158" t="str">
        <f t="shared" si="137"/>
        <v/>
      </c>
      <c r="CF91" s="158" t="str">
        <f t="shared" si="138"/>
        <v/>
      </c>
      <c r="CG91" s="158" t="str">
        <f t="shared" si="139"/>
        <v/>
      </c>
      <c r="CH91" s="157"/>
      <c r="CI91" s="158" t="str">
        <f t="shared" si="140"/>
        <v/>
      </c>
      <c r="CJ91" s="158" t="str">
        <f t="shared" si="141"/>
        <v/>
      </c>
      <c r="CK91" s="158" t="str">
        <f t="shared" si="142"/>
        <v/>
      </c>
      <c r="CL91" s="158" t="str">
        <f t="shared" si="143"/>
        <v/>
      </c>
      <c r="CM91" s="157"/>
      <c r="CN91" s="157"/>
      <c r="CO91" s="157"/>
      <c r="CP91" s="157"/>
      <c r="CQ91" s="157"/>
      <c r="CR91" s="157"/>
      <c r="CS91" s="157"/>
      <c r="CT91" s="157"/>
      <c r="CU91" s="157"/>
      <c r="CV91" s="157"/>
      <c r="CW91" s="157"/>
      <c r="CX91" s="157"/>
      <c r="CY91" s="157"/>
      <c r="CZ91" s="157"/>
      <c r="DA91" s="157"/>
      <c r="DB91" s="157"/>
      <c r="DC91" s="157"/>
      <c r="DD91" s="157"/>
      <c r="DE91" s="157"/>
      <c r="DF91" s="157"/>
      <c r="DG91" s="158">
        <f>COUNTIF(DE81:DE84,K91)</f>
        <v>0</v>
      </c>
      <c r="DH91" s="158">
        <f>COUNTIF(DE81:DE84,L91)</f>
        <v>0</v>
      </c>
      <c r="DI91" s="158">
        <f>COUNTIF(DE81:DE84,M91)</f>
        <v>0</v>
      </c>
      <c r="DJ91" s="158">
        <f>COUNTIF(DE81:DE84,N91)</f>
        <v>0</v>
      </c>
      <c r="DK91" s="158">
        <f t="shared" si="148"/>
        <v>0</v>
      </c>
      <c r="DL91" s="157"/>
      <c r="DM91" s="158" t="str">
        <f t="shared" si="149"/>
        <v/>
      </c>
      <c r="DN91" s="158" t="str">
        <f t="shared" si="150"/>
        <v/>
      </c>
      <c r="DO91" s="158" t="str">
        <f t="shared" si="151"/>
        <v/>
      </c>
      <c r="DP91" s="158" t="str">
        <f t="shared" si="152"/>
        <v/>
      </c>
      <c r="DQ91" s="157"/>
      <c r="DR91" s="158" t="str">
        <f t="shared" si="153"/>
        <v/>
      </c>
      <c r="DS91" s="158" t="str">
        <f t="shared" si="154"/>
        <v/>
      </c>
      <c r="DT91" s="158" t="str">
        <f t="shared" si="155"/>
        <v/>
      </c>
      <c r="DU91" s="158" t="str">
        <f t="shared" si="156"/>
        <v/>
      </c>
      <c r="DV91" s="157"/>
      <c r="DW91" s="157"/>
      <c r="DX91" s="157"/>
      <c r="DY91" s="157"/>
      <c r="DZ91" s="157"/>
      <c r="EA91" s="157"/>
      <c r="EB91" s="157"/>
      <c r="EC91" s="157"/>
      <c r="ED91" s="157"/>
      <c r="EE91" s="157"/>
      <c r="EF91" s="157"/>
      <c r="EG91" s="157"/>
      <c r="EH91" s="157"/>
      <c r="EI91" s="157"/>
      <c r="EJ91" s="157"/>
      <c r="EK91" s="157"/>
      <c r="EL91" s="157"/>
    </row>
    <row r="92" ht="12.75" customHeight="1">
      <c r="A92" s="157"/>
      <c r="B92" s="158" t="str">
        <f>Utfylles!$E$21</f>
        <v>Frankrike</v>
      </c>
      <c r="C92" s="158" t="s">
        <v>56</v>
      </c>
      <c r="D92" s="158" t="str">
        <f>Utfylles!$G$21</f>
        <v>Tyskland</v>
      </c>
      <c r="E92" s="158">
        <f>Utfylles!$H$21</f>
        <v>1</v>
      </c>
      <c r="F92" s="158" t="s">
        <v>56</v>
      </c>
      <c r="G92" s="158">
        <f>Utfylles!$J$21</f>
        <v>1</v>
      </c>
      <c r="H92" s="158"/>
      <c r="I92" s="158" t="str">
        <f>Utfylles!$K$21</f>
        <v>U</v>
      </c>
      <c r="J92" s="157"/>
      <c r="K92" s="158" t="str">
        <f t="shared" si="115"/>
        <v/>
      </c>
      <c r="L92" s="158" t="str">
        <f t="shared" si="116"/>
        <v>Frankrike</v>
      </c>
      <c r="M92" s="158" t="str">
        <f t="shared" si="117"/>
        <v>Tyskland</v>
      </c>
      <c r="N92" s="158" t="str">
        <f t="shared" si="118"/>
        <v/>
      </c>
      <c r="O92" s="157"/>
      <c r="P92" s="157">
        <v>4.0</v>
      </c>
      <c r="Q92" s="160" t="str">
        <f>VLOOKUP(P92,P81:Y84,Q87,FALSE)</f>
        <v>Nord-Makedonia</v>
      </c>
      <c r="R92" s="159">
        <f>VLOOKUP(P92,P81:Y84,R87,FALSE)</f>
        <v>3</v>
      </c>
      <c r="S92" s="159">
        <f>VLOOKUP(P92,P81:Y84,S87,FALSE)</f>
        <v>0</v>
      </c>
      <c r="T92" s="159">
        <f>VLOOKUP(P92,P81:Y84,T87,FALSE)</f>
        <v>2</v>
      </c>
      <c r="U92" s="159">
        <f>VLOOKUP(P92,P81:Y84,U87,FALSE)</f>
        <v>1</v>
      </c>
      <c r="V92" s="159">
        <f>VLOOKUP(P92,P81:Y84,V87,FALSE)</f>
        <v>0</v>
      </c>
      <c r="W92" s="159">
        <f>VLOOKUP(P92,P81:Y84,W87,FALSE)</f>
        <v>2</v>
      </c>
      <c r="X92" s="159">
        <f>VLOOKUP(P92,P81:Y84,X87,FALSE)</f>
        <v>-2</v>
      </c>
      <c r="Y92" s="158">
        <f>VLOOKUP(P92,P81:Y84,Y87,FALSE)</f>
        <v>2</v>
      </c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8">
        <f>COUNTIF(AM81:AM84,K92)</f>
        <v>0</v>
      </c>
      <c r="AP92" s="158">
        <f>COUNTIF(AM81:AM84,L92)</f>
        <v>0</v>
      </c>
      <c r="AQ92" s="158">
        <f>COUNTIF(AM81:AM84,M92)</f>
        <v>0</v>
      </c>
      <c r="AR92" s="158">
        <f>COUNTIF(AM81:AM84,N92)</f>
        <v>0</v>
      </c>
      <c r="AS92" s="158">
        <f t="shared" si="122"/>
        <v>0</v>
      </c>
      <c r="AT92" s="157"/>
      <c r="AU92" s="158" t="str">
        <f t="shared" si="123"/>
        <v/>
      </c>
      <c r="AV92" s="158" t="str">
        <f t="shared" si="124"/>
        <v/>
      </c>
      <c r="AW92" s="158" t="str">
        <f t="shared" si="125"/>
        <v/>
      </c>
      <c r="AX92" s="158" t="str">
        <f t="shared" si="126"/>
        <v/>
      </c>
      <c r="AY92" s="157"/>
      <c r="AZ92" s="158" t="str">
        <f t="shared" si="127"/>
        <v/>
      </c>
      <c r="BA92" s="158" t="str">
        <f t="shared" si="128"/>
        <v/>
      </c>
      <c r="BB92" s="158" t="str">
        <f t="shared" si="129"/>
        <v/>
      </c>
      <c r="BC92" s="158" t="str">
        <f t="shared" si="130"/>
        <v/>
      </c>
      <c r="BD92" s="157"/>
      <c r="BE92" s="157"/>
      <c r="BF92" s="157"/>
      <c r="BG92" s="157"/>
      <c r="BH92" s="157"/>
      <c r="BI92" s="157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8">
        <f>COUNTIF(BV81:BV84,K92)</f>
        <v>0</v>
      </c>
      <c r="BY92" s="158">
        <f>COUNTIF(BV81:BV84,L92)</f>
        <v>0</v>
      </c>
      <c r="BZ92" s="158">
        <f>COUNTIF(BV81:BV84,M92)</f>
        <v>0</v>
      </c>
      <c r="CA92" s="158">
        <f>COUNTIF(BV81:BV84,N92)</f>
        <v>0</v>
      </c>
      <c r="CB92" s="158">
        <f t="shared" si="135"/>
        <v>0</v>
      </c>
      <c r="CC92" s="157"/>
      <c r="CD92" s="158" t="str">
        <f t="shared" si="136"/>
        <v/>
      </c>
      <c r="CE92" s="158" t="str">
        <f t="shared" si="137"/>
        <v/>
      </c>
      <c r="CF92" s="158" t="str">
        <f t="shared" si="138"/>
        <v/>
      </c>
      <c r="CG92" s="158" t="str">
        <f t="shared" si="139"/>
        <v/>
      </c>
      <c r="CH92" s="157"/>
      <c r="CI92" s="158" t="str">
        <f t="shared" si="140"/>
        <v/>
      </c>
      <c r="CJ92" s="158" t="str">
        <f t="shared" si="141"/>
        <v/>
      </c>
      <c r="CK92" s="158" t="str">
        <f t="shared" si="142"/>
        <v/>
      </c>
      <c r="CL92" s="158" t="str">
        <f t="shared" si="143"/>
        <v/>
      </c>
      <c r="CM92" s="157"/>
      <c r="CN92" s="157"/>
      <c r="CO92" s="157"/>
      <c r="CP92" s="157"/>
      <c r="CQ92" s="157"/>
      <c r="CR92" s="157"/>
      <c r="CS92" s="157"/>
      <c r="CT92" s="157"/>
      <c r="CU92" s="157"/>
      <c r="CV92" s="157"/>
      <c r="CW92" s="157"/>
      <c r="CX92" s="157"/>
      <c r="CY92" s="157"/>
      <c r="CZ92" s="157"/>
      <c r="DA92" s="157"/>
      <c r="DB92" s="157"/>
      <c r="DC92" s="157"/>
      <c r="DD92" s="157"/>
      <c r="DE92" s="157"/>
      <c r="DF92" s="157"/>
      <c r="DG92" s="158">
        <f>COUNTIF(DE81:DE84,K92)</f>
        <v>0</v>
      </c>
      <c r="DH92" s="158">
        <f>COUNTIF(DE81:DE84,L92)</f>
        <v>0</v>
      </c>
      <c r="DI92" s="158">
        <f>COUNTIF(DE81:DE84,M92)</f>
        <v>0</v>
      </c>
      <c r="DJ92" s="158">
        <f>COUNTIF(DE81:DE84,N92)</f>
        <v>0</v>
      </c>
      <c r="DK92" s="158">
        <f t="shared" si="148"/>
        <v>0</v>
      </c>
      <c r="DL92" s="157"/>
      <c r="DM92" s="158" t="str">
        <f t="shared" si="149"/>
        <v/>
      </c>
      <c r="DN92" s="158" t="str">
        <f t="shared" si="150"/>
        <v/>
      </c>
      <c r="DO92" s="158" t="str">
        <f t="shared" si="151"/>
        <v/>
      </c>
      <c r="DP92" s="158" t="str">
        <f t="shared" si="152"/>
        <v/>
      </c>
      <c r="DQ92" s="157"/>
      <c r="DR92" s="158" t="str">
        <f t="shared" si="153"/>
        <v/>
      </c>
      <c r="DS92" s="158" t="str">
        <f t="shared" si="154"/>
        <v/>
      </c>
      <c r="DT92" s="158" t="str">
        <f t="shared" si="155"/>
        <v/>
      </c>
      <c r="DU92" s="158" t="str">
        <f t="shared" si="156"/>
        <v/>
      </c>
      <c r="DV92" s="157"/>
      <c r="DW92" s="157"/>
      <c r="DX92" s="157"/>
      <c r="DY92" s="157"/>
      <c r="DZ92" s="157"/>
      <c r="EA92" s="157"/>
      <c r="EB92" s="157"/>
      <c r="EC92" s="157"/>
      <c r="ED92" s="157"/>
      <c r="EE92" s="157"/>
      <c r="EF92" s="157"/>
      <c r="EG92" s="157"/>
      <c r="EH92" s="157"/>
      <c r="EI92" s="157"/>
      <c r="EJ92" s="157"/>
      <c r="EK92" s="157"/>
      <c r="EL92" s="157"/>
    </row>
    <row r="93" ht="12.75" customHeight="1">
      <c r="A93" s="157"/>
      <c r="B93" s="158" t="str">
        <f>Utfylles!$E$22</f>
        <v>Finland</v>
      </c>
      <c r="C93" s="158" t="s">
        <v>56</v>
      </c>
      <c r="D93" s="158" t="str">
        <f>Utfylles!$G$22</f>
        <v>Russland</v>
      </c>
      <c r="E93" s="158">
        <f>Utfylles!$H$22</f>
        <v>1</v>
      </c>
      <c r="F93" s="158" t="s">
        <v>56</v>
      </c>
      <c r="G93" s="158">
        <f>Utfylles!$J$22</f>
        <v>1</v>
      </c>
      <c r="H93" s="158"/>
      <c r="I93" s="158" t="str">
        <f>Utfylles!$K$22</f>
        <v>U</v>
      </c>
      <c r="J93" s="157"/>
      <c r="K93" s="158" t="str">
        <f t="shared" si="115"/>
        <v/>
      </c>
      <c r="L93" s="158" t="str">
        <f t="shared" si="116"/>
        <v>Finland</v>
      </c>
      <c r="M93" s="158" t="str">
        <f t="shared" si="117"/>
        <v>Russland</v>
      </c>
      <c r="N93" s="158" t="str">
        <f t="shared" si="118"/>
        <v/>
      </c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8">
        <f>COUNTIF(AM81:AM84,K93)</f>
        <v>0</v>
      </c>
      <c r="AP93" s="158">
        <f>COUNTIF(AM81:AM84,L93)</f>
        <v>0</v>
      </c>
      <c r="AQ93" s="158">
        <f>COUNTIF(AM81:AM84,M93)</f>
        <v>0</v>
      </c>
      <c r="AR93" s="158">
        <f>COUNTIF(AM81:AM84,N93)</f>
        <v>0</v>
      </c>
      <c r="AS93" s="158">
        <f t="shared" si="122"/>
        <v>0</v>
      </c>
      <c r="AT93" s="157"/>
      <c r="AU93" s="158" t="str">
        <f t="shared" si="123"/>
        <v/>
      </c>
      <c r="AV93" s="158" t="str">
        <f t="shared" si="124"/>
        <v/>
      </c>
      <c r="AW93" s="158" t="str">
        <f t="shared" si="125"/>
        <v/>
      </c>
      <c r="AX93" s="158" t="str">
        <f t="shared" si="126"/>
        <v/>
      </c>
      <c r="AY93" s="157"/>
      <c r="AZ93" s="158" t="str">
        <f t="shared" si="127"/>
        <v/>
      </c>
      <c r="BA93" s="158" t="str">
        <f t="shared" si="128"/>
        <v/>
      </c>
      <c r="BB93" s="158" t="str">
        <f t="shared" si="129"/>
        <v/>
      </c>
      <c r="BC93" s="158" t="str">
        <f t="shared" si="130"/>
        <v/>
      </c>
      <c r="BD93" s="157"/>
      <c r="BE93" s="157"/>
      <c r="BF93" s="157"/>
      <c r="BG93" s="157"/>
      <c r="BH93" s="157"/>
      <c r="BI93" s="157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8">
        <f>COUNTIF(BV81:BV84,K93)</f>
        <v>0</v>
      </c>
      <c r="BY93" s="158">
        <f>COUNTIF(BV81:BV84,L93)</f>
        <v>0</v>
      </c>
      <c r="BZ93" s="158">
        <f>COUNTIF(BV81:BV84,M93)</f>
        <v>0</v>
      </c>
      <c r="CA93" s="158">
        <f>COUNTIF(BV81:BV84,N93)</f>
        <v>0</v>
      </c>
      <c r="CB93" s="158">
        <f t="shared" si="135"/>
        <v>0</v>
      </c>
      <c r="CC93" s="157"/>
      <c r="CD93" s="158" t="str">
        <f t="shared" si="136"/>
        <v/>
      </c>
      <c r="CE93" s="158" t="str">
        <f t="shared" si="137"/>
        <v/>
      </c>
      <c r="CF93" s="158" t="str">
        <f t="shared" si="138"/>
        <v/>
      </c>
      <c r="CG93" s="158" t="str">
        <f t="shared" si="139"/>
        <v/>
      </c>
      <c r="CH93" s="157"/>
      <c r="CI93" s="158" t="str">
        <f t="shared" si="140"/>
        <v/>
      </c>
      <c r="CJ93" s="158" t="str">
        <f t="shared" si="141"/>
        <v/>
      </c>
      <c r="CK93" s="158" t="str">
        <f t="shared" si="142"/>
        <v/>
      </c>
      <c r="CL93" s="158" t="str">
        <f t="shared" si="143"/>
        <v/>
      </c>
      <c r="CM93" s="157"/>
      <c r="CN93" s="157"/>
      <c r="CO93" s="157"/>
      <c r="CP93" s="157"/>
      <c r="CQ93" s="157"/>
      <c r="CR93" s="157"/>
      <c r="CS93" s="157"/>
      <c r="CT93" s="157"/>
      <c r="CU93" s="157"/>
      <c r="CV93" s="157"/>
      <c r="CW93" s="157"/>
      <c r="CX93" s="157"/>
      <c r="CY93" s="157"/>
      <c r="CZ93" s="157"/>
      <c r="DA93" s="157"/>
      <c r="DB93" s="157"/>
      <c r="DC93" s="157"/>
      <c r="DD93" s="157"/>
      <c r="DE93" s="157"/>
      <c r="DF93" s="157"/>
      <c r="DG93" s="158">
        <f>COUNTIF(DE81:DE84,K93)</f>
        <v>0</v>
      </c>
      <c r="DH93" s="158">
        <f>COUNTIF(DE81:DE84,L93)</f>
        <v>0</v>
      </c>
      <c r="DI93" s="158">
        <f>COUNTIF(DE81:DE84,M93)</f>
        <v>0</v>
      </c>
      <c r="DJ93" s="158">
        <f>COUNTIF(DE81:DE84,N93)</f>
        <v>0</v>
      </c>
      <c r="DK93" s="158">
        <f t="shared" si="148"/>
        <v>0</v>
      </c>
      <c r="DL93" s="157"/>
      <c r="DM93" s="158" t="str">
        <f t="shared" si="149"/>
        <v/>
      </c>
      <c r="DN93" s="158" t="str">
        <f t="shared" si="150"/>
        <v/>
      </c>
      <c r="DO93" s="158" t="str">
        <f t="shared" si="151"/>
        <v/>
      </c>
      <c r="DP93" s="158" t="str">
        <f t="shared" si="152"/>
        <v/>
      </c>
      <c r="DQ93" s="157"/>
      <c r="DR93" s="158" t="str">
        <f t="shared" si="153"/>
        <v/>
      </c>
      <c r="DS93" s="158" t="str">
        <f t="shared" si="154"/>
        <v/>
      </c>
      <c r="DT93" s="158" t="str">
        <f t="shared" si="155"/>
        <v/>
      </c>
      <c r="DU93" s="158" t="str">
        <f t="shared" si="156"/>
        <v/>
      </c>
      <c r="DV93" s="157"/>
      <c r="DW93" s="157"/>
      <c r="DX93" s="157"/>
      <c r="DY93" s="157"/>
      <c r="DZ93" s="157"/>
      <c r="EA93" s="157"/>
      <c r="EB93" s="157"/>
      <c r="EC93" s="157"/>
      <c r="ED93" s="157"/>
      <c r="EE93" s="157"/>
      <c r="EF93" s="157"/>
      <c r="EG93" s="157"/>
      <c r="EH93" s="157"/>
      <c r="EI93" s="157"/>
      <c r="EJ93" s="157"/>
      <c r="EK93" s="157"/>
      <c r="EL93" s="157"/>
    </row>
    <row r="94" ht="12.75" customHeight="1">
      <c r="A94" s="157"/>
      <c r="B94" s="158" t="str">
        <f>Utfylles!$E$23</f>
        <v>Tyrkia</v>
      </c>
      <c r="C94" s="158" t="s">
        <v>56</v>
      </c>
      <c r="D94" s="158" t="str">
        <f>Utfylles!$G$23</f>
        <v>Wales</v>
      </c>
      <c r="E94" s="158">
        <f>Utfylles!$H$23</f>
        <v>1</v>
      </c>
      <c r="F94" s="158" t="s">
        <v>56</v>
      </c>
      <c r="G94" s="158">
        <f>Utfylles!$J$23</f>
        <v>1</v>
      </c>
      <c r="H94" s="158"/>
      <c r="I94" s="158" t="str">
        <f>Utfylles!$K$23</f>
        <v>U</v>
      </c>
      <c r="J94" s="157"/>
      <c r="K94" s="158" t="str">
        <f t="shared" si="115"/>
        <v/>
      </c>
      <c r="L94" s="158" t="str">
        <f t="shared" si="116"/>
        <v>Tyrkia</v>
      </c>
      <c r="M94" s="158" t="str">
        <f t="shared" si="117"/>
        <v>Wales</v>
      </c>
      <c r="N94" s="158" t="str">
        <f t="shared" si="118"/>
        <v/>
      </c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8">
        <f>COUNTIF(AM81:AM84,K94)</f>
        <v>0</v>
      </c>
      <c r="AP94" s="158">
        <f>COUNTIF(AM81:AM84,L94)</f>
        <v>0</v>
      </c>
      <c r="AQ94" s="158">
        <f>COUNTIF(AM81:AM84,M94)</f>
        <v>0</v>
      </c>
      <c r="AR94" s="158">
        <f>COUNTIF(AM81:AM84,N94)</f>
        <v>0</v>
      </c>
      <c r="AS94" s="158">
        <f t="shared" si="122"/>
        <v>0</v>
      </c>
      <c r="AT94" s="157"/>
      <c r="AU94" s="158" t="str">
        <f t="shared" si="123"/>
        <v/>
      </c>
      <c r="AV94" s="158" t="str">
        <f t="shared" si="124"/>
        <v/>
      </c>
      <c r="AW94" s="158" t="str">
        <f t="shared" si="125"/>
        <v/>
      </c>
      <c r="AX94" s="158" t="str">
        <f t="shared" si="126"/>
        <v/>
      </c>
      <c r="AY94" s="157"/>
      <c r="AZ94" s="158" t="str">
        <f t="shared" si="127"/>
        <v/>
      </c>
      <c r="BA94" s="158" t="str">
        <f t="shared" si="128"/>
        <v/>
      </c>
      <c r="BB94" s="158" t="str">
        <f t="shared" si="129"/>
        <v/>
      </c>
      <c r="BC94" s="158" t="str">
        <f t="shared" si="130"/>
        <v/>
      </c>
      <c r="BD94" s="157"/>
      <c r="BE94" s="157"/>
      <c r="BF94" s="157"/>
      <c r="BG94" s="157"/>
      <c r="BH94" s="157"/>
      <c r="BI94" s="157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8">
        <f>COUNTIF(BV81:BV84,K94)</f>
        <v>0</v>
      </c>
      <c r="BY94" s="158">
        <f>COUNTIF(BV81:BV84,L94)</f>
        <v>0</v>
      </c>
      <c r="BZ94" s="158">
        <f>COUNTIF(BV81:BV84,M94)</f>
        <v>0</v>
      </c>
      <c r="CA94" s="158">
        <f>COUNTIF(BV81:BV84,N94)</f>
        <v>0</v>
      </c>
      <c r="CB94" s="158">
        <f t="shared" si="135"/>
        <v>0</v>
      </c>
      <c r="CC94" s="157"/>
      <c r="CD94" s="158" t="str">
        <f t="shared" si="136"/>
        <v/>
      </c>
      <c r="CE94" s="158" t="str">
        <f t="shared" si="137"/>
        <v/>
      </c>
      <c r="CF94" s="158" t="str">
        <f t="shared" si="138"/>
        <v/>
      </c>
      <c r="CG94" s="158" t="str">
        <f t="shared" si="139"/>
        <v/>
      </c>
      <c r="CH94" s="157"/>
      <c r="CI94" s="158" t="str">
        <f t="shared" si="140"/>
        <v/>
      </c>
      <c r="CJ94" s="158" t="str">
        <f t="shared" si="141"/>
        <v/>
      </c>
      <c r="CK94" s="158" t="str">
        <f t="shared" si="142"/>
        <v/>
      </c>
      <c r="CL94" s="158" t="str">
        <f t="shared" si="143"/>
        <v/>
      </c>
      <c r="CM94" s="157"/>
      <c r="CN94" s="157"/>
      <c r="CO94" s="157"/>
      <c r="CP94" s="157"/>
      <c r="CQ94" s="157"/>
      <c r="CR94" s="157"/>
      <c r="CS94" s="157"/>
      <c r="CT94" s="157"/>
      <c r="CU94" s="157"/>
      <c r="CV94" s="157"/>
      <c r="CW94" s="157"/>
      <c r="CX94" s="157"/>
      <c r="CY94" s="157"/>
      <c r="CZ94" s="157"/>
      <c r="DA94" s="157"/>
      <c r="DB94" s="157"/>
      <c r="DC94" s="157"/>
      <c r="DD94" s="157"/>
      <c r="DE94" s="157"/>
      <c r="DF94" s="157"/>
      <c r="DG94" s="158">
        <f>COUNTIF(DE81:DE84,K94)</f>
        <v>0</v>
      </c>
      <c r="DH94" s="158">
        <f>COUNTIF(DE81:DE84,L94)</f>
        <v>0</v>
      </c>
      <c r="DI94" s="158">
        <f>COUNTIF(DE81:DE84,M94)</f>
        <v>0</v>
      </c>
      <c r="DJ94" s="158">
        <f>COUNTIF(DE81:DE84,N94)</f>
        <v>0</v>
      </c>
      <c r="DK94" s="158">
        <f t="shared" si="148"/>
        <v>0</v>
      </c>
      <c r="DL94" s="157"/>
      <c r="DM94" s="158" t="str">
        <f t="shared" si="149"/>
        <v/>
      </c>
      <c r="DN94" s="158" t="str">
        <f t="shared" si="150"/>
        <v/>
      </c>
      <c r="DO94" s="158" t="str">
        <f t="shared" si="151"/>
        <v/>
      </c>
      <c r="DP94" s="158" t="str">
        <f t="shared" si="152"/>
        <v/>
      </c>
      <c r="DQ94" s="157"/>
      <c r="DR94" s="158" t="str">
        <f t="shared" si="153"/>
        <v/>
      </c>
      <c r="DS94" s="158" t="str">
        <f t="shared" si="154"/>
        <v/>
      </c>
      <c r="DT94" s="158" t="str">
        <f t="shared" si="155"/>
        <v/>
      </c>
      <c r="DU94" s="158" t="str">
        <f t="shared" si="156"/>
        <v/>
      </c>
      <c r="DV94" s="157"/>
      <c r="DW94" s="157"/>
      <c r="DX94" s="157"/>
      <c r="DY94" s="157"/>
      <c r="DZ94" s="157"/>
      <c r="EA94" s="157"/>
      <c r="EB94" s="157"/>
      <c r="EC94" s="157"/>
      <c r="ED94" s="157"/>
      <c r="EE94" s="157"/>
      <c r="EF94" s="157"/>
      <c r="EG94" s="157"/>
      <c r="EH94" s="157"/>
      <c r="EI94" s="157"/>
      <c r="EJ94" s="157"/>
      <c r="EK94" s="157"/>
      <c r="EL94" s="157"/>
    </row>
    <row r="95" ht="12.75" customHeight="1">
      <c r="A95" s="157"/>
      <c r="B95" s="158" t="str">
        <f>Utfylles!$E$24</f>
        <v>Italia</v>
      </c>
      <c r="C95" s="158" t="s">
        <v>56</v>
      </c>
      <c r="D95" s="158" t="str">
        <f>Utfylles!$G$24</f>
        <v>Sveits</v>
      </c>
      <c r="E95" s="158">
        <f>Utfylles!$H$24</f>
        <v>2</v>
      </c>
      <c r="F95" s="158" t="s">
        <v>56</v>
      </c>
      <c r="G95" s="158">
        <f>Utfylles!$J$24</f>
        <v>0</v>
      </c>
      <c r="H95" s="158"/>
      <c r="I95" s="158" t="str">
        <f>Utfylles!$K$24</f>
        <v>H</v>
      </c>
      <c r="J95" s="157"/>
      <c r="K95" s="158" t="str">
        <f t="shared" si="115"/>
        <v>Italia</v>
      </c>
      <c r="L95" s="158" t="str">
        <f t="shared" si="116"/>
        <v/>
      </c>
      <c r="M95" s="158" t="str">
        <f t="shared" si="117"/>
        <v/>
      </c>
      <c r="N95" s="158" t="str">
        <f t="shared" si="118"/>
        <v>Sveits</v>
      </c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8">
        <f>COUNTIF(AM81:AM84,K95)</f>
        <v>0</v>
      </c>
      <c r="AP95" s="158">
        <f>COUNTIF(AM81:AM84,L95)</f>
        <v>0</v>
      </c>
      <c r="AQ95" s="158">
        <f>COUNTIF(AM81:AM84,M95)</f>
        <v>0</v>
      </c>
      <c r="AR95" s="158">
        <f>COUNTIF(AM81:AM84,N95)</f>
        <v>0</v>
      </c>
      <c r="AS95" s="158">
        <f t="shared" si="122"/>
        <v>0</v>
      </c>
      <c r="AT95" s="157"/>
      <c r="AU95" s="158" t="str">
        <f t="shared" si="123"/>
        <v/>
      </c>
      <c r="AV95" s="158" t="str">
        <f t="shared" si="124"/>
        <v/>
      </c>
      <c r="AW95" s="158" t="str">
        <f t="shared" si="125"/>
        <v/>
      </c>
      <c r="AX95" s="158" t="str">
        <f t="shared" si="126"/>
        <v/>
      </c>
      <c r="AY95" s="157"/>
      <c r="AZ95" s="158" t="str">
        <f t="shared" si="127"/>
        <v/>
      </c>
      <c r="BA95" s="158" t="str">
        <f t="shared" si="128"/>
        <v/>
      </c>
      <c r="BB95" s="158" t="str">
        <f t="shared" si="129"/>
        <v/>
      </c>
      <c r="BC95" s="158" t="str">
        <f t="shared" si="130"/>
        <v/>
      </c>
      <c r="BD95" s="157"/>
      <c r="BE95" s="157"/>
      <c r="BF95" s="157"/>
      <c r="BG95" s="157"/>
      <c r="BH95" s="157"/>
      <c r="BI95" s="157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8">
        <f>COUNTIF(BV81:BV84,K95)</f>
        <v>0</v>
      </c>
      <c r="BY95" s="158">
        <f>COUNTIF(BV81:BV84,L95)</f>
        <v>0</v>
      </c>
      <c r="BZ95" s="158">
        <f>COUNTIF(BV81:BV84,M95)</f>
        <v>0</v>
      </c>
      <c r="CA95" s="158">
        <f>COUNTIF(BV81:BV84,N95)</f>
        <v>0</v>
      </c>
      <c r="CB95" s="158">
        <f t="shared" si="135"/>
        <v>0</v>
      </c>
      <c r="CC95" s="157"/>
      <c r="CD95" s="158" t="str">
        <f t="shared" si="136"/>
        <v/>
      </c>
      <c r="CE95" s="158" t="str">
        <f t="shared" si="137"/>
        <v/>
      </c>
      <c r="CF95" s="158" t="str">
        <f t="shared" si="138"/>
        <v/>
      </c>
      <c r="CG95" s="158" t="str">
        <f t="shared" si="139"/>
        <v/>
      </c>
      <c r="CH95" s="157"/>
      <c r="CI95" s="158" t="str">
        <f t="shared" si="140"/>
        <v/>
      </c>
      <c r="CJ95" s="158" t="str">
        <f t="shared" si="141"/>
        <v/>
      </c>
      <c r="CK95" s="158" t="str">
        <f t="shared" si="142"/>
        <v/>
      </c>
      <c r="CL95" s="158" t="str">
        <f t="shared" si="143"/>
        <v/>
      </c>
      <c r="CM95" s="157"/>
      <c r="CN95" s="157"/>
      <c r="CO95" s="157"/>
      <c r="CP95" s="157"/>
      <c r="CQ95" s="157"/>
      <c r="CR95" s="157"/>
      <c r="CS95" s="157"/>
      <c r="CT95" s="157"/>
      <c r="CU95" s="157"/>
      <c r="CV95" s="157"/>
      <c r="CW95" s="157"/>
      <c r="CX95" s="157"/>
      <c r="CY95" s="157"/>
      <c r="CZ95" s="157"/>
      <c r="DA95" s="157"/>
      <c r="DB95" s="157"/>
      <c r="DC95" s="157"/>
      <c r="DD95" s="157"/>
      <c r="DE95" s="157"/>
      <c r="DF95" s="157"/>
      <c r="DG95" s="158">
        <f>COUNTIF(DE81:DE84,K95)</f>
        <v>0</v>
      </c>
      <c r="DH95" s="158">
        <f>COUNTIF(DE81:DE84,L95)</f>
        <v>0</v>
      </c>
      <c r="DI95" s="158">
        <f>COUNTIF(DE81:DE84,M95)</f>
        <v>0</v>
      </c>
      <c r="DJ95" s="158">
        <f>COUNTIF(DE81:DE84,N95)</f>
        <v>0</v>
      </c>
      <c r="DK95" s="158">
        <f t="shared" si="148"/>
        <v>0</v>
      </c>
      <c r="DL95" s="157"/>
      <c r="DM95" s="158" t="str">
        <f t="shared" si="149"/>
        <v/>
      </c>
      <c r="DN95" s="158" t="str">
        <f t="shared" si="150"/>
        <v/>
      </c>
      <c r="DO95" s="158" t="str">
        <f t="shared" si="151"/>
        <v/>
      </c>
      <c r="DP95" s="158" t="str">
        <f t="shared" si="152"/>
        <v/>
      </c>
      <c r="DQ95" s="157"/>
      <c r="DR95" s="158" t="str">
        <f t="shared" si="153"/>
        <v/>
      </c>
      <c r="DS95" s="158" t="str">
        <f t="shared" si="154"/>
        <v/>
      </c>
      <c r="DT95" s="158" t="str">
        <f t="shared" si="155"/>
        <v/>
      </c>
      <c r="DU95" s="158" t="str">
        <f t="shared" si="156"/>
        <v/>
      </c>
      <c r="DV95" s="157"/>
      <c r="DW95" s="157"/>
      <c r="DX95" s="157"/>
      <c r="DY95" s="157"/>
      <c r="DZ95" s="157"/>
      <c r="EA95" s="157"/>
      <c r="EB95" s="157"/>
      <c r="EC95" s="157"/>
      <c r="ED95" s="157"/>
      <c r="EE95" s="157"/>
      <c r="EF95" s="157"/>
      <c r="EG95" s="157"/>
      <c r="EH95" s="157"/>
      <c r="EI95" s="157"/>
      <c r="EJ95" s="157"/>
      <c r="EK95" s="157"/>
      <c r="EL95" s="157"/>
    </row>
    <row r="96" ht="12.75" customHeight="1">
      <c r="A96" s="157"/>
      <c r="B96" s="158" t="str">
        <f>Utfylles!$E$25</f>
        <v>Ukraina</v>
      </c>
      <c r="C96" s="158" t="s">
        <v>56</v>
      </c>
      <c r="D96" s="158" t="str">
        <f>Utfylles!$G$25</f>
        <v>Nord-Makedonia</v>
      </c>
      <c r="E96" s="158">
        <f>Utfylles!$H$25</f>
        <v>0</v>
      </c>
      <c r="F96" s="158" t="s">
        <v>56</v>
      </c>
      <c r="G96" s="158">
        <f>Utfylles!$J$25</f>
        <v>0</v>
      </c>
      <c r="H96" s="158"/>
      <c r="I96" s="158" t="str">
        <f>Utfylles!$K$25</f>
        <v>U</v>
      </c>
      <c r="J96" s="157"/>
      <c r="K96" s="158" t="str">
        <f t="shared" si="115"/>
        <v/>
      </c>
      <c r="L96" s="158" t="str">
        <f t="shared" si="116"/>
        <v>Ukraina</v>
      </c>
      <c r="M96" s="158" t="str">
        <f t="shared" si="117"/>
        <v>Nord-Makedonia</v>
      </c>
      <c r="N96" s="158" t="str">
        <f t="shared" si="118"/>
        <v/>
      </c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8">
        <f>COUNTIF(AM81:AM84,K96)</f>
        <v>0</v>
      </c>
      <c r="AP96" s="158">
        <f>COUNTIF(AM81:AM84,L96)</f>
        <v>0</v>
      </c>
      <c r="AQ96" s="158">
        <f>COUNTIF(AM81:AM84,M96)</f>
        <v>0</v>
      </c>
      <c r="AR96" s="158">
        <f>COUNTIF(AM81:AM84,N96)</f>
        <v>0</v>
      </c>
      <c r="AS96" s="158">
        <f t="shared" si="122"/>
        <v>0</v>
      </c>
      <c r="AT96" s="157"/>
      <c r="AU96" s="158" t="str">
        <f t="shared" si="123"/>
        <v/>
      </c>
      <c r="AV96" s="158" t="str">
        <f t="shared" si="124"/>
        <v/>
      </c>
      <c r="AW96" s="158" t="str">
        <f t="shared" si="125"/>
        <v/>
      </c>
      <c r="AX96" s="158" t="str">
        <f t="shared" si="126"/>
        <v/>
      </c>
      <c r="AY96" s="157"/>
      <c r="AZ96" s="158" t="str">
        <f t="shared" si="127"/>
        <v/>
      </c>
      <c r="BA96" s="158" t="str">
        <f t="shared" si="128"/>
        <v/>
      </c>
      <c r="BB96" s="158" t="str">
        <f t="shared" si="129"/>
        <v/>
      </c>
      <c r="BC96" s="158" t="str">
        <f t="shared" si="130"/>
        <v/>
      </c>
      <c r="BD96" s="157"/>
      <c r="BE96" s="157"/>
      <c r="BF96" s="157"/>
      <c r="BG96" s="157"/>
      <c r="BH96" s="157"/>
      <c r="BI96" s="157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8">
        <f>COUNTIF(BV81:BV84,K96)</f>
        <v>0</v>
      </c>
      <c r="BY96" s="158">
        <f>COUNTIF(BV81:BV84,L96)</f>
        <v>1</v>
      </c>
      <c r="BZ96" s="158">
        <f>COUNTIF(BV81:BV84,M96)</f>
        <v>1</v>
      </c>
      <c r="CA96" s="158">
        <f>COUNTIF(BV81:BV84,N96)</f>
        <v>0</v>
      </c>
      <c r="CB96" s="158">
        <f t="shared" si="135"/>
        <v>2</v>
      </c>
      <c r="CC96" s="157"/>
      <c r="CD96" s="158" t="str">
        <f t="shared" si="136"/>
        <v>Ukraina</v>
      </c>
      <c r="CE96" s="158" t="str">
        <f t="shared" si="137"/>
        <v>Nord-Makedonia</v>
      </c>
      <c r="CF96" s="158">
        <f t="shared" si="138"/>
        <v>0</v>
      </c>
      <c r="CG96" s="158">
        <f t="shared" si="139"/>
        <v>0</v>
      </c>
      <c r="CH96" s="157"/>
      <c r="CI96" s="158" t="str">
        <f t="shared" si="140"/>
        <v/>
      </c>
      <c r="CJ96" s="158" t="str">
        <f t="shared" si="141"/>
        <v>Ukraina</v>
      </c>
      <c r="CK96" s="158" t="str">
        <f t="shared" si="142"/>
        <v>Nord-Makedonia</v>
      </c>
      <c r="CL96" s="158" t="str">
        <f t="shared" si="143"/>
        <v/>
      </c>
      <c r="CM96" s="157"/>
      <c r="CN96" s="157"/>
      <c r="CO96" s="157"/>
      <c r="CP96" s="157"/>
      <c r="CQ96" s="157"/>
      <c r="CR96" s="157"/>
      <c r="CS96" s="157"/>
      <c r="CT96" s="157"/>
      <c r="CU96" s="157"/>
      <c r="CV96" s="157"/>
      <c r="CW96" s="157"/>
      <c r="CX96" s="157"/>
      <c r="CY96" s="157"/>
      <c r="CZ96" s="157"/>
      <c r="DA96" s="157"/>
      <c r="DB96" s="157"/>
      <c r="DC96" s="157"/>
      <c r="DD96" s="157"/>
      <c r="DE96" s="157"/>
      <c r="DF96" s="157"/>
      <c r="DG96" s="158">
        <f>COUNTIF(DE81:DE84,K96)</f>
        <v>0</v>
      </c>
      <c r="DH96" s="158">
        <f>COUNTIF(DE81:DE84,L96)</f>
        <v>0</v>
      </c>
      <c r="DI96" s="158">
        <f>COUNTIF(DE81:DE84,M96)</f>
        <v>0</v>
      </c>
      <c r="DJ96" s="158">
        <f>COUNTIF(DE81:DE84,N96)</f>
        <v>0</v>
      </c>
      <c r="DK96" s="158">
        <f t="shared" si="148"/>
        <v>0</v>
      </c>
      <c r="DL96" s="157"/>
      <c r="DM96" s="158" t="str">
        <f t="shared" si="149"/>
        <v/>
      </c>
      <c r="DN96" s="158" t="str">
        <f t="shared" si="150"/>
        <v/>
      </c>
      <c r="DO96" s="158" t="str">
        <f t="shared" si="151"/>
        <v/>
      </c>
      <c r="DP96" s="158" t="str">
        <f t="shared" si="152"/>
        <v/>
      </c>
      <c r="DQ96" s="157"/>
      <c r="DR96" s="158" t="str">
        <f t="shared" si="153"/>
        <v/>
      </c>
      <c r="DS96" s="158" t="str">
        <f t="shared" si="154"/>
        <v/>
      </c>
      <c r="DT96" s="158" t="str">
        <f t="shared" si="155"/>
        <v/>
      </c>
      <c r="DU96" s="158" t="str">
        <f t="shared" si="156"/>
        <v/>
      </c>
      <c r="DV96" s="157"/>
      <c r="DW96" s="157"/>
      <c r="DX96" s="157"/>
      <c r="DY96" s="157"/>
      <c r="DZ96" s="157"/>
      <c r="EA96" s="157"/>
      <c r="EB96" s="157"/>
      <c r="EC96" s="157"/>
      <c r="ED96" s="157"/>
      <c r="EE96" s="157"/>
      <c r="EF96" s="157"/>
      <c r="EG96" s="157"/>
      <c r="EH96" s="157"/>
      <c r="EI96" s="157"/>
      <c r="EJ96" s="157"/>
      <c r="EK96" s="157"/>
      <c r="EL96" s="157"/>
    </row>
    <row r="97" ht="12.75" customHeight="1">
      <c r="A97" s="157"/>
      <c r="B97" s="158" t="str">
        <f>Utfylles!$E$26</f>
        <v>Danmark</v>
      </c>
      <c r="C97" s="158" t="s">
        <v>56</v>
      </c>
      <c r="D97" s="158" t="str">
        <f>Utfylles!$G$26</f>
        <v>Belgia</v>
      </c>
      <c r="E97" s="158">
        <f>Utfylles!$H$26</f>
        <v>1</v>
      </c>
      <c r="F97" s="158" t="s">
        <v>56</v>
      </c>
      <c r="G97" s="158">
        <f>Utfylles!$J$26</f>
        <v>2</v>
      </c>
      <c r="H97" s="158"/>
      <c r="I97" s="158" t="str">
        <f>Utfylles!$K$26</f>
        <v>B</v>
      </c>
      <c r="J97" s="157"/>
      <c r="K97" s="158" t="str">
        <f t="shared" si="115"/>
        <v>Belgia</v>
      </c>
      <c r="L97" s="158" t="str">
        <f t="shared" si="116"/>
        <v/>
      </c>
      <c r="M97" s="158" t="str">
        <f t="shared" si="117"/>
        <v/>
      </c>
      <c r="N97" s="158" t="str">
        <f t="shared" si="118"/>
        <v>Danmark</v>
      </c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8">
        <f>COUNTIF(AM81:AM84,K97)</f>
        <v>0</v>
      </c>
      <c r="AP97" s="158">
        <f>COUNTIF(AM81:AM84,L97)</f>
        <v>0</v>
      </c>
      <c r="AQ97" s="158">
        <f>COUNTIF(AM81:AM84,M97)</f>
        <v>0</v>
      </c>
      <c r="AR97" s="158">
        <f>COUNTIF(AM81:AM84,N97)</f>
        <v>0</v>
      </c>
      <c r="AS97" s="158">
        <f t="shared" si="122"/>
        <v>0</v>
      </c>
      <c r="AT97" s="157"/>
      <c r="AU97" s="158" t="str">
        <f t="shared" si="123"/>
        <v/>
      </c>
      <c r="AV97" s="158" t="str">
        <f t="shared" si="124"/>
        <v/>
      </c>
      <c r="AW97" s="158" t="str">
        <f t="shared" si="125"/>
        <v/>
      </c>
      <c r="AX97" s="158" t="str">
        <f t="shared" si="126"/>
        <v/>
      </c>
      <c r="AY97" s="157"/>
      <c r="AZ97" s="158" t="str">
        <f t="shared" si="127"/>
        <v/>
      </c>
      <c r="BA97" s="158" t="str">
        <f t="shared" si="128"/>
        <v/>
      </c>
      <c r="BB97" s="158" t="str">
        <f t="shared" si="129"/>
        <v/>
      </c>
      <c r="BC97" s="158" t="str">
        <f t="shared" si="130"/>
        <v/>
      </c>
      <c r="BD97" s="157"/>
      <c r="BE97" s="157"/>
      <c r="BF97" s="157"/>
      <c r="BG97" s="157"/>
      <c r="BH97" s="157"/>
      <c r="BI97" s="157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8">
        <f>COUNTIF(BV81:BV84,K97)</f>
        <v>0</v>
      </c>
      <c r="BY97" s="158">
        <f>COUNTIF(BV81:BV84,L97)</f>
        <v>0</v>
      </c>
      <c r="BZ97" s="158">
        <f>COUNTIF(BV81:BV84,M97)</f>
        <v>0</v>
      </c>
      <c r="CA97" s="158">
        <f>COUNTIF(BV81:BV84,N97)</f>
        <v>0</v>
      </c>
      <c r="CB97" s="158">
        <f t="shared" si="135"/>
        <v>0</v>
      </c>
      <c r="CC97" s="157"/>
      <c r="CD97" s="158" t="str">
        <f t="shared" si="136"/>
        <v/>
      </c>
      <c r="CE97" s="158" t="str">
        <f t="shared" si="137"/>
        <v/>
      </c>
      <c r="CF97" s="158" t="str">
        <f t="shared" si="138"/>
        <v/>
      </c>
      <c r="CG97" s="158" t="str">
        <f t="shared" si="139"/>
        <v/>
      </c>
      <c r="CH97" s="157"/>
      <c r="CI97" s="158" t="str">
        <f t="shared" si="140"/>
        <v/>
      </c>
      <c r="CJ97" s="158" t="str">
        <f t="shared" si="141"/>
        <v/>
      </c>
      <c r="CK97" s="158" t="str">
        <f t="shared" si="142"/>
        <v/>
      </c>
      <c r="CL97" s="158" t="str">
        <f t="shared" si="143"/>
        <v/>
      </c>
      <c r="CM97" s="157"/>
      <c r="CN97" s="157"/>
      <c r="CO97" s="157"/>
      <c r="CP97" s="157"/>
      <c r="CQ97" s="157"/>
      <c r="CR97" s="157"/>
      <c r="CS97" s="157"/>
      <c r="CT97" s="157"/>
      <c r="CU97" s="157"/>
      <c r="CV97" s="157"/>
      <c r="CW97" s="157"/>
      <c r="CX97" s="157"/>
      <c r="CY97" s="157"/>
      <c r="CZ97" s="157"/>
      <c r="DA97" s="157"/>
      <c r="DB97" s="157"/>
      <c r="DC97" s="157"/>
      <c r="DD97" s="157"/>
      <c r="DE97" s="157"/>
      <c r="DF97" s="157"/>
      <c r="DG97" s="158">
        <f>COUNTIF(DE81:DE84,K97)</f>
        <v>0</v>
      </c>
      <c r="DH97" s="158">
        <f>COUNTIF(DE81:DE84,L97)</f>
        <v>0</v>
      </c>
      <c r="DI97" s="158">
        <f>COUNTIF(DE81:DE84,M97)</f>
        <v>0</v>
      </c>
      <c r="DJ97" s="158">
        <f>COUNTIF(DE81:DE84,N97)</f>
        <v>0</v>
      </c>
      <c r="DK97" s="158">
        <f t="shared" si="148"/>
        <v>0</v>
      </c>
      <c r="DL97" s="157"/>
      <c r="DM97" s="158" t="str">
        <f t="shared" si="149"/>
        <v/>
      </c>
      <c r="DN97" s="158" t="str">
        <f t="shared" si="150"/>
        <v/>
      </c>
      <c r="DO97" s="158" t="str">
        <f t="shared" si="151"/>
        <v/>
      </c>
      <c r="DP97" s="158" t="str">
        <f t="shared" si="152"/>
        <v/>
      </c>
      <c r="DQ97" s="157"/>
      <c r="DR97" s="158" t="str">
        <f t="shared" si="153"/>
        <v/>
      </c>
      <c r="DS97" s="158" t="str">
        <f t="shared" si="154"/>
        <v/>
      </c>
      <c r="DT97" s="158" t="str">
        <f t="shared" si="155"/>
        <v/>
      </c>
      <c r="DU97" s="158" t="str">
        <f t="shared" si="156"/>
        <v/>
      </c>
      <c r="DV97" s="157"/>
      <c r="DW97" s="157"/>
      <c r="DX97" s="157"/>
      <c r="DY97" s="157"/>
      <c r="DZ97" s="157"/>
      <c r="EA97" s="157"/>
      <c r="EB97" s="157"/>
      <c r="EC97" s="157"/>
      <c r="ED97" s="157"/>
      <c r="EE97" s="157"/>
      <c r="EF97" s="157"/>
      <c r="EG97" s="157"/>
      <c r="EH97" s="157"/>
      <c r="EI97" s="157"/>
      <c r="EJ97" s="157"/>
      <c r="EK97" s="157"/>
      <c r="EL97" s="157"/>
    </row>
    <row r="98" ht="12.75" customHeight="1">
      <c r="A98" s="157"/>
      <c r="B98" s="158" t="str">
        <f>Utfylles!$E$27</f>
        <v>Nederland</v>
      </c>
      <c r="C98" s="158" t="s">
        <v>56</v>
      </c>
      <c r="D98" s="158" t="str">
        <f>Utfylles!$G$27</f>
        <v>Østerrike</v>
      </c>
      <c r="E98" s="158">
        <f>Utfylles!$H$27</f>
        <v>3</v>
      </c>
      <c r="F98" s="158" t="s">
        <v>56</v>
      </c>
      <c r="G98" s="158">
        <f>Utfylles!$J$27</f>
        <v>0</v>
      </c>
      <c r="H98" s="158"/>
      <c r="I98" s="158" t="str">
        <f>Utfylles!$K$27</f>
        <v>H</v>
      </c>
      <c r="J98" s="157"/>
      <c r="K98" s="158" t="str">
        <f t="shared" si="115"/>
        <v>Nederland</v>
      </c>
      <c r="L98" s="158" t="str">
        <f t="shared" si="116"/>
        <v/>
      </c>
      <c r="M98" s="158" t="str">
        <f t="shared" si="117"/>
        <v/>
      </c>
      <c r="N98" s="158" t="str">
        <f t="shared" si="118"/>
        <v>Østerrike</v>
      </c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8">
        <f>COUNTIF(AM81:AM84,K98)</f>
        <v>1</v>
      </c>
      <c r="AP98" s="158">
        <f>COUNTIF(AM81:AM84,L98)</f>
        <v>0</v>
      </c>
      <c r="AQ98" s="158">
        <f>COUNTIF(AM81:AM84,M98)</f>
        <v>0</v>
      </c>
      <c r="AR98" s="158">
        <f>COUNTIF(AM81:AM84,N98)</f>
        <v>0</v>
      </c>
      <c r="AS98" s="158">
        <f t="shared" si="122"/>
        <v>1</v>
      </c>
      <c r="AT98" s="157"/>
      <c r="AU98" s="158" t="str">
        <f t="shared" si="123"/>
        <v/>
      </c>
      <c r="AV98" s="158" t="str">
        <f t="shared" si="124"/>
        <v/>
      </c>
      <c r="AW98" s="158" t="str">
        <f t="shared" si="125"/>
        <v/>
      </c>
      <c r="AX98" s="158" t="str">
        <f t="shared" si="126"/>
        <v/>
      </c>
      <c r="AY98" s="157"/>
      <c r="AZ98" s="158" t="str">
        <f t="shared" si="127"/>
        <v/>
      </c>
      <c r="BA98" s="158" t="str">
        <f t="shared" si="128"/>
        <v/>
      </c>
      <c r="BB98" s="158" t="str">
        <f t="shared" si="129"/>
        <v/>
      </c>
      <c r="BC98" s="158" t="str">
        <f t="shared" si="130"/>
        <v/>
      </c>
      <c r="BD98" s="157"/>
      <c r="BE98" s="157"/>
      <c r="BF98" s="157"/>
      <c r="BG98" s="157"/>
      <c r="BH98" s="157"/>
      <c r="BI98" s="157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8">
        <f>COUNTIF(BV81:BV84,K98)</f>
        <v>0</v>
      </c>
      <c r="BY98" s="158">
        <f>COUNTIF(BV81:BV84,L98)</f>
        <v>0</v>
      </c>
      <c r="BZ98" s="158">
        <f>COUNTIF(BV81:BV84,M98)</f>
        <v>0</v>
      </c>
      <c r="CA98" s="158">
        <f>COUNTIF(BV81:BV84,N98)</f>
        <v>1</v>
      </c>
      <c r="CB98" s="158">
        <f t="shared" si="135"/>
        <v>1</v>
      </c>
      <c r="CC98" s="157"/>
      <c r="CD98" s="158" t="str">
        <f t="shared" si="136"/>
        <v/>
      </c>
      <c r="CE98" s="158" t="str">
        <f t="shared" si="137"/>
        <v/>
      </c>
      <c r="CF98" s="158" t="str">
        <f t="shared" si="138"/>
        <v/>
      </c>
      <c r="CG98" s="158" t="str">
        <f t="shared" si="139"/>
        <v/>
      </c>
      <c r="CH98" s="157"/>
      <c r="CI98" s="158" t="str">
        <f t="shared" si="140"/>
        <v/>
      </c>
      <c r="CJ98" s="158" t="str">
        <f t="shared" si="141"/>
        <v/>
      </c>
      <c r="CK98" s="158" t="str">
        <f t="shared" si="142"/>
        <v/>
      </c>
      <c r="CL98" s="158" t="str">
        <f t="shared" si="143"/>
        <v/>
      </c>
      <c r="CM98" s="157"/>
      <c r="CN98" s="157"/>
      <c r="CO98" s="157"/>
      <c r="CP98" s="157"/>
      <c r="CQ98" s="157"/>
      <c r="CR98" s="157"/>
      <c r="CS98" s="157"/>
      <c r="CT98" s="157"/>
      <c r="CU98" s="157"/>
      <c r="CV98" s="157"/>
      <c r="CW98" s="157"/>
      <c r="CX98" s="157"/>
      <c r="CY98" s="157"/>
      <c r="CZ98" s="157"/>
      <c r="DA98" s="157"/>
      <c r="DB98" s="157"/>
      <c r="DC98" s="157"/>
      <c r="DD98" s="157"/>
      <c r="DE98" s="157"/>
      <c r="DF98" s="157"/>
      <c r="DG98" s="158">
        <f>COUNTIF(DE81:DE84,K98)</f>
        <v>0</v>
      </c>
      <c r="DH98" s="158">
        <f>COUNTIF(DE81:DE84,L98)</f>
        <v>0</v>
      </c>
      <c r="DI98" s="158">
        <f>COUNTIF(DE81:DE84,M98)</f>
        <v>0</v>
      </c>
      <c r="DJ98" s="158">
        <f>COUNTIF(DE81:DE84,N98)</f>
        <v>0</v>
      </c>
      <c r="DK98" s="158">
        <f t="shared" si="148"/>
        <v>0</v>
      </c>
      <c r="DL98" s="157"/>
      <c r="DM98" s="158" t="str">
        <f t="shared" si="149"/>
        <v/>
      </c>
      <c r="DN98" s="158" t="str">
        <f t="shared" si="150"/>
        <v/>
      </c>
      <c r="DO98" s="158" t="str">
        <f t="shared" si="151"/>
        <v/>
      </c>
      <c r="DP98" s="158" t="str">
        <f t="shared" si="152"/>
        <v/>
      </c>
      <c r="DQ98" s="157"/>
      <c r="DR98" s="158" t="str">
        <f t="shared" si="153"/>
        <v/>
      </c>
      <c r="DS98" s="158" t="str">
        <f t="shared" si="154"/>
        <v/>
      </c>
      <c r="DT98" s="158" t="str">
        <f t="shared" si="155"/>
        <v/>
      </c>
      <c r="DU98" s="158" t="str">
        <f t="shared" si="156"/>
        <v/>
      </c>
      <c r="DV98" s="157"/>
      <c r="DW98" s="157"/>
      <c r="DX98" s="157"/>
      <c r="DY98" s="157"/>
      <c r="DZ98" s="157"/>
      <c r="EA98" s="157"/>
      <c r="EB98" s="157"/>
      <c r="EC98" s="157"/>
      <c r="ED98" s="157"/>
      <c r="EE98" s="157"/>
      <c r="EF98" s="157"/>
      <c r="EG98" s="157"/>
      <c r="EH98" s="157"/>
      <c r="EI98" s="157"/>
      <c r="EJ98" s="157"/>
      <c r="EK98" s="157"/>
      <c r="EL98" s="157"/>
    </row>
    <row r="99" ht="12.75" customHeight="1">
      <c r="A99" s="157"/>
      <c r="B99" s="158" t="str">
        <f>Utfylles!$E$28</f>
        <v>Sverige</v>
      </c>
      <c r="C99" s="158" t="s">
        <v>56</v>
      </c>
      <c r="D99" s="158" t="str">
        <f>Utfylles!$G$28</f>
        <v>Slovakia</v>
      </c>
      <c r="E99" s="158">
        <f>Utfylles!$H$28</f>
        <v>2</v>
      </c>
      <c r="F99" s="158" t="s">
        <v>56</v>
      </c>
      <c r="G99" s="158">
        <f>Utfylles!$J$28</f>
        <v>2</v>
      </c>
      <c r="H99" s="158"/>
      <c r="I99" s="158" t="str">
        <f>Utfylles!$K$28</f>
        <v>U</v>
      </c>
      <c r="J99" s="157"/>
      <c r="K99" s="158" t="str">
        <f t="shared" si="115"/>
        <v/>
      </c>
      <c r="L99" s="158" t="str">
        <f t="shared" si="116"/>
        <v>Sverige</v>
      </c>
      <c r="M99" s="158" t="str">
        <f t="shared" si="117"/>
        <v>Slovakia</v>
      </c>
      <c r="N99" s="158" t="str">
        <f t="shared" si="118"/>
        <v/>
      </c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8">
        <f>COUNTIF(AM81:AM84,K99)</f>
        <v>0</v>
      </c>
      <c r="AP99" s="158">
        <f>COUNTIF(AM81:AM84,L99)</f>
        <v>0</v>
      </c>
      <c r="AQ99" s="158">
        <f>COUNTIF(AM81:AM84,M99)</f>
        <v>0</v>
      </c>
      <c r="AR99" s="158">
        <f>COUNTIF(AM81:AM84,N99)</f>
        <v>0</v>
      </c>
      <c r="AS99" s="158">
        <f t="shared" si="122"/>
        <v>0</v>
      </c>
      <c r="AT99" s="157"/>
      <c r="AU99" s="158" t="str">
        <f t="shared" si="123"/>
        <v/>
      </c>
      <c r="AV99" s="158" t="str">
        <f t="shared" si="124"/>
        <v/>
      </c>
      <c r="AW99" s="158" t="str">
        <f t="shared" si="125"/>
        <v/>
      </c>
      <c r="AX99" s="158" t="str">
        <f t="shared" si="126"/>
        <v/>
      </c>
      <c r="AY99" s="157"/>
      <c r="AZ99" s="158" t="str">
        <f t="shared" si="127"/>
        <v/>
      </c>
      <c r="BA99" s="158" t="str">
        <f t="shared" si="128"/>
        <v/>
      </c>
      <c r="BB99" s="158" t="str">
        <f t="shared" si="129"/>
        <v/>
      </c>
      <c r="BC99" s="158" t="str">
        <f t="shared" si="130"/>
        <v/>
      </c>
      <c r="BD99" s="157"/>
      <c r="BE99" s="157"/>
      <c r="BF99" s="157"/>
      <c r="BG99" s="157"/>
      <c r="BH99" s="157"/>
      <c r="BI99" s="157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8">
        <f>COUNTIF(BV81:BV84,K99)</f>
        <v>0</v>
      </c>
      <c r="BY99" s="158">
        <f>COUNTIF(BV81:BV84,L99)</f>
        <v>0</v>
      </c>
      <c r="BZ99" s="158">
        <f>COUNTIF(BV81:BV84,M99)</f>
        <v>0</v>
      </c>
      <c r="CA99" s="158">
        <f>COUNTIF(BV81:BV84,N99)</f>
        <v>0</v>
      </c>
      <c r="CB99" s="158">
        <f t="shared" si="135"/>
        <v>0</v>
      </c>
      <c r="CC99" s="157"/>
      <c r="CD99" s="158" t="str">
        <f t="shared" si="136"/>
        <v/>
      </c>
      <c r="CE99" s="158" t="str">
        <f t="shared" si="137"/>
        <v/>
      </c>
      <c r="CF99" s="158" t="str">
        <f t="shared" si="138"/>
        <v/>
      </c>
      <c r="CG99" s="158" t="str">
        <f t="shared" si="139"/>
        <v/>
      </c>
      <c r="CH99" s="157"/>
      <c r="CI99" s="158" t="str">
        <f t="shared" si="140"/>
        <v/>
      </c>
      <c r="CJ99" s="158" t="str">
        <f t="shared" si="141"/>
        <v/>
      </c>
      <c r="CK99" s="158" t="str">
        <f t="shared" si="142"/>
        <v/>
      </c>
      <c r="CL99" s="158" t="str">
        <f t="shared" si="143"/>
        <v/>
      </c>
      <c r="CM99" s="157"/>
      <c r="CN99" s="157"/>
      <c r="CO99" s="157"/>
      <c r="CP99" s="157"/>
      <c r="CQ99" s="157"/>
      <c r="CR99" s="157"/>
      <c r="CS99" s="157"/>
      <c r="CT99" s="157"/>
      <c r="CU99" s="157"/>
      <c r="CV99" s="157"/>
      <c r="CW99" s="157"/>
      <c r="CX99" s="157"/>
      <c r="CY99" s="157"/>
      <c r="CZ99" s="157"/>
      <c r="DA99" s="157"/>
      <c r="DB99" s="157"/>
      <c r="DC99" s="157"/>
      <c r="DD99" s="157"/>
      <c r="DE99" s="157"/>
      <c r="DF99" s="157"/>
      <c r="DG99" s="158">
        <f>COUNTIF(DE81:DE84,K99)</f>
        <v>0</v>
      </c>
      <c r="DH99" s="158">
        <f>COUNTIF(DE81:DE84,L99)</f>
        <v>0</v>
      </c>
      <c r="DI99" s="158">
        <f>COUNTIF(DE81:DE84,M99)</f>
        <v>0</v>
      </c>
      <c r="DJ99" s="158">
        <f>COUNTIF(DE81:DE84,N99)</f>
        <v>0</v>
      </c>
      <c r="DK99" s="158">
        <f t="shared" si="148"/>
        <v>0</v>
      </c>
      <c r="DL99" s="157"/>
      <c r="DM99" s="158" t="str">
        <f t="shared" si="149"/>
        <v/>
      </c>
      <c r="DN99" s="158" t="str">
        <f t="shared" si="150"/>
        <v/>
      </c>
      <c r="DO99" s="158" t="str">
        <f t="shared" si="151"/>
        <v/>
      </c>
      <c r="DP99" s="158" t="str">
        <f t="shared" si="152"/>
        <v/>
      </c>
      <c r="DQ99" s="157"/>
      <c r="DR99" s="158" t="str">
        <f t="shared" si="153"/>
        <v/>
      </c>
      <c r="DS99" s="158" t="str">
        <f t="shared" si="154"/>
        <v/>
      </c>
      <c r="DT99" s="158" t="str">
        <f t="shared" si="155"/>
        <v/>
      </c>
      <c r="DU99" s="158" t="str">
        <f t="shared" si="156"/>
        <v/>
      </c>
      <c r="DV99" s="157"/>
      <c r="DW99" s="157"/>
      <c r="DX99" s="157"/>
      <c r="DY99" s="157"/>
      <c r="DZ99" s="157"/>
      <c r="EA99" s="157"/>
      <c r="EB99" s="157"/>
      <c r="EC99" s="157"/>
      <c r="ED99" s="157"/>
      <c r="EE99" s="157"/>
      <c r="EF99" s="157"/>
      <c r="EG99" s="157"/>
      <c r="EH99" s="157"/>
      <c r="EI99" s="157"/>
      <c r="EJ99" s="157"/>
      <c r="EK99" s="157"/>
      <c r="EL99" s="157"/>
    </row>
    <row r="100" ht="12.75" customHeight="1">
      <c r="A100" s="157"/>
      <c r="B100" s="158" t="str">
        <f>Utfylles!$E$29</f>
        <v>Kroatia</v>
      </c>
      <c r="C100" s="158" t="s">
        <v>56</v>
      </c>
      <c r="D100" s="158" t="str">
        <f>Utfylles!$G$29</f>
        <v>Tsjekkia</v>
      </c>
      <c r="E100" s="158">
        <f>Utfylles!$H$29</f>
        <v>2</v>
      </c>
      <c r="F100" s="158" t="s">
        <v>56</v>
      </c>
      <c r="G100" s="158">
        <f>Utfylles!$J$29</f>
        <v>1</v>
      </c>
      <c r="H100" s="158"/>
      <c r="I100" s="158" t="str">
        <f>Utfylles!$K$29</f>
        <v>H</v>
      </c>
      <c r="J100" s="157"/>
      <c r="K100" s="158" t="str">
        <f t="shared" si="115"/>
        <v>Kroatia</v>
      </c>
      <c r="L100" s="158" t="str">
        <f t="shared" si="116"/>
        <v/>
      </c>
      <c r="M100" s="158" t="str">
        <f t="shared" si="117"/>
        <v/>
      </c>
      <c r="N100" s="158" t="str">
        <f t="shared" si="118"/>
        <v>Tsjekkia</v>
      </c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8">
        <f>COUNTIF(AM81:AM84,K100)</f>
        <v>0</v>
      </c>
      <c r="AP100" s="158">
        <f>COUNTIF(AM81:AM84,L100)</f>
        <v>0</v>
      </c>
      <c r="AQ100" s="158">
        <f>COUNTIF(AM81:AM84,M100)</f>
        <v>0</v>
      </c>
      <c r="AR100" s="158">
        <f>COUNTIF(AM81:AM84,N100)</f>
        <v>0</v>
      </c>
      <c r="AS100" s="158">
        <f t="shared" si="122"/>
        <v>0</v>
      </c>
      <c r="AT100" s="157"/>
      <c r="AU100" s="158" t="str">
        <f t="shared" si="123"/>
        <v/>
      </c>
      <c r="AV100" s="158" t="str">
        <f t="shared" si="124"/>
        <v/>
      </c>
      <c r="AW100" s="158" t="str">
        <f t="shared" si="125"/>
        <v/>
      </c>
      <c r="AX100" s="158" t="str">
        <f t="shared" si="126"/>
        <v/>
      </c>
      <c r="AY100" s="157"/>
      <c r="AZ100" s="158" t="str">
        <f t="shared" si="127"/>
        <v/>
      </c>
      <c r="BA100" s="158" t="str">
        <f t="shared" si="128"/>
        <v/>
      </c>
      <c r="BB100" s="158" t="str">
        <f t="shared" si="129"/>
        <v/>
      </c>
      <c r="BC100" s="158" t="str">
        <f t="shared" si="130"/>
        <v/>
      </c>
      <c r="BD100" s="157"/>
      <c r="BE100" s="157"/>
      <c r="BF100" s="157"/>
      <c r="BG100" s="157"/>
      <c r="BH100" s="157"/>
      <c r="BI100" s="157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8">
        <f>COUNTIF(BV81:BV84,K100)</f>
        <v>0</v>
      </c>
      <c r="BY100" s="158">
        <f>COUNTIF(BV81:BV84,L100)</f>
        <v>0</v>
      </c>
      <c r="BZ100" s="158">
        <f>COUNTIF(BV81:BV84,M100)</f>
        <v>0</v>
      </c>
      <c r="CA100" s="158">
        <f>COUNTIF(BV81:BV84,N100)</f>
        <v>0</v>
      </c>
      <c r="CB100" s="158">
        <f t="shared" si="135"/>
        <v>0</v>
      </c>
      <c r="CC100" s="157"/>
      <c r="CD100" s="158" t="str">
        <f t="shared" si="136"/>
        <v/>
      </c>
      <c r="CE100" s="158" t="str">
        <f t="shared" si="137"/>
        <v/>
      </c>
      <c r="CF100" s="158" t="str">
        <f t="shared" si="138"/>
        <v/>
      </c>
      <c r="CG100" s="158" t="str">
        <f t="shared" si="139"/>
        <v/>
      </c>
      <c r="CH100" s="157"/>
      <c r="CI100" s="158" t="str">
        <f t="shared" si="140"/>
        <v/>
      </c>
      <c r="CJ100" s="158" t="str">
        <f t="shared" si="141"/>
        <v/>
      </c>
      <c r="CK100" s="158" t="str">
        <f t="shared" si="142"/>
        <v/>
      </c>
      <c r="CL100" s="158" t="str">
        <f t="shared" si="143"/>
        <v/>
      </c>
      <c r="CM100" s="157"/>
      <c r="CN100" s="157"/>
      <c r="CO100" s="157"/>
      <c r="CP100" s="157"/>
      <c r="CQ100" s="157"/>
      <c r="CR100" s="157"/>
      <c r="CS100" s="157"/>
      <c r="CT100" s="157"/>
      <c r="CU100" s="157"/>
      <c r="CV100" s="157"/>
      <c r="CW100" s="157"/>
      <c r="CX100" s="157"/>
      <c r="CY100" s="157"/>
      <c r="CZ100" s="157"/>
      <c r="DA100" s="157"/>
      <c r="DB100" s="157"/>
      <c r="DC100" s="157"/>
      <c r="DD100" s="157"/>
      <c r="DE100" s="157"/>
      <c r="DF100" s="157"/>
      <c r="DG100" s="158">
        <f>COUNTIF(DE81:DE84,K100)</f>
        <v>0</v>
      </c>
      <c r="DH100" s="158">
        <f>COUNTIF(DE81:DE84,L100)</f>
        <v>0</v>
      </c>
      <c r="DI100" s="158">
        <f>COUNTIF(DE81:DE84,M100)</f>
        <v>0</v>
      </c>
      <c r="DJ100" s="158">
        <f>COUNTIF(DE81:DE84,N100)</f>
        <v>0</v>
      </c>
      <c r="DK100" s="158">
        <f t="shared" si="148"/>
        <v>0</v>
      </c>
      <c r="DL100" s="157"/>
      <c r="DM100" s="158" t="str">
        <f t="shared" si="149"/>
        <v/>
      </c>
      <c r="DN100" s="158" t="str">
        <f t="shared" si="150"/>
        <v/>
      </c>
      <c r="DO100" s="158" t="str">
        <f t="shared" si="151"/>
        <v/>
      </c>
      <c r="DP100" s="158" t="str">
        <f t="shared" si="152"/>
        <v/>
      </c>
      <c r="DQ100" s="157"/>
      <c r="DR100" s="158" t="str">
        <f t="shared" si="153"/>
        <v/>
      </c>
      <c r="DS100" s="158" t="str">
        <f t="shared" si="154"/>
        <v/>
      </c>
      <c r="DT100" s="158" t="str">
        <f t="shared" si="155"/>
        <v/>
      </c>
      <c r="DU100" s="158" t="str">
        <f t="shared" si="156"/>
        <v/>
      </c>
      <c r="DV100" s="157"/>
      <c r="DW100" s="157"/>
      <c r="DX100" s="157"/>
      <c r="DY100" s="157"/>
      <c r="DZ100" s="157"/>
      <c r="EA100" s="157"/>
      <c r="EB100" s="157"/>
      <c r="EC100" s="157"/>
      <c r="ED100" s="157"/>
      <c r="EE100" s="157"/>
      <c r="EF100" s="157"/>
      <c r="EG100" s="157"/>
      <c r="EH100" s="157"/>
      <c r="EI100" s="157"/>
      <c r="EJ100" s="157"/>
      <c r="EK100" s="157"/>
      <c r="EL100" s="157"/>
    </row>
    <row r="101" ht="12.75" customHeight="1">
      <c r="A101" s="157"/>
      <c r="B101" s="158" t="str">
        <f>Utfylles!$E$30</f>
        <v>England</v>
      </c>
      <c r="C101" s="158" t="s">
        <v>56</v>
      </c>
      <c r="D101" s="158" t="str">
        <f>Utfylles!$G$30</f>
        <v>Skottland</v>
      </c>
      <c r="E101" s="158">
        <f>Utfylles!$H$30</f>
        <v>2</v>
      </c>
      <c r="F101" s="158" t="s">
        <v>56</v>
      </c>
      <c r="G101" s="158">
        <f>Utfylles!$J$30</f>
        <v>0</v>
      </c>
      <c r="H101" s="158"/>
      <c r="I101" s="158" t="str">
        <f>Utfylles!$K$30</f>
        <v>H</v>
      </c>
      <c r="J101" s="157"/>
      <c r="K101" s="158" t="str">
        <f t="shared" si="115"/>
        <v>England</v>
      </c>
      <c r="L101" s="158" t="str">
        <f t="shared" si="116"/>
        <v/>
      </c>
      <c r="M101" s="158" t="str">
        <f t="shared" si="117"/>
        <v/>
      </c>
      <c r="N101" s="158" t="str">
        <f t="shared" si="118"/>
        <v>Skottland</v>
      </c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8">
        <f>COUNTIF(AM81:AM84,K101)</f>
        <v>0</v>
      </c>
      <c r="AP101" s="158">
        <f>COUNTIF(AM81:AM84,L101)</f>
        <v>0</v>
      </c>
      <c r="AQ101" s="158">
        <f>COUNTIF(AM81:AM84,M101)</f>
        <v>0</v>
      </c>
      <c r="AR101" s="158">
        <f>COUNTIF(AM81:AM84,N101)</f>
        <v>0</v>
      </c>
      <c r="AS101" s="158">
        <f t="shared" si="122"/>
        <v>0</v>
      </c>
      <c r="AT101" s="157"/>
      <c r="AU101" s="158" t="str">
        <f t="shared" si="123"/>
        <v/>
      </c>
      <c r="AV101" s="158" t="str">
        <f t="shared" si="124"/>
        <v/>
      </c>
      <c r="AW101" s="158" t="str">
        <f t="shared" si="125"/>
        <v/>
      </c>
      <c r="AX101" s="158" t="str">
        <f t="shared" si="126"/>
        <v/>
      </c>
      <c r="AY101" s="157"/>
      <c r="AZ101" s="158" t="str">
        <f t="shared" si="127"/>
        <v/>
      </c>
      <c r="BA101" s="158" t="str">
        <f t="shared" si="128"/>
        <v/>
      </c>
      <c r="BB101" s="158" t="str">
        <f t="shared" si="129"/>
        <v/>
      </c>
      <c r="BC101" s="158" t="str">
        <f t="shared" si="130"/>
        <v/>
      </c>
      <c r="BD101" s="157"/>
      <c r="BE101" s="157"/>
      <c r="BF101" s="157"/>
      <c r="BG101" s="157"/>
      <c r="BH101" s="157"/>
      <c r="BI101" s="157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8">
        <f>COUNTIF(BV81:BV84,K101)</f>
        <v>0</v>
      </c>
      <c r="BY101" s="158">
        <f>COUNTIF(BV81:BV84,L101)</f>
        <v>0</v>
      </c>
      <c r="BZ101" s="158">
        <f>COUNTIF(BV81:BV84,M101)</f>
        <v>0</v>
      </c>
      <c r="CA101" s="158">
        <f>COUNTIF(BV81:BV84,N101)</f>
        <v>0</v>
      </c>
      <c r="CB101" s="158">
        <f t="shared" si="135"/>
        <v>0</v>
      </c>
      <c r="CC101" s="157"/>
      <c r="CD101" s="158" t="str">
        <f t="shared" si="136"/>
        <v/>
      </c>
      <c r="CE101" s="158" t="str">
        <f t="shared" si="137"/>
        <v/>
      </c>
      <c r="CF101" s="158" t="str">
        <f t="shared" si="138"/>
        <v/>
      </c>
      <c r="CG101" s="158" t="str">
        <f t="shared" si="139"/>
        <v/>
      </c>
      <c r="CH101" s="157"/>
      <c r="CI101" s="158" t="str">
        <f t="shared" si="140"/>
        <v/>
      </c>
      <c r="CJ101" s="158" t="str">
        <f t="shared" si="141"/>
        <v/>
      </c>
      <c r="CK101" s="158" t="str">
        <f t="shared" si="142"/>
        <v/>
      </c>
      <c r="CL101" s="158" t="str">
        <f t="shared" si="143"/>
        <v/>
      </c>
      <c r="CM101" s="157"/>
      <c r="CN101" s="157"/>
      <c r="CO101" s="157"/>
      <c r="CP101" s="157"/>
      <c r="CQ101" s="157"/>
      <c r="CR101" s="157"/>
      <c r="CS101" s="157"/>
      <c r="CT101" s="157"/>
      <c r="CU101" s="157"/>
      <c r="CV101" s="157"/>
      <c r="CW101" s="157"/>
      <c r="CX101" s="157"/>
      <c r="CY101" s="157"/>
      <c r="CZ101" s="157"/>
      <c r="DA101" s="157"/>
      <c r="DB101" s="157"/>
      <c r="DC101" s="157"/>
      <c r="DD101" s="157"/>
      <c r="DE101" s="157"/>
      <c r="DF101" s="157"/>
      <c r="DG101" s="158">
        <f>COUNTIF(DE81:DE84,K101)</f>
        <v>0</v>
      </c>
      <c r="DH101" s="158">
        <f>COUNTIF(DE81:DE84,L101)</f>
        <v>0</v>
      </c>
      <c r="DI101" s="158">
        <f>COUNTIF(DE81:DE84,M101)</f>
        <v>0</v>
      </c>
      <c r="DJ101" s="158">
        <f>COUNTIF(DE81:DE84,N101)</f>
        <v>0</v>
      </c>
      <c r="DK101" s="158">
        <f t="shared" si="148"/>
        <v>0</v>
      </c>
      <c r="DL101" s="157"/>
      <c r="DM101" s="158" t="str">
        <f t="shared" si="149"/>
        <v/>
      </c>
      <c r="DN101" s="158" t="str">
        <f t="shared" si="150"/>
        <v/>
      </c>
      <c r="DO101" s="158" t="str">
        <f t="shared" si="151"/>
        <v/>
      </c>
      <c r="DP101" s="158" t="str">
        <f t="shared" si="152"/>
        <v/>
      </c>
      <c r="DQ101" s="157"/>
      <c r="DR101" s="158" t="str">
        <f t="shared" si="153"/>
        <v/>
      </c>
      <c r="DS101" s="158" t="str">
        <f t="shared" si="154"/>
        <v/>
      </c>
      <c r="DT101" s="158" t="str">
        <f t="shared" si="155"/>
        <v/>
      </c>
      <c r="DU101" s="158" t="str">
        <f t="shared" si="156"/>
        <v/>
      </c>
      <c r="DV101" s="157"/>
      <c r="DW101" s="157"/>
      <c r="DX101" s="157"/>
      <c r="DY101" s="157"/>
      <c r="DZ101" s="157"/>
      <c r="EA101" s="157"/>
      <c r="EB101" s="157"/>
      <c r="EC101" s="157"/>
      <c r="ED101" s="157"/>
      <c r="EE101" s="157"/>
      <c r="EF101" s="157"/>
      <c r="EG101" s="157"/>
      <c r="EH101" s="157"/>
      <c r="EI101" s="157"/>
      <c r="EJ101" s="157"/>
      <c r="EK101" s="157"/>
      <c r="EL101" s="157"/>
    </row>
    <row r="102" ht="12.75" customHeight="1">
      <c r="A102" s="157"/>
      <c r="B102" s="158" t="str">
        <f>Utfylles!$E$31</f>
        <v>Ungarn</v>
      </c>
      <c r="C102" s="158" t="s">
        <v>56</v>
      </c>
      <c r="D102" s="158" t="str">
        <f>Utfylles!$G$31</f>
        <v>Frankrike</v>
      </c>
      <c r="E102" s="158">
        <f>Utfylles!$H$31</f>
        <v>0</v>
      </c>
      <c r="F102" s="158" t="s">
        <v>56</v>
      </c>
      <c r="G102" s="158">
        <f>Utfylles!$J$31</f>
        <v>3</v>
      </c>
      <c r="H102" s="158"/>
      <c r="I102" s="158" t="str">
        <f>Utfylles!$K$31</f>
        <v>B</v>
      </c>
      <c r="J102" s="157"/>
      <c r="K102" s="158" t="str">
        <f t="shared" si="115"/>
        <v>Frankrike</v>
      </c>
      <c r="L102" s="158" t="str">
        <f t="shared" si="116"/>
        <v/>
      </c>
      <c r="M102" s="158" t="str">
        <f t="shared" si="117"/>
        <v/>
      </c>
      <c r="N102" s="158" t="str">
        <f t="shared" si="118"/>
        <v>Ungarn</v>
      </c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8">
        <f>COUNTIF(AM81:AM84,K102)</f>
        <v>0</v>
      </c>
      <c r="AP102" s="158">
        <f>COUNTIF(AM81:AM84,L102)</f>
        <v>0</v>
      </c>
      <c r="AQ102" s="158">
        <f>COUNTIF(AM81:AM84,M102)</f>
        <v>0</v>
      </c>
      <c r="AR102" s="158">
        <f>COUNTIF(AM81:AM84,N102)</f>
        <v>0</v>
      </c>
      <c r="AS102" s="158">
        <f t="shared" si="122"/>
        <v>0</v>
      </c>
      <c r="AT102" s="157"/>
      <c r="AU102" s="158" t="str">
        <f t="shared" si="123"/>
        <v/>
      </c>
      <c r="AV102" s="158" t="str">
        <f t="shared" si="124"/>
        <v/>
      </c>
      <c r="AW102" s="158" t="str">
        <f t="shared" si="125"/>
        <v/>
      </c>
      <c r="AX102" s="158" t="str">
        <f t="shared" si="126"/>
        <v/>
      </c>
      <c r="AY102" s="157"/>
      <c r="AZ102" s="158" t="str">
        <f t="shared" si="127"/>
        <v/>
      </c>
      <c r="BA102" s="158" t="str">
        <f t="shared" si="128"/>
        <v/>
      </c>
      <c r="BB102" s="158" t="str">
        <f t="shared" si="129"/>
        <v/>
      </c>
      <c r="BC102" s="158" t="str">
        <f t="shared" si="130"/>
        <v/>
      </c>
      <c r="BD102" s="157"/>
      <c r="BE102" s="157"/>
      <c r="BF102" s="157"/>
      <c r="BG102" s="157"/>
      <c r="BH102" s="157"/>
      <c r="BI102" s="157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8">
        <f>COUNTIF(BV81:BV84,K102)</f>
        <v>0</v>
      </c>
      <c r="BY102" s="158">
        <f>COUNTIF(BV81:BV84,L102)</f>
        <v>0</v>
      </c>
      <c r="BZ102" s="158">
        <f>COUNTIF(BV81:BV84,M102)</f>
        <v>0</v>
      </c>
      <c r="CA102" s="158">
        <f>COUNTIF(BV81:BV84,N102)</f>
        <v>0</v>
      </c>
      <c r="CB102" s="158">
        <f t="shared" si="135"/>
        <v>0</v>
      </c>
      <c r="CC102" s="157"/>
      <c r="CD102" s="158" t="str">
        <f t="shared" si="136"/>
        <v/>
      </c>
      <c r="CE102" s="158" t="str">
        <f t="shared" si="137"/>
        <v/>
      </c>
      <c r="CF102" s="158" t="str">
        <f t="shared" si="138"/>
        <v/>
      </c>
      <c r="CG102" s="158" t="str">
        <f t="shared" si="139"/>
        <v/>
      </c>
      <c r="CH102" s="157"/>
      <c r="CI102" s="158" t="str">
        <f t="shared" si="140"/>
        <v/>
      </c>
      <c r="CJ102" s="158" t="str">
        <f t="shared" si="141"/>
        <v/>
      </c>
      <c r="CK102" s="158" t="str">
        <f t="shared" si="142"/>
        <v/>
      </c>
      <c r="CL102" s="158" t="str">
        <f t="shared" si="143"/>
        <v/>
      </c>
      <c r="CM102" s="157"/>
      <c r="CN102" s="157"/>
      <c r="CO102" s="157"/>
      <c r="CP102" s="157"/>
      <c r="CQ102" s="157"/>
      <c r="CR102" s="157"/>
      <c r="CS102" s="157"/>
      <c r="CT102" s="157"/>
      <c r="CU102" s="157"/>
      <c r="CV102" s="157"/>
      <c r="CW102" s="157"/>
      <c r="CX102" s="157"/>
      <c r="CY102" s="157"/>
      <c r="CZ102" s="157"/>
      <c r="DA102" s="157"/>
      <c r="DB102" s="157"/>
      <c r="DC102" s="157"/>
      <c r="DD102" s="157"/>
      <c r="DE102" s="157"/>
      <c r="DF102" s="157"/>
      <c r="DG102" s="158">
        <f>COUNTIF(DE81:DE84,K102)</f>
        <v>0</v>
      </c>
      <c r="DH102" s="158">
        <f>COUNTIF(DE81:DE84,L102)</f>
        <v>0</v>
      </c>
      <c r="DI102" s="158">
        <f>COUNTIF(DE81:DE84,M102)</f>
        <v>0</v>
      </c>
      <c r="DJ102" s="158">
        <f>COUNTIF(DE81:DE84,N102)</f>
        <v>0</v>
      </c>
      <c r="DK102" s="158">
        <f t="shared" si="148"/>
        <v>0</v>
      </c>
      <c r="DL102" s="157"/>
      <c r="DM102" s="158" t="str">
        <f t="shared" si="149"/>
        <v/>
      </c>
      <c r="DN102" s="158" t="str">
        <f t="shared" si="150"/>
        <v/>
      </c>
      <c r="DO102" s="158" t="str">
        <f t="shared" si="151"/>
        <v/>
      </c>
      <c r="DP102" s="158" t="str">
        <f t="shared" si="152"/>
        <v/>
      </c>
      <c r="DQ102" s="157"/>
      <c r="DR102" s="158" t="str">
        <f t="shared" si="153"/>
        <v/>
      </c>
      <c r="DS102" s="158" t="str">
        <f t="shared" si="154"/>
        <v/>
      </c>
      <c r="DT102" s="158" t="str">
        <f t="shared" si="155"/>
        <v/>
      </c>
      <c r="DU102" s="158" t="str">
        <f t="shared" si="156"/>
        <v/>
      </c>
      <c r="DV102" s="157"/>
      <c r="DW102" s="157"/>
      <c r="DX102" s="157"/>
      <c r="DY102" s="157"/>
      <c r="DZ102" s="157"/>
      <c r="EA102" s="157"/>
      <c r="EB102" s="157"/>
      <c r="EC102" s="157"/>
      <c r="ED102" s="157"/>
      <c r="EE102" s="157"/>
      <c r="EF102" s="157"/>
      <c r="EG102" s="157"/>
      <c r="EH102" s="157"/>
      <c r="EI102" s="157"/>
      <c r="EJ102" s="157"/>
      <c r="EK102" s="157"/>
      <c r="EL102" s="157"/>
    </row>
    <row r="103" ht="12.75" customHeight="1">
      <c r="A103" s="157"/>
      <c r="B103" s="158" t="str">
        <f>Utfylles!$E$32</f>
        <v>Portugal</v>
      </c>
      <c r="C103" s="158" t="s">
        <v>56</v>
      </c>
      <c r="D103" s="158" t="str">
        <f>Utfylles!$G$32</f>
        <v>Tyskland</v>
      </c>
      <c r="E103" s="158">
        <f>Utfylles!$H$32</f>
        <v>1</v>
      </c>
      <c r="F103" s="158" t="s">
        <v>56</v>
      </c>
      <c r="G103" s="158">
        <f>Utfylles!$J$32</f>
        <v>2</v>
      </c>
      <c r="H103" s="158"/>
      <c r="I103" s="158" t="str">
        <f>Utfylles!$K$32</f>
        <v>B</v>
      </c>
      <c r="J103" s="157"/>
      <c r="K103" s="158" t="str">
        <f t="shared" si="115"/>
        <v>Tyskland</v>
      </c>
      <c r="L103" s="158" t="str">
        <f t="shared" si="116"/>
        <v/>
      </c>
      <c r="M103" s="158" t="str">
        <f t="shared" si="117"/>
        <v/>
      </c>
      <c r="N103" s="158" t="str">
        <f t="shared" si="118"/>
        <v>Portugal</v>
      </c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8">
        <f>COUNTIF(AM81:AM84,K103)</f>
        <v>0</v>
      </c>
      <c r="AP103" s="158">
        <f>COUNTIF(AM81:AM84,L103)</f>
        <v>0</v>
      </c>
      <c r="AQ103" s="158">
        <f>COUNTIF(AM81:AM84,M103)</f>
        <v>0</v>
      </c>
      <c r="AR103" s="158">
        <f>COUNTIF(AM81:AM84,N103)</f>
        <v>0</v>
      </c>
      <c r="AS103" s="158">
        <f t="shared" si="122"/>
        <v>0</v>
      </c>
      <c r="AT103" s="157"/>
      <c r="AU103" s="158" t="str">
        <f t="shared" si="123"/>
        <v/>
      </c>
      <c r="AV103" s="158" t="str">
        <f t="shared" si="124"/>
        <v/>
      </c>
      <c r="AW103" s="158" t="str">
        <f t="shared" si="125"/>
        <v/>
      </c>
      <c r="AX103" s="158" t="str">
        <f t="shared" si="126"/>
        <v/>
      </c>
      <c r="AY103" s="157"/>
      <c r="AZ103" s="158" t="str">
        <f t="shared" si="127"/>
        <v/>
      </c>
      <c r="BA103" s="158" t="str">
        <f t="shared" si="128"/>
        <v/>
      </c>
      <c r="BB103" s="158" t="str">
        <f t="shared" si="129"/>
        <v/>
      </c>
      <c r="BC103" s="158" t="str">
        <f t="shared" si="130"/>
        <v/>
      </c>
      <c r="BD103" s="157"/>
      <c r="BE103" s="157"/>
      <c r="BF103" s="157"/>
      <c r="BG103" s="157"/>
      <c r="BH103" s="157"/>
      <c r="BI103" s="157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8">
        <f>COUNTIF(BV81:BV84,K103)</f>
        <v>0</v>
      </c>
      <c r="BY103" s="158">
        <f>COUNTIF(BV81:BV84,L103)</f>
        <v>0</v>
      </c>
      <c r="BZ103" s="158">
        <f>COUNTIF(BV81:BV84,M103)</f>
        <v>0</v>
      </c>
      <c r="CA103" s="158">
        <f>COUNTIF(BV81:BV84,N103)</f>
        <v>0</v>
      </c>
      <c r="CB103" s="158">
        <f t="shared" si="135"/>
        <v>0</v>
      </c>
      <c r="CC103" s="157"/>
      <c r="CD103" s="158" t="str">
        <f t="shared" si="136"/>
        <v/>
      </c>
      <c r="CE103" s="158" t="str">
        <f t="shared" si="137"/>
        <v/>
      </c>
      <c r="CF103" s="158" t="str">
        <f t="shared" si="138"/>
        <v/>
      </c>
      <c r="CG103" s="158" t="str">
        <f t="shared" si="139"/>
        <v/>
      </c>
      <c r="CH103" s="157"/>
      <c r="CI103" s="158" t="str">
        <f t="shared" si="140"/>
        <v/>
      </c>
      <c r="CJ103" s="158" t="str">
        <f t="shared" si="141"/>
        <v/>
      </c>
      <c r="CK103" s="158" t="str">
        <f t="shared" si="142"/>
        <v/>
      </c>
      <c r="CL103" s="158" t="str">
        <f t="shared" si="143"/>
        <v/>
      </c>
      <c r="CM103" s="157"/>
      <c r="CN103" s="157"/>
      <c r="CO103" s="157"/>
      <c r="CP103" s="157"/>
      <c r="CQ103" s="157"/>
      <c r="CR103" s="157"/>
      <c r="CS103" s="157"/>
      <c r="CT103" s="157"/>
      <c r="CU103" s="157"/>
      <c r="CV103" s="157"/>
      <c r="CW103" s="157"/>
      <c r="CX103" s="157"/>
      <c r="CY103" s="157"/>
      <c r="CZ103" s="157"/>
      <c r="DA103" s="157"/>
      <c r="DB103" s="157"/>
      <c r="DC103" s="157"/>
      <c r="DD103" s="157"/>
      <c r="DE103" s="157"/>
      <c r="DF103" s="157"/>
      <c r="DG103" s="158">
        <f>COUNTIF(DE81:DE84,K103)</f>
        <v>0</v>
      </c>
      <c r="DH103" s="158">
        <f>COUNTIF(DE81:DE84,L103)</f>
        <v>0</v>
      </c>
      <c r="DI103" s="158">
        <f>COUNTIF(DE81:DE84,M103)</f>
        <v>0</v>
      </c>
      <c r="DJ103" s="158">
        <f>COUNTIF(DE81:DE84,N103)</f>
        <v>0</v>
      </c>
      <c r="DK103" s="158">
        <f t="shared" si="148"/>
        <v>0</v>
      </c>
      <c r="DL103" s="157"/>
      <c r="DM103" s="158" t="str">
        <f t="shared" si="149"/>
        <v/>
      </c>
      <c r="DN103" s="158" t="str">
        <f t="shared" si="150"/>
        <v/>
      </c>
      <c r="DO103" s="158" t="str">
        <f t="shared" si="151"/>
        <v/>
      </c>
      <c r="DP103" s="158" t="str">
        <f t="shared" si="152"/>
        <v/>
      </c>
      <c r="DQ103" s="157"/>
      <c r="DR103" s="158" t="str">
        <f t="shared" si="153"/>
        <v/>
      </c>
      <c r="DS103" s="158" t="str">
        <f t="shared" si="154"/>
        <v/>
      </c>
      <c r="DT103" s="158" t="str">
        <f t="shared" si="155"/>
        <v/>
      </c>
      <c r="DU103" s="158" t="str">
        <f t="shared" si="156"/>
        <v/>
      </c>
      <c r="DV103" s="157"/>
      <c r="DW103" s="157"/>
      <c r="DX103" s="157"/>
      <c r="DY103" s="157"/>
      <c r="DZ103" s="157"/>
      <c r="EA103" s="157"/>
      <c r="EB103" s="157"/>
      <c r="EC103" s="157"/>
      <c r="ED103" s="157"/>
      <c r="EE103" s="157"/>
      <c r="EF103" s="157"/>
      <c r="EG103" s="157"/>
      <c r="EH103" s="157"/>
      <c r="EI103" s="157"/>
      <c r="EJ103" s="157"/>
      <c r="EK103" s="157"/>
      <c r="EL103" s="157"/>
    </row>
    <row r="104" ht="12.75" customHeight="1">
      <c r="A104" s="157"/>
      <c r="B104" s="158" t="str">
        <f>Utfylles!$E$33</f>
        <v>Spania</v>
      </c>
      <c r="C104" s="158" t="s">
        <v>56</v>
      </c>
      <c r="D104" s="158" t="str">
        <f>Utfylles!$G$33</f>
        <v>Polen</v>
      </c>
      <c r="E104" s="158">
        <f>Utfylles!$H$33</f>
        <v>2</v>
      </c>
      <c r="F104" s="158" t="s">
        <v>56</v>
      </c>
      <c r="G104" s="158">
        <f>Utfylles!$J$33</f>
        <v>0</v>
      </c>
      <c r="H104" s="158"/>
      <c r="I104" s="158" t="str">
        <f>Utfylles!$K$33</f>
        <v>H</v>
      </c>
      <c r="J104" s="157"/>
      <c r="K104" s="158" t="str">
        <f t="shared" si="115"/>
        <v>Spania</v>
      </c>
      <c r="L104" s="158" t="str">
        <f t="shared" si="116"/>
        <v/>
      </c>
      <c r="M104" s="158" t="str">
        <f t="shared" si="117"/>
        <v/>
      </c>
      <c r="N104" s="158" t="str">
        <f t="shared" si="118"/>
        <v>Polen</v>
      </c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8">
        <f>COUNTIF(AM81:AM84,K104)</f>
        <v>0</v>
      </c>
      <c r="AP104" s="158">
        <f>COUNTIF(AM81:AM84,L104)</f>
        <v>0</v>
      </c>
      <c r="AQ104" s="158">
        <f>COUNTIF(AM81:AM84,M104)</f>
        <v>0</v>
      </c>
      <c r="AR104" s="158">
        <f>COUNTIF(AM81:AM84,N104)</f>
        <v>0</v>
      </c>
      <c r="AS104" s="158">
        <f t="shared" si="122"/>
        <v>0</v>
      </c>
      <c r="AT104" s="157"/>
      <c r="AU104" s="158" t="str">
        <f t="shared" si="123"/>
        <v/>
      </c>
      <c r="AV104" s="158" t="str">
        <f t="shared" si="124"/>
        <v/>
      </c>
      <c r="AW104" s="158" t="str">
        <f t="shared" si="125"/>
        <v/>
      </c>
      <c r="AX104" s="158" t="str">
        <f t="shared" si="126"/>
        <v/>
      </c>
      <c r="AY104" s="157"/>
      <c r="AZ104" s="158" t="str">
        <f t="shared" si="127"/>
        <v/>
      </c>
      <c r="BA104" s="158" t="str">
        <f t="shared" si="128"/>
        <v/>
      </c>
      <c r="BB104" s="158" t="str">
        <f t="shared" si="129"/>
        <v/>
      </c>
      <c r="BC104" s="158" t="str">
        <f t="shared" si="130"/>
        <v/>
      </c>
      <c r="BD104" s="157"/>
      <c r="BE104" s="157"/>
      <c r="BF104" s="157"/>
      <c r="BG104" s="157"/>
      <c r="BH104" s="157"/>
      <c r="BI104" s="157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8">
        <f>COUNTIF(BV81:BV84,K104)</f>
        <v>0</v>
      </c>
      <c r="BY104" s="158">
        <f>COUNTIF(BV81:BV84,L104)</f>
        <v>0</v>
      </c>
      <c r="BZ104" s="158">
        <f>COUNTIF(BV81:BV84,M104)</f>
        <v>0</v>
      </c>
      <c r="CA104" s="158">
        <f>COUNTIF(BV81:BV84,N104)</f>
        <v>0</v>
      </c>
      <c r="CB104" s="158">
        <f t="shared" si="135"/>
        <v>0</v>
      </c>
      <c r="CC104" s="157"/>
      <c r="CD104" s="158" t="str">
        <f t="shared" si="136"/>
        <v/>
      </c>
      <c r="CE104" s="158" t="str">
        <f t="shared" si="137"/>
        <v/>
      </c>
      <c r="CF104" s="158" t="str">
        <f t="shared" si="138"/>
        <v/>
      </c>
      <c r="CG104" s="158" t="str">
        <f t="shared" si="139"/>
        <v/>
      </c>
      <c r="CH104" s="157"/>
      <c r="CI104" s="158" t="str">
        <f t="shared" si="140"/>
        <v/>
      </c>
      <c r="CJ104" s="158" t="str">
        <f t="shared" si="141"/>
        <v/>
      </c>
      <c r="CK104" s="158" t="str">
        <f t="shared" si="142"/>
        <v/>
      </c>
      <c r="CL104" s="158" t="str">
        <f t="shared" si="143"/>
        <v/>
      </c>
      <c r="CM104" s="157"/>
      <c r="CN104" s="157"/>
      <c r="CO104" s="157"/>
      <c r="CP104" s="157"/>
      <c r="CQ104" s="157"/>
      <c r="CR104" s="157"/>
      <c r="CS104" s="157"/>
      <c r="CT104" s="157"/>
      <c r="CU104" s="157"/>
      <c r="CV104" s="157"/>
      <c r="CW104" s="157"/>
      <c r="CX104" s="157"/>
      <c r="CY104" s="157"/>
      <c r="CZ104" s="157"/>
      <c r="DA104" s="157"/>
      <c r="DB104" s="157"/>
      <c r="DC104" s="157"/>
      <c r="DD104" s="157"/>
      <c r="DE104" s="157"/>
      <c r="DF104" s="157"/>
      <c r="DG104" s="158">
        <f>COUNTIF(DE81:DE84,K104)</f>
        <v>0</v>
      </c>
      <c r="DH104" s="158">
        <f>COUNTIF(DE81:DE84,L104)</f>
        <v>0</v>
      </c>
      <c r="DI104" s="158">
        <f>COUNTIF(DE81:DE84,M104)</f>
        <v>0</v>
      </c>
      <c r="DJ104" s="158">
        <f>COUNTIF(DE81:DE84,N104)</f>
        <v>0</v>
      </c>
      <c r="DK104" s="158">
        <f t="shared" si="148"/>
        <v>0</v>
      </c>
      <c r="DL104" s="157"/>
      <c r="DM104" s="158" t="str">
        <f t="shared" si="149"/>
        <v/>
      </c>
      <c r="DN104" s="158" t="str">
        <f t="shared" si="150"/>
        <v/>
      </c>
      <c r="DO104" s="158" t="str">
        <f t="shared" si="151"/>
        <v/>
      </c>
      <c r="DP104" s="158" t="str">
        <f t="shared" si="152"/>
        <v/>
      </c>
      <c r="DQ104" s="157"/>
      <c r="DR104" s="158" t="str">
        <f t="shared" si="153"/>
        <v/>
      </c>
      <c r="DS104" s="158" t="str">
        <f t="shared" si="154"/>
        <v/>
      </c>
      <c r="DT104" s="158" t="str">
        <f t="shared" si="155"/>
        <v/>
      </c>
      <c r="DU104" s="158" t="str">
        <f t="shared" si="156"/>
        <v/>
      </c>
      <c r="DV104" s="157"/>
      <c r="DW104" s="157"/>
      <c r="DX104" s="157"/>
      <c r="DY104" s="157"/>
      <c r="DZ104" s="157"/>
      <c r="EA104" s="157"/>
      <c r="EB104" s="157"/>
      <c r="EC104" s="157"/>
      <c r="ED104" s="157"/>
      <c r="EE104" s="157"/>
      <c r="EF104" s="157"/>
      <c r="EG104" s="157"/>
      <c r="EH104" s="157"/>
      <c r="EI104" s="157"/>
      <c r="EJ104" s="157"/>
      <c r="EK104" s="157"/>
      <c r="EL104" s="157"/>
    </row>
    <row r="105" ht="12.75" customHeight="1">
      <c r="A105" s="157"/>
      <c r="B105" s="158" t="str">
        <f>Utfylles!$E$34</f>
        <v>Sveits</v>
      </c>
      <c r="C105" s="158" t="s">
        <v>56</v>
      </c>
      <c r="D105" s="158" t="str">
        <f>Utfylles!$G$34</f>
        <v>Tyrkia</v>
      </c>
      <c r="E105" s="158">
        <f>Utfylles!$H$34</f>
        <v>0</v>
      </c>
      <c r="F105" s="158" t="s">
        <v>56</v>
      </c>
      <c r="G105" s="158">
        <f>Utfylles!$J$34</f>
        <v>1</v>
      </c>
      <c r="H105" s="158"/>
      <c r="I105" s="158" t="str">
        <f>Utfylles!$K$34</f>
        <v>B</v>
      </c>
      <c r="J105" s="157"/>
      <c r="K105" s="158" t="str">
        <f t="shared" si="115"/>
        <v>Tyrkia</v>
      </c>
      <c r="L105" s="158" t="str">
        <f t="shared" si="116"/>
        <v/>
      </c>
      <c r="M105" s="158" t="str">
        <f t="shared" si="117"/>
        <v/>
      </c>
      <c r="N105" s="158" t="str">
        <f t="shared" si="118"/>
        <v>Sveits</v>
      </c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8">
        <f>COUNTIF(AM81:AM84,K105)</f>
        <v>0</v>
      </c>
      <c r="AP105" s="158">
        <f>COUNTIF(AM81:AM84,L105)</f>
        <v>0</v>
      </c>
      <c r="AQ105" s="158">
        <f>COUNTIF(AM81:AM84,M105)</f>
        <v>0</v>
      </c>
      <c r="AR105" s="158">
        <f>COUNTIF(AM81:AM84,N105)</f>
        <v>0</v>
      </c>
      <c r="AS105" s="158">
        <f t="shared" si="122"/>
        <v>0</v>
      </c>
      <c r="AT105" s="157"/>
      <c r="AU105" s="158" t="str">
        <f t="shared" si="123"/>
        <v/>
      </c>
      <c r="AV105" s="158" t="str">
        <f t="shared" si="124"/>
        <v/>
      </c>
      <c r="AW105" s="158" t="str">
        <f t="shared" si="125"/>
        <v/>
      </c>
      <c r="AX105" s="158" t="str">
        <f t="shared" si="126"/>
        <v/>
      </c>
      <c r="AY105" s="157"/>
      <c r="AZ105" s="158" t="str">
        <f t="shared" si="127"/>
        <v/>
      </c>
      <c r="BA105" s="158" t="str">
        <f t="shared" si="128"/>
        <v/>
      </c>
      <c r="BB105" s="158" t="str">
        <f t="shared" si="129"/>
        <v/>
      </c>
      <c r="BC105" s="158" t="str">
        <f t="shared" si="130"/>
        <v/>
      </c>
      <c r="BD105" s="157"/>
      <c r="BE105" s="157"/>
      <c r="BF105" s="157"/>
      <c r="BG105" s="157"/>
      <c r="BH105" s="157"/>
      <c r="BI105" s="157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8">
        <f>COUNTIF(BV81:BV84,K105)</f>
        <v>0</v>
      </c>
      <c r="BY105" s="158">
        <f>COUNTIF(BV81:BV84,L105)</f>
        <v>0</v>
      </c>
      <c r="BZ105" s="158">
        <f>COUNTIF(BV81:BV84,M105)</f>
        <v>0</v>
      </c>
      <c r="CA105" s="158">
        <f>COUNTIF(BV81:BV84,N105)</f>
        <v>0</v>
      </c>
      <c r="CB105" s="158">
        <f t="shared" si="135"/>
        <v>0</v>
      </c>
      <c r="CC105" s="157"/>
      <c r="CD105" s="158" t="str">
        <f t="shared" si="136"/>
        <v/>
      </c>
      <c r="CE105" s="158" t="str">
        <f t="shared" si="137"/>
        <v/>
      </c>
      <c r="CF105" s="158" t="str">
        <f t="shared" si="138"/>
        <v/>
      </c>
      <c r="CG105" s="158" t="str">
        <f t="shared" si="139"/>
        <v/>
      </c>
      <c r="CH105" s="157"/>
      <c r="CI105" s="158" t="str">
        <f t="shared" si="140"/>
        <v/>
      </c>
      <c r="CJ105" s="158" t="str">
        <f t="shared" si="141"/>
        <v/>
      </c>
      <c r="CK105" s="158" t="str">
        <f t="shared" si="142"/>
        <v/>
      </c>
      <c r="CL105" s="158" t="str">
        <f t="shared" si="143"/>
        <v/>
      </c>
      <c r="CM105" s="157"/>
      <c r="CN105" s="157"/>
      <c r="CO105" s="157"/>
      <c r="CP105" s="157"/>
      <c r="CQ105" s="157"/>
      <c r="CR105" s="157"/>
      <c r="CS105" s="157"/>
      <c r="CT105" s="157"/>
      <c r="CU105" s="157"/>
      <c r="CV105" s="157"/>
      <c r="CW105" s="157"/>
      <c r="CX105" s="157"/>
      <c r="CY105" s="157"/>
      <c r="CZ105" s="157"/>
      <c r="DA105" s="157"/>
      <c r="DB105" s="157"/>
      <c r="DC105" s="157"/>
      <c r="DD105" s="157"/>
      <c r="DE105" s="157"/>
      <c r="DF105" s="157"/>
      <c r="DG105" s="158">
        <f>COUNTIF(DE81:DE84,K105)</f>
        <v>0</v>
      </c>
      <c r="DH105" s="158">
        <f>COUNTIF(DE81:DE84,L105)</f>
        <v>0</v>
      </c>
      <c r="DI105" s="158">
        <f>COUNTIF(DE81:DE84,M105)</f>
        <v>0</v>
      </c>
      <c r="DJ105" s="158">
        <f>COUNTIF(DE81:DE84,N105)</f>
        <v>0</v>
      </c>
      <c r="DK105" s="158">
        <f t="shared" si="148"/>
        <v>0</v>
      </c>
      <c r="DL105" s="157"/>
      <c r="DM105" s="158" t="str">
        <f t="shared" si="149"/>
        <v/>
      </c>
      <c r="DN105" s="158" t="str">
        <f t="shared" si="150"/>
        <v/>
      </c>
      <c r="DO105" s="158" t="str">
        <f t="shared" si="151"/>
        <v/>
      </c>
      <c r="DP105" s="158" t="str">
        <f t="shared" si="152"/>
        <v/>
      </c>
      <c r="DQ105" s="157"/>
      <c r="DR105" s="158" t="str">
        <f t="shared" si="153"/>
        <v/>
      </c>
      <c r="DS105" s="158" t="str">
        <f t="shared" si="154"/>
        <v/>
      </c>
      <c r="DT105" s="158" t="str">
        <f t="shared" si="155"/>
        <v/>
      </c>
      <c r="DU105" s="158" t="str">
        <f t="shared" si="156"/>
        <v/>
      </c>
      <c r="DV105" s="157"/>
      <c r="DW105" s="157"/>
      <c r="DX105" s="157"/>
      <c r="DY105" s="157"/>
      <c r="DZ105" s="157"/>
      <c r="EA105" s="157"/>
      <c r="EB105" s="157"/>
      <c r="EC105" s="157"/>
      <c r="ED105" s="157"/>
      <c r="EE105" s="157"/>
      <c r="EF105" s="157"/>
      <c r="EG105" s="157"/>
      <c r="EH105" s="157"/>
      <c r="EI105" s="157"/>
      <c r="EJ105" s="157"/>
      <c r="EK105" s="157"/>
      <c r="EL105" s="157"/>
    </row>
    <row r="106" ht="12.75" customHeight="1">
      <c r="A106" s="157"/>
      <c r="B106" s="158" t="str">
        <f>Utfylles!$E$35</f>
        <v>Italia</v>
      </c>
      <c r="C106" s="158" t="s">
        <v>56</v>
      </c>
      <c r="D106" s="158" t="str">
        <f>Utfylles!$G$35</f>
        <v>Wales</v>
      </c>
      <c r="E106" s="158">
        <f>Utfylles!$H$35</f>
        <v>2</v>
      </c>
      <c r="F106" s="158" t="s">
        <v>56</v>
      </c>
      <c r="G106" s="158">
        <f>Utfylles!$J$35</f>
        <v>0</v>
      </c>
      <c r="H106" s="158"/>
      <c r="I106" s="158" t="str">
        <f>Utfylles!$K$35</f>
        <v>H</v>
      </c>
      <c r="J106" s="157"/>
      <c r="K106" s="158" t="str">
        <f t="shared" si="115"/>
        <v>Italia</v>
      </c>
      <c r="L106" s="158" t="str">
        <f t="shared" si="116"/>
        <v/>
      </c>
      <c r="M106" s="158" t="str">
        <f t="shared" si="117"/>
        <v/>
      </c>
      <c r="N106" s="158" t="str">
        <f t="shared" si="118"/>
        <v>Wales</v>
      </c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8">
        <f>COUNTIF(AM81:AM84,K106)</f>
        <v>0</v>
      </c>
      <c r="AP106" s="158">
        <f>COUNTIF(AM81:AM84,L106)</f>
        <v>0</v>
      </c>
      <c r="AQ106" s="158">
        <f>COUNTIF(AM81:AM84,M106)</f>
        <v>0</v>
      </c>
      <c r="AR106" s="158">
        <f>COUNTIF(AM81:AM84,N106)</f>
        <v>0</v>
      </c>
      <c r="AS106" s="158">
        <f t="shared" si="122"/>
        <v>0</v>
      </c>
      <c r="AT106" s="157"/>
      <c r="AU106" s="158" t="str">
        <f t="shared" si="123"/>
        <v/>
      </c>
      <c r="AV106" s="158" t="str">
        <f t="shared" si="124"/>
        <v/>
      </c>
      <c r="AW106" s="158" t="str">
        <f t="shared" si="125"/>
        <v/>
      </c>
      <c r="AX106" s="158" t="str">
        <f t="shared" si="126"/>
        <v/>
      </c>
      <c r="AY106" s="157"/>
      <c r="AZ106" s="158" t="str">
        <f t="shared" si="127"/>
        <v/>
      </c>
      <c r="BA106" s="158" t="str">
        <f t="shared" si="128"/>
        <v/>
      </c>
      <c r="BB106" s="158" t="str">
        <f t="shared" si="129"/>
        <v/>
      </c>
      <c r="BC106" s="158" t="str">
        <f t="shared" si="130"/>
        <v/>
      </c>
      <c r="BD106" s="157"/>
      <c r="BE106" s="157"/>
      <c r="BF106" s="157"/>
      <c r="BG106" s="157"/>
      <c r="BH106" s="157"/>
      <c r="BI106" s="157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8">
        <f>COUNTIF(BV81:BV84,K106)</f>
        <v>0</v>
      </c>
      <c r="BY106" s="158">
        <f>COUNTIF(BV81:BV84,L106)</f>
        <v>0</v>
      </c>
      <c r="BZ106" s="158">
        <f>COUNTIF(BV81:BV84,M106)</f>
        <v>0</v>
      </c>
      <c r="CA106" s="158">
        <f>COUNTIF(BV81:BV84,N106)</f>
        <v>0</v>
      </c>
      <c r="CB106" s="158">
        <f t="shared" si="135"/>
        <v>0</v>
      </c>
      <c r="CC106" s="157"/>
      <c r="CD106" s="158" t="str">
        <f t="shared" si="136"/>
        <v/>
      </c>
      <c r="CE106" s="158" t="str">
        <f t="shared" si="137"/>
        <v/>
      </c>
      <c r="CF106" s="158" t="str">
        <f t="shared" si="138"/>
        <v/>
      </c>
      <c r="CG106" s="158" t="str">
        <f t="shared" si="139"/>
        <v/>
      </c>
      <c r="CH106" s="157"/>
      <c r="CI106" s="158" t="str">
        <f t="shared" si="140"/>
        <v/>
      </c>
      <c r="CJ106" s="158" t="str">
        <f t="shared" si="141"/>
        <v/>
      </c>
      <c r="CK106" s="158" t="str">
        <f t="shared" si="142"/>
        <v/>
      </c>
      <c r="CL106" s="158" t="str">
        <f t="shared" si="143"/>
        <v/>
      </c>
      <c r="CM106" s="157"/>
      <c r="CN106" s="157"/>
      <c r="CO106" s="157"/>
      <c r="CP106" s="157"/>
      <c r="CQ106" s="157"/>
      <c r="CR106" s="157"/>
      <c r="CS106" s="157"/>
      <c r="CT106" s="157"/>
      <c r="CU106" s="157"/>
      <c r="CV106" s="157"/>
      <c r="CW106" s="157"/>
      <c r="CX106" s="157"/>
      <c r="CY106" s="157"/>
      <c r="CZ106" s="157"/>
      <c r="DA106" s="157"/>
      <c r="DB106" s="157"/>
      <c r="DC106" s="157"/>
      <c r="DD106" s="157"/>
      <c r="DE106" s="157"/>
      <c r="DF106" s="157"/>
      <c r="DG106" s="158">
        <f>COUNTIF(DE81:DE84,K106)</f>
        <v>0</v>
      </c>
      <c r="DH106" s="158">
        <f>COUNTIF(DE81:DE84,L106)</f>
        <v>0</v>
      </c>
      <c r="DI106" s="158">
        <f>COUNTIF(DE81:DE84,M106)</f>
        <v>0</v>
      </c>
      <c r="DJ106" s="158">
        <f>COUNTIF(DE81:DE84,N106)</f>
        <v>0</v>
      </c>
      <c r="DK106" s="158">
        <f t="shared" si="148"/>
        <v>0</v>
      </c>
      <c r="DL106" s="157"/>
      <c r="DM106" s="158" t="str">
        <f t="shared" si="149"/>
        <v/>
      </c>
      <c r="DN106" s="158" t="str">
        <f t="shared" si="150"/>
        <v/>
      </c>
      <c r="DO106" s="158" t="str">
        <f t="shared" si="151"/>
        <v/>
      </c>
      <c r="DP106" s="158" t="str">
        <f t="shared" si="152"/>
        <v/>
      </c>
      <c r="DQ106" s="157"/>
      <c r="DR106" s="158" t="str">
        <f t="shared" si="153"/>
        <v/>
      </c>
      <c r="DS106" s="158" t="str">
        <f t="shared" si="154"/>
        <v/>
      </c>
      <c r="DT106" s="158" t="str">
        <f t="shared" si="155"/>
        <v/>
      </c>
      <c r="DU106" s="158" t="str">
        <f t="shared" si="156"/>
        <v/>
      </c>
      <c r="DV106" s="157"/>
      <c r="DW106" s="157"/>
      <c r="DX106" s="157"/>
      <c r="DY106" s="157"/>
      <c r="DZ106" s="157"/>
      <c r="EA106" s="157"/>
      <c r="EB106" s="157"/>
      <c r="EC106" s="157"/>
      <c r="ED106" s="157"/>
      <c r="EE106" s="157"/>
      <c r="EF106" s="157"/>
      <c r="EG106" s="157"/>
      <c r="EH106" s="157"/>
      <c r="EI106" s="157"/>
      <c r="EJ106" s="157"/>
      <c r="EK106" s="157"/>
      <c r="EL106" s="157"/>
    </row>
    <row r="107" ht="12.75" customHeight="1">
      <c r="A107" s="157"/>
      <c r="B107" s="158" t="str">
        <f>Utfylles!$E$36</f>
        <v>Nord-Makedonia</v>
      </c>
      <c r="C107" s="158" t="s">
        <v>56</v>
      </c>
      <c r="D107" s="158" t="str">
        <f>Utfylles!$G$36</f>
        <v>Nederland</v>
      </c>
      <c r="E107" s="158">
        <f>Utfylles!$H$36</f>
        <v>0</v>
      </c>
      <c r="F107" s="158" t="s">
        <v>56</v>
      </c>
      <c r="G107" s="158">
        <f>Utfylles!$J$36</f>
        <v>2</v>
      </c>
      <c r="H107" s="158"/>
      <c r="I107" s="158" t="str">
        <f>Utfylles!$K$36</f>
        <v>B</v>
      </c>
      <c r="J107" s="157"/>
      <c r="K107" s="158" t="str">
        <f t="shared" si="115"/>
        <v>Nederland</v>
      </c>
      <c r="L107" s="158" t="str">
        <f t="shared" si="116"/>
        <v/>
      </c>
      <c r="M107" s="158" t="str">
        <f t="shared" si="117"/>
        <v/>
      </c>
      <c r="N107" s="158" t="str">
        <f t="shared" si="118"/>
        <v>Nord-Makedonia</v>
      </c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8">
        <f>COUNTIF(AM81:AM84,K107)</f>
        <v>1</v>
      </c>
      <c r="AP107" s="158">
        <f>COUNTIF(AM81:AM84,L107)</f>
        <v>0</v>
      </c>
      <c r="AQ107" s="158">
        <f>COUNTIF(AM81:AM84,M107)</f>
        <v>0</v>
      </c>
      <c r="AR107" s="158">
        <f>COUNTIF(AM81:AM84,N107)</f>
        <v>0</v>
      </c>
      <c r="AS107" s="158">
        <f t="shared" si="122"/>
        <v>1</v>
      </c>
      <c r="AT107" s="157"/>
      <c r="AU107" s="158" t="str">
        <f t="shared" si="123"/>
        <v/>
      </c>
      <c r="AV107" s="158" t="str">
        <f t="shared" si="124"/>
        <v/>
      </c>
      <c r="AW107" s="158" t="str">
        <f t="shared" si="125"/>
        <v/>
      </c>
      <c r="AX107" s="158" t="str">
        <f t="shared" si="126"/>
        <v/>
      </c>
      <c r="AY107" s="157"/>
      <c r="AZ107" s="158" t="str">
        <f t="shared" si="127"/>
        <v/>
      </c>
      <c r="BA107" s="158" t="str">
        <f t="shared" si="128"/>
        <v/>
      </c>
      <c r="BB107" s="158" t="str">
        <f t="shared" si="129"/>
        <v/>
      </c>
      <c r="BC107" s="158" t="str">
        <f t="shared" si="130"/>
        <v/>
      </c>
      <c r="BD107" s="157"/>
      <c r="BE107" s="157"/>
      <c r="BF107" s="157"/>
      <c r="BG107" s="157"/>
      <c r="BH107" s="157"/>
      <c r="BI107" s="157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8">
        <f>COUNTIF(BV81:BV84,K107)</f>
        <v>0</v>
      </c>
      <c r="BY107" s="158">
        <f>COUNTIF(BV81:BV84,L107)</f>
        <v>0</v>
      </c>
      <c r="BZ107" s="158">
        <f>COUNTIF(BV81:BV84,M107)</f>
        <v>0</v>
      </c>
      <c r="CA107" s="158">
        <f>COUNTIF(BV81:BV84,N107)</f>
        <v>1</v>
      </c>
      <c r="CB107" s="158">
        <f t="shared" si="135"/>
        <v>1</v>
      </c>
      <c r="CC107" s="157"/>
      <c r="CD107" s="158" t="str">
        <f t="shared" si="136"/>
        <v/>
      </c>
      <c r="CE107" s="158" t="str">
        <f t="shared" si="137"/>
        <v/>
      </c>
      <c r="CF107" s="158" t="str">
        <f t="shared" si="138"/>
        <v/>
      </c>
      <c r="CG107" s="158" t="str">
        <f t="shared" si="139"/>
        <v/>
      </c>
      <c r="CH107" s="157"/>
      <c r="CI107" s="158" t="str">
        <f t="shared" si="140"/>
        <v/>
      </c>
      <c r="CJ107" s="158" t="str">
        <f t="shared" si="141"/>
        <v/>
      </c>
      <c r="CK107" s="158" t="str">
        <f t="shared" si="142"/>
        <v/>
      </c>
      <c r="CL107" s="158" t="str">
        <f t="shared" si="143"/>
        <v/>
      </c>
      <c r="CM107" s="157"/>
      <c r="CN107" s="157"/>
      <c r="CO107" s="157"/>
      <c r="CP107" s="157"/>
      <c r="CQ107" s="157"/>
      <c r="CR107" s="157"/>
      <c r="CS107" s="157"/>
      <c r="CT107" s="157"/>
      <c r="CU107" s="157"/>
      <c r="CV107" s="157"/>
      <c r="CW107" s="157"/>
      <c r="CX107" s="157"/>
      <c r="CY107" s="157"/>
      <c r="CZ107" s="157"/>
      <c r="DA107" s="157"/>
      <c r="DB107" s="157"/>
      <c r="DC107" s="157"/>
      <c r="DD107" s="157"/>
      <c r="DE107" s="157"/>
      <c r="DF107" s="157"/>
      <c r="DG107" s="158">
        <f>COUNTIF(DE81:DE84,K107)</f>
        <v>0</v>
      </c>
      <c r="DH107" s="158">
        <f>COUNTIF(DE81:DE84,L107)</f>
        <v>0</v>
      </c>
      <c r="DI107" s="158">
        <f>COUNTIF(DE81:DE84,M107)</f>
        <v>0</v>
      </c>
      <c r="DJ107" s="158">
        <f>COUNTIF(DE81:DE84,N107)</f>
        <v>0</v>
      </c>
      <c r="DK107" s="158">
        <f t="shared" si="148"/>
        <v>0</v>
      </c>
      <c r="DL107" s="157"/>
      <c r="DM107" s="158" t="str">
        <f t="shared" si="149"/>
        <v/>
      </c>
      <c r="DN107" s="158" t="str">
        <f t="shared" si="150"/>
        <v/>
      </c>
      <c r="DO107" s="158" t="str">
        <f t="shared" si="151"/>
        <v/>
      </c>
      <c r="DP107" s="158" t="str">
        <f t="shared" si="152"/>
        <v/>
      </c>
      <c r="DQ107" s="157"/>
      <c r="DR107" s="158" t="str">
        <f t="shared" si="153"/>
        <v/>
      </c>
      <c r="DS107" s="158" t="str">
        <f t="shared" si="154"/>
        <v/>
      </c>
      <c r="DT107" s="158" t="str">
        <f t="shared" si="155"/>
        <v/>
      </c>
      <c r="DU107" s="158" t="str">
        <f t="shared" si="156"/>
        <v/>
      </c>
      <c r="DV107" s="157"/>
      <c r="DW107" s="157"/>
      <c r="DX107" s="157"/>
      <c r="DY107" s="157"/>
      <c r="DZ107" s="157"/>
      <c r="EA107" s="157"/>
      <c r="EB107" s="157"/>
      <c r="EC107" s="157"/>
      <c r="ED107" s="157"/>
      <c r="EE107" s="157"/>
      <c r="EF107" s="157"/>
      <c r="EG107" s="157"/>
      <c r="EH107" s="157"/>
      <c r="EI107" s="157"/>
      <c r="EJ107" s="157"/>
      <c r="EK107" s="157"/>
      <c r="EL107" s="157"/>
    </row>
    <row r="108" ht="12.75" customHeight="1">
      <c r="A108" s="157"/>
      <c r="B108" s="158" t="str">
        <f>Utfylles!$E$37</f>
        <v>Ukraina</v>
      </c>
      <c r="C108" s="158" t="s">
        <v>56</v>
      </c>
      <c r="D108" s="158" t="str">
        <f>Utfylles!$G$37</f>
        <v>Østerrike</v>
      </c>
      <c r="E108" s="158">
        <f>Utfylles!$H$37</f>
        <v>1</v>
      </c>
      <c r="F108" s="158" t="s">
        <v>56</v>
      </c>
      <c r="G108" s="158">
        <f>Utfylles!$J$37</f>
        <v>1</v>
      </c>
      <c r="H108" s="158"/>
      <c r="I108" s="158" t="str">
        <f>Utfylles!$K$37</f>
        <v>U</v>
      </c>
      <c r="J108" s="157"/>
      <c r="K108" s="158" t="str">
        <f t="shared" si="115"/>
        <v/>
      </c>
      <c r="L108" s="158" t="str">
        <f t="shared" si="116"/>
        <v>Ukraina</v>
      </c>
      <c r="M108" s="158" t="str">
        <f t="shared" si="117"/>
        <v>Østerrike</v>
      </c>
      <c r="N108" s="158" t="str">
        <f t="shared" si="118"/>
        <v/>
      </c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8">
        <f>COUNTIF(AM81:AM84,K108)</f>
        <v>0</v>
      </c>
      <c r="AP108" s="158">
        <f>COUNTIF(AM81:AM84,L108)</f>
        <v>0</v>
      </c>
      <c r="AQ108" s="158">
        <f>COUNTIF(AM81:AM84,M108)</f>
        <v>0</v>
      </c>
      <c r="AR108" s="158">
        <f>COUNTIF(AM81:AM84,N108)</f>
        <v>0</v>
      </c>
      <c r="AS108" s="158">
        <f t="shared" si="122"/>
        <v>0</v>
      </c>
      <c r="AT108" s="157"/>
      <c r="AU108" s="158" t="str">
        <f t="shared" si="123"/>
        <v/>
      </c>
      <c r="AV108" s="158" t="str">
        <f t="shared" si="124"/>
        <v/>
      </c>
      <c r="AW108" s="158" t="str">
        <f t="shared" si="125"/>
        <v/>
      </c>
      <c r="AX108" s="158" t="str">
        <f t="shared" si="126"/>
        <v/>
      </c>
      <c r="AY108" s="157"/>
      <c r="AZ108" s="158" t="str">
        <f t="shared" si="127"/>
        <v/>
      </c>
      <c r="BA108" s="158" t="str">
        <f t="shared" si="128"/>
        <v/>
      </c>
      <c r="BB108" s="158" t="str">
        <f t="shared" si="129"/>
        <v/>
      </c>
      <c r="BC108" s="158" t="str">
        <f t="shared" si="130"/>
        <v/>
      </c>
      <c r="BD108" s="157"/>
      <c r="BE108" s="157"/>
      <c r="BF108" s="157"/>
      <c r="BG108" s="157"/>
      <c r="BH108" s="157"/>
      <c r="BI108" s="157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8">
        <f>COUNTIF(BV81:BV84,K108)</f>
        <v>0</v>
      </c>
      <c r="BY108" s="158">
        <f>COUNTIF(BV81:BV84,L108)</f>
        <v>1</v>
      </c>
      <c r="BZ108" s="158">
        <f>COUNTIF(BV81:BV84,M108)</f>
        <v>1</v>
      </c>
      <c r="CA108" s="158">
        <f>COUNTIF(BV81:BV84,N108)</f>
        <v>0</v>
      </c>
      <c r="CB108" s="158">
        <f t="shared" si="135"/>
        <v>2</v>
      </c>
      <c r="CC108" s="157"/>
      <c r="CD108" s="158" t="str">
        <f t="shared" si="136"/>
        <v>Ukraina</v>
      </c>
      <c r="CE108" s="158" t="str">
        <f t="shared" si="137"/>
        <v>Østerrike</v>
      </c>
      <c r="CF108" s="158">
        <f t="shared" si="138"/>
        <v>1</v>
      </c>
      <c r="CG108" s="158">
        <f t="shared" si="139"/>
        <v>1</v>
      </c>
      <c r="CH108" s="157"/>
      <c r="CI108" s="158" t="str">
        <f t="shared" si="140"/>
        <v/>
      </c>
      <c r="CJ108" s="158" t="str">
        <f t="shared" si="141"/>
        <v>Ukraina</v>
      </c>
      <c r="CK108" s="158" t="str">
        <f t="shared" si="142"/>
        <v>Østerrike</v>
      </c>
      <c r="CL108" s="158" t="str">
        <f t="shared" si="143"/>
        <v/>
      </c>
      <c r="CM108" s="157"/>
      <c r="CN108" s="157"/>
      <c r="CO108" s="157"/>
      <c r="CP108" s="157"/>
      <c r="CQ108" s="157"/>
      <c r="CR108" s="157"/>
      <c r="CS108" s="157"/>
      <c r="CT108" s="157"/>
      <c r="CU108" s="157"/>
      <c r="CV108" s="157"/>
      <c r="CW108" s="157"/>
      <c r="CX108" s="157"/>
      <c r="CY108" s="157"/>
      <c r="CZ108" s="157"/>
      <c r="DA108" s="157"/>
      <c r="DB108" s="157"/>
      <c r="DC108" s="157"/>
      <c r="DD108" s="157"/>
      <c r="DE108" s="157"/>
      <c r="DF108" s="157"/>
      <c r="DG108" s="158">
        <f>COUNTIF(DE81:DE84,K108)</f>
        <v>0</v>
      </c>
      <c r="DH108" s="158">
        <f>COUNTIF(DE81:DE84,L108)</f>
        <v>0</v>
      </c>
      <c r="DI108" s="158">
        <f>COUNTIF(DE81:DE84,M108)</f>
        <v>0</v>
      </c>
      <c r="DJ108" s="158">
        <f>COUNTIF(DE81:DE84,N108)</f>
        <v>0</v>
      </c>
      <c r="DK108" s="158">
        <f t="shared" si="148"/>
        <v>0</v>
      </c>
      <c r="DL108" s="157"/>
      <c r="DM108" s="158" t="str">
        <f t="shared" si="149"/>
        <v/>
      </c>
      <c r="DN108" s="158" t="str">
        <f t="shared" si="150"/>
        <v/>
      </c>
      <c r="DO108" s="158" t="str">
        <f t="shared" si="151"/>
        <v/>
      </c>
      <c r="DP108" s="158" t="str">
        <f t="shared" si="152"/>
        <v/>
      </c>
      <c r="DQ108" s="157"/>
      <c r="DR108" s="158" t="str">
        <f t="shared" si="153"/>
        <v/>
      </c>
      <c r="DS108" s="158" t="str">
        <f t="shared" si="154"/>
        <v/>
      </c>
      <c r="DT108" s="158" t="str">
        <f t="shared" si="155"/>
        <v/>
      </c>
      <c r="DU108" s="158" t="str">
        <f t="shared" si="156"/>
        <v/>
      </c>
      <c r="DV108" s="157"/>
      <c r="DW108" s="157"/>
      <c r="DX108" s="157"/>
      <c r="DY108" s="157"/>
      <c r="DZ108" s="157"/>
      <c r="EA108" s="157"/>
      <c r="EB108" s="157"/>
      <c r="EC108" s="157"/>
      <c r="ED108" s="157"/>
      <c r="EE108" s="157"/>
      <c r="EF108" s="157"/>
      <c r="EG108" s="157"/>
      <c r="EH108" s="157"/>
      <c r="EI108" s="157"/>
      <c r="EJ108" s="157"/>
      <c r="EK108" s="157"/>
      <c r="EL108" s="157"/>
    </row>
    <row r="109" ht="12.75" customHeight="1">
      <c r="A109" s="157"/>
      <c r="B109" s="158" t="str">
        <f>Utfylles!$E$38</f>
        <v>Russland</v>
      </c>
      <c r="C109" s="158" t="s">
        <v>56</v>
      </c>
      <c r="D109" s="158" t="str">
        <f>Utfylles!$G$38</f>
        <v>Danmark</v>
      </c>
      <c r="E109" s="158">
        <f>Utfylles!$H$38</f>
        <v>1</v>
      </c>
      <c r="F109" s="158" t="s">
        <v>56</v>
      </c>
      <c r="G109" s="158">
        <f>Utfylles!$J$38</f>
        <v>2</v>
      </c>
      <c r="H109" s="158"/>
      <c r="I109" s="158" t="str">
        <f>Utfylles!$K$38</f>
        <v>B</v>
      </c>
      <c r="J109" s="157"/>
      <c r="K109" s="158" t="str">
        <f t="shared" si="115"/>
        <v>Danmark</v>
      </c>
      <c r="L109" s="158" t="str">
        <f t="shared" si="116"/>
        <v/>
      </c>
      <c r="M109" s="158" t="str">
        <f t="shared" si="117"/>
        <v/>
      </c>
      <c r="N109" s="158" t="str">
        <f t="shared" si="118"/>
        <v>Russland</v>
      </c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8">
        <f>COUNTIF(AM81:AM84,K109)</f>
        <v>0</v>
      </c>
      <c r="AP109" s="158">
        <f>COUNTIF(AM81:AM84,L109)</f>
        <v>0</v>
      </c>
      <c r="AQ109" s="158">
        <f>COUNTIF(AM81:AM84,M109)</f>
        <v>0</v>
      </c>
      <c r="AR109" s="158">
        <f>COUNTIF(AM81:AM84,N109)</f>
        <v>0</v>
      </c>
      <c r="AS109" s="158">
        <f t="shared" si="122"/>
        <v>0</v>
      </c>
      <c r="AT109" s="157"/>
      <c r="AU109" s="158" t="str">
        <f t="shared" si="123"/>
        <v/>
      </c>
      <c r="AV109" s="158" t="str">
        <f t="shared" si="124"/>
        <v/>
      </c>
      <c r="AW109" s="158" t="str">
        <f t="shared" si="125"/>
        <v/>
      </c>
      <c r="AX109" s="158" t="str">
        <f t="shared" si="126"/>
        <v/>
      </c>
      <c r="AY109" s="157"/>
      <c r="AZ109" s="158" t="str">
        <f t="shared" si="127"/>
        <v/>
      </c>
      <c r="BA109" s="158" t="str">
        <f t="shared" si="128"/>
        <v/>
      </c>
      <c r="BB109" s="158" t="str">
        <f t="shared" si="129"/>
        <v/>
      </c>
      <c r="BC109" s="158" t="str">
        <f t="shared" si="130"/>
        <v/>
      </c>
      <c r="BD109" s="157"/>
      <c r="BE109" s="157"/>
      <c r="BF109" s="157"/>
      <c r="BG109" s="157"/>
      <c r="BH109" s="157"/>
      <c r="BI109" s="157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8">
        <f>COUNTIF(BV81:BV84,K109)</f>
        <v>0</v>
      </c>
      <c r="BY109" s="158">
        <f>COUNTIF(BV81:BV84,L109)</f>
        <v>0</v>
      </c>
      <c r="BZ109" s="158">
        <f>COUNTIF(BV81:BV84,M109)</f>
        <v>0</v>
      </c>
      <c r="CA109" s="158">
        <f>COUNTIF(BV81:BV84,N109)</f>
        <v>0</v>
      </c>
      <c r="CB109" s="158">
        <f t="shared" si="135"/>
        <v>0</v>
      </c>
      <c r="CC109" s="157"/>
      <c r="CD109" s="158" t="str">
        <f t="shared" si="136"/>
        <v/>
      </c>
      <c r="CE109" s="158" t="str">
        <f t="shared" si="137"/>
        <v/>
      </c>
      <c r="CF109" s="158" t="str">
        <f t="shared" si="138"/>
        <v/>
      </c>
      <c r="CG109" s="158" t="str">
        <f t="shared" si="139"/>
        <v/>
      </c>
      <c r="CH109" s="157"/>
      <c r="CI109" s="158" t="str">
        <f t="shared" si="140"/>
        <v/>
      </c>
      <c r="CJ109" s="158" t="str">
        <f t="shared" si="141"/>
        <v/>
      </c>
      <c r="CK109" s="158" t="str">
        <f t="shared" si="142"/>
        <v/>
      </c>
      <c r="CL109" s="158" t="str">
        <f t="shared" si="143"/>
        <v/>
      </c>
      <c r="CM109" s="157"/>
      <c r="CN109" s="157"/>
      <c r="CO109" s="157"/>
      <c r="CP109" s="157"/>
      <c r="CQ109" s="157"/>
      <c r="CR109" s="157"/>
      <c r="CS109" s="157"/>
      <c r="CT109" s="157"/>
      <c r="CU109" s="157"/>
      <c r="CV109" s="157"/>
      <c r="CW109" s="157"/>
      <c r="CX109" s="157"/>
      <c r="CY109" s="157"/>
      <c r="CZ109" s="157"/>
      <c r="DA109" s="157"/>
      <c r="DB109" s="157"/>
      <c r="DC109" s="157"/>
      <c r="DD109" s="157"/>
      <c r="DE109" s="157"/>
      <c r="DF109" s="157"/>
      <c r="DG109" s="158">
        <f>COUNTIF(DE81:DE84,K109)</f>
        <v>0</v>
      </c>
      <c r="DH109" s="158">
        <f>COUNTIF(DE81:DE84,L109)</f>
        <v>0</v>
      </c>
      <c r="DI109" s="158">
        <f>COUNTIF(DE81:DE84,M109)</f>
        <v>0</v>
      </c>
      <c r="DJ109" s="158">
        <f>COUNTIF(DE81:DE84,N109)</f>
        <v>0</v>
      </c>
      <c r="DK109" s="158">
        <f t="shared" si="148"/>
        <v>0</v>
      </c>
      <c r="DL109" s="157"/>
      <c r="DM109" s="158" t="str">
        <f t="shared" si="149"/>
        <v/>
      </c>
      <c r="DN109" s="158" t="str">
        <f t="shared" si="150"/>
        <v/>
      </c>
      <c r="DO109" s="158" t="str">
        <f t="shared" si="151"/>
        <v/>
      </c>
      <c r="DP109" s="158" t="str">
        <f t="shared" si="152"/>
        <v/>
      </c>
      <c r="DQ109" s="157"/>
      <c r="DR109" s="158" t="str">
        <f t="shared" si="153"/>
        <v/>
      </c>
      <c r="DS109" s="158" t="str">
        <f t="shared" si="154"/>
        <v/>
      </c>
      <c r="DT109" s="158" t="str">
        <f t="shared" si="155"/>
        <v/>
      </c>
      <c r="DU109" s="158" t="str">
        <f t="shared" si="156"/>
        <v/>
      </c>
      <c r="DV109" s="157"/>
      <c r="DW109" s="157"/>
      <c r="DX109" s="157"/>
      <c r="DY109" s="157"/>
      <c r="DZ109" s="157"/>
      <c r="EA109" s="157"/>
      <c r="EB109" s="157"/>
      <c r="EC109" s="157"/>
      <c r="ED109" s="157"/>
      <c r="EE109" s="157"/>
      <c r="EF109" s="157"/>
      <c r="EG109" s="157"/>
      <c r="EH109" s="157"/>
      <c r="EI109" s="157"/>
      <c r="EJ109" s="157"/>
      <c r="EK109" s="157"/>
      <c r="EL109" s="157"/>
    </row>
    <row r="110" ht="12.75" customHeight="1">
      <c r="A110" s="157"/>
      <c r="B110" s="158" t="str">
        <f>Utfylles!$E$39</f>
        <v>Finland</v>
      </c>
      <c r="C110" s="158" t="s">
        <v>56</v>
      </c>
      <c r="D110" s="158" t="str">
        <f>Utfylles!$G$39</f>
        <v>Belgia</v>
      </c>
      <c r="E110" s="158">
        <f>Utfylles!$H$39</f>
        <v>1</v>
      </c>
      <c r="F110" s="158" t="s">
        <v>56</v>
      </c>
      <c r="G110" s="158">
        <f>Utfylles!$J$39</f>
        <v>2</v>
      </c>
      <c r="H110" s="158"/>
      <c r="I110" s="158" t="str">
        <f>Utfylles!$K$39</f>
        <v>B</v>
      </c>
      <c r="J110" s="157"/>
      <c r="K110" s="158" t="str">
        <f t="shared" si="115"/>
        <v>Belgia</v>
      </c>
      <c r="L110" s="158" t="str">
        <f t="shared" si="116"/>
        <v/>
      </c>
      <c r="M110" s="158" t="str">
        <f t="shared" si="117"/>
        <v/>
      </c>
      <c r="N110" s="158" t="str">
        <f t="shared" si="118"/>
        <v>Finland</v>
      </c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8">
        <f>COUNTIF(AM81:AM84,K110)</f>
        <v>0</v>
      </c>
      <c r="AP110" s="158">
        <f>COUNTIF(AM81:AM84,L110)</f>
        <v>0</v>
      </c>
      <c r="AQ110" s="158">
        <f>COUNTIF(AM81:AM84,M110)</f>
        <v>0</v>
      </c>
      <c r="AR110" s="158">
        <f>COUNTIF(AM81:AM84,N110)</f>
        <v>0</v>
      </c>
      <c r="AS110" s="158">
        <f t="shared" si="122"/>
        <v>0</v>
      </c>
      <c r="AT110" s="157"/>
      <c r="AU110" s="158" t="str">
        <f t="shared" si="123"/>
        <v/>
      </c>
      <c r="AV110" s="158" t="str">
        <f t="shared" si="124"/>
        <v/>
      </c>
      <c r="AW110" s="158" t="str">
        <f t="shared" si="125"/>
        <v/>
      </c>
      <c r="AX110" s="158" t="str">
        <f t="shared" si="126"/>
        <v/>
      </c>
      <c r="AY110" s="157"/>
      <c r="AZ110" s="158" t="str">
        <f t="shared" si="127"/>
        <v/>
      </c>
      <c r="BA110" s="158" t="str">
        <f t="shared" si="128"/>
        <v/>
      </c>
      <c r="BB110" s="158" t="str">
        <f t="shared" si="129"/>
        <v/>
      </c>
      <c r="BC110" s="158" t="str">
        <f t="shared" si="130"/>
        <v/>
      </c>
      <c r="BD110" s="157"/>
      <c r="BE110" s="157"/>
      <c r="BF110" s="157"/>
      <c r="BG110" s="157"/>
      <c r="BH110" s="157"/>
      <c r="BI110" s="157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8">
        <f>COUNTIF(BV81:BV84,K110)</f>
        <v>0</v>
      </c>
      <c r="BY110" s="158">
        <f>COUNTIF(BV81:BV84,L110)</f>
        <v>0</v>
      </c>
      <c r="BZ110" s="158">
        <f>COUNTIF(BV81:BV84,M110)</f>
        <v>0</v>
      </c>
      <c r="CA110" s="158">
        <f>COUNTIF(BV81:BV84,N110)</f>
        <v>0</v>
      </c>
      <c r="CB110" s="158">
        <f t="shared" si="135"/>
        <v>0</v>
      </c>
      <c r="CC110" s="157"/>
      <c r="CD110" s="158" t="str">
        <f t="shared" si="136"/>
        <v/>
      </c>
      <c r="CE110" s="158" t="str">
        <f t="shared" si="137"/>
        <v/>
      </c>
      <c r="CF110" s="158" t="str">
        <f t="shared" si="138"/>
        <v/>
      </c>
      <c r="CG110" s="158" t="str">
        <f t="shared" si="139"/>
        <v/>
      </c>
      <c r="CH110" s="157"/>
      <c r="CI110" s="158" t="str">
        <f t="shared" si="140"/>
        <v/>
      </c>
      <c r="CJ110" s="158" t="str">
        <f t="shared" si="141"/>
        <v/>
      </c>
      <c r="CK110" s="158" t="str">
        <f t="shared" si="142"/>
        <v/>
      </c>
      <c r="CL110" s="158" t="str">
        <f t="shared" si="143"/>
        <v/>
      </c>
      <c r="CM110" s="157"/>
      <c r="CN110" s="157"/>
      <c r="CO110" s="157"/>
      <c r="CP110" s="157"/>
      <c r="CQ110" s="157"/>
      <c r="CR110" s="157"/>
      <c r="CS110" s="157"/>
      <c r="CT110" s="157"/>
      <c r="CU110" s="157"/>
      <c r="CV110" s="157"/>
      <c r="CW110" s="157"/>
      <c r="CX110" s="157"/>
      <c r="CY110" s="157"/>
      <c r="CZ110" s="157"/>
      <c r="DA110" s="157"/>
      <c r="DB110" s="157"/>
      <c r="DC110" s="157"/>
      <c r="DD110" s="157"/>
      <c r="DE110" s="157"/>
      <c r="DF110" s="157"/>
      <c r="DG110" s="158">
        <f>COUNTIF(DE81:DE84,K110)</f>
        <v>0</v>
      </c>
      <c r="DH110" s="158">
        <f>COUNTIF(DE81:DE84,L110)</f>
        <v>0</v>
      </c>
      <c r="DI110" s="158">
        <f>COUNTIF(DE81:DE84,M110)</f>
        <v>0</v>
      </c>
      <c r="DJ110" s="158">
        <f>COUNTIF(DE81:DE84,N110)</f>
        <v>0</v>
      </c>
      <c r="DK110" s="158">
        <f t="shared" si="148"/>
        <v>0</v>
      </c>
      <c r="DL110" s="157"/>
      <c r="DM110" s="158" t="str">
        <f t="shared" si="149"/>
        <v/>
      </c>
      <c r="DN110" s="158" t="str">
        <f t="shared" si="150"/>
        <v/>
      </c>
      <c r="DO110" s="158" t="str">
        <f t="shared" si="151"/>
        <v/>
      </c>
      <c r="DP110" s="158" t="str">
        <f t="shared" si="152"/>
        <v/>
      </c>
      <c r="DQ110" s="157"/>
      <c r="DR110" s="158" t="str">
        <f t="shared" si="153"/>
        <v/>
      </c>
      <c r="DS110" s="158" t="str">
        <f t="shared" si="154"/>
        <v/>
      </c>
      <c r="DT110" s="158" t="str">
        <f t="shared" si="155"/>
        <v/>
      </c>
      <c r="DU110" s="158" t="str">
        <f t="shared" si="156"/>
        <v/>
      </c>
      <c r="DV110" s="157"/>
      <c r="DW110" s="157"/>
      <c r="DX110" s="157"/>
      <c r="DY110" s="157"/>
      <c r="DZ110" s="157"/>
      <c r="EA110" s="157"/>
      <c r="EB110" s="157"/>
      <c r="EC110" s="157"/>
      <c r="ED110" s="157"/>
      <c r="EE110" s="157"/>
      <c r="EF110" s="157"/>
      <c r="EG110" s="157"/>
      <c r="EH110" s="157"/>
      <c r="EI110" s="157"/>
      <c r="EJ110" s="157"/>
      <c r="EK110" s="157"/>
      <c r="EL110" s="157"/>
    </row>
    <row r="111" ht="12.75" customHeight="1">
      <c r="A111" s="157"/>
      <c r="B111" s="158" t="str">
        <f>Utfylles!$E$40</f>
        <v>Kroatia</v>
      </c>
      <c r="C111" s="158" t="s">
        <v>56</v>
      </c>
      <c r="D111" s="158" t="str">
        <f>Utfylles!$G$40</f>
        <v>Skottland</v>
      </c>
      <c r="E111" s="158">
        <f>Utfylles!$H$40</f>
        <v>2</v>
      </c>
      <c r="F111" s="158" t="s">
        <v>56</v>
      </c>
      <c r="G111" s="158">
        <f>Utfylles!$J$40</f>
        <v>1</v>
      </c>
      <c r="H111" s="158"/>
      <c r="I111" s="158" t="str">
        <f>Utfylles!$K$40</f>
        <v>H</v>
      </c>
      <c r="J111" s="157"/>
      <c r="K111" s="158" t="str">
        <f t="shared" si="115"/>
        <v>Kroatia</v>
      </c>
      <c r="L111" s="158" t="str">
        <f t="shared" si="116"/>
        <v/>
      </c>
      <c r="M111" s="158" t="str">
        <f t="shared" si="117"/>
        <v/>
      </c>
      <c r="N111" s="158" t="str">
        <f t="shared" si="118"/>
        <v>Skottland</v>
      </c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8">
        <f>COUNTIF(AM81:AM84,K111)</f>
        <v>0</v>
      </c>
      <c r="AP111" s="158">
        <f>COUNTIF(AM81:AM84,L111)</f>
        <v>0</v>
      </c>
      <c r="AQ111" s="158">
        <f>COUNTIF(AM81:AM84,M111)</f>
        <v>0</v>
      </c>
      <c r="AR111" s="158">
        <f>COUNTIF(AM81:AM84,N111)</f>
        <v>0</v>
      </c>
      <c r="AS111" s="158">
        <f t="shared" si="122"/>
        <v>0</v>
      </c>
      <c r="AT111" s="157"/>
      <c r="AU111" s="158" t="str">
        <f t="shared" si="123"/>
        <v/>
      </c>
      <c r="AV111" s="158" t="str">
        <f t="shared" si="124"/>
        <v/>
      </c>
      <c r="AW111" s="158" t="str">
        <f t="shared" si="125"/>
        <v/>
      </c>
      <c r="AX111" s="158" t="str">
        <f t="shared" si="126"/>
        <v/>
      </c>
      <c r="AY111" s="157"/>
      <c r="AZ111" s="158" t="str">
        <f t="shared" si="127"/>
        <v/>
      </c>
      <c r="BA111" s="158" t="str">
        <f t="shared" si="128"/>
        <v/>
      </c>
      <c r="BB111" s="158" t="str">
        <f t="shared" si="129"/>
        <v/>
      </c>
      <c r="BC111" s="158" t="str">
        <f t="shared" si="130"/>
        <v/>
      </c>
      <c r="BD111" s="157"/>
      <c r="BE111" s="157"/>
      <c r="BF111" s="157"/>
      <c r="BG111" s="157"/>
      <c r="BH111" s="157"/>
      <c r="BI111" s="157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8">
        <f>COUNTIF(BV81:BV84,K111)</f>
        <v>0</v>
      </c>
      <c r="BY111" s="158">
        <f>COUNTIF(BV81:BV84,L111)</f>
        <v>0</v>
      </c>
      <c r="BZ111" s="158">
        <f>COUNTIF(BV81:BV84,M111)</f>
        <v>0</v>
      </c>
      <c r="CA111" s="158">
        <f>COUNTIF(BV81:BV84,N111)</f>
        <v>0</v>
      </c>
      <c r="CB111" s="158">
        <f t="shared" si="135"/>
        <v>0</v>
      </c>
      <c r="CC111" s="157"/>
      <c r="CD111" s="158" t="str">
        <f t="shared" si="136"/>
        <v/>
      </c>
      <c r="CE111" s="158" t="str">
        <f t="shared" si="137"/>
        <v/>
      </c>
      <c r="CF111" s="158" t="str">
        <f t="shared" si="138"/>
        <v/>
      </c>
      <c r="CG111" s="158" t="str">
        <f t="shared" si="139"/>
        <v/>
      </c>
      <c r="CH111" s="157"/>
      <c r="CI111" s="158" t="str">
        <f t="shared" si="140"/>
        <v/>
      </c>
      <c r="CJ111" s="158" t="str">
        <f t="shared" si="141"/>
        <v/>
      </c>
      <c r="CK111" s="158" t="str">
        <f t="shared" si="142"/>
        <v/>
      </c>
      <c r="CL111" s="158" t="str">
        <f t="shared" si="143"/>
        <v/>
      </c>
      <c r="CM111" s="157"/>
      <c r="CN111" s="157"/>
      <c r="CO111" s="157"/>
      <c r="CP111" s="157"/>
      <c r="CQ111" s="157"/>
      <c r="CR111" s="157"/>
      <c r="CS111" s="157"/>
      <c r="CT111" s="157"/>
      <c r="CU111" s="157"/>
      <c r="CV111" s="157"/>
      <c r="CW111" s="157"/>
      <c r="CX111" s="157"/>
      <c r="CY111" s="157"/>
      <c r="CZ111" s="157"/>
      <c r="DA111" s="157"/>
      <c r="DB111" s="157"/>
      <c r="DC111" s="157"/>
      <c r="DD111" s="157"/>
      <c r="DE111" s="157"/>
      <c r="DF111" s="157"/>
      <c r="DG111" s="158">
        <f>COUNTIF(DE81:DE84,K111)</f>
        <v>0</v>
      </c>
      <c r="DH111" s="158">
        <f>COUNTIF(DE81:DE84,L111)</f>
        <v>0</v>
      </c>
      <c r="DI111" s="158">
        <f>COUNTIF(DE81:DE84,M111)</f>
        <v>0</v>
      </c>
      <c r="DJ111" s="158">
        <f>COUNTIF(DE81:DE84,N111)</f>
        <v>0</v>
      </c>
      <c r="DK111" s="158">
        <f t="shared" si="148"/>
        <v>0</v>
      </c>
      <c r="DL111" s="157"/>
      <c r="DM111" s="158" t="str">
        <f t="shared" si="149"/>
        <v/>
      </c>
      <c r="DN111" s="158" t="str">
        <f t="shared" si="150"/>
        <v/>
      </c>
      <c r="DO111" s="158" t="str">
        <f t="shared" si="151"/>
        <v/>
      </c>
      <c r="DP111" s="158" t="str">
        <f t="shared" si="152"/>
        <v/>
      </c>
      <c r="DQ111" s="157"/>
      <c r="DR111" s="158" t="str">
        <f t="shared" si="153"/>
        <v/>
      </c>
      <c r="DS111" s="158" t="str">
        <f t="shared" si="154"/>
        <v/>
      </c>
      <c r="DT111" s="158" t="str">
        <f t="shared" si="155"/>
        <v/>
      </c>
      <c r="DU111" s="158" t="str">
        <f t="shared" si="156"/>
        <v/>
      </c>
      <c r="DV111" s="157"/>
      <c r="DW111" s="157"/>
      <c r="DX111" s="157"/>
      <c r="DY111" s="157"/>
      <c r="DZ111" s="157"/>
      <c r="EA111" s="157"/>
      <c r="EB111" s="157"/>
      <c r="EC111" s="157"/>
      <c r="ED111" s="157"/>
      <c r="EE111" s="157"/>
      <c r="EF111" s="157"/>
      <c r="EG111" s="157"/>
      <c r="EH111" s="157"/>
      <c r="EI111" s="157"/>
      <c r="EJ111" s="157"/>
      <c r="EK111" s="157"/>
      <c r="EL111" s="157"/>
    </row>
    <row r="112" ht="12.75" customHeight="1">
      <c r="A112" s="157"/>
      <c r="B112" s="158" t="str">
        <f>Utfylles!$E$41</f>
        <v>Tsjekkia</v>
      </c>
      <c r="C112" s="158" t="s">
        <v>56</v>
      </c>
      <c r="D112" s="158" t="str">
        <f>Utfylles!$G$41</f>
        <v>England</v>
      </c>
      <c r="E112" s="158">
        <f>Utfylles!$H$41</f>
        <v>0</v>
      </c>
      <c r="F112" s="158" t="s">
        <v>56</v>
      </c>
      <c r="G112" s="158">
        <f>Utfylles!$J$41</f>
        <v>2</v>
      </c>
      <c r="H112" s="158"/>
      <c r="I112" s="158" t="str">
        <f>Utfylles!$K$41</f>
        <v>B</v>
      </c>
      <c r="J112" s="157"/>
      <c r="K112" s="158" t="str">
        <f t="shared" si="115"/>
        <v>England</v>
      </c>
      <c r="L112" s="158" t="str">
        <f t="shared" si="116"/>
        <v/>
      </c>
      <c r="M112" s="158" t="str">
        <f t="shared" si="117"/>
        <v/>
      </c>
      <c r="N112" s="158" t="str">
        <f t="shared" si="118"/>
        <v>Tsjekkia</v>
      </c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8">
        <f>COUNTIF(AM81:AM84,K112)</f>
        <v>0</v>
      </c>
      <c r="AP112" s="158">
        <f>COUNTIF(AM81:AM84,L112)</f>
        <v>0</v>
      </c>
      <c r="AQ112" s="158">
        <f>COUNTIF(AM81:AM84,M112)</f>
        <v>0</v>
      </c>
      <c r="AR112" s="158">
        <f>COUNTIF(AM81:AM84,N112)</f>
        <v>0</v>
      </c>
      <c r="AS112" s="158">
        <f t="shared" si="122"/>
        <v>0</v>
      </c>
      <c r="AT112" s="157"/>
      <c r="AU112" s="158" t="str">
        <f t="shared" si="123"/>
        <v/>
      </c>
      <c r="AV112" s="158" t="str">
        <f t="shared" si="124"/>
        <v/>
      </c>
      <c r="AW112" s="158" t="str">
        <f t="shared" si="125"/>
        <v/>
      </c>
      <c r="AX112" s="158" t="str">
        <f t="shared" si="126"/>
        <v/>
      </c>
      <c r="AY112" s="157"/>
      <c r="AZ112" s="158" t="str">
        <f t="shared" si="127"/>
        <v/>
      </c>
      <c r="BA112" s="158" t="str">
        <f t="shared" si="128"/>
        <v/>
      </c>
      <c r="BB112" s="158" t="str">
        <f t="shared" si="129"/>
        <v/>
      </c>
      <c r="BC112" s="158" t="str">
        <f t="shared" si="130"/>
        <v/>
      </c>
      <c r="BD112" s="157"/>
      <c r="BE112" s="157"/>
      <c r="BF112" s="157"/>
      <c r="BG112" s="157"/>
      <c r="BH112" s="157"/>
      <c r="BI112" s="157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8">
        <f>COUNTIF(BV81:BV84,K112)</f>
        <v>0</v>
      </c>
      <c r="BY112" s="158">
        <f>COUNTIF(BV81:BV84,L112)</f>
        <v>0</v>
      </c>
      <c r="BZ112" s="158">
        <f>COUNTIF(BV81:BV84,M112)</f>
        <v>0</v>
      </c>
      <c r="CA112" s="158">
        <f>COUNTIF(BV81:BV84,N112)</f>
        <v>0</v>
      </c>
      <c r="CB112" s="158">
        <f t="shared" si="135"/>
        <v>0</v>
      </c>
      <c r="CC112" s="157"/>
      <c r="CD112" s="158" t="str">
        <f t="shared" si="136"/>
        <v/>
      </c>
      <c r="CE112" s="158" t="str">
        <f t="shared" si="137"/>
        <v/>
      </c>
      <c r="CF112" s="158" t="str">
        <f t="shared" si="138"/>
        <v/>
      </c>
      <c r="CG112" s="158" t="str">
        <f t="shared" si="139"/>
        <v/>
      </c>
      <c r="CH112" s="157"/>
      <c r="CI112" s="158" t="str">
        <f t="shared" si="140"/>
        <v/>
      </c>
      <c r="CJ112" s="158" t="str">
        <f t="shared" si="141"/>
        <v/>
      </c>
      <c r="CK112" s="158" t="str">
        <f t="shared" si="142"/>
        <v/>
      </c>
      <c r="CL112" s="158" t="str">
        <f t="shared" si="143"/>
        <v/>
      </c>
      <c r="CM112" s="157"/>
      <c r="CN112" s="157"/>
      <c r="CO112" s="157"/>
      <c r="CP112" s="157"/>
      <c r="CQ112" s="157"/>
      <c r="CR112" s="157"/>
      <c r="CS112" s="157"/>
      <c r="CT112" s="157"/>
      <c r="CU112" s="157"/>
      <c r="CV112" s="157"/>
      <c r="CW112" s="157"/>
      <c r="CX112" s="157"/>
      <c r="CY112" s="157"/>
      <c r="CZ112" s="157"/>
      <c r="DA112" s="157"/>
      <c r="DB112" s="157"/>
      <c r="DC112" s="157"/>
      <c r="DD112" s="157"/>
      <c r="DE112" s="157"/>
      <c r="DF112" s="157"/>
      <c r="DG112" s="158">
        <f>COUNTIF(DE81:DE84,K112)</f>
        <v>0</v>
      </c>
      <c r="DH112" s="158">
        <f>COUNTIF(DE81:DE84,L112)</f>
        <v>0</v>
      </c>
      <c r="DI112" s="158">
        <f>COUNTIF(DE81:DE84,M112)</f>
        <v>0</v>
      </c>
      <c r="DJ112" s="158">
        <f>COUNTIF(DE81:DE84,N112)</f>
        <v>0</v>
      </c>
      <c r="DK112" s="158">
        <f t="shared" si="148"/>
        <v>0</v>
      </c>
      <c r="DL112" s="157"/>
      <c r="DM112" s="158" t="str">
        <f t="shared" si="149"/>
        <v/>
      </c>
      <c r="DN112" s="158" t="str">
        <f t="shared" si="150"/>
        <v/>
      </c>
      <c r="DO112" s="158" t="str">
        <f t="shared" si="151"/>
        <v/>
      </c>
      <c r="DP112" s="158" t="str">
        <f t="shared" si="152"/>
        <v/>
      </c>
      <c r="DQ112" s="157"/>
      <c r="DR112" s="158" t="str">
        <f t="shared" si="153"/>
        <v/>
      </c>
      <c r="DS112" s="158" t="str">
        <f t="shared" si="154"/>
        <v/>
      </c>
      <c r="DT112" s="158" t="str">
        <f t="shared" si="155"/>
        <v/>
      </c>
      <c r="DU112" s="158" t="str">
        <f t="shared" si="156"/>
        <v/>
      </c>
      <c r="DV112" s="157"/>
      <c r="DW112" s="157"/>
      <c r="DX112" s="157"/>
      <c r="DY112" s="157"/>
      <c r="DZ112" s="157"/>
      <c r="EA112" s="157"/>
      <c r="EB112" s="157"/>
      <c r="EC112" s="157"/>
      <c r="ED112" s="157"/>
      <c r="EE112" s="157"/>
      <c r="EF112" s="157"/>
      <c r="EG112" s="157"/>
      <c r="EH112" s="157"/>
      <c r="EI112" s="157"/>
      <c r="EJ112" s="157"/>
      <c r="EK112" s="157"/>
      <c r="EL112" s="157"/>
    </row>
    <row r="113" ht="12.75" customHeight="1">
      <c r="A113" s="157"/>
      <c r="B113" s="158" t="str">
        <f>Utfylles!$E$42</f>
        <v>Sverige</v>
      </c>
      <c r="C113" s="158" t="s">
        <v>56</v>
      </c>
      <c r="D113" s="158" t="str">
        <f>Utfylles!$G$42</f>
        <v>Polen</v>
      </c>
      <c r="E113" s="158">
        <f>Utfylles!$H$42</f>
        <v>1</v>
      </c>
      <c r="F113" s="158" t="s">
        <v>56</v>
      </c>
      <c r="G113" s="158">
        <f>Utfylles!$J$42</f>
        <v>1</v>
      </c>
      <c r="H113" s="158"/>
      <c r="I113" s="158" t="str">
        <f>Utfylles!$K$42</f>
        <v>U</v>
      </c>
      <c r="J113" s="157"/>
      <c r="K113" s="158" t="str">
        <f t="shared" si="115"/>
        <v/>
      </c>
      <c r="L113" s="158" t="str">
        <f t="shared" si="116"/>
        <v>Sverige</v>
      </c>
      <c r="M113" s="158" t="str">
        <f t="shared" si="117"/>
        <v>Polen</v>
      </c>
      <c r="N113" s="158" t="str">
        <f t="shared" si="118"/>
        <v/>
      </c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8">
        <f>COUNTIF(AM81:AM84,K113)</f>
        <v>0</v>
      </c>
      <c r="AP113" s="158">
        <f>COUNTIF(AM81:AM84,L113)</f>
        <v>0</v>
      </c>
      <c r="AQ113" s="158">
        <f>COUNTIF(AM81:AM84,M113)</f>
        <v>0</v>
      </c>
      <c r="AR113" s="158">
        <f>COUNTIF(AM81:AM84,N113)</f>
        <v>0</v>
      </c>
      <c r="AS113" s="158">
        <f t="shared" si="122"/>
        <v>0</v>
      </c>
      <c r="AT113" s="157"/>
      <c r="AU113" s="158" t="str">
        <f t="shared" si="123"/>
        <v/>
      </c>
      <c r="AV113" s="158" t="str">
        <f t="shared" si="124"/>
        <v/>
      </c>
      <c r="AW113" s="158" t="str">
        <f t="shared" si="125"/>
        <v/>
      </c>
      <c r="AX113" s="158" t="str">
        <f t="shared" si="126"/>
        <v/>
      </c>
      <c r="AY113" s="157"/>
      <c r="AZ113" s="158" t="str">
        <f t="shared" si="127"/>
        <v/>
      </c>
      <c r="BA113" s="158" t="str">
        <f t="shared" si="128"/>
        <v/>
      </c>
      <c r="BB113" s="158" t="str">
        <f t="shared" si="129"/>
        <v/>
      </c>
      <c r="BC113" s="158" t="str">
        <f t="shared" si="130"/>
        <v/>
      </c>
      <c r="BD113" s="157"/>
      <c r="BE113" s="157"/>
      <c r="BF113" s="157"/>
      <c r="BG113" s="157"/>
      <c r="BH113" s="157"/>
      <c r="BI113" s="157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8">
        <f>COUNTIF(BV81:BV84,K113)</f>
        <v>0</v>
      </c>
      <c r="BY113" s="158">
        <f>COUNTIF(BV81:BV84,L113)</f>
        <v>0</v>
      </c>
      <c r="BZ113" s="158">
        <f>COUNTIF(BV81:BV84,M113)</f>
        <v>0</v>
      </c>
      <c r="CA113" s="158">
        <f>COUNTIF(BV81:BV84,N113)</f>
        <v>0</v>
      </c>
      <c r="CB113" s="158">
        <f t="shared" si="135"/>
        <v>0</v>
      </c>
      <c r="CC113" s="157"/>
      <c r="CD113" s="158" t="str">
        <f t="shared" si="136"/>
        <v/>
      </c>
      <c r="CE113" s="158" t="str">
        <f t="shared" si="137"/>
        <v/>
      </c>
      <c r="CF113" s="158" t="str">
        <f t="shared" si="138"/>
        <v/>
      </c>
      <c r="CG113" s="158" t="str">
        <f t="shared" si="139"/>
        <v/>
      </c>
      <c r="CH113" s="157"/>
      <c r="CI113" s="158" t="str">
        <f t="shared" si="140"/>
        <v/>
      </c>
      <c r="CJ113" s="158" t="str">
        <f t="shared" si="141"/>
        <v/>
      </c>
      <c r="CK113" s="158" t="str">
        <f t="shared" si="142"/>
        <v/>
      </c>
      <c r="CL113" s="158" t="str">
        <f t="shared" si="143"/>
        <v/>
      </c>
      <c r="CM113" s="157"/>
      <c r="CN113" s="157"/>
      <c r="CO113" s="157"/>
      <c r="CP113" s="157"/>
      <c r="CQ113" s="157"/>
      <c r="CR113" s="157"/>
      <c r="CS113" s="157"/>
      <c r="CT113" s="157"/>
      <c r="CU113" s="157"/>
      <c r="CV113" s="157"/>
      <c r="CW113" s="157"/>
      <c r="CX113" s="157"/>
      <c r="CY113" s="157"/>
      <c r="CZ113" s="157"/>
      <c r="DA113" s="157"/>
      <c r="DB113" s="157"/>
      <c r="DC113" s="157"/>
      <c r="DD113" s="157"/>
      <c r="DE113" s="157"/>
      <c r="DF113" s="157"/>
      <c r="DG113" s="158">
        <f>COUNTIF(DE81:DE84,K113)</f>
        <v>0</v>
      </c>
      <c r="DH113" s="158">
        <f>COUNTIF(DE81:DE84,L113)</f>
        <v>0</v>
      </c>
      <c r="DI113" s="158">
        <f>COUNTIF(DE81:DE84,M113)</f>
        <v>0</v>
      </c>
      <c r="DJ113" s="158">
        <f>COUNTIF(DE81:DE84,N113)</f>
        <v>0</v>
      </c>
      <c r="DK113" s="158">
        <f t="shared" si="148"/>
        <v>0</v>
      </c>
      <c r="DL113" s="157"/>
      <c r="DM113" s="158" t="str">
        <f t="shared" si="149"/>
        <v/>
      </c>
      <c r="DN113" s="158" t="str">
        <f t="shared" si="150"/>
        <v/>
      </c>
      <c r="DO113" s="158" t="str">
        <f t="shared" si="151"/>
        <v/>
      </c>
      <c r="DP113" s="158" t="str">
        <f t="shared" si="152"/>
        <v/>
      </c>
      <c r="DQ113" s="157"/>
      <c r="DR113" s="158" t="str">
        <f t="shared" si="153"/>
        <v/>
      </c>
      <c r="DS113" s="158" t="str">
        <f t="shared" si="154"/>
        <v/>
      </c>
      <c r="DT113" s="158" t="str">
        <f t="shared" si="155"/>
        <v/>
      </c>
      <c r="DU113" s="158" t="str">
        <f t="shared" si="156"/>
        <v/>
      </c>
      <c r="DV113" s="157"/>
      <c r="DW113" s="157"/>
      <c r="DX113" s="157"/>
      <c r="DY113" s="157"/>
      <c r="DZ113" s="157"/>
      <c r="EA113" s="157"/>
      <c r="EB113" s="157"/>
      <c r="EC113" s="157"/>
      <c r="ED113" s="157"/>
      <c r="EE113" s="157"/>
      <c r="EF113" s="157"/>
      <c r="EG113" s="157"/>
      <c r="EH113" s="157"/>
      <c r="EI113" s="157"/>
      <c r="EJ113" s="157"/>
      <c r="EK113" s="157"/>
      <c r="EL113" s="157"/>
    </row>
    <row r="114" ht="12.75" customHeight="1">
      <c r="A114" s="157"/>
      <c r="B114" s="158" t="str">
        <f>Utfylles!$E$43</f>
        <v>Slovakia</v>
      </c>
      <c r="C114" s="158" t="s">
        <v>56</v>
      </c>
      <c r="D114" s="158" t="str">
        <f>Utfylles!$G$43</f>
        <v>Spania</v>
      </c>
      <c r="E114" s="158">
        <f>Utfylles!$H$43</f>
        <v>0</v>
      </c>
      <c r="F114" s="158" t="s">
        <v>56</v>
      </c>
      <c r="G114" s="158">
        <f>Utfylles!$J$43</f>
        <v>2</v>
      </c>
      <c r="H114" s="158"/>
      <c r="I114" s="158" t="str">
        <f>Utfylles!$K$43</f>
        <v>B</v>
      </c>
      <c r="J114" s="157"/>
      <c r="K114" s="158" t="str">
        <f t="shared" si="115"/>
        <v>Spania</v>
      </c>
      <c r="L114" s="158" t="str">
        <f t="shared" si="116"/>
        <v/>
      </c>
      <c r="M114" s="158" t="str">
        <f t="shared" si="117"/>
        <v/>
      </c>
      <c r="N114" s="158" t="str">
        <f t="shared" si="118"/>
        <v>Slovakia</v>
      </c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8">
        <f>COUNTIF(AM81:AM84,K114)</f>
        <v>0</v>
      </c>
      <c r="AP114" s="158">
        <f>COUNTIF(AM81:AM84,L114)</f>
        <v>0</v>
      </c>
      <c r="AQ114" s="158">
        <f>COUNTIF(AM81:AM84,M114)</f>
        <v>0</v>
      </c>
      <c r="AR114" s="158">
        <f>COUNTIF(AM81:AM84,N114)</f>
        <v>0</v>
      </c>
      <c r="AS114" s="158">
        <f t="shared" si="122"/>
        <v>0</v>
      </c>
      <c r="AT114" s="157"/>
      <c r="AU114" s="158" t="str">
        <f t="shared" si="123"/>
        <v/>
      </c>
      <c r="AV114" s="158" t="str">
        <f t="shared" si="124"/>
        <v/>
      </c>
      <c r="AW114" s="158" t="str">
        <f t="shared" si="125"/>
        <v/>
      </c>
      <c r="AX114" s="158" t="str">
        <f t="shared" si="126"/>
        <v/>
      </c>
      <c r="AY114" s="157"/>
      <c r="AZ114" s="158" t="str">
        <f t="shared" si="127"/>
        <v/>
      </c>
      <c r="BA114" s="158" t="str">
        <f t="shared" si="128"/>
        <v/>
      </c>
      <c r="BB114" s="158" t="str">
        <f t="shared" si="129"/>
        <v/>
      </c>
      <c r="BC114" s="158" t="str">
        <f t="shared" si="130"/>
        <v/>
      </c>
      <c r="BD114" s="157"/>
      <c r="BE114" s="157"/>
      <c r="BF114" s="157"/>
      <c r="BG114" s="157"/>
      <c r="BH114" s="157"/>
      <c r="BI114" s="157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8">
        <f>COUNTIF(BV81:BV84,K114)</f>
        <v>0</v>
      </c>
      <c r="BY114" s="158">
        <f>COUNTIF(BV81:BV84,L114)</f>
        <v>0</v>
      </c>
      <c r="BZ114" s="158">
        <f>COUNTIF(BV81:BV84,M114)</f>
        <v>0</v>
      </c>
      <c r="CA114" s="158">
        <f>COUNTIF(BV81:BV84,N114)</f>
        <v>0</v>
      </c>
      <c r="CB114" s="158">
        <f t="shared" si="135"/>
        <v>0</v>
      </c>
      <c r="CC114" s="157"/>
      <c r="CD114" s="158" t="str">
        <f t="shared" si="136"/>
        <v/>
      </c>
      <c r="CE114" s="158" t="str">
        <f t="shared" si="137"/>
        <v/>
      </c>
      <c r="CF114" s="158" t="str">
        <f t="shared" si="138"/>
        <v/>
      </c>
      <c r="CG114" s="158" t="str">
        <f t="shared" si="139"/>
        <v/>
      </c>
      <c r="CH114" s="157"/>
      <c r="CI114" s="158" t="str">
        <f t="shared" si="140"/>
        <v/>
      </c>
      <c r="CJ114" s="158" t="str">
        <f t="shared" si="141"/>
        <v/>
      </c>
      <c r="CK114" s="158" t="str">
        <f t="shared" si="142"/>
        <v/>
      </c>
      <c r="CL114" s="158" t="str">
        <f t="shared" si="143"/>
        <v/>
      </c>
      <c r="CM114" s="157"/>
      <c r="CN114" s="157"/>
      <c r="CO114" s="157"/>
      <c r="CP114" s="157"/>
      <c r="CQ114" s="157"/>
      <c r="CR114" s="157"/>
      <c r="CS114" s="157"/>
      <c r="CT114" s="157"/>
      <c r="CU114" s="157"/>
      <c r="CV114" s="157"/>
      <c r="CW114" s="157"/>
      <c r="CX114" s="157"/>
      <c r="CY114" s="157"/>
      <c r="CZ114" s="157"/>
      <c r="DA114" s="157"/>
      <c r="DB114" s="157"/>
      <c r="DC114" s="157"/>
      <c r="DD114" s="157"/>
      <c r="DE114" s="157"/>
      <c r="DF114" s="157"/>
      <c r="DG114" s="158">
        <f>COUNTIF(DE81:DE84,K114)</f>
        <v>0</v>
      </c>
      <c r="DH114" s="158">
        <f>COUNTIF(DE81:DE84,L114)</f>
        <v>0</v>
      </c>
      <c r="DI114" s="158">
        <f>COUNTIF(DE81:DE84,M114)</f>
        <v>0</v>
      </c>
      <c r="DJ114" s="158">
        <f>COUNTIF(DE81:DE84,N114)</f>
        <v>0</v>
      </c>
      <c r="DK114" s="158">
        <f t="shared" si="148"/>
        <v>0</v>
      </c>
      <c r="DL114" s="157"/>
      <c r="DM114" s="158" t="str">
        <f t="shared" si="149"/>
        <v/>
      </c>
      <c r="DN114" s="158" t="str">
        <f t="shared" si="150"/>
        <v/>
      </c>
      <c r="DO114" s="158" t="str">
        <f t="shared" si="151"/>
        <v/>
      </c>
      <c r="DP114" s="158" t="str">
        <f t="shared" si="152"/>
        <v/>
      </c>
      <c r="DQ114" s="157"/>
      <c r="DR114" s="158" t="str">
        <f t="shared" si="153"/>
        <v/>
      </c>
      <c r="DS114" s="158" t="str">
        <f t="shared" si="154"/>
        <v/>
      </c>
      <c r="DT114" s="158" t="str">
        <f t="shared" si="155"/>
        <v/>
      </c>
      <c r="DU114" s="158" t="str">
        <f t="shared" si="156"/>
        <v/>
      </c>
      <c r="DV114" s="157"/>
      <c r="DW114" s="157"/>
      <c r="DX114" s="157"/>
      <c r="DY114" s="157"/>
      <c r="DZ114" s="157"/>
      <c r="EA114" s="157"/>
      <c r="EB114" s="157"/>
      <c r="EC114" s="157"/>
      <c r="ED114" s="157"/>
      <c r="EE114" s="157"/>
      <c r="EF114" s="157"/>
      <c r="EG114" s="157"/>
      <c r="EH114" s="157"/>
      <c r="EI114" s="157"/>
      <c r="EJ114" s="157"/>
      <c r="EK114" s="157"/>
      <c r="EL114" s="157"/>
    </row>
    <row r="115" ht="12.75" customHeight="1">
      <c r="A115" s="157"/>
      <c r="B115" s="158" t="str">
        <f>Utfylles!$E$44</f>
        <v>Portugal</v>
      </c>
      <c r="C115" s="158" t="s">
        <v>56</v>
      </c>
      <c r="D115" s="158" t="str">
        <f>Utfylles!$G$44</f>
        <v>Frankrike</v>
      </c>
      <c r="E115" s="158">
        <f>Utfylles!$H$44</f>
        <v>1</v>
      </c>
      <c r="F115" s="158" t="s">
        <v>56</v>
      </c>
      <c r="G115" s="158">
        <f>Utfylles!$J$44</f>
        <v>1</v>
      </c>
      <c r="H115" s="158"/>
      <c r="I115" s="158" t="str">
        <f>Utfylles!$K$44</f>
        <v>U</v>
      </c>
      <c r="J115" s="157"/>
      <c r="K115" s="158" t="str">
        <f t="shared" si="115"/>
        <v/>
      </c>
      <c r="L115" s="158" t="str">
        <f t="shared" si="116"/>
        <v>Portugal</v>
      </c>
      <c r="M115" s="158" t="str">
        <f t="shared" si="117"/>
        <v>Frankrike</v>
      </c>
      <c r="N115" s="158" t="str">
        <f t="shared" si="118"/>
        <v/>
      </c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8">
        <f>COUNTIF(AM81:AM84,K115)</f>
        <v>0</v>
      </c>
      <c r="AP115" s="158">
        <f>COUNTIF(AM81:AM84,L115)</f>
        <v>0</v>
      </c>
      <c r="AQ115" s="158">
        <f>COUNTIF(AM81:AM84,M115)</f>
        <v>0</v>
      </c>
      <c r="AR115" s="158">
        <f>COUNTIF(AM81:AM84,N115)</f>
        <v>0</v>
      </c>
      <c r="AS115" s="158">
        <f t="shared" si="122"/>
        <v>0</v>
      </c>
      <c r="AT115" s="157"/>
      <c r="AU115" s="158" t="str">
        <f t="shared" si="123"/>
        <v/>
      </c>
      <c r="AV115" s="158" t="str">
        <f t="shared" si="124"/>
        <v/>
      </c>
      <c r="AW115" s="158" t="str">
        <f t="shared" si="125"/>
        <v/>
      </c>
      <c r="AX115" s="158" t="str">
        <f t="shared" si="126"/>
        <v/>
      </c>
      <c r="AY115" s="157"/>
      <c r="AZ115" s="158" t="str">
        <f t="shared" si="127"/>
        <v/>
      </c>
      <c r="BA115" s="158" t="str">
        <f t="shared" si="128"/>
        <v/>
      </c>
      <c r="BB115" s="158" t="str">
        <f t="shared" si="129"/>
        <v/>
      </c>
      <c r="BC115" s="158" t="str">
        <f t="shared" si="130"/>
        <v/>
      </c>
      <c r="BD115" s="157"/>
      <c r="BE115" s="157"/>
      <c r="BF115" s="157"/>
      <c r="BG115" s="157"/>
      <c r="BH115" s="157"/>
      <c r="BI115" s="157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8">
        <f>COUNTIF(BV81:BV84,K115)</f>
        <v>0</v>
      </c>
      <c r="BY115" s="158">
        <f>COUNTIF(BV81:BV84,L115)</f>
        <v>0</v>
      </c>
      <c r="BZ115" s="158">
        <f>COUNTIF(BV81:BV84,M115)</f>
        <v>0</v>
      </c>
      <c r="CA115" s="158">
        <f>COUNTIF(BV81:BV84,N115)</f>
        <v>0</v>
      </c>
      <c r="CB115" s="158">
        <f t="shared" si="135"/>
        <v>0</v>
      </c>
      <c r="CC115" s="157"/>
      <c r="CD115" s="158" t="str">
        <f t="shared" si="136"/>
        <v/>
      </c>
      <c r="CE115" s="158" t="str">
        <f t="shared" si="137"/>
        <v/>
      </c>
      <c r="CF115" s="158" t="str">
        <f t="shared" si="138"/>
        <v/>
      </c>
      <c r="CG115" s="158" t="str">
        <f t="shared" si="139"/>
        <v/>
      </c>
      <c r="CH115" s="157"/>
      <c r="CI115" s="158" t="str">
        <f t="shared" si="140"/>
        <v/>
      </c>
      <c r="CJ115" s="158" t="str">
        <f t="shared" si="141"/>
        <v/>
      </c>
      <c r="CK115" s="158" t="str">
        <f t="shared" si="142"/>
        <v/>
      </c>
      <c r="CL115" s="158" t="str">
        <f t="shared" si="143"/>
        <v/>
      </c>
      <c r="CM115" s="157"/>
      <c r="CN115" s="157"/>
      <c r="CO115" s="157"/>
      <c r="CP115" s="157"/>
      <c r="CQ115" s="157"/>
      <c r="CR115" s="157"/>
      <c r="CS115" s="157"/>
      <c r="CT115" s="157"/>
      <c r="CU115" s="157"/>
      <c r="CV115" s="157"/>
      <c r="CW115" s="157"/>
      <c r="CX115" s="157"/>
      <c r="CY115" s="157"/>
      <c r="CZ115" s="157"/>
      <c r="DA115" s="157"/>
      <c r="DB115" s="157"/>
      <c r="DC115" s="157"/>
      <c r="DD115" s="157"/>
      <c r="DE115" s="157"/>
      <c r="DF115" s="157"/>
      <c r="DG115" s="158">
        <f>COUNTIF(DE81:DE84,K115)</f>
        <v>0</v>
      </c>
      <c r="DH115" s="158">
        <f>COUNTIF(DE81:DE84,L115)</f>
        <v>0</v>
      </c>
      <c r="DI115" s="158">
        <f>COUNTIF(DE81:DE84,M115)</f>
        <v>0</v>
      </c>
      <c r="DJ115" s="158">
        <f>COUNTIF(DE81:DE84,N115)</f>
        <v>0</v>
      </c>
      <c r="DK115" s="158">
        <f t="shared" si="148"/>
        <v>0</v>
      </c>
      <c r="DL115" s="157"/>
      <c r="DM115" s="158" t="str">
        <f t="shared" si="149"/>
        <v/>
      </c>
      <c r="DN115" s="158" t="str">
        <f t="shared" si="150"/>
        <v/>
      </c>
      <c r="DO115" s="158" t="str">
        <f t="shared" si="151"/>
        <v/>
      </c>
      <c r="DP115" s="158" t="str">
        <f t="shared" si="152"/>
        <v/>
      </c>
      <c r="DQ115" s="157"/>
      <c r="DR115" s="158" t="str">
        <f t="shared" si="153"/>
        <v/>
      </c>
      <c r="DS115" s="158" t="str">
        <f t="shared" si="154"/>
        <v/>
      </c>
      <c r="DT115" s="158" t="str">
        <f t="shared" si="155"/>
        <v/>
      </c>
      <c r="DU115" s="158" t="str">
        <f t="shared" si="156"/>
        <v/>
      </c>
      <c r="DV115" s="157"/>
      <c r="DW115" s="157"/>
      <c r="DX115" s="157"/>
      <c r="DY115" s="157"/>
      <c r="DZ115" s="157"/>
      <c r="EA115" s="157"/>
      <c r="EB115" s="157"/>
      <c r="EC115" s="157"/>
      <c r="ED115" s="157"/>
      <c r="EE115" s="157"/>
      <c r="EF115" s="157"/>
      <c r="EG115" s="157"/>
      <c r="EH115" s="157"/>
      <c r="EI115" s="157"/>
      <c r="EJ115" s="157"/>
      <c r="EK115" s="157"/>
      <c r="EL115" s="157"/>
    </row>
    <row r="116" ht="12.75" customHeight="1">
      <c r="A116" s="157"/>
      <c r="B116" s="158" t="str">
        <f>Utfylles!$E$45</f>
        <v>Tyskland</v>
      </c>
      <c r="C116" s="158" t="s">
        <v>56</v>
      </c>
      <c r="D116" s="158" t="str">
        <f>Utfylles!$G$45</f>
        <v>Ungarn</v>
      </c>
      <c r="E116" s="158">
        <f>Utfylles!$H$45</f>
        <v>3</v>
      </c>
      <c r="F116" s="158" t="s">
        <v>56</v>
      </c>
      <c r="G116" s="158">
        <f>Utfylles!$J$45</f>
        <v>0</v>
      </c>
      <c r="H116" s="158"/>
      <c r="I116" s="158" t="str">
        <f>Utfylles!$K$45</f>
        <v>H</v>
      </c>
      <c r="J116" s="157"/>
      <c r="K116" s="158" t="str">
        <f t="shared" si="115"/>
        <v>Tyskland</v>
      </c>
      <c r="L116" s="158" t="str">
        <f t="shared" si="116"/>
        <v/>
      </c>
      <c r="M116" s="158" t="str">
        <f t="shared" si="117"/>
        <v/>
      </c>
      <c r="N116" s="158" t="str">
        <f t="shared" si="118"/>
        <v>Ungarn</v>
      </c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8">
        <f>COUNTIF(AM81:AM84,K116)</f>
        <v>0</v>
      </c>
      <c r="AP116" s="158">
        <f>COUNTIF(AM81:AM84,L116)</f>
        <v>0</v>
      </c>
      <c r="AQ116" s="158">
        <f>COUNTIF(AM81:AM84,M116)</f>
        <v>0</v>
      </c>
      <c r="AR116" s="158">
        <f>COUNTIF(AM81:AM84,N116)</f>
        <v>0</v>
      </c>
      <c r="AS116" s="158">
        <f t="shared" si="122"/>
        <v>0</v>
      </c>
      <c r="AT116" s="157"/>
      <c r="AU116" s="158" t="str">
        <f t="shared" si="123"/>
        <v/>
      </c>
      <c r="AV116" s="158" t="str">
        <f t="shared" si="124"/>
        <v/>
      </c>
      <c r="AW116" s="158" t="str">
        <f t="shared" si="125"/>
        <v/>
      </c>
      <c r="AX116" s="158" t="str">
        <f t="shared" si="126"/>
        <v/>
      </c>
      <c r="AY116" s="157"/>
      <c r="AZ116" s="158" t="str">
        <f t="shared" si="127"/>
        <v/>
      </c>
      <c r="BA116" s="158" t="str">
        <f t="shared" si="128"/>
        <v/>
      </c>
      <c r="BB116" s="158" t="str">
        <f t="shared" si="129"/>
        <v/>
      </c>
      <c r="BC116" s="158" t="str">
        <f t="shared" si="130"/>
        <v/>
      </c>
      <c r="BD116" s="157"/>
      <c r="BE116" s="157"/>
      <c r="BF116" s="157"/>
      <c r="BG116" s="157"/>
      <c r="BH116" s="157"/>
      <c r="BI116" s="157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8">
        <f>COUNTIF(BV81:BV84,K116)</f>
        <v>0</v>
      </c>
      <c r="BY116" s="158">
        <f>COUNTIF(BV81:BV84,L116)</f>
        <v>0</v>
      </c>
      <c r="BZ116" s="158">
        <f>COUNTIF(BV81:BV84,M116)</f>
        <v>0</v>
      </c>
      <c r="CA116" s="158">
        <f>COUNTIF(BV81:BV84,N116)</f>
        <v>0</v>
      </c>
      <c r="CB116" s="158">
        <f t="shared" si="135"/>
        <v>0</v>
      </c>
      <c r="CC116" s="157"/>
      <c r="CD116" s="158" t="str">
        <f t="shared" si="136"/>
        <v/>
      </c>
      <c r="CE116" s="158" t="str">
        <f t="shared" si="137"/>
        <v/>
      </c>
      <c r="CF116" s="158" t="str">
        <f t="shared" si="138"/>
        <v/>
      </c>
      <c r="CG116" s="158" t="str">
        <f t="shared" si="139"/>
        <v/>
      </c>
      <c r="CH116" s="157"/>
      <c r="CI116" s="158" t="str">
        <f t="shared" si="140"/>
        <v/>
      </c>
      <c r="CJ116" s="158" t="str">
        <f t="shared" si="141"/>
        <v/>
      </c>
      <c r="CK116" s="158" t="str">
        <f t="shared" si="142"/>
        <v/>
      </c>
      <c r="CL116" s="158" t="str">
        <f t="shared" si="143"/>
        <v/>
      </c>
      <c r="CM116" s="157"/>
      <c r="CN116" s="157"/>
      <c r="CO116" s="157"/>
      <c r="CP116" s="157"/>
      <c r="CQ116" s="157"/>
      <c r="CR116" s="157"/>
      <c r="CS116" s="157"/>
      <c r="CT116" s="157"/>
      <c r="CU116" s="157"/>
      <c r="CV116" s="157"/>
      <c r="CW116" s="157"/>
      <c r="CX116" s="157"/>
      <c r="CY116" s="157"/>
      <c r="CZ116" s="157"/>
      <c r="DA116" s="157"/>
      <c r="DB116" s="157"/>
      <c r="DC116" s="157"/>
      <c r="DD116" s="157"/>
      <c r="DE116" s="157"/>
      <c r="DF116" s="157"/>
      <c r="DG116" s="158">
        <f>COUNTIF(DE81:DE84,K116)</f>
        <v>0</v>
      </c>
      <c r="DH116" s="158">
        <f>COUNTIF(DE81:DE84,L116)</f>
        <v>0</v>
      </c>
      <c r="DI116" s="158">
        <f>COUNTIF(DE81:DE84,M116)</f>
        <v>0</v>
      </c>
      <c r="DJ116" s="158">
        <f>COUNTIF(DE81:DE84,N116)</f>
        <v>0</v>
      </c>
      <c r="DK116" s="158">
        <f t="shared" si="148"/>
        <v>0</v>
      </c>
      <c r="DL116" s="157"/>
      <c r="DM116" s="158" t="str">
        <f t="shared" si="149"/>
        <v/>
      </c>
      <c r="DN116" s="158" t="str">
        <f t="shared" si="150"/>
        <v/>
      </c>
      <c r="DO116" s="158" t="str">
        <f t="shared" si="151"/>
        <v/>
      </c>
      <c r="DP116" s="158" t="str">
        <f t="shared" si="152"/>
        <v/>
      </c>
      <c r="DQ116" s="157"/>
      <c r="DR116" s="158" t="str">
        <f t="shared" si="153"/>
        <v/>
      </c>
      <c r="DS116" s="158" t="str">
        <f t="shared" si="154"/>
        <v/>
      </c>
      <c r="DT116" s="158" t="str">
        <f t="shared" si="155"/>
        <v/>
      </c>
      <c r="DU116" s="158" t="str">
        <f t="shared" si="156"/>
        <v/>
      </c>
      <c r="DV116" s="157"/>
      <c r="DW116" s="157"/>
      <c r="DX116" s="157"/>
      <c r="DY116" s="157"/>
      <c r="DZ116" s="157"/>
      <c r="EA116" s="157"/>
      <c r="EB116" s="157"/>
      <c r="EC116" s="157"/>
      <c r="ED116" s="157"/>
      <c r="EE116" s="157"/>
      <c r="EF116" s="157"/>
      <c r="EG116" s="157"/>
      <c r="EH116" s="157"/>
      <c r="EI116" s="157"/>
      <c r="EJ116" s="157"/>
      <c r="EK116" s="157"/>
      <c r="EL116" s="157"/>
    </row>
    <row r="117" ht="12.75" customHeight="1">
      <c r="A117" s="157"/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  <c r="CT117" s="157"/>
      <c r="CU117" s="157"/>
      <c r="CV117" s="157"/>
      <c r="CW117" s="157"/>
      <c r="CX117" s="157"/>
      <c r="CY117" s="157"/>
      <c r="CZ117" s="157"/>
      <c r="DA117" s="157"/>
      <c r="DB117" s="157"/>
      <c r="DC117" s="157"/>
      <c r="DD117" s="157"/>
      <c r="DE117" s="157"/>
      <c r="DF117" s="157"/>
      <c r="DG117" s="157"/>
      <c r="DH117" s="157"/>
      <c r="DI117" s="157"/>
      <c r="DJ117" s="157"/>
      <c r="DK117" s="157"/>
      <c r="DL117" s="157"/>
      <c r="DM117" s="157"/>
      <c r="DN117" s="157"/>
      <c r="DO117" s="157"/>
      <c r="DP117" s="157"/>
      <c r="DQ117" s="157"/>
      <c r="DR117" s="157"/>
      <c r="DS117" s="157"/>
      <c r="DT117" s="157"/>
      <c r="DU117" s="157"/>
      <c r="DV117" s="157"/>
      <c r="DW117" s="157"/>
      <c r="DX117" s="157"/>
      <c r="DY117" s="157"/>
      <c r="DZ117" s="157"/>
      <c r="EA117" s="157"/>
      <c r="EB117" s="157"/>
      <c r="EC117" s="157"/>
      <c r="ED117" s="157"/>
      <c r="EE117" s="157"/>
      <c r="EF117" s="157"/>
      <c r="EG117" s="157"/>
      <c r="EH117" s="157"/>
      <c r="EI117" s="157"/>
      <c r="EJ117" s="157"/>
      <c r="EK117" s="157"/>
      <c r="EL117" s="157"/>
    </row>
    <row r="118" ht="12.75" customHeight="1">
      <c r="A118" s="157"/>
      <c r="B118" s="157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  <c r="CT118" s="157"/>
      <c r="CU118" s="157"/>
      <c r="CV118" s="157"/>
      <c r="CW118" s="157"/>
      <c r="CX118" s="157"/>
      <c r="CY118" s="157"/>
      <c r="CZ118" s="157"/>
      <c r="DA118" s="157"/>
      <c r="DB118" s="157"/>
      <c r="DC118" s="157"/>
      <c r="DD118" s="157"/>
      <c r="DE118" s="157"/>
      <c r="DF118" s="157"/>
      <c r="DG118" s="157"/>
      <c r="DH118" s="157"/>
      <c r="DI118" s="157"/>
      <c r="DJ118" s="157"/>
      <c r="DK118" s="157"/>
      <c r="DL118" s="157"/>
      <c r="DM118" s="157"/>
      <c r="DN118" s="157"/>
      <c r="DO118" s="157"/>
      <c r="DP118" s="157"/>
      <c r="DQ118" s="157"/>
      <c r="DR118" s="157"/>
      <c r="DS118" s="157"/>
      <c r="DT118" s="157"/>
      <c r="DU118" s="157"/>
      <c r="DV118" s="157"/>
      <c r="DW118" s="157"/>
      <c r="DX118" s="157"/>
      <c r="DY118" s="157"/>
      <c r="DZ118" s="157"/>
      <c r="EA118" s="157"/>
      <c r="EB118" s="157"/>
      <c r="EC118" s="157"/>
      <c r="ED118" s="157"/>
      <c r="EE118" s="157"/>
      <c r="EF118" s="157"/>
      <c r="EG118" s="157"/>
      <c r="EH118" s="157"/>
      <c r="EI118" s="157"/>
      <c r="EJ118" s="157"/>
      <c r="EK118" s="157"/>
      <c r="EL118" s="157"/>
    </row>
    <row r="119" ht="12.75" customHeight="1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  <c r="K119" s="158" t="s">
        <v>96</v>
      </c>
      <c r="L119" s="158" t="s">
        <v>97</v>
      </c>
      <c r="M119" s="158" t="s">
        <v>97</v>
      </c>
      <c r="N119" s="158" t="s">
        <v>98</v>
      </c>
      <c r="O119" s="157"/>
      <c r="P119" s="157"/>
      <c r="Q119" s="157"/>
      <c r="R119" s="158" t="s">
        <v>44</v>
      </c>
      <c r="S119" s="158" t="s">
        <v>45</v>
      </c>
      <c r="T119" s="158" t="s">
        <v>46</v>
      </c>
      <c r="U119" s="158" t="s">
        <v>47</v>
      </c>
      <c r="V119" s="158"/>
      <c r="W119" s="158"/>
      <c r="X119" s="158"/>
      <c r="Y119" s="158"/>
      <c r="Z119" s="158"/>
      <c r="AA119" s="158" t="s">
        <v>99</v>
      </c>
      <c r="AB119" s="158" t="s">
        <v>100</v>
      </c>
      <c r="AC119" s="158" t="s">
        <v>101</v>
      </c>
      <c r="AD119" s="158" t="s">
        <v>102</v>
      </c>
      <c r="AE119" s="159" t="s">
        <v>103</v>
      </c>
      <c r="AF119" s="158" t="s">
        <v>104</v>
      </c>
      <c r="AG119" s="158" t="s">
        <v>105</v>
      </c>
      <c r="AH119" s="158" t="s">
        <v>106</v>
      </c>
      <c r="AI119" s="158" t="s">
        <v>107</v>
      </c>
      <c r="AJ119" s="159" t="s">
        <v>108</v>
      </c>
      <c r="AK119" s="158"/>
      <c r="AL119" s="157"/>
      <c r="AM119" s="160">
        <v>1.0</v>
      </c>
      <c r="AN119" s="160"/>
      <c r="AO119" s="158" t="s">
        <v>96</v>
      </c>
      <c r="AP119" s="158" t="s">
        <v>97</v>
      </c>
      <c r="AQ119" s="158" t="s">
        <v>97</v>
      </c>
      <c r="AR119" s="158" t="s">
        <v>98</v>
      </c>
      <c r="AS119" s="157"/>
      <c r="AT119" s="157"/>
      <c r="AU119" s="158" t="s">
        <v>109</v>
      </c>
      <c r="AV119" s="158" t="s">
        <v>110</v>
      </c>
      <c r="AW119" s="158" t="s">
        <v>111</v>
      </c>
      <c r="AX119" s="158" t="s">
        <v>112</v>
      </c>
      <c r="AY119" s="160"/>
      <c r="AZ119" s="158" t="s">
        <v>96</v>
      </c>
      <c r="BA119" s="158" t="s">
        <v>97</v>
      </c>
      <c r="BB119" s="158" t="s">
        <v>97</v>
      </c>
      <c r="BC119" s="158" t="s">
        <v>98</v>
      </c>
      <c r="BD119" s="157"/>
      <c r="BE119" s="157"/>
      <c r="BF119" s="157"/>
      <c r="BG119" s="158" t="s">
        <v>44</v>
      </c>
      <c r="BH119" s="158" t="s">
        <v>45</v>
      </c>
      <c r="BI119" s="158" t="s">
        <v>46</v>
      </c>
      <c r="BJ119" s="158" t="s">
        <v>47</v>
      </c>
      <c r="BK119" s="158" t="s">
        <v>49</v>
      </c>
      <c r="BL119" s="158" t="s">
        <v>113</v>
      </c>
      <c r="BM119" s="158" t="s">
        <v>114</v>
      </c>
      <c r="BN119" s="158" t="s">
        <v>50</v>
      </c>
      <c r="BO119" s="158" t="s">
        <v>115</v>
      </c>
      <c r="BP119" s="158" t="s">
        <v>116</v>
      </c>
      <c r="BQ119" s="158" t="s">
        <v>117</v>
      </c>
      <c r="BR119" s="158" t="s">
        <v>103</v>
      </c>
      <c r="BS119" s="160"/>
      <c r="BT119" s="157"/>
      <c r="BU119" s="160"/>
      <c r="BV119" s="160">
        <v>2.0</v>
      </c>
      <c r="BW119" s="157"/>
      <c r="BX119" s="158" t="s">
        <v>96</v>
      </c>
      <c r="BY119" s="158" t="s">
        <v>97</v>
      </c>
      <c r="BZ119" s="158" t="s">
        <v>97</v>
      </c>
      <c r="CA119" s="158" t="s">
        <v>98</v>
      </c>
      <c r="CB119" s="157"/>
      <c r="CC119" s="157"/>
      <c r="CD119" s="158" t="s">
        <v>109</v>
      </c>
      <c r="CE119" s="158" t="s">
        <v>110</v>
      </c>
      <c r="CF119" s="158" t="s">
        <v>111</v>
      </c>
      <c r="CG119" s="158" t="s">
        <v>112</v>
      </c>
      <c r="CH119" s="157"/>
      <c r="CI119" s="158" t="s">
        <v>96</v>
      </c>
      <c r="CJ119" s="158" t="s">
        <v>97</v>
      </c>
      <c r="CK119" s="158" t="s">
        <v>97</v>
      </c>
      <c r="CL119" s="158" t="s">
        <v>98</v>
      </c>
      <c r="CM119" s="157"/>
      <c r="CN119" s="157"/>
      <c r="CO119" s="157"/>
      <c r="CP119" s="158" t="s">
        <v>44</v>
      </c>
      <c r="CQ119" s="158" t="s">
        <v>45</v>
      </c>
      <c r="CR119" s="158" t="s">
        <v>46</v>
      </c>
      <c r="CS119" s="158" t="s">
        <v>47</v>
      </c>
      <c r="CT119" s="158" t="s">
        <v>49</v>
      </c>
      <c r="CU119" s="158" t="s">
        <v>113</v>
      </c>
      <c r="CV119" s="158" t="s">
        <v>114</v>
      </c>
      <c r="CW119" s="158" t="s">
        <v>50</v>
      </c>
      <c r="CX119" s="158" t="s">
        <v>115</v>
      </c>
      <c r="CY119" s="158" t="s">
        <v>116</v>
      </c>
      <c r="CZ119" s="158" t="s">
        <v>117</v>
      </c>
      <c r="DA119" s="158" t="s">
        <v>103</v>
      </c>
      <c r="DB119" s="160"/>
      <c r="DC119" s="157"/>
      <c r="DD119" s="157"/>
      <c r="DE119" s="160">
        <v>3.0</v>
      </c>
      <c r="DF119" s="160"/>
      <c r="DG119" s="158" t="s">
        <v>96</v>
      </c>
      <c r="DH119" s="158" t="s">
        <v>97</v>
      </c>
      <c r="DI119" s="158" t="s">
        <v>97</v>
      </c>
      <c r="DJ119" s="158" t="s">
        <v>98</v>
      </c>
      <c r="DK119" s="157"/>
      <c r="DL119" s="157"/>
      <c r="DM119" s="158" t="s">
        <v>109</v>
      </c>
      <c r="DN119" s="158" t="s">
        <v>110</v>
      </c>
      <c r="DO119" s="158" t="s">
        <v>111</v>
      </c>
      <c r="DP119" s="158" t="s">
        <v>112</v>
      </c>
      <c r="DQ119" s="160"/>
      <c r="DR119" s="158" t="s">
        <v>96</v>
      </c>
      <c r="DS119" s="158" t="s">
        <v>97</v>
      </c>
      <c r="DT119" s="158" t="s">
        <v>97</v>
      </c>
      <c r="DU119" s="158" t="s">
        <v>98</v>
      </c>
      <c r="DV119" s="160"/>
      <c r="DW119" s="157"/>
      <c r="DX119" s="157"/>
      <c r="DY119" s="158" t="s">
        <v>44</v>
      </c>
      <c r="DZ119" s="158" t="s">
        <v>45</v>
      </c>
      <c r="EA119" s="158" t="s">
        <v>46</v>
      </c>
      <c r="EB119" s="158" t="s">
        <v>47</v>
      </c>
      <c r="EC119" s="158" t="s">
        <v>49</v>
      </c>
      <c r="ED119" s="158" t="s">
        <v>113</v>
      </c>
      <c r="EE119" s="158" t="s">
        <v>114</v>
      </c>
      <c r="EF119" s="158" t="s">
        <v>50</v>
      </c>
      <c r="EG119" s="158" t="s">
        <v>115</v>
      </c>
      <c r="EH119" s="158" t="s">
        <v>116</v>
      </c>
      <c r="EI119" s="158" t="s">
        <v>117</v>
      </c>
      <c r="EJ119" s="158" t="s">
        <v>103</v>
      </c>
      <c r="EK119" s="160"/>
      <c r="EL119" s="157"/>
    </row>
    <row r="120" ht="12.75" customHeight="1">
      <c r="A120" s="157"/>
      <c r="B120" s="158" t="str">
        <f>Utfylles!$E$10</f>
        <v>Tyrkia</v>
      </c>
      <c r="C120" s="158" t="s">
        <v>56</v>
      </c>
      <c r="D120" s="158" t="str">
        <f>Utfylles!$G$10</f>
        <v>Italia</v>
      </c>
      <c r="E120" s="158">
        <f>Utfylles!$H$10</f>
        <v>0</v>
      </c>
      <c r="F120" s="158" t="s">
        <v>56</v>
      </c>
      <c r="G120" s="158">
        <f>Utfylles!$J$10</f>
        <v>2</v>
      </c>
      <c r="H120" s="158"/>
      <c r="I120" s="158" t="str">
        <f>Utfylles!$K$10</f>
        <v>B</v>
      </c>
      <c r="J120" s="157"/>
      <c r="K120" s="158" t="str">
        <f t="shared" ref="K120:K155" si="172">IF(I120="H",B120,IF(I120="B",D120,""))</f>
        <v>Italia</v>
      </c>
      <c r="L120" s="158" t="str">
        <f t="shared" ref="L120:L155" si="173">IF(I120="U",B120,"")</f>
        <v/>
      </c>
      <c r="M120" s="158" t="str">
        <f t="shared" ref="M120:M155" si="174">IF(I120="U",D120,"")</f>
        <v/>
      </c>
      <c r="N120" s="158" t="str">
        <f t="shared" ref="N120:N155" si="175">IF(I120="B",B120,IF(I120="H",D120,""))</f>
        <v>Tyrkia</v>
      </c>
      <c r="O120" s="157"/>
      <c r="P120" s="157">
        <f>_xlfn.RANK.EQ(AK127,AK127:AK130,1)</f>
        <v>2</v>
      </c>
      <c r="Q120" s="160" t="str">
        <f>'Ark2'!B20</f>
        <v>Kroatia</v>
      </c>
      <c r="R120" s="159">
        <f>COUNTIF(K120:N155,Q120)</f>
        <v>3</v>
      </c>
      <c r="S120" s="159">
        <f>COUNTIF(K120:K155,Q120)</f>
        <v>2</v>
      </c>
      <c r="T120" s="159">
        <f>COUNTIF(L120:M155,Q120)</f>
        <v>0</v>
      </c>
      <c r="U120" s="159">
        <f>COUNTIF(N120:N155,Q120)</f>
        <v>1</v>
      </c>
      <c r="V120" s="159">
        <f>SUMIFS(E120:E155,B120:B155,Q120)+SUMIFS(G120:G155,D120:D155,Q120)</f>
        <v>4</v>
      </c>
      <c r="W120" s="159">
        <f>SUMIFS(G120:G155,B120:B155,Q120)+SUMIFS(E120:E155,D120:D155,Q120)</f>
        <v>4</v>
      </c>
      <c r="X120" s="159">
        <f t="shared" ref="X120:X123" si="176">V120-W120</f>
        <v>0</v>
      </c>
      <c r="Y120" s="158">
        <f t="shared" ref="Y120:Y123" si="177">S120*3+T120*1</f>
        <v>6</v>
      </c>
      <c r="Z120" s="158"/>
      <c r="AA120" s="158">
        <f>_xlfn.RANK.EQ(Y120,Y120:Y123,0)</f>
        <v>2</v>
      </c>
      <c r="AB120" s="158">
        <f>IF(COUNTIF(AA120:AA123,AA120)=1,0,IF(AA120=1,_xlfn.RANK.EQ(BN120,BN120:BN123,0),IF(AA120=2,_xlfn.RANK.EQ(CW120,CW120:CW123,0),IF(AA120=3,_xlfn.RANK.EQ(EF120,EF120:EF123,0)))))</f>
        <v>0</v>
      </c>
      <c r="AC120" s="158">
        <f>IF(COUNTIF(AA120:AA123,AA120)=1,0,IF(AA120=1,_xlfn.RANK.EQ(BM120,BM120:BM123,0),IF(AA120=2,_xlfn.RANK.EQ(CV120,CV120:CV123,0),IF(AA120=3,_xlfn.RANK.EQ(EE120,EE120:EE123,0)))))</f>
        <v>0</v>
      </c>
      <c r="AD120" s="158">
        <f>IF(COUNTIF(AA120:AA123,AA120)=1,0,IF(AA120=1,_xlfn.RANK.EQ(BK120,BK120:BK123,0),IF(AA120=2,_xlfn.RANK.EQ(CT120,CT120:CT123,0),IF(AA120=3,_xlfn.RANK.EQ(EC120,EC120:EC123,0)))))</f>
        <v>0</v>
      </c>
      <c r="AE120" s="159">
        <f t="shared" ref="AE120:AE123" si="178">SUM(AA127:AD127)</f>
        <v>2</v>
      </c>
      <c r="AF120" s="158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58">
        <f>_xlfn.RANK.EQ(X120,X120:X123,)</f>
        <v>2</v>
      </c>
      <c r="AH120" s="158">
        <f>_xlfn.RANK.EQ(V120,V120:V123,0)</f>
        <v>2</v>
      </c>
      <c r="AI120" s="158">
        <f>_xlfn.RANK.EQ(S120,S120:S123,0)</f>
        <v>2</v>
      </c>
      <c r="AJ120" s="157">
        <f>(COUNTIF(Q120:Q123,"&lt;"&amp;Q120)+1)</f>
        <v>2</v>
      </c>
      <c r="AK120" s="158"/>
      <c r="AL120" s="157"/>
      <c r="AM120" s="157" t="b">
        <f>IF(AA120=AM119,Q120)</f>
        <v>0</v>
      </c>
      <c r="AN120" s="157"/>
      <c r="AO120" s="158">
        <f>COUNTIF(AM120:AM123,K120)</f>
        <v>0</v>
      </c>
      <c r="AP120" s="158">
        <f>COUNTIF(AM120:AM123,L120)</f>
        <v>0</v>
      </c>
      <c r="AQ120" s="158">
        <f>COUNTIF(AM120:AM123,M120)</f>
        <v>0</v>
      </c>
      <c r="AR120" s="158">
        <f>COUNTIF(AM120:AM123,N120)</f>
        <v>0</v>
      </c>
      <c r="AS120" s="158">
        <f t="shared" ref="AS120:AS155" si="179">SUM(AO120:AR120)</f>
        <v>0</v>
      </c>
      <c r="AT120" s="157"/>
      <c r="AU120" s="158" t="str">
        <f t="shared" ref="AU120:AU155" si="180">IF(AS120=2,B120,"")</f>
        <v/>
      </c>
      <c r="AV120" s="158" t="str">
        <f t="shared" ref="AV120:AV155" si="181">IF(AS120=2,D120,"")</f>
        <v/>
      </c>
      <c r="AW120" s="158" t="str">
        <f t="shared" ref="AW120:AW155" si="182">IF(AS120=2,E120,"")</f>
        <v/>
      </c>
      <c r="AX120" s="158" t="str">
        <f t="shared" ref="AX120:AX155" si="183">IF(AS120=2,G120,"")</f>
        <v/>
      </c>
      <c r="AY120" s="157"/>
      <c r="AZ120" s="158" t="str">
        <f t="shared" ref="AZ120:AZ155" si="184">IF(AS120=2,IF(AW120&gt;AX120,AU120,IF(AX120&gt;AW120,AV120,"")),"")</f>
        <v/>
      </c>
      <c r="BA120" s="158" t="str">
        <f t="shared" ref="BA120:BA155" si="185">IF(AS120=2,IF(AW120=AX120,AU120,""),"")</f>
        <v/>
      </c>
      <c r="BB120" s="158" t="str">
        <f t="shared" ref="BB120:BB155" si="186">IF(AS120=2,IF(AW120=AX120,AV120,""),"")</f>
        <v/>
      </c>
      <c r="BC120" s="158" t="str">
        <f t="shared" ref="BC120:BC155" si="187">IF(AS120=2,IF(AW120&gt;AX120,AV120,IF(AX120&gt;AW120,AU120,"")),"")</f>
        <v/>
      </c>
      <c r="BD120" s="157"/>
      <c r="BE120" s="158">
        <f>_xlfn.RANK.EQ(BT120,BT120:BT123,1)</f>
        <v>2</v>
      </c>
      <c r="BF120" s="160" t="str">
        <f t="shared" ref="BF120:BF123" si="188">Q120</f>
        <v>Kroatia</v>
      </c>
      <c r="BG120" s="159">
        <f>COUNTIF(AZ120:BC155,BF120)</f>
        <v>0</v>
      </c>
      <c r="BH120" s="159">
        <f>COUNTIF(AZ120:AZ155,BF120)</f>
        <v>0</v>
      </c>
      <c r="BI120" s="159">
        <f>COUNTIF(BA120:BB155,BF120)</f>
        <v>0</v>
      </c>
      <c r="BJ120" s="159">
        <f>COUNTIF(BC120:BC155,BF120)</f>
        <v>0</v>
      </c>
      <c r="BK120" s="159">
        <f>SUMIFS(AW120:AW155,AU120:AU155,BF120)+SUMIFS(AX120:AX155,AV120:AV155,BF120)</f>
        <v>0</v>
      </c>
      <c r="BL120" s="159">
        <f>SUMIFS(AX120:AX155,AU120:AU155,BF120)+SUMIFS(AW120:AW155,AV120:AV155,BF120)</f>
        <v>0</v>
      </c>
      <c r="BM120" s="159">
        <f t="shared" ref="BM120:BM123" si="189">BK120-BL120</f>
        <v>0</v>
      </c>
      <c r="BN120" s="158">
        <f t="shared" ref="BN120:BN123" si="190">BH120*3+BI120*1</f>
        <v>0</v>
      </c>
      <c r="BO120" s="158" t="str">
        <f>IF(BG120=0,"-",_xlfn.RANK.EQ(BN120,BN120:BN123))</f>
        <v>-</v>
      </c>
      <c r="BP120" s="158" t="str">
        <f>IF(BG120=0,"-",_xlfn.RANK.EQ(BM120,BM120:BM123))</f>
        <v>-</v>
      </c>
      <c r="BQ120" s="158" t="str">
        <f>IF(BG120=0,"-",_xlfn.RANK.EQ(BK120,BK120:BK123))</f>
        <v>-</v>
      </c>
      <c r="BR120" s="158" t="str">
        <f t="shared" ref="BR120:BR123" si="191">IF(BG120=0,"-",SUM(BO120:BQ120))</f>
        <v>-</v>
      </c>
      <c r="BS120" s="157">
        <f>(COUNTIF(BF120:BF123,"&lt;"&amp;BF120)+1)/1000</f>
        <v>0.002</v>
      </c>
      <c r="BT120" s="157">
        <f>IF(BG120=0,1000+BS120,IF(COUNTIF(BR120:BR123,BR120)&gt;1,BR120+BS120,100))</f>
        <v>1000.002</v>
      </c>
      <c r="BU120" s="157"/>
      <c r="BV120" s="157" t="str">
        <f>IF(AA120=BV119,Q120)</f>
        <v>Kroatia</v>
      </c>
      <c r="BW120" s="157"/>
      <c r="BX120" s="158">
        <f>COUNTIF(BV120:BV123,K120)</f>
        <v>0</v>
      </c>
      <c r="BY120" s="158">
        <f>COUNTIF(BV120:BV123,L120)</f>
        <v>0</v>
      </c>
      <c r="BZ120" s="158">
        <f>COUNTIF(BV120:BV123,M120)</f>
        <v>0</v>
      </c>
      <c r="CA120" s="158">
        <f>COUNTIF(BV120:BV123,N120)</f>
        <v>0</v>
      </c>
      <c r="CB120" s="158">
        <f t="shared" ref="CB120:CB155" si="192">SUM(BX120:CA120)</f>
        <v>0</v>
      </c>
      <c r="CC120" s="157"/>
      <c r="CD120" s="158" t="str">
        <f t="shared" ref="CD120:CD155" si="193">IF(CB120=2,B120,"")</f>
        <v/>
      </c>
      <c r="CE120" s="158" t="str">
        <f t="shared" ref="CE120:CE155" si="194">IF(CB120=2,D120,"")</f>
        <v/>
      </c>
      <c r="CF120" s="158" t="str">
        <f t="shared" ref="CF120:CF155" si="195">IF(CB120=2,E120,"")</f>
        <v/>
      </c>
      <c r="CG120" s="158" t="str">
        <f t="shared" ref="CG120:CG155" si="196">IF(CB120=2,G120,"")</f>
        <v/>
      </c>
      <c r="CH120" s="157"/>
      <c r="CI120" s="158" t="str">
        <f t="shared" ref="CI120:CI155" si="197">IF(CB120=2,IF(CF120&gt;CG120,CD120,IF(CG120&gt;CF120,CE120,"")),"")</f>
        <v/>
      </c>
      <c r="CJ120" s="158" t="str">
        <f t="shared" ref="CJ120:CJ155" si="198">IF(CB120=2,IF(CF120=CG120,CD120,""),"")</f>
        <v/>
      </c>
      <c r="CK120" s="158" t="str">
        <f t="shared" ref="CK120:CK155" si="199">IF(CB120=2,IF(CF120=CG120,CE120,""),"")</f>
        <v/>
      </c>
      <c r="CL120" s="158" t="str">
        <f t="shared" ref="CL120:CL155" si="200">IF(CB120=2,IF(CF120&gt;CG120,CE120,IF(CG120&gt;CF120,CD120,"")),"")</f>
        <v/>
      </c>
      <c r="CM120" s="157"/>
      <c r="CN120" s="158">
        <f>_xlfn.RANK.EQ(DC120,DC120:DC123,1)</f>
        <v>2</v>
      </c>
      <c r="CO120" s="160" t="str">
        <f t="shared" ref="CO120:CO123" si="201">Q120</f>
        <v>Kroatia</v>
      </c>
      <c r="CP120" s="159">
        <f>COUNTIF(CI120:CL155,CO120)</f>
        <v>0</v>
      </c>
      <c r="CQ120" s="159">
        <f>COUNTIF(CI120:CI155,CO120)</f>
        <v>0</v>
      </c>
      <c r="CR120" s="159">
        <f>COUNTIF(CJ120:CK155,CO120)</f>
        <v>0</v>
      </c>
      <c r="CS120" s="159">
        <f>COUNTIF(CL120:CL155,CO120)</f>
        <v>0</v>
      </c>
      <c r="CT120" s="159">
        <f>SUMIFS(CF120:CF155,CD120:CD155,CO120)+SUMIFS(CG120:CG155,CE120:CE155,CO120)</f>
        <v>0</v>
      </c>
      <c r="CU120" s="159">
        <f>SUMIFS(CG120:CG155,CD120:CD155,CO120)+SUMIFS(CF120:CF155,CE120:CE155,CO120)</f>
        <v>0</v>
      </c>
      <c r="CV120" s="159">
        <f t="shared" ref="CV120:CV123" si="202">CT120-CU120</f>
        <v>0</v>
      </c>
      <c r="CW120" s="158">
        <f t="shared" ref="CW120:CW123" si="203">CQ120*3+CR120*1</f>
        <v>0</v>
      </c>
      <c r="CX120" s="158" t="str">
        <f>IF(CP120=0,"-",_xlfn.RANK.EQ(CW120,CW120:CW123))</f>
        <v>-</v>
      </c>
      <c r="CY120" s="158" t="str">
        <f>IF(CP120=0,"-",_xlfn.RANK.EQ(CV120,CV120:CV123))</f>
        <v>-</v>
      </c>
      <c r="CZ120" s="158" t="str">
        <f>IF(CP120=0,"-",_xlfn.RANK.EQ(CT120,CT120:CT123))</f>
        <v>-</v>
      </c>
      <c r="DA120" s="158" t="str">
        <f t="shared" ref="DA120:DA123" si="204">IF(CP120=0,"-",SUM(CX120:CZ120))</f>
        <v>-</v>
      </c>
      <c r="DB120" s="157">
        <f>(COUNTIF(CO120:CO123,"&lt;"&amp;CO120)+1)/1000</f>
        <v>0.002</v>
      </c>
      <c r="DC120" s="157">
        <f>IF(CP120=0,1000+DB120,IF(COUNTIF(DA120:DA123,DA120)&gt;1,DA120+DB120,100))</f>
        <v>1000.002</v>
      </c>
      <c r="DD120" s="157"/>
      <c r="DE120" s="157" t="b">
        <f>IF(AA120=DE119,Q120)</f>
        <v>0</v>
      </c>
      <c r="DF120" s="157"/>
      <c r="DG120" s="158">
        <f>COUNTIF(DE120:DE123,K120)</f>
        <v>0</v>
      </c>
      <c r="DH120" s="158">
        <f>COUNTIF(DE120:DE123,L120)</f>
        <v>0</v>
      </c>
      <c r="DI120" s="158">
        <f>COUNTIF(DE120:DE123,M120)</f>
        <v>0</v>
      </c>
      <c r="DJ120" s="158">
        <f>COUNTIF(DE120:DE123,N120)</f>
        <v>0</v>
      </c>
      <c r="DK120" s="158">
        <f t="shared" ref="DK120:DK155" si="205">SUM(DG120:DJ120)</f>
        <v>0</v>
      </c>
      <c r="DL120" s="157"/>
      <c r="DM120" s="158" t="str">
        <f t="shared" ref="DM120:DM155" si="206">IF(DK120=2,B120,"")</f>
        <v/>
      </c>
      <c r="DN120" s="158" t="str">
        <f t="shared" ref="DN120:DN155" si="207">IF(DK120=2,D120,"")</f>
        <v/>
      </c>
      <c r="DO120" s="158" t="str">
        <f t="shared" ref="DO120:DO155" si="208">IF(DK120=2,E120,"")</f>
        <v/>
      </c>
      <c r="DP120" s="158" t="str">
        <f t="shared" ref="DP120:DP155" si="209">IF(DK120=2,G120,"")</f>
        <v/>
      </c>
      <c r="DQ120" s="157"/>
      <c r="DR120" s="158" t="str">
        <f t="shared" ref="DR120:DR155" si="210">IF(DK120=2,IF(DO120&gt;DP120,DM120,IF(DP120&gt;DO120,DN120,"")),"")</f>
        <v/>
      </c>
      <c r="DS120" s="158" t="str">
        <f t="shared" ref="DS120:DS155" si="211">IF(DK120=2,IF(DO120=DP120,DM120,""),"")</f>
        <v/>
      </c>
      <c r="DT120" s="158" t="str">
        <f t="shared" ref="DT120:DT155" si="212">IF(DK120=2,IF(DO120=DP120,DN120,""),"")</f>
        <v/>
      </c>
      <c r="DU120" s="158" t="str">
        <f t="shared" ref="DU120:DU155" si="213">IF(DK120=2,IF(DO120&gt;DP120,DN120,IF(DP120&gt;DO120,DM120,"")),"")</f>
        <v/>
      </c>
      <c r="DV120" s="157"/>
      <c r="DW120" s="158">
        <f>_xlfn.RANK.EQ(EL120,EL120:EL123,1)</f>
        <v>2</v>
      </c>
      <c r="DX120" s="160" t="str">
        <f t="shared" ref="DX120:DX123" si="214">Q120</f>
        <v>Kroatia</v>
      </c>
      <c r="DY120" s="159">
        <f>COUNTIF(DR120:DU155,DX120)</f>
        <v>0</v>
      </c>
      <c r="DZ120" s="159">
        <f>COUNTIF(DR120:DR155,DX120)</f>
        <v>0</v>
      </c>
      <c r="EA120" s="159">
        <f>COUNTIF(DS120:DT155,DX120)</f>
        <v>0</v>
      </c>
      <c r="EB120" s="159">
        <f>COUNTIF(DU120:DU155,DX120)</f>
        <v>0</v>
      </c>
      <c r="EC120" s="159">
        <f>SUMIFS(DO120:DO155,DM120:DM155,DX120)+SUMIFS(DP120:DP155,DN120:DN155,DX120)</f>
        <v>0</v>
      </c>
      <c r="ED120" s="159">
        <f>SUMIFS(DP120:DP155,DM120:DM155,DX120)+SUMIFS(DO120:DO155,DN120:DN155,DX120)</f>
        <v>0</v>
      </c>
      <c r="EE120" s="159">
        <f t="shared" ref="EE120:EE123" si="215">EC120-ED120</f>
        <v>0</v>
      </c>
      <c r="EF120" s="158">
        <f t="shared" ref="EF120:EF123" si="216">DZ120*3+EA120*1</f>
        <v>0</v>
      </c>
      <c r="EG120" s="158" t="str">
        <f>IF(DY120=0,"-",_xlfn.RANK.EQ(EF120,EF120:EF123))</f>
        <v>-</v>
      </c>
      <c r="EH120" s="158" t="str">
        <f>IF(DY120=0,"-",_xlfn.RANK.EQ(EE120,EE120:EE123))</f>
        <v>-</v>
      </c>
      <c r="EI120" s="158" t="str">
        <f>IF(DY120=0,"-",_xlfn.RANK.EQ(EC120,EC120:EC123))</f>
        <v>-</v>
      </c>
      <c r="EJ120" s="158" t="str">
        <f t="shared" ref="EJ120:EJ123" si="217">IF(DY120=0,"-",SUM(EG120:EI120))</f>
        <v>-</v>
      </c>
      <c r="EK120" s="157">
        <f>(COUNTIF(DX120:DX123,"&lt;"&amp;DX120)+1)/1000</f>
        <v>0.002</v>
      </c>
      <c r="EL120" s="157">
        <f>IF(DY120=0,1000+EK120,IF(COUNTIF(EJ120:EJ123,EJ120)&gt;1,EJ120+EK120,100))</f>
        <v>1000.002</v>
      </c>
    </row>
    <row r="121" ht="12.75" customHeight="1">
      <c r="A121" s="157"/>
      <c r="B121" s="158" t="str">
        <f>Utfylles!$E$11</f>
        <v>Wales</v>
      </c>
      <c r="C121" s="158" t="s">
        <v>56</v>
      </c>
      <c r="D121" s="158" t="str">
        <f>Utfylles!$G$11</f>
        <v>Sveits</v>
      </c>
      <c r="E121" s="158">
        <f>Utfylles!$H$11</f>
        <v>1</v>
      </c>
      <c r="F121" s="158" t="s">
        <v>56</v>
      </c>
      <c r="G121" s="158">
        <f>Utfylles!$J$11</f>
        <v>1</v>
      </c>
      <c r="H121" s="158"/>
      <c r="I121" s="158" t="str">
        <f>Utfylles!$K$11</f>
        <v>U</v>
      </c>
      <c r="J121" s="157"/>
      <c r="K121" s="158" t="str">
        <f t="shared" si="172"/>
        <v/>
      </c>
      <c r="L121" s="158" t="str">
        <f t="shared" si="173"/>
        <v>Wales</v>
      </c>
      <c r="M121" s="158" t="str">
        <f t="shared" si="174"/>
        <v>Sveits</v>
      </c>
      <c r="N121" s="158" t="str">
        <f t="shared" si="175"/>
        <v/>
      </c>
      <c r="O121" s="157"/>
      <c r="P121" s="157">
        <f>_xlfn.RANK.EQ(AK128,AK127:AK130,1)</f>
        <v>1</v>
      </c>
      <c r="Q121" s="160" t="str">
        <f>'Ark2'!B21</f>
        <v>England</v>
      </c>
      <c r="R121" s="159">
        <f>COUNTIF(K120:N155,Q121)</f>
        <v>3</v>
      </c>
      <c r="S121" s="159">
        <f>COUNTIF(K120:K155,Q121)</f>
        <v>3</v>
      </c>
      <c r="T121" s="159">
        <f>COUNTIF(L120:M155,Q121)</f>
        <v>0</v>
      </c>
      <c r="U121" s="159">
        <f>COUNTIF(N120:N155,Q121)</f>
        <v>0</v>
      </c>
      <c r="V121" s="159">
        <f>SUMIFS(E120:E155,B120:B155,Q121)+SUMIFS(G120:G155,D120:D155,Q121)</f>
        <v>6</v>
      </c>
      <c r="W121" s="159">
        <f>SUMIFS(G120:G155,B120:B155,Q121)+SUMIFS(E120:E155,D120:D155,Q121)</f>
        <v>0</v>
      </c>
      <c r="X121" s="159">
        <f t="shared" si="176"/>
        <v>6</v>
      </c>
      <c r="Y121" s="158">
        <f t="shared" si="177"/>
        <v>9</v>
      </c>
      <c r="Z121" s="158"/>
      <c r="AA121" s="158">
        <f>_xlfn.RANK.EQ(Y121,Y120:Y123,0)</f>
        <v>1</v>
      </c>
      <c r="AB121" s="158">
        <f>IF(COUNTIF(AA120:AA123,AA121)=1,0,IF(AA121=1,_xlfn.RANK.EQ(BN121,BN120:BN123,0),IF(AA121=2,_xlfn.RANK.EQ(CW121,CW120:CW123,0),IF(AA121=3,_xlfn.RANK.EQ(EF121,EF120:EF123,0)))))</f>
        <v>0</v>
      </c>
      <c r="AC121" s="158">
        <f>IF(COUNTIF(AA120:AA123,AA121)=1,0,IF(AA121=1,_xlfn.RANK.EQ(BM121,BM120:BM123,0),IF(AA121=2,_xlfn.RANK.EQ(CV121,CV120:CV123,0),IF(AA121=3,_xlfn.RANK.EQ(EE121,EE120:EE123,0)))))</f>
        <v>0</v>
      </c>
      <c r="AD121" s="158">
        <f>IF(COUNTIF(AA120:AA123,AA121)=1,0,IF(AA121=1,_xlfn.RANK.EQ(BK121,BK120:BK123,0),IF(AA121=2,_xlfn.RANK.EQ(CT121,CT120:CT123,0),IF(AA121=3,_xlfn.RANK.EQ(EC121,EC120:EC123,0)))))</f>
        <v>0</v>
      </c>
      <c r="AE121" s="159">
        <f t="shared" si="178"/>
        <v>1</v>
      </c>
      <c r="AF121" s="158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158">
        <f>_xlfn.RANK.EQ(X121,X120:X123,)</f>
        <v>1</v>
      </c>
      <c r="AH121" s="158">
        <f>_xlfn.RANK.EQ(V121,V120:V123,0)</f>
        <v>1</v>
      </c>
      <c r="AI121" s="158">
        <f>_xlfn.RANK.EQ(S121,S120:S123,0)</f>
        <v>1</v>
      </c>
      <c r="AJ121" s="157">
        <f>(COUNTIF(Q120:Q123,"&lt;"&amp;Q121)+1)</f>
        <v>1</v>
      </c>
      <c r="AK121" s="158"/>
      <c r="AL121" s="157"/>
      <c r="AM121" s="157" t="str">
        <f>IF(AA121=AM119,Q121)</f>
        <v>England</v>
      </c>
      <c r="AN121" s="157"/>
      <c r="AO121" s="158">
        <f>COUNTIF(AM120:AM123,K121)</f>
        <v>0</v>
      </c>
      <c r="AP121" s="158">
        <f>COUNTIF(AM120:AM123,L121)</f>
        <v>0</v>
      </c>
      <c r="AQ121" s="158">
        <f>COUNTIF(AM120:AM123,M121)</f>
        <v>0</v>
      </c>
      <c r="AR121" s="158">
        <f>COUNTIF(AM120:AM123,N121)</f>
        <v>0</v>
      </c>
      <c r="AS121" s="158">
        <f t="shared" si="179"/>
        <v>0</v>
      </c>
      <c r="AT121" s="157"/>
      <c r="AU121" s="158" t="str">
        <f t="shared" si="180"/>
        <v/>
      </c>
      <c r="AV121" s="158" t="str">
        <f t="shared" si="181"/>
        <v/>
      </c>
      <c r="AW121" s="158" t="str">
        <f t="shared" si="182"/>
        <v/>
      </c>
      <c r="AX121" s="158" t="str">
        <f t="shared" si="183"/>
        <v/>
      </c>
      <c r="AY121" s="157"/>
      <c r="AZ121" s="158" t="str">
        <f t="shared" si="184"/>
        <v/>
      </c>
      <c r="BA121" s="158" t="str">
        <f t="shared" si="185"/>
        <v/>
      </c>
      <c r="BB121" s="158" t="str">
        <f t="shared" si="186"/>
        <v/>
      </c>
      <c r="BC121" s="158" t="str">
        <f t="shared" si="187"/>
        <v/>
      </c>
      <c r="BD121" s="157"/>
      <c r="BE121" s="158">
        <f>_xlfn.RANK.EQ(BT121,BT120:BT123,1)</f>
        <v>1</v>
      </c>
      <c r="BF121" s="160" t="str">
        <f t="shared" si="188"/>
        <v>England</v>
      </c>
      <c r="BG121" s="159">
        <f>COUNTIF(AZ120:BC155,BF121)</f>
        <v>0</v>
      </c>
      <c r="BH121" s="159">
        <f>COUNTIF(AZ120:AZ155,BF121)</f>
        <v>0</v>
      </c>
      <c r="BI121" s="159">
        <f>COUNTIF(BA120:BB155,BF121)</f>
        <v>0</v>
      </c>
      <c r="BJ121" s="159">
        <f>COUNTIF(BC120:BC155,BF121)</f>
        <v>0</v>
      </c>
      <c r="BK121" s="159">
        <f>SUMIFS(AW120:AW155,AU120:AU155,BF121)+SUMIFS(AX120:AX155,AV120:AV155,BF121)</f>
        <v>0</v>
      </c>
      <c r="BL121" s="159">
        <f>SUMIFS(AX120:AX155,AU120:AU155,BF121)+SUMIFS(AW120:AW155,AV120:AV155,BF121)</f>
        <v>0</v>
      </c>
      <c r="BM121" s="159">
        <f t="shared" si="189"/>
        <v>0</v>
      </c>
      <c r="BN121" s="158">
        <f t="shared" si="190"/>
        <v>0</v>
      </c>
      <c r="BO121" s="158" t="str">
        <f>IF(BG121=0,"-",_xlfn.RANK.EQ(BN121,BN120:BN123))</f>
        <v>-</v>
      </c>
      <c r="BP121" s="158" t="str">
        <f>IF(BG121=0,"-",_xlfn.RANK.EQ(BM121,BM120:BM123))</f>
        <v>-</v>
      </c>
      <c r="BQ121" s="158" t="str">
        <f>IF(BG121=0,"-",_xlfn.RANK.EQ(BK121,BK120:BK123))</f>
        <v>-</v>
      </c>
      <c r="BR121" s="158" t="str">
        <f t="shared" si="191"/>
        <v>-</v>
      </c>
      <c r="BS121" s="157">
        <f>(COUNTIF(BF120:BF123,"&lt;"&amp;BF121)+1)/1000</f>
        <v>0.001</v>
      </c>
      <c r="BT121" s="157">
        <f>IF(BG121=0,1000+BS121,IF(COUNTIF(BR120:BR123,BR121)&gt;1,BR121+BS121,100))</f>
        <v>1000.001</v>
      </c>
      <c r="BU121" s="157"/>
      <c r="BV121" s="157" t="b">
        <f>IF(AA121=BV119,Q121)</f>
        <v>0</v>
      </c>
      <c r="BW121" s="157"/>
      <c r="BX121" s="158">
        <f>COUNTIF(BV120:BV123,K121)</f>
        <v>0</v>
      </c>
      <c r="BY121" s="158">
        <f>COUNTIF(BV120:BV123,L121)</f>
        <v>0</v>
      </c>
      <c r="BZ121" s="158">
        <f>COUNTIF(BV120:BV123,M121)</f>
        <v>0</v>
      </c>
      <c r="CA121" s="158">
        <f>COUNTIF(BV120:BV123,N121)</f>
        <v>0</v>
      </c>
      <c r="CB121" s="158">
        <f t="shared" si="192"/>
        <v>0</v>
      </c>
      <c r="CC121" s="157"/>
      <c r="CD121" s="158" t="str">
        <f t="shared" si="193"/>
        <v/>
      </c>
      <c r="CE121" s="158" t="str">
        <f t="shared" si="194"/>
        <v/>
      </c>
      <c r="CF121" s="158" t="str">
        <f t="shared" si="195"/>
        <v/>
      </c>
      <c r="CG121" s="158" t="str">
        <f t="shared" si="196"/>
        <v/>
      </c>
      <c r="CH121" s="157"/>
      <c r="CI121" s="158" t="str">
        <f t="shared" si="197"/>
        <v/>
      </c>
      <c r="CJ121" s="158" t="str">
        <f t="shared" si="198"/>
        <v/>
      </c>
      <c r="CK121" s="158" t="str">
        <f t="shared" si="199"/>
        <v/>
      </c>
      <c r="CL121" s="158" t="str">
        <f t="shared" si="200"/>
        <v/>
      </c>
      <c r="CM121" s="157"/>
      <c r="CN121" s="158">
        <f>_xlfn.RANK.EQ(DC121,DC120:DC123,1)</f>
        <v>1</v>
      </c>
      <c r="CO121" s="160" t="str">
        <f t="shared" si="201"/>
        <v>England</v>
      </c>
      <c r="CP121" s="159">
        <f>COUNTIF(CI120:CL155,CO121)</f>
        <v>0</v>
      </c>
      <c r="CQ121" s="159">
        <f>COUNTIF(CI120:CI155,CO121)</f>
        <v>0</v>
      </c>
      <c r="CR121" s="159">
        <f>COUNTIF(CJ120:CK155,CO121)</f>
        <v>0</v>
      </c>
      <c r="CS121" s="159">
        <f>COUNTIF(CL120:CL155,CO121)</f>
        <v>0</v>
      </c>
      <c r="CT121" s="159">
        <f>SUMIFS(CF120:CF155,CD120:CD155,CO121)+SUMIFS(CG120:CG155,CE120:CE155,CO121)</f>
        <v>0</v>
      </c>
      <c r="CU121" s="159">
        <f>SUMIFS(CG120:CG155,CD120:CD155,CO121)+SUMIFS(CF120:CF155,CE120:CE155,CO121)</f>
        <v>0</v>
      </c>
      <c r="CV121" s="159">
        <f t="shared" si="202"/>
        <v>0</v>
      </c>
      <c r="CW121" s="158">
        <f t="shared" si="203"/>
        <v>0</v>
      </c>
      <c r="CX121" s="158" t="str">
        <f>IF(CP121=0,"-",_xlfn.RANK.EQ(CW121,CW120:CW123))</f>
        <v>-</v>
      </c>
      <c r="CY121" s="158" t="str">
        <f>IF(CP121=0,"-",_xlfn.RANK.EQ(CV121,CV120:CV123))</f>
        <v>-</v>
      </c>
      <c r="CZ121" s="158" t="str">
        <f>IF(CP121=0,"-",_xlfn.RANK.EQ(CT121,CT120:CT123))</f>
        <v>-</v>
      </c>
      <c r="DA121" s="158" t="str">
        <f t="shared" si="204"/>
        <v>-</v>
      </c>
      <c r="DB121" s="157">
        <f>(COUNTIF(CO120:CO123,"&lt;"&amp;CO121)+1)/1000</f>
        <v>0.001</v>
      </c>
      <c r="DC121" s="157">
        <f>IF(CP121=0,1000+DB121,IF(COUNTIF(DA120:DA123,DA121)&gt;1,DA121+DB121,100))</f>
        <v>1000.001</v>
      </c>
      <c r="DD121" s="157"/>
      <c r="DE121" s="157" t="b">
        <f>IF(AA121=DE119,Q121)</f>
        <v>0</v>
      </c>
      <c r="DF121" s="157"/>
      <c r="DG121" s="158">
        <f>COUNTIF(DE120:DE123,K121)</f>
        <v>0</v>
      </c>
      <c r="DH121" s="158">
        <f>COUNTIF(DE120:DE123,L121)</f>
        <v>0</v>
      </c>
      <c r="DI121" s="158">
        <f>COUNTIF(DE120:DE123,M121)</f>
        <v>0</v>
      </c>
      <c r="DJ121" s="158">
        <f>COUNTIF(DE120:DE123,N121)</f>
        <v>0</v>
      </c>
      <c r="DK121" s="158">
        <f t="shared" si="205"/>
        <v>0</v>
      </c>
      <c r="DL121" s="157"/>
      <c r="DM121" s="158" t="str">
        <f t="shared" si="206"/>
        <v/>
      </c>
      <c r="DN121" s="158" t="str">
        <f t="shared" si="207"/>
        <v/>
      </c>
      <c r="DO121" s="158" t="str">
        <f t="shared" si="208"/>
        <v/>
      </c>
      <c r="DP121" s="158" t="str">
        <f t="shared" si="209"/>
        <v/>
      </c>
      <c r="DQ121" s="157"/>
      <c r="DR121" s="158" t="str">
        <f t="shared" si="210"/>
        <v/>
      </c>
      <c r="DS121" s="158" t="str">
        <f t="shared" si="211"/>
        <v/>
      </c>
      <c r="DT121" s="158" t="str">
        <f t="shared" si="212"/>
        <v/>
      </c>
      <c r="DU121" s="158" t="str">
        <f t="shared" si="213"/>
        <v/>
      </c>
      <c r="DV121" s="157"/>
      <c r="DW121" s="158">
        <f>_xlfn.RANK.EQ(EL121,EL120:EL123,1)</f>
        <v>1</v>
      </c>
      <c r="DX121" s="160" t="str">
        <f t="shared" si="214"/>
        <v>England</v>
      </c>
      <c r="DY121" s="159">
        <f>COUNTIF(DR120:DU155,DX121)</f>
        <v>0</v>
      </c>
      <c r="DZ121" s="159">
        <f>COUNTIF(DR120:DR155,DX121)</f>
        <v>0</v>
      </c>
      <c r="EA121" s="159">
        <f>COUNTIF(DS120:DT155,DX121)</f>
        <v>0</v>
      </c>
      <c r="EB121" s="159">
        <f>COUNTIF(DU120:DU155,DX121)</f>
        <v>0</v>
      </c>
      <c r="EC121" s="159">
        <f>SUMIFS(DO120:DO155,DM120:DM155,DX121)+SUMIFS(DP120:DP155,DN120:DN155,DX121)</f>
        <v>0</v>
      </c>
      <c r="ED121" s="159">
        <f>SUMIFS(DP120:DP155,DM120:DM155,DX121)+SUMIFS(DO120:DO155,DN120:DN155,DX121)</f>
        <v>0</v>
      </c>
      <c r="EE121" s="159">
        <f t="shared" si="215"/>
        <v>0</v>
      </c>
      <c r="EF121" s="158">
        <f t="shared" si="216"/>
        <v>0</v>
      </c>
      <c r="EG121" s="158" t="str">
        <f>IF(DY121=0,"-",_xlfn.RANK.EQ(EF121,EF120:EF123))</f>
        <v>-</v>
      </c>
      <c r="EH121" s="158" t="str">
        <f>IF(DY121=0,"-",_xlfn.RANK.EQ(EE121,EE120:EE123))</f>
        <v>-</v>
      </c>
      <c r="EI121" s="158" t="str">
        <f>IF(DY121=0,"-",_xlfn.RANK.EQ(EC121,EC120:EC123))</f>
        <v>-</v>
      </c>
      <c r="EJ121" s="158" t="str">
        <f t="shared" si="217"/>
        <v>-</v>
      </c>
      <c r="EK121" s="157">
        <f>(COUNTIF(DX120:DX123,"&lt;"&amp;DX121)+1)/1000</f>
        <v>0.001</v>
      </c>
      <c r="EL121" s="157">
        <f>IF(DY121=0,1000+EK121,IF(COUNTIF(EJ120:EJ123,EJ121)&gt;1,EJ121+EK121,100))</f>
        <v>1000.001</v>
      </c>
    </row>
    <row r="122" ht="12.75" customHeight="1">
      <c r="A122" s="157"/>
      <c r="B122" s="158" t="str">
        <f>Utfylles!$E$12</f>
        <v>Danmark</v>
      </c>
      <c r="C122" s="158" t="s">
        <v>56</v>
      </c>
      <c r="D122" s="158" t="str">
        <f>Utfylles!$G$12</f>
        <v>Finland</v>
      </c>
      <c r="E122" s="158">
        <f>Utfylles!$H$12</f>
        <v>2</v>
      </c>
      <c r="F122" s="158" t="s">
        <v>56</v>
      </c>
      <c r="G122" s="158">
        <f>Utfylles!$J$12</f>
        <v>1</v>
      </c>
      <c r="H122" s="158"/>
      <c r="I122" s="158" t="str">
        <f>Utfylles!$K$12</f>
        <v>H</v>
      </c>
      <c r="J122" s="157"/>
      <c r="K122" s="158" t="str">
        <f t="shared" si="172"/>
        <v>Danmark</v>
      </c>
      <c r="L122" s="158" t="str">
        <f t="shared" si="173"/>
        <v/>
      </c>
      <c r="M122" s="158" t="str">
        <f t="shared" si="174"/>
        <v/>
      </c>
      <c r="N122" s="158" t="str">
        <f t="shared" si="175"/>
        <v>Finland</v>
      </c>
      <c r="O122" s="157"/>
      <c r="P122" s="157">
        <f>_xlfn.RANK.EQ(AK129,AK127:AK130,1)</f>
        <v>3</v>
      </c>
      <c r="Q122" s="160" t="str">
        <f>'Ark2'!B22</f>
        <v>Tsjekkia</v>
      </c>
      <c r="R122" s="159">
        <f>COUNTIF(K120:N155,Q122)</f>
        <v>3</v>
      </c>
      <c r="S122" s="159">
        <f>COUNTIF(K120:K155,Q122)</f>
        <v>1</v>
      </c>
      <c r="T122" s="159">
        <f>COUNTIF(L120:M155,Q122)</f>
        <v>0</v>
      </c>
      <c r="U122" s="159">
        <f>COUNTIF(N120:N155,Q122)</f>
        <v>2</v>
      </c>
      <c r="V122" s="159">
        <f>SUMIFS(E120:E155,B120:B155,Q122)+SUMIFS(G120:G155,D120:D155,Q122)</f>
        <v>3</v>
      </c>
      <c r="W122" s="159">
        <f>SUMIFS(G120:G155,B120:B155,Q122)+SUMIFS(E120:E155,D120:D155,Q122)</f>
        <v>4</v>
      </c>
      <c r="X122" s="159">
        <f t="shared" si="176"/>
        <v>-1</v>
      </c>
      <c r="Y122" s="158">
        <f t="shared" si="177"/>
        <v>3</v>
      </c>
      <c r="Z122" s="158"/>
      <c r="AA122" s="158">
        <f>_xlfn.RANK.EQ(Y122,Y120:Y123,0)</f>
        <v>3</v>
      </c>
      <c r="AB122" s="158">
        <f>IF(COUNTIF(AA120:AA123,AA122)=1,0,IF(AA122=1,_xlfn.RANK.EQ(BN122,BN120:BN123,0),IF(AA122=2,_xlfn.RANK.EQ(CW122,CW120:CW123,0),IF(AA122=3,_xlfn.RANK.EQ(EF122,EF120:EF123,0)))))</f>
        <v>0</v>
      </c>
      <c r="AC122" s="158">
        <f>IF(COUNTIF(AA120:AA123,AA122)=1,0,IF(AA122=1,_xlfn.RANK.EQ(BM122,BM120:BM123,0),IF(AA122=2,_xlfn.RANK.EQ(CV122,CV120:CV123,0),IF(AA122=3,_xlfn.RANK.EQ(EE122,EE120:EE123,0)))))</f>
        <v>0</v>
      </c>
      <c r="AD122" s="158">
        <f>IF(COUNTIF(AA120:AA123,AA122)=1,0,IF(AA122=1,_xlfn.RANK.EQ(BK122,BK120:BK123,0),IF(AA122=2,_xlfn.RANK.EQ(CT122,CT120:CT123,0),IF(AA122=3,_xlfn.RANK.EQ(EC122,EC120:EC123,0)))))</f>
        <v>0</v>
      </c>
      <c r="AE122" s="159">
        <f t="shared" si="178"/>
        <v>3</v>
      </c>
      <c r="AF122" s="158">
        <f>IF(COUNTIF(AE120:AE123,AE122)=3,1,IF(COUNTIF(AA120:AA123,AA122)=1,0,IF(COUNTIF(AE120:AE123,AE122)=1,0,IF(AA122=1,VLOOKUP(Q122,BF126:BI129,4,FALSE),IF(AA122=2,VLOOKUP(Q122,CO126:CR129,4,FALSE),IF(AA122=3,VLOOKUP(Q122,DX126:EA129,4,FALSE)))))))</f>
        <v>0</v>
      </c>
      <c r="AG122" s="158">
        <f>_xlfn.RANK.EQ(X122,X120:X123,)</f>
        <v>3</v>
      </c>
      <c r="AH122" s="158">
        <f>_xlfn.RANK.EQ(V122,V120:V123,0)</f>
        <v>3</v>
      </c>
      <c r="AI122" s="158">
        <f>_xlfn.RANK.EQ(S122,S120:S123,0)</f>
        <v>3</v>
      </c>
      <c r="AJ122" s="157">
        <f>(COUNTIF(Q120:Q123,"&lt;"&amp;Q122)+1)</f>
        <v>4</v>
      </c>
      <c r="AK122" s="158"/>
      <c r="AL122" s="157"/>
      <c r="AM122" s="157" t="b">
        <f>IF(AA122=AM119,Q122)</f>
        <v>0</v>
      </c>
      <c r="AN122" s="157"/>
      <c r="AO122" s="158">
        <f>COUNTIF(AM120:AM123,K122)</f>
        <v>0</v>
      </c>
      <c r="AP122" s="158">
        <f>COUNTIF(AM120:AM123,L122)</f>
        <v>0</v>
      </c>
      <c r="AQ122" s="158">
        <f>COUNTIF(AM120:AM123,M122)</f>
        <v>0</v>
      </c>
      <c r="AR122" s="158">
        <f>COUNTIF(AM120:AM123,N122)</f>
        <v>0</v>
      </c>
      <c r="AS122" s="158">
        <f t="shared" si="179"/>
        <v>0</v>
      </c>
      <c r="AT122" s="157"/>
      <c r="AU122" s="158" t="str">
        <f t="shared" si="180"/>
        <v/>
      </c>
      <c r="AV122" s="158" t="str">
        <f t="shared" si="181"/>
        <v/>
      </c>
      <c r="AW122" s="158" t="str">
        <f t="shared" si="182"/>
        <v/>
      </c>
      <c r="AX122" s="158" t="str">
        <f t="shared" si="183"/>
        <v/>
      </c>
      <c r="AY122" s="157"/>
      <c r="AZ122" s="158" t="str">
        <f t="shared" si="184"/>
        <v/>
      </c>
      <c r="BA122" s="158" t="str">
        <f t="shared" si="185"/>
        <v/>
      </c>
      <c r="BB122" s="158" t="str">
        <f t="shared" si="186"/>
        <v/>
      </c>
      <c r="BC122" s="158" t="str">
        <f t="shared" si="187"/>
        <v/>
      </c>
      <c r="BD122" s="157"/>
      <c r="BE122" s="158">
        <f>_xlfn.RANK.EQ(BT122,BT120:BT123,1)</f>
        <v>4</v>
      </c>
      <c r="BF122" s="160" t="str">
        <f t="shared" si="188"/>
        <v>Tsjekkia</v>
      </c>
      <c r="BG122" s="159">
        <f>COUNTIF(AZ120:BC155,BF122)</f>
        <v>0</v>
      </c>
      <c r="BH122" s="159">
        <f>COUNTIF(AZ120:AZ155,BF122)</f>
        <v>0</v>
      </c>
      <c r="BI122" s="159">
        <f>COUNTIF(BA120:BB155,BF122)</f>
        <v>0</v>
      </c>
      <c r="BJ122" s="159">
        <f>COUNTIF(BC120:BC155,BF122)</f>
        <v>0</v>
      </c>
      <c r="BK122" s="159">
        <f>SUMIFS(AW120:AW155,AU120:AU155,BF122)+SUMIFS(AX120:AX155,AV120:AV155,BF122)</f>
        <v>0</v>
      </c>
      <c r="BL122" s="159">
        <f>SUMIFS(AX120:AX155,AU120:AU155,BF122)+SUMIFS(AW120:AW155,AV120:AV155,BF122)</f>
        <v>0</v>
      </c>
      <c r="BM122" s="159">
        <f t="shared" si="189"/>
        <v>0</v>
      </c>
      <c r="BN122" s="158">
        <f t="shared" si="190"/>
        <v>0</v>
      </c>
      <c r="BO122" s="158" t="str">
        <f>IF(BG122=0,"-",_xlfn.RANK.EQ(BN122,BN120:BN123))</f>
        <v>-</v>
      </c>
      <c r="BP122" s="158" t="str">
        <f>IF(BG122=0,"-",_xlfn.RANK.EQ(BM122,BM120:BM123))</f>
        <v>-</v>
      </c>
      <c r="BQ122" s="158" t="str">
        <f>IF(BG122=0,"-",_xlfn.RANK.EQ(BK122,BK120:BK123))</f>
        <v>-</v>
      </c>
      <c r="BR122" s="158" t="str">
        <f t="shared" si="191"/>
        <v>-</v>
      </c>
      <c r="BS122" s="157">
        <f>(COUNTIF(BF120:BF123,"&lt;"&amp;BF122)+1)/1000</f>
        <v>0.004</v>
      </c>
      <c r="BT122" s="157">
        <f>IF(BG122=0,1000+BS122,IF(COUNTIF(BR120:BR123,BR122)&gt;1,BR122+BS122,100))</f>
        <v>1000.004</v>
      </c>
      <c r="BU122" s="157"/>
      <c r="BV122" s="157" t="b">
        <f>IF(AA122=BV119,Q122)</f>
        <v>0</v>
      </c>
      <c r="BW122" s="157"/>
      <c r="BX122" s="158">
        <f>COUNTIF(BV120:BV123,K122)</f>
        <v>0</v>
      </c>
      <c r="BY122" s="158">
        <f>COUNTIF(BV120:BV123,L122)</f>
        <v>0</v>
      </c>
      <c r="BZ122" s="158">
        <f>COUNTIF(BV120:BV123,M122)</f>
        <v>0</v>
      </c>
      <c r="CA122" s="158">
        <f>COUNTIF(BV120:BV123,N122)</f>
        <v>0</v>
      </c>
      <c r="CB122" s="158">
        <f t="shared" si="192"/>
        <v>0</v>
      </c>
      <c r="CC122" s="157"/>
      <c r="CD122" s="158" t="str">
        <f t="shared" si="193"/>
        <v/>
      </c>
      <c r="CE122" s="158" t="str">
        <f t="shared" si="194"/>
        <v/>
      </c>
      <c r="CF122" s="158" t="str">
        <f t="shared" si="195"/>
        <v/>
      </c>
      <c r="CG122" s="158" t="str">
        <f t="shared" si="196"/>
        <v/>
      </c>
      <c r="CH122" s="157"/>
      <c r="CI122" s="158" t="str">
        <f t="shared" si="197"/>
        <v/>
      </c>
      <c r="CJ122" s="158" t="str">
        <f t="shared" si="198"/>
        <v/>
      </c>
      <c r="CK122" s="158" t="str">
        <f t="shared" si="199"/>
        <v/>
      </c>
      <c r="CL122" s="158" t="str">
        <f t="shared" si="200"/>
        <v/>
      </c>
      <c r="CM122" s="157"/>
      <c r="CN122" s="158">
        <f>_xlfn.RANK.EQ(DC122,DC120:DC123,1)</f>
        <v>4</v>
      </c>
      <c r="CO122" s="160" t="str">
        <f t="shared" si="201"/>
        <v>Tsjekkia</v>
      </c>
      <c r="CP122" s="159">
        <f>COUNTIF(CI120:CL155,CO122)</f>
        <v>0</v>
      </c>
      <c r="CQ122" s="159">
        <f>COUNTIF(CI120:CI155,CO122)</f>
        <v>0</v>
      </c>
      <c r="CR122" s="159">
        <f>COUNTIF(CJ120:CK155,CO122)</f>
        <v>0</v>
      </c>
      <c r="CS122" s="159">
        <f>COUNTIF(CL120:CL155,CO122)</f>
        <v>0</v>
      </c>
      <c r="CT122" s="159">
        <f>SUMIFS(CF120:CF155,CD120:CD155,CO122)+SUMIFS(CG120:CG155,CE120:CE155,CO122)</f>
        <v>0</v>
      </c>
      <c r="CU122" s="159">
        <f>SUMIFS(CG120:CG155,CD120:CD155,CO122)+SUMIFS(CF120:CF155,CE120:CE155,CO122)</f>
        <v>0</v>
      </c>
      <c r="CV122" s="159">
        <f t="shared" si="202"/>
        <v>0</v>
      </c>
      <c r="CW122" s="158">
        <f t="shared" si="203"/>
        <v>0</v>
      </c>
      <c r="CX122" s="158" t="str">
        <f>IF(CP122=0,"-",_xlfn.RANK.EQ(CW122,CW120:CW123))</f>
        <v>-</v>
      </c>
      <c r="CY122" s="158" t="str">
        <f>IF(CP122=0,"-",_xlfn.RANK.EQ(CV122,CV120:CV123))</f>
        <v>-</v>
      </c>
      <c r="CZ122" s="158" t="str">
        <f>IF(CP122=0,"-",_xlfn.RANK.EQ(CT122,CT120:CT123))</f>
        <v>-</v>
      </c>
      <c r="DA122" s="158" t="str">
        <f t="shared" si="204"/>
        <v>-</v>
      </c>
      <c r="DB122" s="157">
        <f>(COUNTIF(CO120:CO123,"&lt;"&amp;CO122)+1)/1000</f>
        <v>0.004</v>
      </c>
      <c r="DC122" s="157">
        <f>IF(CP122=0,1000+DB122,IF(COUNTIF(DA120:DA123,DA122)&gt;1,DA122+DB122,100))</f>
        <v>1000.004</v>
      </c>
      <c r="DD122" s="157"/>
      <c r="DE122" s="157" t="str">
        <f>IF(AA122=DE119,Q122)</f>
        <v>Tsjekkia</v>
      </c>
      <c r="DF122" s="157"/>
      <c r="DG122" s="158">
        <f>COUNTIF(DE120:DE123,K122)</f>
        <v>0</v>
      </c>
      <c r="DH122" s="158">
        <f>COUNTIF(DE120:DE123,L122)</f>
        <v>0</v>
      </c>
      <c r="DI122" s="158">
        <f>COUNTIF(DE120:DE123,M122)</f>
        <v>0</v>
      </c>
      <c r="DJ122" s="158">
        <f>COUNTIF(DE120:DE123,N122)</f>
        <v>0</v>
      </c>
      <c r="DK122" s="158">
        <f t="shared" si="205"/>
        <v>0</v>
      </c>
      <c r="DL122" s="157"/>
      <c r="DM122" s="158" t="str">
        <f t="shared" si="206"/>
        <v/>
      </c>
      <c r="DN122" s="158" t="str">
        <f t="shared" si="207"/>
        <v/>
      </c>
      <c r="DO122" s="158" t="str">
        <f t="shared" si="208"/>
        <v/>
      </c>
      <c r="DP122" s="158" t="str">
        <f t="shared" si="209"/>
        <v/>
      </c>
      <c r="DQ122" s="157"/>
      <c r="DR122" s="158" t="str">
        <f t="shared" si="210"/>
        <v/>
      </c>
      <c r="DS122" s="158" t="str">
        <f t="shared" si="211"/>
        <v/>
      </c>
      <c r="DT122" s="158" t="str">
        <f t="shared" si="212"/>
        <v/>
      </c>
      <c r="DU122" s="158" t="str">
        <f t="shared" si="213"/>
        <v/>
      </c>
      <c r="DV122" s="157"/>
      <c r="DW122" s="158">
        <f>_xlfn.RANK.EQ(EL122,EL120:EL123,1)</f>
        <v>4</v>
      </c>
      <c r="DX122" s="160" t="str">
        <f t="shared" si="214"/>
        <v>Tsjekkia</v>
      </c>
      <c r="DY122" s="159">
        <f>COUNTIF(DR120:DU155,DX122)</f>
        <v>0</v>
      </c>
      <c r="DZ122" s="159">
        <f>COUNTIF(DR120:DR155,DX122)</f>
        <v>0</v>
      </c>
      <c r="EA122" s="159">
        <f>COUNTIF(DS120:DT155,DX122)</f>
        <v>0</v>
      </c>
      <c r="EB122" s="159">
        <f>COUNTIF(DU120:DU155,DX122)</f>
        <v>0</v>
      </c>
      <c r="EC122" s="159">
        <f>SUMIFS(DO120:DO155,DM120:DM155,DX122)+SUMIFS(DP120:DP155,DN120:DN155,DX122)</f>
        <v>0</v>
      </c>
      <c r="ED122" s="159">
        <f>SUMIFS(DP120:DP155,DM120:DM155,DX122)+SUMIFS(DO120:DO155,DN120:DN155,DX122)</f>
        <v>0</v>
      </c>
      <c r="EE122" s="159">
        <f t="shared" si="215"/>
        <v>0</v>
      </c>
      <c r="EF122" s="158">
        <f t="shared" si="216"/>
        <v>0</v>
      </c>
      <c r="EG122" s="158" t="str">
        <f>IF(DY122=0,"-",_xlfn.RANK.EQ(EF122,EF120:EF123))</f>
        <v>-</v>
      </c>
      <c r="EH122" s="158" t="str">
        <f>IF(DY122=0,"-",_xlfn.RANK.EQ(EE122,EE120:EE123))</f>
        <v>-</v>
      </c>
      <c r="EI122" s="158" t="str">
        <f>IF(DY122=0,"-",_xlfn.RANK.EQ(EC122,EC120:EC123))</f>
        <v>-</v>
      </c>
      <c r="EJ122" s="158" t="str">
        <f t="shared" si="217"/>
        <v>-</v>
      </c>
      <c r="EK122" s="157">
        <f>(COUNTIF(DX120:DX123,"&lt;"&amp;DX122)+1)/1000</f>
        <v>0.004</v>
      </c>
      <c r="EL122" s="157">
        <f>IF(DY122=0,1000+EK122,IF(COUNTIF(EJ120:EJ123,EJ122)&gt;1,EJ122+EK122,100))</f>
        <v>1000.004</v>
      </c>
    </row>
    <row r="123" ht="12.75" customHeight="1">
      <c r="A123" s="157"/>
      <c r="B123" s="158" t="str">
        <f>Utfylles!$E$13</f>
        <v>Belgia</v>
      </c>
      <c r="C123" s="158" t="s">
        <v>56</v>
      </c>
      <c r="D123" s="158" t="str">
        <f>Utfylles!$G$13</f>
        <v>Russland</v>
      </c>
      <c r="E123" s="158">
        <f>Utfylles!$H$13</f>
        <v>3</v>
      </c>
      <c r="F123" s="158" t="s">
        <v>56</v>
      </c>
      <c r="G123" s="158">
        <f>Utfylles!$J$13</f>
        <v>1</v>
      </c>
      <c r="H123" s="158"/>
      <c r="I123" s="158" t="str">
        <f>Utfylles!$K$13</f>
        <v>H</v>
      </c>
      <c r="J123" s="157"/>
      <c r="K123" s="158" t="str">
        <f t="shared" si="172"/>
        <v>Belgia</v>
      </c>
      <c r="L123" s="158" t="str">
        <f t="shared" si="173"/>
        <v/>
      </c>
      <c r="M123" s="158" t="str">
        <f t="shared" si="174"/>
        <v/>
      </c>
      <c r="N123" s="158" t="str">
        <f t="shared" si="175"/>
        <v>Russland</v>
      </c>
      <c r="O123" s="157"/>
      <c r="P123" s="157">
        <f>_xlfn.RANK.EQ(AK130,AK127:AK130,1)</f>
        <v>4</v>
      </c>
      <c r="Q123" s="160" t="str">
        <f>'Ark2'!B23</f>
        <v>Skottland</v>
      </c>
      <c r="R123" s="159">
        <f>COUNTIF(K120:N155,Q123)</f>
        <v>3</v>
      </c>
      <c r="S123" s="159">
        <f>COUNTIF(K120:K155,Q123)</f>
        <v>0</v>
      </c>
      <c r="T123" s="159">
        <f>COUNTIF(L120:M155,Q123)</f>
        <v>0</v>
      </c>
      <c r="U123" s="159">
        <f>COUNTIF(N120:N155,Q123)</f>
        <v>3</v>
      </c>
      <c r="V123" s="159">
        <f>SUMIFS(E120:E155,B120:B155,Q123)+SUMIFS(G120:G155,D120:D155,Q123)</f>
        <v>1</v>
      </c>
      <c r="W123" s="159">
        <f>SUMIFS(G120:G155,B120:B155,Q123)+SUMIFS(E120:E155,D120:D155,Q123)</f>
        <v>6</v>
      </c>
      <c r="X123" s="159">
        <f t="shared" si="176"/>
        <v>-5</v>
      </c>
      <c r="Y123" s="158">
        <f t="shared" si="177"/>
        <v>0</v>
      </c>
      <c r="Z123" s="158"/>
      <c r="AA123" s="158">
        <f>_xlfn.RANK.EQ(Y123,Y120:Y123,0)</f>
        <v>4</v>
      </c>
      <c r="AB123" s="158">
        <f>IF(COUNTIF(AA120:AA123,AA123)=1,0,IF(AA123=1,_xlfn.RANK.EQ(BN123,BN120:BN123,0),IF(AA123=2,_xlfn.RANK.EQ(CW123,CW120:CW123,0),IF(AA123=3,_xlfn.RANK.EQ(EF123,EF120:EF123,0)))))</f>
        <v>0</v>
      </c>
      <c r="AC123" s="158">
        <f>IF(COUNTIF(AA120:AA123,AA123)=1,0,IF(AA123=1,_xlfn.RANK.EQ(BM123,BM120:BM123,0),IF(AA123=2,_xlfn.RANK.EQ(CV123,CV120:CV123,0),IF(AA123=3,_xlfn.RANK.EQ(EE123,EE120:EE123,0)))))</f>
        <v>0</v>
      </c>
      <c r="AD123" s="158">
        <f>IF(COUNTIF(AA120:AA123,AA123)=1,0,IF(AA123=1,_xlfn.RANK.EQ(BK123,BK120:BK123,0),IF(AA123=2,_xlfn.RANK.EQ(CT123,CT120:CT123,0),IF(AA123=3,_xlfn.RANK.EQ(EC123,EC120:EC123,0)))))</f>
        <v>0</v>
      </c>
      <c r="AE123" s="159">
        <f t="shared" si="178"/>
        <v>4</v>
      </c>
      <c r="AF123" s="158">
        <f>IF(COUNTIF(AE120:AE123,AE123)=3,1,IF(COUNTIF(AA120:AA123,AA123)=1,0,IF(COUNTIF(AE120:AE123,AE123)=1,0,IF(AA123=1,VLOOKUP(Q123,BF126:BI129,4,FALSE),IF(AA123=2,VLOOKUP(Q123,CO126:CR129,4,FALSE),IF(AA123=3,VLOOKUP(Q123,DX126:EA129,4,FALSE)))))))</f>
        <v>0</v>
      </c>
      <c r="AG123" s="158">
        <f>_xlfn.RANK.EQ(X123,X120:X123,)</f>
        <v>4</v>
      </c>
      <c r="AH123" s="158">
        <f>_xlfn.RANK.EQ(V123,V120:V123,0)</f>
        <v>4</v>
      </c>
      <c r="AI123" s="158">
        <f>_xlfn.RANK.EQ(S123,S120:S123,0)</f>
        <v>4</v>
      </c>
      <c r="AJ123" s="157">
        <f>(COUNTIF(Q120:Q123,"&lt;"&amp;Q123)+1)</f>
        <v>3</v>
      </c>
      <c r="AK123" s="158"/>
      <c r="AL123" s="157"/>
      <c r="AM123" s="157" t="b">
        <f>IF(AA123=AM119,Q123)</f>
        <v>0</v>
      </c>
      <c r="AN123" s="157"/>
      <c r="AO123" s="158">
        <f>COUNTIF(AM120:AM123,K123)</f>
        <v>0</v>
      </c>
      <c r="AP123" s="158">
        <f>COUNTIF(AM120:AM123,L123)</f>
        <v>0</v>
      </c>
      <c r="AQ123" s="158">
        <f>COUNTIF(AM120:AM123,M123)</f>
        <v>0</v>
      </c>
      <c r="AR123" s="158">
        <f>COUNTIF(AM120:AM123,N123)</f>
        <v>0</v>
      </c>
      <c r="AS123" s="158">
        <f t="shared" si="179"/>
        <v>0</v>
      </c>
      <c r="AT123" s="157"/>
      <c r="AU123" s="158" t="str">
        <f t="shared" si="180"/>
        <v/>
      </c>
      <c r="AV123" s="158" t="str">
        <f t="shared" si="181"/>
        <v/>
      </c>
      <c r="AW123" s="158" t="str">
        <f t="shared" si="182"/>
        <v/>
      </c>
      <c r="AX123" s="158" t="str">
        <f t="shared" si="183"/>
        <v/>
      </c>
      <c r="AY123" s="157"/>
      <c r="AZ123" s="158" t="str">
        <f t="shared" si="184"/>
        <v/>
      </c>
      <c r="BA123" s="158" t="str">
        <f t="shared" si="185"/>
        <v/>
      </c>
      <c r="BB123" s="158" t="str">
        <f t="shared" si="186"/>
        <v/>
      </c>
      <c r="BC123" s="158" t="str">
        <f t="shared" si="187"/>
        <v/>
      </c>
      <c r="BD123" s="157"/>
      <c r="BE123" s="158">
        <f>_xlfn.RANK.EQ(BT123,BT120:BT123,1)</f>
        <v>3</v>
      </c>
      <c r="BF123" s="160" t="str">
        <f t="shared" si="188"/>
        <v>Skottland</v>
      </c>
      <c r="BG123" s="159">
        <f>COUNTIF(AZ120:BC155,BF123)</f>
        <v>0</v>
      </c>
      <c r="BH123" s="159">
        <f>COUNTIF(AZ120:AZ155,BF123)</f>
        <v>0</v>
      </c>
      <c r="BI123" s="159">
        <f>COUNTIF(BA120:BB155,BF123)</f>
        <v>0</v>
      </c>
      <c r="BJ123" s="159">
        <f>COUNTIF(BC120:BC155,BF123)</f>
        <v>0</v>
      </c>
      <c r="BK123" s="159">
        <f>SUMIFS(AW120:AW155,AU120:AU155,BF123)+SUMIFS(AX120:AX155,AV120:AV155,BF123)</f>
        <v>0</v>
      </c>
      <c r="BL123" s="159">
        <f>SUMIFS(AX120:AX155,AU120:AU155,BF123)+SUMIFS(AW120:AW155,AV120:AV155,BF123)</f>
        <v>0</v>
      </c>
      <c r="BM123" s="159">
        <f t="shared" si="189"/>
        <v>0</v>
      </c>
      <c r="BN123" s="158">
        <f t="shared" si="190"/>
        <v>0</v>
      </c>
      <c r="BO123" s="158" t="str">
        <f>IF(BG123=0,"-",_xlfn.RANK.EQ(BN123,BN120:BN123))</f>
        <v>-</v>
      </c>
      <c r="BP123" s="158" t="str">
        <f>IF(BG123=0,"-",_xlfn.RANK.EQ(BM123,BM120:BM123))</f>
        <v>-</v>
      </c>
      <c r="BQ123" s="158" t="str">
        <f>IF(BG123=0,"-",_xlfn.RANK.EQ(BK123,BK120:BK123))</f>
        <v>-</v>
      </c>
      <c r="BR123" s="158" t="str">
        <f t="shared" si="191"/>
        <v>-</v>
      </c>
      <c r="BS123" s="157">
        <f>(COUNTIF(BF120:BF123,"&lt;"&amp;BF123)+1)/1000</f>
        <v>0.003</v>
      </c>
      <c r="BT123" s="157">
        <f>IF(BG123=0,1000+BS123,IF(COUNTIF(BR120:BR123,BR123)&gt;1,BR123+BS123,100))</f>
        <v>1000.003</v>
      </c>
      <c r="BU123" s="157"/>
      <c r="BV123" s="157" t="b">
        <f>IF(AA123=BV119,Q123)</f>
        <v>0</v>
      </c>
      <c r="BW123" s="157"/>
      <c r="BX123" s="158">
        <f>COUNTIF(BV120:BV123,K123)</f>
        <v>0</v>
      </c>
      <c r="BY123" s="158">
        <f>COUNTIF(BV120:BV123,L123)</f>
        <v>0</v>
      </c>
      <c r="BZ123" s="158">
        <f>COUNTIF(BV120:BV123,M123)</f>
        <v>0</v>
      </c>
      <c r="CA123" s="158">
        <f>COUNTIF(BV120:BV123,N123)</f>
        <v>0</v>
      </c>
      <c r="CB123" s="158">
        <f t="shared" si="192"/>
        <v>0</v>
      </c>
      <c r="CC123" s="157"/>
      <c r="CD123" s="158" t="str">
        <f t="shared" si="193"/>
        <v/>
      </c>
      <c r="CE123" s="158" t="str">
        <f t="shared" si="194"/>
        <v/>
      </c>
      <c r="CF123" s="158" t="str">
        <f t="shared" si="195"/>
        <v/>
      </c>
      <c r="CG123" s="158" t="str">
        <f t="shared" si="196"/>
        <v/>
      </c>
      <c r="CH123" s="157"/>
      <c r="CI123" s="158" t="str">
        <f t="shared" si="197"/>
        <v/>
      </c>
      <c r="CJ123" s="158" t="str">
        <f t="shared" si="198"/>
        <v/>
      </c>
      <c r="CK123" s="158" t="str">
        <f t="shared" si="199"/>
        <v/>
      </c>
      <c r="CL123" s="158" t="str">
        <f t="shared" si="200"/>
        <v/>
      </c>
      <c r="CM123" s="157"/>
      <c r="CN123" s="158">
        <f>_xlfn.RANK.EQ(DC123,DC120:DC123,1)</f>
        <v>3</v>
      </c>
      <c r="CO123" s="160" t="str">
        <f t="shared" si="201"/>
        <v>Skottland</v>
      </c>
      <c r="CP123" s="159">
        <f>COUNTIF(CI120:CL155,CO123)</f>
        <v>0</v>
      </c>
      <c r="CQ123" s="159">
        <f>COUNTIF(CI120:CI155,CO123)</f>
        <v>0</v>
      </c>
      <c r="CR123" s="159">
        <f>COUNTIF(CJ120:CK155,CO123)</f>
        <v>0</v>
      </c>
      <c r="CS123" s="159">
        <f>COUNTIF(CL120:CL155,CO123)</f>
        <v>0</v>
      </c>
      <c r="CT123" s="159">
        <f>SUMIFS(CF120:CF155,CD120:CD155,CO123)+SUMIFS(CG120:CG155,CE120:CE155,CO123)</f>
        <v>0</v>
      </c>
      <c r="CU123" s="159">
        <f>SUMIFS(CG120:CG155,CD120:CD155,CO123)+SUMIFS(CF120:CF155,CE120:CE155,CO123)</f>
        <v>0</v>
      </c>
      <c r="CV123" s="159">
        <f t="shared" si="202"/>
        <v>0</v>
      </c>
      <c r="CW123" s="158">
        <f t="shared" si="203"/>
        <v>0</v>
      </c>
      <c r="CX123" s="158" t="str">
        <f>IF(CP123=0,"-",_xlfn.RANK.EQ(CW123,CW120:CW123))</f>
        <v>-</v>
      </c>
      <c r="CY123" s="158" t="str">
        <f>IF(CP123=0,"-",_xlfn.RANK.EQ(CV123,CV120:CV123))</f>
        <v>-</v>
      </c>
      <c r="CZ123" s="158" t="str">
        <f>IF(CP123=0,"-",_xlfn.RANK.EQ(CT123,CT120:CT123))</f>
        <v>-</v>
      </c>
      <c r="DA123" s="158" t="str">
        <f t="shared" si="204"/>
        <v>-</v>
      </c>
      <c r="DB123" s="157">
        <f>(COUNTIF(CO120:CO123,"&lt;"&amp;CO123)+1)/1000</f>
        <v>0.003</v>
      </c>
      <c r="DC123" s="157">
        <f>IF(CP123=0,1000+DB123,IF(COUNTIF(DA120:DA123,DA123)&gt;1,DA123+DB123,100))</f>
        <v>1000.003</v>
      </c>
      <c r="DD123" s="157"/>
      <c r="DE123" s="157" t="b">
        <f>IF(AA123=DE119,Q123)</f>
        <v>0</v>
      </c>
      <c r="DF123" s="157"/>
      <c r="DG123" s="158">
        <f>COUNTIF(DE120:DE123,K123)</f>
        <v>0</v>
      </c>
      <c r="DH123" s="158">
        <f>COUNTIF(DE120:DE123,L123)</f>
        <v>0</v>
      </c>
      <c r="DI123" s="158">
        <f>COUNTIF(DE120:DE123,M123)</f>
        <v>0</v>
      </c>
      <c r="DJ123" s="158">
        <f>COUNTIF(DE120:DE123,N123)</f>
        <v>0</v>
      </c>
      <c r="DK123" s="158">
        <f t="shared" si="205"/>
        <v>0</v>
      </c>
      <c r="DL123" s="157"/>
      <c r="DM123" s="158" t="str">
        <f t="shared" si="206"/>
        <v/>
      </c>
      <c r="DN123" s="158" t="str">
        <f t="shared" si="207"/>
        <v/>
      </c>
      <c r="DO123" s="158" t="str">
        <f t="shared" si="208"/>
        <v/>
      </c>
      <c r="DP123" s="158" t="str">
        <f t="shared" si="209"/>
        <v/>
      </c>
      <c r="DQ123" s="157"/>
      <c r="DR123" s="158" t="str">
        <f t="shared" si="210"/>
        <v/>
      </c>
      <c r="DS123" s="158" t="str">
        <f t="shared" si="211"/>
        <v/>
      </c>
      <c r="DT123" s="158" t="str">
        <f t="shared" si="212"/>
        <v/>
      </c>
      <c r="DU123" s="158" t="str">
        <f t="shared" si="213"/>
        <v/>
      </c>
      <c r="DV123" s="157"/>
      <c r="DW123" s="158">
        <f>_xlfn.RANK.EQ(EL123,EL120:EL123,1)</f>
        <v>3</v>
      </c>
      <c r="DX123" s="160" t="str">
        <f t="shared" si="214"/>
        <v>Skottland</v>
      </c>
      <c r="DY123" s="159">
        <f>COUNTIF(DR120:DU155,DX123)</f>
        <v>0</v>
      </c>
      <c r="DZ123" s="159">
        <f>COUNTIF(DR120:DR155,DX123)</f>
        <v>0</v>
      </c>
      <c r="EA123" s="159">
        <f>COUNTIF(DS120:DT155,DX123)</f>
        <v>0</v>
      </c>
      <c r="EB123" s="159">
        <f>COUNTIF(DU120:DU155,DX123)</f>
        <v>0</v>
      </c>
      <c r="EC123" s="159">
        <f>SUMIFS(DO120:DO155,DM120:DM155,DX123)+SUMIFS(DP120:DP155,DN120:DN155,DX123)</f>
        <v>0</v>
      </c>
      <c r="ED123" s="159">
        <f>SUMIFS(DP120:DP155,DM120:DM155,DX123)+SUMIFS(DO120:DO155,DN120:DN155,DX123)</f>
        <v>0</v>
      </c>
      <c r="EE123" s="159">
        <f t="shared" si="215"/>
        <v>0</v>
      </c>
      <c r="EF123" s="158">
        <f t="shared" si="216"/>
        <v>0</v>
      </c>
      <c r="EG123" s="158" t="str">
        <f>IF(DY123=0,"-",_xlfn.RANK.EQ(EF123,EF120:EF123))</f>
        <v>-</v>
      </c>
      <c r="EH123" s="158" t="str">
        <f>IF(DY123=0,"-",_xlfn.RANK.EQ(EE123,EE120:EE123))</f>
        <v>-</v>
      </c>
      <c r="EI123" s="158" t="str">
        <f>IF(DY123=0,"-",_xlfn.RANK.EQ(EC123,EC120:EC123))</f>
        <v>-</v>
      </c>
      <c r="EJ123" s="158" t="str">
        <f t="shared" si="217"/>
        <v>-</v>
      </c>
      <c r="EK123" s="157">
        <f>(COUNTIF(DX120:DX123,"&lt;"&amp;DX123)+1)/1000</f>
        <v>0.003</v>
      </c>
      <c r="EL123" s="157">
        <f>IF(DY123=0,1000+EK123,IF(COUNTIF(EJ120:EJ123,EJ123)&gt;1,EJ123+EK123,100))</f>
        <v>1000.003</v>
      </c>
    </row>
    <row r="124" ht="12.75" customHeight="1">
      <c r="A124" s="157"/>
      <c r="B124" s="158" t="str">
        <f>Utfylles!$E$14</f>
        <v>England</v>
      </c>
      <c r="C124" s="158" t="s">
        <v>56</v>
      </c>
      <c r="D124" s="158" t="str">
        <f>Utfylles!$G$14</f>
        <v>Kroatia</v>
      </c>
      <c r="E124" s="158">
        <f>Utfylles!$H$14</f>
        <v>2</v>
      </c>
      <c r="F124" s="158" t="s">
        <v>56</v>
      </c>
      <c r="G124" s="158">
        <f>Utfylles!$J$14</f>
        <v>0</v>
      </c>
      <c r="H124" s="158"/>
      <c r="I124" s="158" t="str">
        <f>Utfylles!$K$14</f>
        <v>H</v>
      </c>
      <c r="J124" s="157"/>
      <c r="K124" s="158" t="str">
        <f t="shared" si="172"/>
        <v>England</v>
      </c>
      <c r="L124" s="158" t="str">
        <f t="shared" si="173"/>
        <v/>
      </c>
      <c r="M124" s="158" t="str">
        <f t="shared" si="174"/>
        <v/>
      </c>
      <c r="N124" s="158" t="str">
        <f t="shared" si="175"/>
        <v>Kroatia</v>
      </c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8">
        <f>COUNTIF(AM120:AM123,K124)</f>
        <v>1</v>
      </c>
      <c r="AP124" s="158">
        <f>COUNTIF(AM120:AM123,L124)</f>
        <v>0</v>
      </c>
      <c r="AQ124" s="158">
        <f>COUNTIF(AM120:AM123,M124)</f>
        <v>0</v>
      </c>
      <c r="AR124" s="158">
        <f>COUNTIF(AM120:AM123,N124)</f>
        <v>0</v>
      </c>
      <c r="AS124" s="158">
        <f t="shared" si="179"/>
        <v>1</v>
      </c>
      <c r="AT124" s="157"/>
      <c r="AU124" s="158" t="str">
        <f t="shared" si="180"/>
        <v/>
      </c>
      <c r="AV124" s="158" t="str">
        <f t="shared" si="181"/>
        <v/>
      </c>
      <c r="AW124" s="158" t="str">
        <f t="shared" si="182"/>
        <v/>
      </c>
      <c r="AX124" s="158" t="str">
        <f t="shared" si="183"/>
        <v/>
      </c>
      <c r="AY124" s="157"/>
      <c r="AZ124" s="158" t="str">
        <f t="shared" si="184"/>
        <v/>
      </c>
      <c r="BA124" s="158" t="str">
        <f t="shared" si="185"/>
        <v/>
      </c>
      <c r="BB124" s="158" t="str">
        <f t="shared" si="186"/>
        <v/>
      </c>
      <c r="BC124" s="158" t="str">
        <f t="shared" si="187"/>
        <v/>
      </c>
      <c r="BD124" s="157"/>
      <c r="BE124" s="158"/>
      <c r="BF124" s="157"/>
      <c r="BG124" s="157"/>
      <c r="BH124" s="157"/>
      <c r="BI124" s="157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8">
        <f>COUNTIF(BV120:BV123,K124)</f>
        <v>0</v>
      </c>
      <c r="BY124" s="158">
        <f>COUNTIF(BV120:BV123,L124)</f>
        <v>0</v>
      </c>
      <c r="BZ124" s="158">
        <f>COUNTIF(BV120:BV123,M124)</f>
        <v>0</v>
      </c>
      <c r="CA124" s="158">
        <f>COUNTIF(BV120:BV123,N124)</f>
        <v>1</v>
      </c>
      <c r="CB124" s="158">
        <f t="shared" si="192"/>
        <v>1</v>
      </c>
      <c r="CC124" s="157"/>
      <c r="CD124" s="158" t="str">
        <f t="shared" si="193"/>
        <v/>
      </c>
      <c r="CE124" s="158" t="str">
        <f t="shared" si="194"/>
        <v/>
      </c>
      <c r="CF124" s="158" t="str">
        <f t="shared" si="195"/>
        <v/>
      </c>
      <c r="CG124" s="158" t="str">
        <f t="shared" si="196"/>
        <v/>
      </c>
      <c r="CH124" s="157"/>
      <c r="CI124" s="158" t="str">
        <f t="shared" si="197"/>
        <v/>
      </c>
      <c r="CJ124" s="158" t="str">
        <f t="shared" si="198"/>
        <v/>
      </c>
      <c r="CK124" s="158" t="str">
        <f t="shared" si="199"/>
        <v/>
      </c>
      <c r="CL124" s="158" t="str">
        <f t="shared" si="200"/>
        <v/>
      </c>
      <c r="CM124" s="157"/>
      <c r="CN124" s="158"/>
      <c r="CO124" s="157"/>
      <c r="CP124" s="157"/>
      <c r="CQ124" s="157"/>
      <c r="CR124" s="157"/>
      <c r="CS124" s="157"/>
      <c r="CT124" s="157"/>
      <c r="CU124" s="157"/>
      <c r="CV124" s="157"/>
      <c r="CW124" s="157"/>
      <c r="CX124" s="157"/>
      <c r="CY124" s="157"/>
      <c r="CZ124" s="157"/>
      <c r="DA124" s="157"/>
      <c r="DB124" s="157"/>
      <c r="DC124" s="157"/>
      <c r="DD124" s="157"/>
      <c r="DE124" s="157"/>
      <c r="DF124" s="157"/>
      <c r="DG124" s="158">
        <f>COUNTIF(DE120:DE123,K124)</f>
        <v>0</v>
      </c>
      <c r="DH124" s="158">
        <f>COUNTIF(DE120:DE123,L124)</f>
        <v>0</v>
      </c>
      <c r="DI124" s="158">
        <f>COUNTIF(DE120:DE123,M124)</f>
        <v>0</v>
      </c>
      <c r="DJ124" s="158">
        <f>COUNTIF(DE120:DE123,N124)</f>
        <v>0</v>
      </c>
      <c r="DK124" s="158">
        <f t="shared" si="205"/>
        <v>0</v>
      </c>
      <c r="DL124" s="157"/>
      <c r="DM124" s="158" t="str">
        <f t="shared" si="206"/>
        <v/>
      </c>
      <c r="DN124" s="158" t="str">
        <f t="shared" si="207"/>
        <v/>
      </c>
      <c r="DO124" s="158" t="str">
        <f t="shared" si="208"/>
        <v/>
      </c>
      <c r="DP124" s="158" t="str">
        <f t="shared" si="209"/>
        <v/>
      </c>
      <c r="DQ124" s="157"/>
      <c r="DR124" s="158" t="str">
        <f t="shared" si="210"/>
        <v/>
      </c>
      <c r="DS124" s="158" t="str">
        <f t="shared" si="211"/>
        <v/>
      </c>
      <c r="DT124" s="158" t="str">
        <f t="shared" si="212"/>
        <v/>
      </c>
      <c r="DU124" s="158" t="str">
        <f t="shared" si="213"/>
        <v/>
      </c>
      <c r="DV124" s="157"/>
      <c r="DW124" s="158"/>
      <c r="DX124" s="157"/>
      <c r="DY124" s="157"/>
      <c r="DZ124" s="157"/>
      <c r="EA124" s="157"/>
      <c r="EB124" s="157"/>
      <c r="EC124" s="157"/>
      <c r="ED124" s="157"/>
      <c r="EE124" s="157"/>
      <c r="EF124" s="157"/>
      <c r="EG124" s="157"/>
      <c r="EH124" s="157"/>
      <c r="EI124" s="157"/>
      <c r="EJ124" s="157"/>
      <c r="EK124" s="157"/>
      <c r="EL124" s="157"/>
    </row>
    <row r="125" ht="12.75" customHeight="1">
      <c r="A125" s="157"/>
      <c r="B125" s="158" t="str">
        <f>Utfylles!$E$15</f>
        <v>Østerrike</v>
      </c>
      <c r="C125" s="158" t="s">
        <v>56</v>
      </c>
      <c r="D125" s="158" t="str">
        <f>Utfylles!$G$15</f>
        <v>Nord-Makedonia</v>
      </c>
      <c r="E125" s="158">
        <f>Utfylles!$H$15</f>
        <v>0</v>
      </c>
      <c r="F125" s="158" t="s">
        <v>56</v>
      </c>
      <c r="G125" s="158">
        <f>Utfylles!$J$15</f>
        <v>0</v>
      </c>
      <c r="H125" s="158"/>
      <c r="I125" s="158" t="str">
        <f>Utfylles!$K$15</f>
        <v>U</v>
      </c>
      <c r="J125" s="157"/>
      <c r="K125" s="158" t="str">
        <f t="shared" si="172"/>
        <v/>
      </c>
      <c r="L125" s="158" t="str">
        <f t="shared" si="173"/>
        <v>Østerrike</v>
      </c>
      <c r="M125" s="158" t="str">
        <f t="shared" si="174"/>
        <v>Nord-Makedonia</v>
      </c>
      <c r="N125" s="158" t="str">
        <f t="shared" si="175"/>
        <v/>
      </c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>
        <v>1.0</v>
      </c>
      <c r="AB125" s="159">
        <v>10.0</v>
      </c>
      <c r="AC125" s="159">
        <f t="shared" ref="AC125:AD125" si="218">AB125*10</f>
        <v>100</v>
      </c>
      <c r="AD125" s="159">
        <f t="shared" si="218"/>
        <v>1000</v>
      </c>
      <c r="AE125" s="159"/>
      <c r="AF125" s="159">
        <f>AD125*10</f>
        <v>10000</v>
      </c>
      <c r="AG125" s="159">
        <f t="shared" ref="AG125:AJ125" si="219">AF125*10</f>
        <v>100000</v>
      </c>
      <c r="AH125" s="159">
        <f t="shared" si="219"/>
        <v>1000000</v>
      </c>
      <c r="AI125" s="159">
        <f t="shared" si="219"/>
        <v>10000000</v>
      </c>
      <c r="AJ125" s="159">
        <f t="shared" si="219"/>
        <v>100000000</v>
      </c>
      <c r="AK125" s="159"/>
      <c r="AL125" s="157"/>
      <c r="AM125" s="157"/>
      <c r="AN125" s="157"/>
      <c r="AO125" s="158">
        <f>COUNTIF(AM120:AM123,K125)</f>
        <v>0</v>
      </c>
      <c r="AP125" s="158">
        <f>COUNTIF(AM120:AM123,L125)</f>
        <v>0</v>
      </c>
      <c r="AQ125" s="158">
        <f>COUNTIF(AM120:AM123,M125)</f>
        <v>0</v>
      </c>
      <c r="AR125" s="158">
        <f>COUNTIF(AM120:AM123,N125)</f>
        <v>0</v>
      </c>
      <c r="AS125" s="158">
        <f t="shared" si="179"/>
        <v>0</v>
      </c>
      <c r="AT125" s="157"/>
      <c r="AU125" s="158" t="str">
        <f t="shared" si="180"/>
        <v/>
      </c>
      <c r="AV125" s="158" t="str">
        <f t="shared" si="181"/>
        <v/>
      </c>
      <c r="AW125" s="158" t="str">
        <f t="shared" si="182"/>
        <v/>
      </c>
      <c r="AX125" s="158" t="str">
        <f t="shared" si="183"/>
        <v/>
      </c>
      <c r="AY125" s="157"/>
      <c r="AZ125" s="158" t="str">
        <f t="shared" si="184"/>
        <v/>
      </c>
      <c r="BA125" s="158" t="str">
        <f t="shared" si="185"/>
        <v/>
      </c>
      <c r="BB125" s="158" t="str">
        <f t="shared" si="186"/>
        <v/>
      </c>
      <c r="BC125" s="158" t="str">
        <f t="shared" si="187"/>
        <v/>
      </c>
      <c r="BD125" s="157"/>
      <c r="BE125" s="158"/>
      <c r="BF125" s="157"/>
      <c r="BG125" s="157"/>
      <c r="BH125" s="158" t="s">
        <v>45</v>
      </c>
      <c r="BI125" s="158" t="s">
        <v>118</v>
      </c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8">
        <f>COUNTIF(BV120:BV123,K125)</f>
        <v>0</v>
      </c>
      <c r="BY125" s="158">
        <f>COUNTIF(BV120:BV123,L125)</f>
        <v>0</v>
      </c>
      <c r="BZ125" s="158">
        <f>COUNTIF(BV120:BV123,M125)</f>
        <v>0</v>
      </c>
      <c r="CA125" s="158">
        <f>COUNTIF(BV120:BV123,N125)</f>
        <v>0</v>
      </c>
      <c r="CB125" s="158">
        <f t="shared" si="192"/>
        <v>0</v>
      </c>
      <c r="CC125" s="157"/>
      <c r="CD125" s="158" t="str">
        <f t="shared" si="193"/>
        <v/>
      </c>
      <c r="CE125" s="158" t="str">
        <f t="shared" si="194"/>
        <v/>
      </c>
      <c r="CF125" s="158" t="str">
        <f t="shared" si="195"/>
        <v/>
      </c>
      <c r="CG125" s="158" t="str">
        <f t="shared" si="196"/>
        <v/>
      </c>
      <c r="CH125" s="157"/>
      <c r="CI125" s="158" t="str">
        <f t="shared" si="197"/>
        <v/>
      </c>
      <c r="CJ125" s="158" t="str">
        <f t="shared" si="198"/>
        <v/>
      </c>
      <c r="CK125" s="158" t="str">
        <f t="shared" si="199"/>
        <v/>
      </c>
      <c r="CL125" s="158" t="str">
        <f t="shared" si="200"/>
        <v/>
      </c>
      <c r="CM125" s="157"/>
      <c r="CN125" s="158"/>
      <c r="CO125" s="157"/>
      <c r="CP125" s="157"/>
      <c r="CQ125" s="158" t="s">
        <v>45</v>
      </c>
      <c r="CR125" s="158" t="s">
        <v>118</v>
      </c>
      <c r="CS125" s="157"/>
      <c r="CT125" s="157"/>
      <c r="CU125" s="157"/>
      <c r="CV125" s="157"/>
      <c r="CW125" s="157"/>
      <c r="CX125" s="157"/>
      <c r="CY125" s="157"/>
      <c r="CZ125" s="157"/>
      <c r="DA125" s="157"/>
      <c r="DB125" s="157"/>
      <c r="DC125" s="157"/>
      <c r="DD125" s="157"/>
      <c r="DE125" s="157"/>
      <c r="DF125" s="157"/>
      <c r="DG125" s="158">
        <f>COUNTIF(DE120:DE123,K125)</f>
        <v>0</v>
      </c>
      <c r="DH125" s="158">
        <f>COUNTIF(DE120:DE123,L125)</f>
        <v>0</v>
      </c>
      <c r="DI125" s="158">
        <f>COUNTIF(DE120:DE123,M125)</f>
        <v>0</v>
      </c>
      <c r="DJ125" s="158">
        <f>COUNTIF(DE120:DE123,N125)</f>
        <v>0</v>
      </c>
      <c r="DK125" s="158">
        <f t="shared" si="205"/>
        <v>0</v>
      </c>
      <c r="DL125" s="157"/>
      <c r="DM125" s="158" t="str">
        <f t="shared" si="206"/>
        <v/>
      </c>
      <c r="DN125" s="158" t="str">
        <f t="shared" si="207"/>
        <v/>
      </c>
      <c r="DO125" s="158" t="str">
        <f t="shared" si="208"/>
        <v/>
      </c>
      <c r="DP125" s="158" t="str">
        <f t="shared" si="209"/>
        <v/>
      </c>
      <c r="DQ125" s="157"/>
      <c r="DR125" s="158" t="str">
        <f t="shared" si="210"/>
        <v/>
      </c>
      <c r="DS125" s="158" t="str">
        <f t="shared" si="211"/>
        <v/>
      </c>
      <c r="DT125" s="158" t="str">
        <f t="shared" si="212"/>
        <v/>
      </c>
      <c r="DU125" s="158" t="str">
        <f t="shared" si="213"/>
        <v/>
      </c>
      <c r="DV125" s="157"/>
      <c r="DW125" s="158"/>
      <c r="DX125" s="157"/>
      <c r="DY125" s="157"/>
      <c r="DZ125" s="158" t="s">
        <v>45</v>
      </c>
      <c r="EA125" s="158" t="s">
        <v>118</v>
      </c>
      <c r="EB125" s="157"/>
      <c r="EC125" s="157"/>
      <c r="ED125" s="157"/>
      <c r="EE125" s="157"/>
      <c r="EF125" s="157"/>
      <c r="EG125" s="157"/>
      <c r="EH125" s="157"/>
      <c r="EI125" s="157"/>
      <c r="EJ125" s="157"/>
      <c r="EK125" s="157"/>
      <c r="EL125" s="157"/>
    </row>
    <row r="126" ht="12.75" customHeight="1">
      <c r="A126" s="157"/>
      <c r="B126" s="158" t="str">
        <f>Utfylles!$E$16</f>
        <v>Nederland</v>
      </c>
      <c r="C126" s="158" t="s">
        <v>56</v>
      </c>
      <c r="D126" s="158" t="str">
        <f>Utfylles!$G$16</f>
        <v>Ukraina</v>
      </c>
      <c r="E126" s="158">
        <f>Utfylles!$H$16</f>
        <v>2</v>
      </c>
      <c r="F126" s="158" t="s">
        <v>56</v>
      </c>
      <c r="G126" s="158">
        <f>Utfylles!$J$16</f>
        <v>0</v>
      </c>
      <c r="H126" s="158"/>
      <c r="I126" s="158" t="str">
        <f>Utfylles!$K$16</f>
        <v>H</v>
      </c>
      <c r="J126" s="157"/>
      <c r="K126" s="158" t="str">
        <f t="shared" si="172"/>
        <v>Nederland</v>
      </c>
      <c r="L126" s="158" t="str">
        <f t="shared" si="173"/>
        <v/>
      </c>
      <c r="M126" s="158" t="str">
        <f t="shared" si="174"/>
        <v/>
      </c>
      <c r="N126" s="158" t="str">
        <f t="shared" si="175"/>
        <v>Ukraina</v>
      </c>
      <c r="O126" s="157"/>
      <c r="P126" s="157"/>
      <c r="Q126" s="157">
        <v>2.0</v>
      </c>
      <c r="R126" s="157">
        <v>3.0</v>
      </c>
      <c r="S126" s="157">
        <v>4.0</v>
      </c>
      <c r="T126" s="157">
        <v>5.0</v>
      </c>
      <c r="U126" s="157">
        <v>6.0</v>
      </c>
      <c r="V126" s="157">
        <v>7.0</v>
      </c>
      <c r="W126" s="157">
        <v>8.0</v>
      </c>
      <c r="X126" s="157">
        <v>9.0</v>
      </c>
      <c r="Y126" s="157">
        <v>10.0</v>
      </c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8">
        <f>COUNTIF(AM120:AM123,K126)</f>
        <v>0</v>
      </c>
      <c r="AP126" s="158">
        <f>COUNTIF(AM120:AM123,L126)</f>
        <v>0</v>
      </c>
      <c r="AQ126" s="158">
        <f>COUNTIF(AM120:AM123,M126)</f>
        <v>0</v>
      </c>
      <c r="AR126" s="158">
        <f>COUNTIF(AM120:AM123,N126)</f>
        <v>0</v>
      </c>
      <c r="AS126" s="158">
        <f t="shared" si="179"/>
        <v>0</v>
      </c>
      <c r="AT126" s="157"/>
      <c r="AU126" s="158" t="str">
        <f t="shared" si="180"/>
        <v/>
      </c>
      <c r="AV126" s="158" t="str">
        <f t="shared" si="181"/>
        <v/>
      </c>
      <c r="AW126" s="158" t="str">
        <f t="shared" si="182"/>
        <v/>
      </c>
      <c r="AX126" s="158" t="str">
        <f t="shared" si="183"/>
        <v/>
      </c>
      <c r="AY126" s="157"/>
      <c r="AZ126" s="158" t="str">
        <f t="shared" si="184"/>
        <v/>
      </c>
      <c r="BA126" s="158" t="str">
        <f t="shared" si="185"/>
        <v/>
      </c>
      <c r="BB126" s="158" t="str">
        <f t="shared" si="186"/>
        <v/>
      </c>
      <c r="BC126" s="158" t="str">
        <f t="shared" si="187"/>
        <v/>
      </c>
      <c r="BD126" s="157"/>
      <c r="BE126" s="158">
        <v>1.0</v>
      </c>
      <c r="BF126" s="157" t="str">
        <f>VLOOKUP(BE126,BE120:BF123,2,FALSE)</f>
        <v>England</v>
      </c>
      <c r="BG126" s="157"/>
      <c r="BH126" s="158">
        <f>COUNTIFS(AZ120:AZ155,BF126,BC120:BC155,BF127)</f>
        <v>0</v>
      </c>
      <c r="BI126" s="157">
        <f>_xlfn.RANK.EQ(BH126,BH126:BH129,0)</f>
        <v>1</v>
      </c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8">
        <f>COUNTIF(BV120:BV123,K126)</f>
        <v>0</v>
      </c>
      <c r="BY126" s="158">
        <f>COUNTIF(BV120:BV123,L126)</f>
        <v>0</v>
      </c>
      <c r="BZ126" s="158">
        <f>COUNTIF(BV120:BV123,M126)</f>
        <v>0</v>
      </c>
      <c r="CA126" s="158">
        <f>COUNTIF(BV120:BV123,N126)</f>
        <v>0</v>
      </c>
      <c r="CB126" s="158">
        <f t="shared" si="192"/>
        <v>0</v>
      </c>
      <c r="CC126" s="157"/>
      <c r="CD126" s="158" t="str">
        <f t="shared" si="193"/>
        <v/>
      </c>
      <c r="CE126" s="158" t="str">
        <f t="shared" si="194"/>
        <v/>
      </c>
      <c r="CF126" s="158" t="str">
        <f t="shared" si="195"/>
        <v/>
      </c>
      <c r="CG126" s="158" t="str">
        <f t="shared" si="196"/>
        <v/>
      </c>
      <c r="CH126" s="157"/>
      <c r="CI126" s="158" t="str">
        <f t="shared" si="197"/>
        <v/>
      </c>
      <c r="CJ126" s="158" t="str">
        <f t="shared" si="198"/>
        <v/>
      </c>
      <c r="CK126" s="158" t="str">
        <f t="shared" si="199"/>
        <v/>
      </c>
      <c r="CL126" s="158" t="str">
        <f t="shared" si="200"/>
        <v/>
      </c>
      <c r="CM126" s="157"/>
      <c r="CN126" s="158">
        <v>1.0</v>
      </c>
      <c r="CO126" s="157" t="str">
        <f>VLOOKUP(CN126,CN120:CO123,2,FALSE)</f>
        <v>England</v>
      </c>
      <c r="CP126" s="157"/>
      <c r="CQ126" s="158">
        <f>COUNTIFS(CI120:CI155,CO126,CL120:CL155,CO127)</f>
        <v>0</v>
      </c>
      <c r="CR126" s="157">
        <f>_xlfn.RANK.EQ(CQ126,CQ126:CQ129,0)</f>
        <v>1</v>
      </c>
      <c r="CS126" s="157"/>
      <c r="CT126" s="157"/>
      <c r="CU126" s="157"/>
      <c r="CV126" s="157"/>
      <c r="CW126" s="157"/>
      <c r="CX126" s="157"/>
      <c r="CY126" s="157"/>
      <c r="CZ126" s="157"/>
      <c r="DA126" s="157"/>
      <c r="DB126" s="157"/>
      <c r="DC126" s="157"/>
      <c r="DD126" s="157"/>
      <c r="DE126" s="157"/>
      <c r="DF126" s="157"/>
      <c r="DG126" s="158">
        <f>COUNTIF(DE120:DE123,K126)</f>
        <v>0</v>
      </c>
      <c r="DH126" s="158">
        <f>COUNTIF(DE120:DE123,L126)</f>
        <v>0</v>
      </c>
      <c r="DI126" s="158">
        <f>COUNTIF(DE120:DE123,M126)</f>
        <v>0</v>
      </c>
      <c r="DJ126" s="158">
        <f>COUNTIF(DE120:DE123,N126)</f>
        <v>0</v>
      </c>
      <c r="DK126" s="158">
        <f t="shared" si="205"/>
        <v>0</v>
      </c>
      <c r="DL126" s="157"/>
      <c r="DM126" s="158" t="str">
        <f t="shared" si="206"/>
        <v/>
      </c>
      <c r="DN126" s="158" t="str">
        <f t="shared" si="207"/>
        <v/>
      </c>
      <c r="DO126" s="158" t="str">
        <f t="shared" si="208"/>
        <v/>
      </c>
      <c r="DP126" s="158" t="str">
        <f t="shared" si="209"/>
        <v/>
      </c>
      <c r="DQ126" s="157"/>
      <c r="DR126" s="158" t="str">
        <f t="shared" si="210"/>
        <v/>
      </c>
      <c r="DS126" s="158" t="str">
        <f t="shared" si="211"/>
        <v/>
      </c>
      <c r="DT126" s="158" t="str">
        <f t="shared" si="212"/>
        <v/>
      </c>
      <c r="DU126" s="158" t="str">
        <f t="shared" si="213"/>
        <v/>
      </c>
      <c r="DV126" s="157"/>
      <c r="DW126" s="158">
        <v>1.0</v>
      </c>
      <c r="DX126" s="157" t="str">
        <f>VLOOKUP(DW126,DW120:DX123,2,FALSE)</f>
        <v>England</v>
      </c>
      <c r="DY126" s="157"/>
      <c r="DZ126" s="158">
        <f>COUNTIFS(DR120:DR155,DX126,DU120:DU155,DX127)</f>
        <v>0</v>
      </c>
      <c r="EA126" s="157">
        <f>_xlfn.RANK.EQ(DZ126,DZ126:DZ129,0)</f>
        <v>1</v>
      </c>
      <c r="EB126" s="157"/>
      <c r="EC126" s="157"/>
      <c r="ED126" s="157"/>
      <c r="EE126" s="157"/>
      <c r="EF126" s="157"/>
      <c r="EG126" s="157"/>
      <c r="EH126" s="157"/>
      <c r="EI126" s="157"/>
      <c r="EJ126" s="157"/>
      <c r="EK126" s="157"/>
      <c r="EL126" s="157"/>
    </row>
    <row r="127" ht="12.75" customHeight="1">
      <c r="A127" s="157"/>
      <c r="B127" s="158" t="str">
        <f>Utfylles!$E$17</f>
        <v>Skottland</v>
      </c>
      <c r="C127" s="158" t="s">
        <v>56</v>
      </c>
      <c r="D127" s="158" t="str">
        <f>Utfylles!$G$17</f>
        <v>Tsjekkia</v>
      </c>
      <c r="E127" s="158">
        <f>Utfylles!$H$17</f>
        <v>0</v>
      </c>
      <c r="F127" s="158" t="s">
        <v>56</v>
      </c>
      <c r="G127" s="158">
        <f>Utfylles!$J$17</f>
        <v>2</v>
      </c>
      <c r="H127" s="158"/>
      <c r="I127" s="158" t="str">
        <f>Utfylles!$K$17</f>
        <v>B</v>
      </c>
      <c r="J127" s="157"/>
      <c r="K127" s="158" t="str">
        <f t="shared" si="172"/>
        <v>Tsjekkia</v>
      </c>
      <c r="L127" s="158" t="str">
        <f t="shared" si="173"/>
        <v/>
      </c>
      <c r="M127" s="158" t="str">
        <f t="shared" si="174"/>
        <v/>
      </c>
      <c r="N127" s="158" t="str">
        <f t="shared" si="175"/>
        <v>Skottland</v>
      </c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8">
        <f t="shared" ref="AA127:AD127" si="220">AA120/AA125</f>
        <v>2</v>
      </c>
      <c r="AB127" s="158">
        <f t="shared" si="220"/>
        <v>0</v>
      </c>
      <c r="AC127" s="158">
        <f t="shared" si="220"/>
        <v>0</v>
      </c>
      <c r="AD127" s="158">
        <f t="shared" si="220"/>
        <v>0</v>
      </c>
      <c r="AE127" s="158"/>
      <c r="AF127" s="158">
        <f t="shared" ref="AF127:AJ127" si="221">AF120/AF125</f>
        <v>0</v>
      </c>
      <c r="AG127" s="158">
        <f t="shared" si="221"/>
        <v>0.00002</v>
      </c>
      <c r="AH127" s="158">
        <f t="shared" si="221"/>
        <v>0.000002</v>
      </c>
      <c r="AI127" s="158">
        <f t="shared" si="221"/>
        <v>0.0000002</v>
      </c>
      <c r="AJ127" s="158">
        <f t="shared" si="221"/>
        <v>0.00000002</v>
      </c>
      <c r="AK127" s="157">
        <f t="shared" ref="AK127:AK130" si="224">SUM(AA127:AJ127)</f>
        <v>2.00002222</v>
      </c>
      <c r="AL127" s="157"/>
      <c r="AM127" s="157"/>
      <c r="AN127" s="157"/>
      <c r="AO127" s="158">
        <f>COUNTIF(AM120:AM123,K127)</f>
        <v>0</v>
      </c>
      <c r="AP127" s="158">
        <f>COUNTIF(AM120:AM123,L127)</f>
        <v>0</v>
      </c>
      <c r="AQ127" s="158">
        <f>COUNTIF(AM120:AM123,M127)</f>
        <v>0</v>
      </c>
      <c r="AR127" s="158">
        <f>COUNTIF(AM120:AM123,N127)</f>
        <v>0</v>
      </c>
      <c r="AS127" s="158">
        <f t="shared" si="179"/>
        <v>0</v>
      </c>
      <c r="AT127" s="157"/>
      <c r="AU127" s="158" t="str">
        <f t="shared" si="180"/>
        <v/>
      </c>
      <c r="AV127" s="158" t="str">
        <f t="shared" si="181"/>
        <v/>
      </c>
      <c r="AW127" s="158" t="str">
        <f t="shared" si="182"/>
        <v/>
      </c>
      <c r="AX127" s="158" t="str">
        <f t="shared" si="183"/>
        <v/>
      </c>
      <c r="AY127" s="157"/>
      <c r="AZ127" s="158" t="str">
        <f t="shared" si="184"/>
        <v/>
      </c>
      <c r="BA127" s="158" t="str">
        <f t="shared" si="185"/>
        <v/>
      </c>
      <c r="BB127" s="158" t="str">
        <f t="shared" si="186"/>
        <v/>
      </c>
      <c r="BC127" s="158" t="str">
        <f t="shared" si="187"/>
        <v/>
      </c>
      <c r="BD127" s="157"/>
      <c r="BE127" s="158">
        <v>2.0</v>
      </c>
      <c r="BF127" s="157" t="str">
        <f>VLOOKUP(BE127,BE120:BF123,2,FALSE)</f>
        <v>Kroatia</v>
      </c>
      <c r="BG127" s="157"/>
      <c r="BH127" s="158">
        <f>COUNTIFS(AZ120:AZ155,BF127,BC120:BC155,BF126)</f>
        <v>0</v>
      </c>
      <c r="BI127" s="157">
        <f>_xlfn.RANK.EQ(BH127,BH126:BH129,0)</f>
        <v>1</v>
      </c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8">
        <f>COUNTIF(BV120:BV123,K127)</f>
        <v>0</v>
      </c>
      <c r="BY127" s="158">
        <f>COUNTIF(BV120:BV123,L127)</f>
        <v>0</v>
      </c>
      <c r="BZ127" s="158">
        <f>COUNTIF(BV120:BV123,M127)</f>
        <v>0</v>
      </c>
      <c r="CA127" s="158">
        <f>COUNTIF(BV120:BV123,N127)</f>
        <v>0</v>
      </c>
      <c r="CB127" s="158">
        <f t="shared" si="192"/>
        <v>0</v>
      </c>
      <c r="CC127" s="157"/>
      <c r="CD127" s="158" t="str">
        <f t="shared" si="193"/>
        <v/>
      </c>
      <c r="CE127" s="158" t="str">
        <f t="shared" si="194"/>
        <v/>
      </c>
      <c r="CF127" s="158" t="str">
        <f t="shared" si="195"/>
        <v/>
      </c>
      <c r="CG127" s="158" t="str">
        <f t="shared" si="196"/>
        <v/>
      </c>
      <c r="CH127" s="157"/>
      <c r="CI127" s="158" t="str">
        <f t="shared" si="197"/>
        <v/>
      </c>
      <c r="CJ127" s="158" t="str">
        <f t="shared" si="198"/>
        <v/>
      </c>
      <c r="CK127" s="158" t="str">
        <f t="shared" si="199"/>
        <v/>
      </c>
      <c r="CL127" s="158" t="str">
        <f t="shared" si="200"/>
        <v/>
      </c>
      <c r="CM127" s="157"/>
      <c r="CN127" s="158">
        <v>2.0</v>
      </c>
      <c r="CO127" s="157" t="str">
        <f>VLOOKUP(CN127,CN120:CO123,2,FALSE)</f>
        <v>Kroatia</v>
      </c>
      <c r="CP127" s="157"/>
      <c r="CQ127" s="158">
        <f>COUNTIFS(CI120:CI155,CO127,CL120:CL155,CO126)</f>
        <v>0</v>
      </c>
      <c r="CR127" s="157">
        <f>_xlfn.RANK.EQ(CQ127,CQ126:CQ129,0)</f>
        <v>1</v>
      </c>
      <c r="CS127" s="157"/>
      <c r="CT127" s="157"/>
      <c r="CU127" s="157"/>
      <c r="CV127" s="157"/>
      <c r="CW127" s="157"/>
      <c r="CX127" s="157"/>
      <c r="CY127" s="157"/>
      <c r="CZ127" s="157"/>
      <c r="DA127" s="157"/>
      <c r="DB127" s="157"/>
      <c r="DC127" s="157"/>
      <c r="DD127" s="157"/>
      <c r="DE127" s="157"/>
      <c r="DF127" s="157"/>
      <c r="DG127" s="158">
        <f>COUNTIF(DE120:DE123,K127)</f>
        <v>1</v>
      </c>
      <c r="DH127" s="158">
        <f>COUNTIF(DE120:DE123,L127)</f>
        <v>0</v>
      </c>
      <c r="DI127" s="158">
        <f>COUNTIF(DE120:DE123,M127)</f>
        <v>0</v>
      </c>
      <c r="DJ127" s="158">
        <f>COUNTIF(DE120:DE123,N127)</f>
        <v>0</v>
      </c>
      <c r="DK127" s="158">
        <f t="shared" si="205"/>
        <v>1</v>
      </c>
      <c r="DL127" s="157"/>
      <c r="DM127" s="158" t="str">
        <f t="shared" si="206"/>
        <v/>
      </c>
      <c r="DN127" s="158" t="str">
        <f t="shared" si="207"/>
        <v/>
      </c>
      <c r="DO127" s="158" t="str">
        <f t="shared" si="208"/>
        <v/>
      </c>
      <c r="DP127" s="158" t="str">
        <f t="shared" si="209"/>
        <v/>
      </c>
      <c r="DQ127" s="157"/>
      <c r="DR127" s="158" t="str">
        <f t="shared" si="210"/>
        <v/>
      </c>
      <c r="DS127" s="158" t="str">
        <f t="shared" si="211"/>
        <v/>
      </c>
      <c r="DT127" s="158" t="str">
        <f t="shared" si="212"/>
        <v/>
      </c>
      <c r="DU127" s="158" t="str">
        <f t="shared" si="213"/>
        <v/>
      </c>
      <c r="DV127" s="157"/>
      <c r="DW127" s="158">
        <v>2.0</v>
      </c>
      <c r="DX127" s="157" t="str">
        <f>VLOOKUP(DW127,DW120:DX123,2,FALSE)</f>
        <v>Kroatia</v>
      </c>
      <c r="DY127" s="157"/>
      <c r="DZ127" s="158">
        <f>COUNTIFS(DR120:DR155,DX127,DU120:DU155,DX126)</f>
        <v>0</v>
      </c>
      <c r="EA127" s="157">
        <f>_xlfn.RANK.EQ(DZ127,DZ126:DZ129,0)</f>
        <v>1</v>
      </c>
      <c r="EB127" s="157"/>
      <c r="EC127" s="157"/>
      <c r="ED127" s="157"/>
      <c r="EE127" s="157"/>
      <c r="EF127" s="157"/>
      <c r="EG127" s="157"/>
      <c r="EH127" s="157"/>
      <c r="EI127" s="157"/>
      <c r="EJ127" s="157"/>
      <c r="EK127" s="157"/>
      <c r="EL127" s="157"/>
    </row>
    <row r="128" ht="12.75" customHeight="1">
      <c r="A128" s="157"/>
      <c r="B128" s="158" t="str">
        <f>Utfylles!$E$18</f>
        <v>Polen</v>
      </c>
      <c r="C128" s="158" t="s">
        <v>56</v>
      </c>
      <c r="D128" s="158" t="str">
        <f>Utfylles!$G$18</f>
        <v>Slovakia</v>
      </c>
      <c r="E128" s="158">
        <f>Utfylles!$H$18</f>
        <v>1</v>
      </c>
      <c r="F128" s="158" t="s">
        <v>56</v>
      </c>
      <c r="G128" s="158">
        <f>Utfylles!$J$18</f>
        <v>1</v>
      </c>
      <c r="H128" s="158"/>
      <c r="I128" s="158" t="str">
        <f>Utfylles!$K$18</f>
        <v>U</v>
      </c>
      <c r="J128" s="157"/>
      <c r="K128" s="158" t="str">
        <f t="shared" si="172"/>
        <v/>
      </c>
      <c r="L128" s="158" t="str">
        <f t="shared" si="173"/>
        <v>Polen</v>
      </c>
      <c r="M128" s="158" t="str">
        <f t="shared" si="174"/>
        <v>Slovakia</v>
      </c>
      <c r="N128" s="158" t="str">
        <f t="shared" si="175"/>
        <v/>
      </c>
      <c r="O128" s="157"/>
      <c r="P128" s="157">
        <v>1.0</v>
      </c>
      <c r="Q128" s="160" t="str">
        <f>VLOOKUP(P128,P120:Y123,Q126,FALSE)</f>
        <v>England</v>
      </c>
      <c r="R128" s="159">
        <f>VLOOKUP(P128,P120:Y123,R126,FALSE)</f>
        <v>3</v>
      </c>
      <c r="S128" s="159">
        <f>VLOOKUP(P128,P120:Y123,S126,FALSE)</f>
        <v>3</v>
      </c>
      <c r="T128" s="159">
        <f>VLOOKUP(P128,P120:Y123,T126,FALSE)</f>
        <v>0</v>
      </c>
      <c r="U128" s="159">
        <f>VLOOKUP(P128,P120:Y123,U126,FALSE)</f>
        <v>0</v>
      </c>
      <c r="V128" s="159">
        <f>VLOOKUP(P128,P120:Y123,V126,FALSE)</f>
        <v>6</v>
      </c>
      <c r="W128" s="159">
        <f>VLOOKUP(P128,P120:Y123,W126,FALSE)</f>
        <v>0</v>
      </c>
      <c r="X128" s="159">
        <f>VLOOKUP(P128,P120:Y123,X126,FALSE)</f>
        <v>6</v>
      </c>
      <c r="Y128" s="158">
        <f>VLOOKUP(P128,P120:Y123,Y126,FALSE)</f>
        <v>9</v>
      </c>
      <c r="Z128" s="157"/>
      <c r="AA128" s="158">
        <f t="shared" ref="AA128:AD128" si="222">AA121/AA125</f>
        <v>1</v>
      </c>
      <c r="AB128" s="158">
        <f t="shared" si="222"/>
        <v>0</v>
      </c>
      <c r="AC128" s="158">
        <f t="shared" si="222"/>
        <v>0</v>
      </c>
      <c r="AD128" s="158">
        <f t="shared" si="222"/>
        <v>0</v>
      </c>
      <c r="AE128" s="158"/>
      <c r="AF128" s="158">
        <f t="shared" ref="AF128:AJ128" si="223">AF121/AF125</f>
        <v>0</v>
      </c>
      <c r="AG128" s="158">
        <f t="shared" si="223"/>
        <v>0.00001</v>
      </c>
      <c r="AH128" s="158">
        <f t="shared" si="223"/>
        <v>0.000001</v>
      </c>
      <c r="AI128" s="158">
        <f t="shared" si="223"/>
        <v>0.0000001</v>
      </c>
      <c r="AJ128" s="158">
        <f t="shared" si="223"/>
        <v>0.00000001</v>
      </c>
      <c r="AK128" s="157">
        <f t="shared" si="224"/>
        <v>1.00001111</v>
      </c>
      <c r="AL128" s="157"/>
      <c r="AM128" s="157"/>
      <c r="AN128" s="157"/>
      <c r="AO128" s="158">
        <f>COUNTIF(AM120:AM123,K128)</f>
        <v>0</v>
      </c>
      <c r="AP128" s="158">
        <f>COUNTIF(AM120:AM123,L128)</f>
        <v>0</v>
      </c>
      <c r="AQ128" s="158">
        <f>COUNTIF(AM120:AM123,M128)</f>
        <v>0</v>
      </c>
      <c r="AR128" s="158">
        <f>COUNTIF(AM120:AM123,N128)</f>
        <v>0</v>
      </c>
      <c r="AS128" s="158">
        <f t="shared" si="179"/>
        <v>0</v>
      </c>
      <c r="AT128" s="157"/>
      <c r="AU128" s="158" t="str">
        <f t="shared" si="180"/>
        <v/>
      </c>
      <c r="AV128" s="158" t="str">
        <f t="shared" si="181"/>
        <v/>
      </c>
      <c r="AW128" s="158" t="str">
        <f t="shared" si="182"/>
        <v/>
      </c>
      <c r="AX128" s="158" t="str">
        <f t="shared" si="183"/>
        <v/>
      </c>
      <c r="AY128" s="157"/>
      <c r="AZ128" s="158" t="str">
        <f t="shared" si="184"/>
        <v/>
      </c>
      <c r="BA128" s="158" t="str">
        <f t="shared" si="185"/>
        <v/>
      </c>
      <c r="BB128" s="158" t="str">
        <f t="shared" si="186"/>
        <v/>
      </c>
      <c r="BC128" s="158" t="str">
        <f t="shared" si="187"/>
        <v/>
      </c>
      <c r="BD128" s="157"/>
      <c r="BE128" s="158">
        <v>3.0</v>
      </c>
      <c r="BF128" s="157" t="str">
        <f>VLOOKUP(BE128,BE120:BF123,2,FALSE)</f>
        <v>Skottland</v>
      </c>
      <c r="BG128" s="157"/>
      <c r="BH128" s="158">
        <f>COUNTIFS(AZ120:AZ155,BF128,BC120:BC155,BF127)</f>
        <v>0</v>
      </c>
      <c r="BI128" s="157">
        <f>_xlfn.RANK.EQ(BH128,BH126:BH129,0)</f>
        <v>1</v>
      </c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8">
        <f>COUNTIF(BV120:BV123,K128)</f>
        <v>0</v>
      </c>
      <c r="BY128" s="158">
        <f>COUNTIF(BV120:BV123,L128)</f>
        <v>0</v>
      </c>
      <c r="BZ128" s="158">
        <f>COUNTIF(BV120:BV123,M128)</f>
        <v>0</v>
      </c>
      <c r="CA128" s="158">
        <f>COUNTIF(BV120:BV123,N128)</f>
        <v>0</v>
      </c>
      <c r="CB128" s="158">
        <f t="shared" si="192"/>
        <v>0</v>
      </c>
      <c r="CC128" s="157"/>
      <c r="CD128" s="158" t="str">
        <f t="shared" si="193"/>
        <v/>
      </c>
      <c r="CE128" s="158" t="str">
        <f t="shared" si="194"/>
        <v/>
      </c>
      <c r="CF128" s="158" t="str">
        <f t="shared" si="195"/>
        <v/>
      </c>
      <c r="CG128" s="158" t="str">
        <f t="shared" si="196"/>
        <v/>
      </c>
      <c r="CH128" s="157"/>
      <c r="CI128" s="158" t="str">
        <f t="shared" si="197"/>
        <v/>
      </c>
      <c r="CJ128" s="158" t="str">
        <f t="shared" si="198"/>
        <v/>
      </c>
      <c r="CK128" s="158" t="str">
        <f t="shared" si="199"/>
        <v/>
      </c>
      <c r="CL128" s="158" t="str">
        <f t="shared" si="200"/>
        <v/>
      </c>
      <c r="CM128" s="157"/>
      <c r="CN128" s="158">
        <v>3.0</v>
      </c>
      <c r="CO128" s="157" t="str">
        <f>VLOOKUP(CN128,CN120:CO123,2,FALSE)</f>
        <v>Skottland</v>
      </c>
      <c r="CP128" s="157"/>
      <c r="CQ128" s="158">
        <f>COUNTIFS(CI120:CI155,CO128,CL120:CL155,CO127)</f>
        <v>0</v>
      </c>
      <c r="CR128" s="157">
        <f>_xlfn.RANK.EQ(CQ128,CQ126:CQ129,0)</f>
        <v>1</v>
      </c>
      <c r="CS128" s="157"/>
      <c r="CT128" s="157"/>
      <c r="CU128" s="157"/>
      <c r="CV128" s="157"/>
      <c r="CW128" s="157"/>
      <c r="CX128" s="157"/>
      <c r="CY128" s="157"/>
      <c r="CZ128" s="157"/>
      <c r="DA128" s="157"/>
      <c r="DB128" s="157"/>
      <c r="DC128" s="157"/>
      <c r="DD128" s="157"/>
      <c r="DE128" s="157"/>
      <c r="DF128" s="157"/>
      <c r="DG128" s="158">
        <f>COUNTIF(DE120:DE123,K128)</f>
        <v>0</v>
      </c>
      <c r="DH128" s="158">
        <f>COUNTIF(DE120:DE123,L128)</f>
        <v>0</v>
      </c>
      <c r="DI128" s="158">
        <f>COUNTIF(DE120:DE123,M128)</f>
        <v>0</v>
      </c>
      <c r="DJ128" s="158">
        <f>COUNTIF(DE120:DE123,N128)</f>
        <v>0</v>
      </c>
      <c r="DK128" s="158">
        <f t="shared" si="205"/>
        <v>0</v>
      </c>
      <c r="DL128" s="157"/>
      <c r="DM128" s="158" t="str">
        <f t="shared" si="206"/>
        <v/>
      </c>
      <c r="DN128" s="158" t="str">
        <f t="shared" si="207"/>
        <v/>
      </c>
      <c r="DO128" s="158" t="str">
        <f t="shared" si="208"/>
        <v/>
      </c>
      <c r="DP128" s="158" t="str">
        <f t="shared" si="209"/>
        <v/>
      </c>
      <c r="DQ128" s="157"/>
      <c r="DR128" s="158" t="str">
        <f t="shared" si="210"/>
        <v/>
      </c>
      <c r="DS128" s="158" t="str">
        <f t="shared" si="211"/>
        <v/>
      </c>
      <c r="DT128" s="158" t="str">
        <f t="shared" si="212"/>
        <v/>
      </c>
      <c r="DU128" s="158" t="str">
        <f t="shared" si="213"/>
        <v/>
      </c>
      <c r="DV128" s="157"/>
      <c r="DW128" s="158">
        <v>3.0</v>
      </c>
      <c r="DX128" s="157" t="str">
        <f>VLOOKUP(DW128,DW120:DX123,2,FALSE)</f>
        <v>Skottland</v>
      </c>
      <c r="DY128" s="157"/>
      <c r="DZ128" s="158">
        <f>COUNTIFS(DR120:DR155,DX128,DU120:DU155,DX127)</f>
        <v>0</v>
      </c>
      <c r="EA128" s="157">
        <f>_xlfn.RANK.EQ(DZ128,DZ126:DZ129,0)</f>
        <v>1</v>
      </c>
      <c r="EB128" s="157"/>
      <c r="EC128" s="157"/>
      <c r="ED128" s="157"/>
      <c r="EE128" s="157"/>
      <c r="EF128" s="157"/>
      <c r="EG128" s="157"/>
      <c r="EH128" s="157"/>
      <c r="EI128" s="157"/>
      <c r="EJ128" s="157"/>
      <c r="EK128" s="157"/>
      <c r="EL128" s="157"/>
    </row>
    <row r="129" ht="12.75" customHeight="1">
      <c r="A129" s="157"/>
      <c r="B129" s="158" t="str">
        <f>Utfylles!$E$19</f>
        <v>Spania</v>
      </c>
      <c r="C129" s="158" t="s">
        <v>56</v>
      </c>
      <c r="D129" s="158" t="str">
        <f>Utfylles!$G$19</f>
        <v>Sverige</v>
      </c>
      <c r="E129" s="158">
        <f>Utfylles!$H$19</f>
        <v>2</v>
      </c>
      <c r="F129" s="158" t="s">
        <v>56</v>
      </c>
      <c r="G129" s="158">
        <f>Utfylles!$J$19</f>
        <v>0</v>
      </c>
      <c r="H129" s="158"/>
      <c r="I129" s="158" t="str">
        <f>Utfylles!$K$19</f>
        <v>H</v>
      </c>
      <c r="J129" s="157"/>
      <c r="K129" s="158" t="str">
        <f t="shared" si="172"/>
        <v>Spania</v>
      </c>
      <c r="L129" s="158" t="str">
        <f t="shared" si="173"/>
        <v/>
      </c>
      <c r="M129" s="158" t="str">
        <f t="shared" si="174"/>
        <v/>
      </c>
      <c r="N129" s="158" t="str">
        <f t="shared" si="175"/>
        <v>Sverige</v>
      </c>
      <c r="O129" s="157"/>
      <c r="P129" s="157">
        <v>2.0</v>
      </c>
      <c r="Q129" s="160" t="str">
        <f>VLOOKUP(P129,P120:Y123,Q126,FALSE)</f>
        <v>Kroatia</v>
      </c>
      <c r="R129" s="159">
        <f>VLOOKUP(P129,P120:Y123,R126,FALSE)</f>
        <v>3</v>
      </c>
      <c r="S129" s="159">
        <f>VLOOKUP(P129,P120:Y123,S126,FALSE)</f>
        <v>2</v>
      </c>
      <c r="T129" s="159">
        <f>VLOOKUP(P129,P120:Y123,T126,FALSE)</f>
        <v>0</v>
      </c>
      <c r="U129" s="159">
        <f>VLOOKUP(P129,P120:Y123,U126,FALSE)</f>
        <v>1</v>
      </c>
      <c r="V129" s="159">
        <f>VLOOKUP(P129,P120:Y123,V126,FALSE)</f>
        <v>4</v>
      </c>
      <c r="W129" s="159">
        <f>VLOOKUP(P129,P120:Y123,W126,FALSE)</f>
        <v>4</v>
      </c>
      <c r="X129" s="159">
        <f>VLOOKUP(P129,P120:Y123,X126,FALSE)</f>
        <v>0</v>
      </c>
      <c r="Y129" s="158">
        <f>VLOOKUP(P129,P120:Y123,Y126,FALSE)</f>
        <v>6</v>
      </c>
      <c r="Z129" s="157"/>
      <c r="AA129" s="158">
        <f t="shared" ref="AA129:AD129" si="225">AA122/AA125</f>
        <v>3</v>
      </c>
      <c r="AB129" s="158">
        <f t="shared" si="225"/>
        <v>0</v>
      </c>
      <c r="AC129" s="158">
        <f t="shared" si="225"/>
        <v>0</v>
      </c>
      <c r="AD129" s="158">
        <f t="shared" si="225"/>
        <v>0</v>
      </c>
      <c r="AE129" s="158"/>
      <c r="AF129" s="158">
        <f t="shared" ref="AF129:AJ129" si="226">AF122/AF125</f>
        <v>0</v>
      </c>
      <c r="AG129" s="158">
        <f t="shared" si="226"/>
        <v>0.00003</v>
      </c>
      <c r="AH129" s="158">
        <f t="shared" si="226"/>
        <v>0.000003</v>
      </c>
      <c r="AI129" s="158">
        <f t="shared" si="226"/>
        <v>0.0000003</v>
      </c>
      <c r="AJ129" s="158">
        <f t="shared" si="226"/>
        <v>0.00000004</v>
      </c>
      <c r="AK129" s="157">
        <f t="shared" si="224"/>
        <v>3.00003334</v>
      </c>
      <c r="AL129" s="157"/>
      <c r="AM129" s="157"/>
      <c r="AN129" s="157"/>
      <c r="AO129" s="158">
        <f>COUNTIF(AM120:AM123,K129)</f>
        <v>0</v>
      </c>
      <c r="AP129" s="158">
        <f>COUNTIF(AM120:AM123,L129)</f>
        <v>0</v>
      </c>
      <c r="AQ129" s="158">
        <f>COUNTIF(AM120:AM123,M129)</f>
        <v>0</v>
      </c>
      <c r="AR129" s="158">
        <f>COUNTIF(AM120:AM123,N129)</f>
        <v>0</v>
      </c>
      <c r="AS129" s="158">
        <f t="shared" si="179"/>
        <v>0</v>
      </c>
      <c r="AT129" s="157"/>
      <c r="AU129" s="158" t="str">
        <f t="shared" si="180"/>
        <v/>
      </c>
      <c r="AV129" s="158" t="str">
        <f t="shared" si="181"/>
        <v/>
      </c>
      <c r="AW129" s="158" t="str">
        <f t="shared" si="182"/>
        <v/>
      </c>
      <c r="AX129" s="158" t="str">
        <f t="shared" si="183"/>
        <v/>
      </c>
      <c r="AY129" s="157"/>
      <c r="AZ129" s="158" t="str">
        <f t="shared" si="184"/>
        <v/>
      </c>
      <c r="BA129" s="158" t="str">
        <f t="shared" si="185"/>
        <v/>
      </c>
      <c r="BB129" s="158" t="str">
        <f t="shared" si="186"/>
        <v/>
      </c>
      <c r="BC129" s="158" t="str">
        <f t="shared" si="187"/>
        <v/>
      </c>
      <c r="BD129" s="157"/>
      <c r="BE129" s="158">
        <v>4.0</v>
      </c>
      <c r="BF129" s="157" t="str">
        <f>VLOOKUP(BE129,BE120:BF123,2,FALSE)</f>
        <v>Tsjekkia</v>
      </c>
      <c r="BG129" s="157"/>
      <c r="BH129" s="158">
        <f>COUNTIFS(AZ120:AZ155,BF129,BC120:BC155,BF128)</f>
        <v>0</v>
      </c>
      <c r="BI129" s="157">
        <f>_xlfn.RANK.EQ(BH129,BH126:BH129,0)</f>
        <v>1</v>
      </c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8">
        <f>COUNTIF(BV120:BV123,K129)</f>
        <v>0</v>
      </c>
      <c r="BY129" s="158">
        <f>COUNTIF(BV120:BV123,L129)</f>
        <v>0</v>
      </c>
      <c r="BZ129" s="158">
        <f>COUNTIF(BV120:BV123,M129)</f>
        <v>0</v>
      </c>
      <c r="CA129" s="158">
        <f>COUNTIF(BV120:BV123,N129)</f>
        <v>0</v>
      </c>
      <c r="CB129" s="158">
        <f t="shared" si="192"/>
        <v>0</v>
      </c>
      <c r="CC129" s="157"/>
      <c r="CD129" s="158" t="str">
        <f t="shared" si="193"/>
        <v/>
      </c>
      <c r="CE129" s="158" t="str">
        <f t="shared" si="194"/>
        <v/>
      </c>
      <c r="CF129" s="158" t="str">
        <f t="shared" si="195"/>
        <v/>
      </c>
      <c r="CG129" s="158" t="str">
        <f t="shared" si="196"/>
        <v/>
      </c>
      <c r="CH129" s="157"/>
      <c r="CI129" s="158" t="str">
        <f t="shared" si="197"/>
        <v/>
      </c>
      <c r="CJ129" s="158" t="str">
        <f t="shared" si="198"/>
        <v/>
      </c>
      <c r="CK129" s="158" t="str">
        <f t="shared" si="199"/>
        <v/>
      </c>
      <c r="CL129" s="158" t="str">
        <f t="shared" si="200"/>
        <v/>
      </c>
      <c r="CM129" s="157"/>
      <c r="CN129" s="158">
        <v>4.0</v>
      </c>
      <c r="CO129" s="157" t="str">
        <f>VLOOKUP(CN129,CN120:CO123,2,FALSE)</f>
        <v>Tsjekkia</v>
      </c>
      <c r="CP129" s="157"/>
      <c r="CQ129" s="158">
        <f>COUNTIFS(CI120:CI155,CO129,CL120:CL155,CO128)</f>
        <v>0</v>
      </c>
      <c r="CR129" s="157">
        <f>_xlfn.RANK.EQ(CQ129,CQ126:CQ129,0)</f>
        <v>1</v>
      </c>
      <c r="CS129" s="157"/>
      <c r="CT129" s="157"/>
      <c r="CU129" s="157"/>
      <c r="CV129" s="157"/>
      <c r="CW129" s="157"/>
      <c r="CX129" s="157"/>
      <c r="CY129" s="157"/>
      <c r="CZ129" s="157"/>
      <c r="DA129" s="157"/>
      <c r="DB129" s="157"/>
      <c r="DC129" s="157"/>
      <c r="DD129" s="157"/>
      <c r="DE129" s="157"/>
      <c r="DF129" s="157"/>
      <c r="DG129" s="158">
        <f>COUNTIF(DE120:DE123,K129)</f>
        <v>0</v>
      </c>
      <c r="DH129" s="158">
        <f>COUNTIF(DE120:DE123,L129)</f>
        <v>0</v>
      </c>
      <c r="DI129" s="158">
        <f>COUNTIF(DE120:DE123,M129)</f>
        <v>0</v>
      </c>
      <c r="DJ129" s="158">
        <f>COUNTIF(DE120:DE123,N129)</f>
        <v>0</v>
      </c>
      <c r="DK129" s="158">
        <f t="shared" si="205"/>
        <v>0</v>
      </c>
      <c r="DL129" s="157"/>
      <c r="DM129" s="158" t="str">
        <f t="shared" si="206"/>
        <v/>
      </c>
      <c r="DN129" s="158" t="str">
        <f t="shared" si="207"/>
        <v/>
      </c>
      <c r="DO129" s="158" t="str">
        <f t="shared" si="208"/>
        <v/>
      </c>
      <c r="DP129" s="158" t="str">
        <f t="shared" si="209"/>
        <v/>
      </c>
      <c r="DQ129" s="157"/>
      <c r="DR129" s="158" t="str">
        <f t="shared" si="210"/>
        <v/>
      </c>
      <c r="DS129" s="158" t="str">
        <f t="shared" si="211"/>
        <v/>
      </c>
      <c r="DT129" s="158" t="str">
        <f t="shared" si="212"/>
        <v/>
      </c>
      <c r="DU129" s="158" t="str">
        <f t="shared" si="213"/>
        <v/>
      </c>
      <c r="DV129" s="157"/>
      <c r="DW129" s="158">
        <v>4.0</v>
      </c>
      <c r="DX129" s="157" t="str">
        <f>VLOOKUP(DW129,DW120:DX123,2,FALSE)</f>
        <v>Tsjekkia</v>
      </c>
      <c r="DY129" s="157"/>
      <c r="DZ129" s="158">
        <f>COUNTIFS(DR120:DR155,DX129,DU120:DU155,DX128)</f>
        <v>0</v>
      </c>
      <c r="EA129" s="157">
        <f>_xlfn.RANK.EQ(DZ129,DZ126:DZ129,0)</f>
        <v>1</v>
      </c>
      <c r="EB129" s="157"/>
      <c r="EC129" s="157"/>
      <c r="ED129" s="157"/>
      <c r="EE129" s="157"/>
      <c r="EF129" s="157"/>
      <c r="EG129" s="157"/>
      <c r="EH129" s="157"/>
      <c r="EI129" s="157"/>
      <c r="EJ129" s="157"/>
      <c r="EK129" s="157"/>
      <c r="EL129" s="157"/>
    </row>
    <row r="130" ht="12.75" customHeight="1">
      <c r="A130" s="157"/>
      <c r="B130" s="158" t="str">
        <f>Utfylles!$E$20</f>
        <v>Ungarn</v>
      </c>
      <c r="C130" s="158" t="s">
        <v>56</v>
      </c>
      <c r="D130" s="158" t="str">
        <f>Utfylles!$G$20</f>
        <v>Portugal</v>
      </c>
      <c r="E130" s="158">
        <f>Utfylles!$H$20</f>
        <v>0</v>
      </c>
      <c r="F130" s="158" t="s">
        <v>56</v>
      </c>
      <c r="G130" s="158">
        <f>Utfylles!$J$20</f>
        <v>3</v>
      </c>
      <c r="H130" s="158"/>
      <c r="I130" s="158" t="str">
        <f>Utfylles!$K$20</f>
        <v>B</v>
      </c>
      <c r="J130" s="157"/>
      <c r="K130" s="158" t="str">
        <f t="shared" si="172"/>
        <v>Portugal</v>
      </c>
      <c r="L130" s="158" t="str">
        <f t="shared" si="173"/>
        <v/>
      </c>
      <c r="M130" s="158" t="str">
        <f t="shared" si="174"/>
        <v/>
      </c>
      <c r="N130" s="158" t="str">
        <f t="shared" si="175"/>
        <v>Ungarn</v>
      </c>
      <c r="O130" s="157"/>
      <c r="P130" s="157">
        <v>3.0</v>
      </c>
      <c r="Q130" s="160" t="str">
        <f>VLOOKUP(P130,P120:Y123,Q126,FALSE)</f>
        <v>Tsjekkia</v>
      </c>
      <c r="R130" s="159">
        <f>VLOOKUP(P130,P120:Y123,R126,FALSE)</f>
        <v>3</v>
      </c>
      <c r="S130" s="159">
        <f>VLOOKUP(P130,P120:Y123,S126,FALSE)</f>
        <v>1</v>
      </c>
      <c r="T130" s="159">
        <f>VLOOKUP(P130,P120:Y123,T126,FALSE)</f>
        <v>0</v>
      </c>
      <c r="U130" s="159">
        <f>VLOOKUP(P130,P120:Y123,U126,FALSE)</f>
        <v>2</v>
      </c>
      <c r="V130" s="159">
        <f>VLOOKUP(P130,P120:Y123,V126,FALSE)</f>
        <v>3</v>
      </c>
      <c r="W130" s="159">
        <f>VLOOKUP(P130,P120:Y123,W126,FALSE)</f>
        <v>4</v>
      </c>
      <c r="X130" s="159">
        <f>VLOOKUP(P130,P120:Y123,X126,FALSE)</f>
        <v>-1</v>
      </c>
      <c r="Y130" s="158">
        <f>VLOOKUP(P130,P120:Y123,Y126,FALSE)</f>
        <v>3</v>
      </c>
      <c r="Z130" s="157"/>
      <c r="AA130" s="158">
        <f t="shared" ref="AA130:AD130" si="227">AA123/AA125</f>
        <v>4</v>
      </c>
      <c r="AB130" s="158">
        <f t="shared" si="227"/>
        <v>0</v>
      </c>
      <c r="AC130" s="158">
        <f t="shared" si="227"/>
        <v>0</v>
      </c>
      <c r="AD130" s="158">
        <f t="shared" si="227"/>
        <v>0</v>
      </c>
      <c r="AE130" s="158"/>
      <c r="AF130" s="158">
        <f t="shared" ref="AF130:AJ130" si="228">AF123/AF125</f>
        <v>0</v>
      </c>
      <c r="AG130" s="158">
        <f t="shared" si="228"/>
        <v>0.00004</v>
      </c>
      <c r="AH130" s="158">
        <f t="shared" si="228"/>
        <v>0.000004</v>
      </c>
      <c r="AI130" s="158">
        <f t="shared" si="228"/>
        <v>0.0000004</v>
      </c>
      <c r="AJ130" s="158">
        <f t="shared" si="228"/>
        <v>0.00000003</v>
      </c>
      <c r="AK130" s="157">
        <f t="shared" si="224"/>
        <v>4.00004443</v>
      </c>
      <c r="AL130" s="157"/>
      <c r="AM130" s="157"/>
      <c r="AN130" s="157"/>
      <c r="AO130" s="158">
        <f>COUNTIF(AM120:AM123,K130)</f>
        <v>0</v>
      </c>
      <c r="AP130" s="158">
        <f>COUNTIF(AM120:AM123,L130)</f>
        <v>0</v>
      </c>
      <c r="AQ130" s="158">
        <f>COUNTIF(AM120:AM123,M130)</f>
        <v>0</v>
      </c>
      <c r="AR130" s="158">
        <f>COUNTIF(AM120:AM123,N130)</f>
        <v>0</v>
      </c>
      <c r="AS130" s="158">
        <f t="shared" si="179"/>
        <v>0</v>
      </c>
      <c r="AT130" s="157"/>
      <c r="AU130" s="158" t="str">
        <f t="shared" si="180"/>
        <v/>
      </c>
      <c r="AV130" s="158" t="str">
        <f t="shared" si="181"/>
        <v/>
      </c>
      <c r="AW130" s="158" t="str">
        <f t="shared" si="182"/>
        <v/>
      </c>
      <c r="AX130" s="158" t="str">
        <f t="shared" si="183"/>
        <v/>
      </c>
      <c r="AY130" s="157"/>
      <c r="AZ130" s="158" t="str">
        <f t="shared" si="184"/>
        <v/>
      </c>
      <c r="BA130" s="158" t="str">
        <f t="shared" si="185"/>
        <v/>
      </c>
      <c r="BB130" s="158" t="str">
        <f t="shared" si="186"/>
        <v/>
      </c>
      <c r="BC130" s="158" t="str">
        <f t="shared" si="187"/>
        <v/>
      </c>
      <c r="BD130" s="157"/>
      <c r="BE130" s="157"/>
      <c r="BF130" s="157"/>
      <c r="BG130" s="157"/>
      <c r="BH130" s="157"/>
      <c r="BI130" s="157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8">
        <f>COUNTIF(BV120:BV123,K130)</f>
        <v>0</v>
      </c>
      <c r="BY130" s="158">
        <f>COUNTIF(BV120:BV123,L130)</f>
        <v>0</v>
      </c>
      <c r="BZ130" s="158">
        <f>COUNTIF(BV120:BV123,M130)</f>
        <v>0</v>
      </c>
      <c r="CA130" s="158">
        <f>COUNTIF(BV120:BV123,N130)</f>
        <v>0</v>
      </c>
      <c r="CB130" s="158">
        <f t="shared" si="192"/>
        <v>0</v>
      </c>
      <c r="CC130" s="157"/>
      <c r="CD130" s="158" t="str">
        <f t="shared" si="193"/>
        <v/>
      </c>
      <c r="CE130" s="158" t="str">
        <f t="shared" si="194"/>
        <v/>
      </c>
      <c r="CF130" s="158" t="str">
        <f t="shared" si="195"/>
        <v/>
      </c>
      <c r="CG130" s="158" t="str">
        <f t="shared" si="196"/>
        <v/>
      </c>
      <c r="CH130" s="157"/>
      <c r="CI130" s="158" t="str">
        <f t="shared" si="197"/>
        <v/>
      </c>
      <c r="CJ130" s="158" t="str">
        <f t="shared" si="198"/>
        <v/>
      </c>
      <c r="CK130" s="158" t="str">
        <f t="shared" si="199"/>
        <v/>
      </c>
      <c r="CL130" s="158" t="str">
        <f t="shared" si="200"/>
        <v/>
      </c>
      <c r="CM130" s="157"/>
      <c r="CN130" s="157"/>
      <c r="CO130" s="157"/>
      <c r="CP130" s="157"/>
      <c r="CQ130" s="157"/>
      <c r="CR130" s="157"/>
      <c r="CS130" s="157"/>
      <c r="CT130" s="157"/>
      <c r="CU130" s="157"/>
      <c r="CV130" s="157"/>
      <c r="CW130" s="157"/>
      <c r="CX130" s="157"/>
      <c r="CY130" s="157"/>
      <c r="CZ130" s="157"/>
      <c r="DA130" s="157"/>
      <c r="DB130" s="157"/>
      <c r="DC130" s="157"/>
      <c r="DD130" s="157"/>
      <c r="DE130" s="157"/>
      <c r="DF130" s="157"/>
      <c r="DG130" s="158">
        <f>COUNTIF(DE120:DE123,K130)</f>
        <v>0</v>
      </c>
      <c r="DH130" s="158">
        <f>COUNTIF(DE120:DE123,L130)</f>
        <v>0</v>
      </c>
      <c r="DI130" s="158">
        <f>COUNTIF(DE120:DE123,M130)</f>
        <v>0</v>
      </c>
      <c r="DJ130" s="158">
        <f>COUNTIF(DE120:DE123,N130)</f>
        <v>0</v>
      </c>
      <c r="DK130" s="158">
        <f t="shared" si="205"/>
        <v>0</v>
      </c>
      <c r="DL130" s="157"/>
      <c r="DM130" s="158" t="str">
        <f t="shared" si="206"/>
        <v/>
      </c>
      <c r="DN130" s="158" t="str">
        <f t="shared" si="207"/>
        <v/>
      </c>
      <c r="DO130" s="158" t="str">
        <f t="shared" si="208"/>
        <v/>
      </c>
      <c r="DP130" s="158" t="str">
        <f t="shared" si="209"/>
        <v/>
      </c>
      <c r="DQ130" s="157"/>
      <c r="DR130" s="158" t="str">
        <f t="shared" si="210"/>
        <v/>
      </c>
      <c r="DS130" s="158" t="str">
        <f t="shared" si="211"/>
        <v/>
      </c>
      <c r="DT130" s="158" t="str">
        <f t="shared" si="212"/>
        <v/>
      </c>
      <c r="DU130" s="158" t="str">
        <f t="shared" si="213"/>
        <v/>
      </c>
      <c r="DV130" s="157"/>
      <c r="DW130" s="157"/>
      <c r="DX130" s="157"/>
      <c r="DY130" s="157"/>
      <c r="DZ130" s="157"/>
      <c r="EA130" s="157"/>
      <c r="EB130" s="157"/>
      <c r="EC130" s="157"/>
      <c r="ED130" s="157"/>
      <c r="EE130" s="157"/>
      <c r="EF130" s="157"/>
      <c r="EG130" s="157"/>
      <c r="EH130" s="157"/>
      <c r="EI130" s="157"/>
      <c r="EJ130" s="157"/>
      <c r="EK130" s="157"/>
      <c r="EL130" s="157"/>
    </row>
    <row r="131" ht="12.75" customHeight="1">
      <c r="A131" s="157"/>
      <c r="B131" s="158" t="str">
        <f>Utfylles!$E$21</f>
        <v>Frankrike</v>
      </c>
      <c r="C131" s="158" t="s">
        <v>56</v>
      </c>
      <c r="D131" s="158" t="str">
        <f>Utfylles!$G$21</f>
        <v>Tyskland</v>
      </c>
      <c r="E131" s="158">
        <f>Utfylles!$H$21</f>
        <v>1</v>
      </c>
      <c r="F131" s="158" t="s">
        <v>56</v>
      </c>
      <c r="G131" s="158">
        <f>Utfylles!$J$21</f>
        <v>1</v>
      </c>
      <c r="H131" s="158"/>
      <c r="I131" s="158" t="str">
        <f>Utfylles!$K$21</f>
        <v>U</v>
      </c>
      <c r="J131" s="157"/>
      <c r="K131" s="158" t="str">
        <f t="shared" si="172"/>
        <v/>
      </c>
      <c r="L131" s="158" t="str">
        <f t="shared" si="173"/>
        <v>Frankrike</v>
      </c>
      <c r="M131" s="158" t="str">
        <f t="shared" si="174"/>
        <v>Tyskland</v>
      </c>
      <c r="N131" s="158" t="str">
        <f t="shared" si="175"/>
        <v/>
      </c>
      <c r="O131" s="157"/>
      <c r="P131" s="157">
        <v>4.0</v>
      </c>
      <c r="Q131" s="160" t="str">
        <f>VLOOKUP(P131,P120:Y123,Q126,FALSE)</f>
        <v>Skottland</v>
      </c>
      <c r="R131" s="159">
        <f>VLOOKUP(P131,P120:Y123,R126,FALSE)</f>
        <v>3</v>
      </c>
      <c r="S131" s="159">
        <f>VLOOKUP(P131,P120:Y123,S126,FALSE)</f>
        <v>0</v>
      </c>
      <c r="T131" s="159">
        <f>VLOOKUP(P131,P120:Y123,T126,FALSE)</f>
        <v>0</v>
      </c>
      <c r="U131" s="159">
        <f>VLOOKUP(P131,P120:Y123,U126,FALSE)</f>
        <v>3</v>
      </c>
      <c r="V131" s="159">
        <f>VLOOKUP(P131,P120:Y123,V126,FALSE)</f>
        <v>1</v>
      </c>
      <c r="W131" s="159">
        <f>VLOOKUP(P131,P120:Y123,W126,FALSE)</f>
        <v>6</v>
      </c>
      <c r="X131" s="159">
        <f>VLOOKUP(P131,P120:Y123,X126,FALSE)</f>
        <v>-5</v>
      </c>
      <c r="Y131" s="158">
        <f>VLOOKUP(P131,P120:Y123,Y126,FALSE)</f>
        <v>0</v>
      </c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8">
        <f>COUNTIF(AM120:AM123,K131)</f>
        <v>0</v>
      </c>
      <c r="AP131" s="158">
        <f>COUNTIF(AM120:AM123,L131)</f>
        <v>0</v>
      </c>
      <c r="AQ131" s="158">
        <f>COUNTIF(AM120:AM123,M131)</f>
        <v>0</v>
      </c>
      <c r="AR131" s="158">
        <f>COUNTIF(AM120:AM123,N131)</f>
        <v>0</v>
      </c>
      <c r="AS131" s="158">
        <f t="shared" si="179"/>
        <v>0</v>
      </c>
      <c r="AT131" s="157"/>
      <c r="AU131" s="158" t="str">
        <f t="shared" si="180"/>
        <v/>
      </c>
      <c r="AV131" s="158" t="str">
        <f t="shared" si="181"/>
        <v/>
      </c>
      <c r="AW131" s="158" t="str">
        <f t="shared" si="182"/>
        <v/>
      </c>
      <c r="AX131" s="158" t="str">
        <f t="shared" si="183"/>
        <v/>
      </c>
      <c r="AY131" s="157"/>
      <c r="AZ131" s="158" t="str">
        <f t="shared" si="184"/>
        <v/>
      </c>
      <c r="BA131" s="158" t="str">
        <f t="shared" si="185"/>
        <v/>
      </c>
      <c r="BB131" s="158" t="str">
        <f t="shared" si="186"/>
        <v/>
      </c>
      <c r="BC131" s="158" t="str">
        <f t="shared" si="187"/>
        <v/>
      </c>
      <c r="BD131" s="157"/>
      <c r="BE131" s="157"/>
      <c r="BF131" s="157"/>
      <c r="BG131" s="157"/>
      <c r="BH131" s="157"/>
      <c r="BI131" s="157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8">
        <f>COUNTIF(BV120:BV123,K131)</f>
        <v>0</v>
      </c>
      <c r="BY131" s="158">
        <f>COUNTIF(BV120:BV123,L131)</f>
        <v>0</v>
      </c>
      <c r="BZ131" s="158">
        <f>COUNTIF(BV120:BV123,M131)</f>
        <v>0</v>
      </c>
      <c r="CA131" s="158">
        <f>COUNTIF(BV120:BV123,N131)</f>
        <v>0</v>
      </c>
      <c r="CB131" s="158">
        <f t="shared" si="192"/>
        <v>0</v>
      </c>
      <c r="CC131" s="157"/>
      <c r="CD131" s="158" t="str">
        <f t="shared" si="193"/>
        <v/>
      </c>
      <c r="CE131" s="158" t="str">
        <f t="shared" si="194"/>
        <v/>
      </c>
      <c r="CF131" s="158" t="str">
        <f t="shared" si="195"/>
        <v/>
      </c>
      <c r="CG131" s="158" t="str">
        <f t="shared" si="196"/>
        <v/>
      </c>
      <c r="CH131" s="157"/>
      <c r="CI131" s="158" t="str">
        <f t="shared" si="197"/>
        <v/>
      </c>
      <c r="CJ131" s="158" t="str">
        <f t="shared" si="198"/>
        <v/>
      </c>
      <c r="CK131" s="158" t="str">
        <f t="shared" si="199"/>
        <v/>
      </c>
      <c r="CL131" s="158" t="str">
        <f t="shared" si="200"/>
        <v/>
      </c>
      <c r="CM131" s="157"/>
      <c r="CN131" s="157"/>
      <c r="CO131" s="157"/>
      <c r="CP131" s="157"/>
      <c r="CQ131" s="157"/>
      <c r="CR131" s="157"/>
      <c r="CS131" s="157"/>
      <c r="CT131" s="157"/>
      <c r="CU131" s="157"/>
      <c r="CV131" s="157"/>
      <c r="CW131" s="157"/>
      <c r="CX131" s="157"/>
      <c r="CY131" s="157"/>
      <c r="CZ131" s="157"/>
      <c r="DA131" s="157"/>
      <c r="DB131" s="157"/>
      <c r="DC131" s="157"/>
      <c r="DD131" s="157"/>
      <c r="DE131" s="157"/>
      <c r="DF131" s="157"/>
      <c r="DG131" s="158">
        <f>COUNTIF(DE120:DE123,K131)</f>
        <v>0</v>
      </c>
      <c r="DH131" s="158">
        <f>COUNTIF(DE120:DE123,L131)</f>
        <v>0</v>
      </c>
      <c r="DI131" s="158">
        <f>COUNTIF(DE120:DE123,M131)</f>
        <v>0</v>
      </c>
      <c r="DJ131" s="158">
        <f>COUNTIF(DE120:DE123,N131)</f>
        <v>0</v>
      </c>
      <c r="DK131" s="158">
        <f t="shared" si="205"/>
        <v>0</v>
      </c>
      <c r="DL131" s="157"/>
      <c r="DM131" s="158" t="str">
        <f t="shared" si="206"/>
        <v/>
      </c>
      <c r="DN131" s="158" t="str">
        <f t="shared" si="207"/>
        <v/>
      </c>
      <c r="DO131" s="158" t="str">
        <f t="shared" si="208"/>
        <v/>
      </c>
      <c r="DP131" s="158" t="str">
        <f t="shared" si="209"/>
        <v/>
      </c>
      <c r="DQ131" s="157"/>
      <c r="DR131" s="158" t="str">
        <f t="shared" si="210"/>
        <v/>
      </c>
      <c r="DS131" s="158" t="str">
        <f t="shared" si="211"/>
        <v/>
      </c>
      <c r="DT131" s="158" t="str">
        <f t="shared" si="212"/>
        <v/>
      </c>
      <c r="DU131" s="158" t="str">
        <f t="shared" si="213"/>
        <v/>
      </c>
      <c r="DV131" s="157"/>
      <c r="DW131" s="157"/>
      <c r="DX131" s="157"/>
      <c r="DY131" s="157"/>
      <c r="DZ131" s="157"/>
      <c r="EA131" s="157"/>
      <c r="EB131" s="157"/>
      <c r="EC131" s="157"/>
      <c r="ED131" s="157"/>
      <c r="EE131" s="157"/>
      <c r="EF131" s="157"/>
      <c r="EG131" s="157"/>
      <c r="EH131" s="157"/>
      <c r="EI131" s="157"/>
      <c r="EJ131" s="157"/>
      <c r="EK131" s="157"/>
      <c r="EL131" s="157"/>
    </row>
    <row r="132" ht="12.75" customHeight="1">
      <c r="A132" s="157"/>
      <c r="B132" s="158" t="str">
        <f>Utfylles!$E$22</f>
        <v>Finland</v>
      </c>
      <c r="C132" s="158" t="s">
        <v>56</v>
      </c>
      <c r="D132" s="158" t="str">
        <f>Utfylles!$G$22</f>
        <v>Russland</v>
      </c>
      <c r="E132" s="158">
        <f>Utfylles!$H$22</f>
        <v>1</v>
      </c>
      <c r="F132" s="158" t="s">
        <v>56</v>
      </c>
      <c r="G132" s="158">
        <f>Utfylles!$J$22</f>
        <v>1</v>
      </c>
      <c r="H132" s="158"/>
      <c r="I132" s="158" t="str">
        <f>Utfylles!$K$22</f>
        <v>U</v>
      </c>
      <c r="J132" s="157"/>
      <c r="K132" s="158" t="str">
        <f t="shared" si="172"/>
        <v/>
      </c>
      <c r="L132" s="158" t="str">
        <f t="shared" si="173"/>
        <v>Finland</v>
      </c>
      <c r="M132" s="158" t="str">
        <f t="shared" si="174"/>
        <v>Russland</v>
      </c>
      <c r="N132" s="158" t="str">
        <f t="shared" si="175"/>
        <v/>
      </c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8">
        <f>COUNTIF(AM120:AM123,K132)</f>
        <v>0</v>
      </c>
      <c r="AP132" s="158">
        <f>COUNTIF(AM120:AM123,L132)</f>
        <v>0</v>
      </c>
      <c r="AQ132" s="158">
        <f>COUNTIF(AM120:AM123,M132)</f>
        <v>0</v>
      </c>
      <c r="AR132" s="158">
        <f>COUNTIF(AM120:AM123,N132)</f>
        <v>0</v>
      </c>
      <c r="AS132" s="158">
        <f t="shared" si="179"/>
        <v>0</v>
      </c>
      <c r="AT132" s="157"/>
      <c r="AU132" s="158" t="str">
        <f t="shared" si="180"/>
        <v/>
      </c>
      <c r="AV132" s="158" t="str">
        <f t="shared" si="181"/>
        <v/>
      </c>
      <c r="AW132" s="158" t="str">
        <f t="shared" si="182"/>
        <v/>
      </c>
      <c r="AX132" s="158" t="str">
        <f t="shared" si="183"/>
        <v/>
      </c>
      <c r="AY132" s="157"/>
      <c r="AZ132" s="158" t="str">
        <f t="shared" si="184"/>
        <v/>
      </c>
      <c r="BA132" s="158" t="str">
        <f t="shared" si="185"/>
        <v/>
      </c>
      <c r="BB132" s="158" t="str">
        <f t="shared" si="186"/>
        <v/>
      </c>
      <c r="BC132" s="158" t="str">
        <f t="shared" si="187"/>
        <v/>
      </c>
      <c r="BD132" s="157"/>
      <c r="BE132" s="157"/>
      <c r="BF132" s="157"/>
      <c r="BG132" s="157"/>
      <c r="BH132" s="157"/>
      <c r="BI132" s="157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8">
        <f>COUNTIF(BV120:BV123,K132)</f>
        <v>0</v>
      </c>
      <c r="BY132" s="158">
        <f>COUNTIF(BV120:BV123,L132)</f>
        <v>0</v>
      </c>
      <c r="BZ132" s="158">
        <f>COUNTIF(BV120:BV123,M132)</f>
        <v>0</v>
      </c>
      <c r="CA132" s="158">
        <f>COUNTIF(BV120:BV123,N132)</f>
        <v>0</v>
      </c>
      <c r="CB132" s="158">
        <f t="shared" si="192"/>
        <v>0</v>
      </c>
      <c r="CC132" s="157"/>
      <c r="CD132" s="158" t="str">
        <f t="shared" si="193"/>
        <v/>
      </c>
      <c r="CE132" s="158" t="str">
        <f t="shared" si="194"/>
        <v/>
      </c>
      <c r="CF132" s="158" t="str">
        <f t="shared" si="195"/>
        <v/>
      </c>
      <c r="CG132" s="158" t="str">
        <f t="shared" si="196"/>
        <v/>
      </c>
      <c r="CH132" s="157"/>
      <c r="CI132" s="158" t="str">
        <f t="shared" si="197"/>
        <v/>
      </c>
      <c r="CJ132" s="158" t="str">
        <f t="shared" si="198"/>
        <v/>
      </c>
      <c r="CK132" s="158" t="str">
        <f t="shared" si="199"/>
        <v/>
      </c>
      <c r="CL132" s="158" t="str">
        <f t="shared" si="200"/>
        <v/>
      </c>
      <c r="CM132" s="157"/>
      <c r="CN132" s="157"/>
      <c r="CO132" s="157"/>
      <c r="CP132" s="157"/>
      <c r="CQ132" s="157"/>
      <c r="CR132" s="157"/>
      <c r="CS132" s="157"/>
      <c r="CT132" s="157"/>
      <c r="CU132" s="157"/>
      <c r="CV132" s="157"/>
      <c r="CW132" s="157"/>
      <c r="CX132" s="157"/>
      <c r="CY132" s="157"/>
      <c r="CZ132" s="157"/>
      <c r="DA132" s="157"/>
      <c r="DB132" s="157"/>
      <c r="DC132" s="157"/>
      <c r="DD132" s="157"/>
      <c r="DE132" s="157"/>
      <c r="DF132" s="157"/>
      <c r="DG132" s="158">
        <f>COUNTIF(DE120:DE123,K132)</f>
        <v>0</v>
      </c>
      <c r="DH132" s="158">
        <f>COUNTIF(DE120:DE123,L132)</f>
        <v>0</v>
      </c>
      <c r="DI132" s="158">
        <f>COUNTIF(DE120:DE123,M132)</f>
        <v>0</v>
      </c>
      <c r="DJ132" s="158">
        <f>COUNTIF(DE120:DE123,N132)</f>
        <v>0</v>
      </c>
      <c r="DK132" s="158">
        <f t="shared" si="205"/>
        <v>0</v>
      </c>
      <c r="DL132" s="157"/>
      <c r="DM132" s="158" t="str">
        <f t="shared" si="206"/>
        <v/>
      </c>
      <c r="DN132" s="158" t="str">
        <f t="shared" si="207"/>
        <v/>
      </c>
      <c r="DO132" s="158" t="str">
        <f t="shared" si="208"/>
        <v/>
      </c>
      <c r="DP132" s="158" t="str">
        <f t="shared" si="209"/>
        <v/>
      </c>
      <c r="DQ132" s="157"/>
      <c r="DR132" s="158" t="str">
        <f t="shared" si="210"/>
        <v/>
      </c>
      <c r="DS132" s="158" t="str">
        <f t="shared" si="211"/>
        <v/>
      </c>
      <c r="DT132" s="158" t="str">
        <f t="shared" si="212"/>
        <v/>
      </c>
      <c r="DU132" s="158" t="str">
        <f t="shared" si="213"/>
        <v/>
      </c>
      <c r="DV132" s="157"/>
      <c r="DW132" s="157"/>
      <c r="DX132" s="157"/>
      <c r="DY132" s="157"/>
      <c r="DZ132" s="157"/>
      <c r="EA132" s="157"/>
      <c r="EB132" s="157"/>
      <c r="EC132" s="157"/>
      <c r="ED132" s="157"/>
      <c r="EE132" s="157"/>
      <c r="EF132" s="157"/>
      <c r="EG132" s="157"/>
      <c r="EH132" s="157"/>
      <c r="EI132" s="157"/>
      <c r="EJ132" s="157"/>
      <c r="EK132" s="157"/>
      <c r="EL132" s="157"/>
    </row>
    <row r="133" ht="12.75" customHeight="1">
      <c r="A133" s="157"/>
      <c r="B133" s="158" t="str">
        <f>Utfylles!$E$23</f>
        <v>Tyrkia</v>
      </c>
      <c r="C133" s="158" t="s">
        <v>56</v>
      </c>
      <c r="D133" s="158" t="str">
        <f>Utfylles!$G$23</f>
        <v>Wales</v>
      </c>
      <c r="E133" s="158">
        <f>Utfylles!$H$23</f>
        <v>1</v>
      </c>
      <c r="F133" s="158" t="s">
        <v>56</v>
      </c>
      <c r="G133" s="158">
        <f>Utfylles!$J$23</f>
        <v>1</v>
      </c>
      <c r="H133" s="158"/>
      <c r="I133" s="158" t="str">
        <f>Utfylles!$K$23</f>
        <v>U</v>
      </c>
      <c r="J133" s="157"/>
      <c r="K133" s="158" t="str">
        <f t="shared" si="172"/>
        <v/>
      </c>
      <c r="L133" s="158" t="str">
        <f t="shared" si="173"/>
        <v>Tyrkia</v>
      </c>
      <c r="M133" s="158" t="str">
        <f t="shared" si="174"/>
        <v>Wales</v>
      </c>
      <c r="N133" s="158" t="str">
        <f t="shared" si="175"/>
        <v/>
      </c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8">
        <f>COUNTIF(AM120:AM123,K133)</f>
        <v>0</v>
      </c>
      <c r="AP133" s="158">
        <f>COUNTIF(AM120:AM123,L133)</f>
        <v>0</v>
      </c>
      <c r="AQ133" s="158">
        <f>COUNTIF(AM120:AM123,M133)</f>
        <v>0</v>
      </c>
      <c r="AR133" s="158">
        <f>COUNTIF(AM120:AM123,N133)</f>
        <v>0</v>
      </c>
      <c r="AS133" s="158">
        <f t="shared" si="179"/>
        <v>0</v>
      </c>
      <c r="AT133" s="157"/>
      <c r="AU133" s="158" t="str">
        <f t="shared" si="180"/>
        <v/>
      </c>
      <c r="AV133" s="158" t="str">
        <f t="shared" si="181"/>
        <v/>
      </c>
      <c r="AW133" s="158" t="str">
        <f t="shared" si="182"/>
        <v/>
      </c>
      <c r="AX133" s="158" t="str">
        <f t="shared" si="183"/>
        <v/>
      </c>
      <c r="AY133" s="157"/>
      <c r="AZ133" s="158" t="str">
        <f t="shared" si="184"/>
        <v/>
      </c>
      <c r="BA133" s="158" t="str">
        <f t="shared" si="185"/>
        <v/>
      </c>
      <c r="BB133" s="158" t="str">
        <f t="shared" si="186"/>
        <v/>
      </c>
      <c r="BC133" s="158" t="str">
        <f t="shared" si="187"/>
        <v/>
      </c>
      <c r="BD133" s="157"/>
      <c r="BE133" s="157"/>
      <c r="BF133" s="157"/>
      <c r="BG133" s="157"/>
      <c r="BH133" s="157"/>
      <c r="BI133" s="157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8">
        <f>COUNTIF(BV120:BV123,K133)</f>
        <v>0</v>
      </c>
      <c r="BY133" s="158">
        <f>COUNTIF(BV120:BV123,L133)</f>
        <v>0</v>
      </c>
      <c r="BZ133" s="158">
        <f>COUNTIF(BV120:BV123,M133)</f>
        <v>0</v>
      </c>
      <c r="CA133" s="158">
        <f>COUNTIF(BV120:BV123,N133)</f>
        <v>0</v>
      </c>
      <c r="CB133" s="158">
        <f t="shared" si="192"/>
        <v>0</v>
      </c>
      <c r="CC133" s="157"/>
      <c r="CD133" s="158" t="str">
        <f t="shared" si="193"/>
        <v/>
      </c>
      <c r="CE133" s="158" t="str">
        <f t="shared" si="194"/>
        <v/>
      </c>
      <c r="CF133" s="158" t="str">
        <f t="shared" si="195"/>
        <v/>
      </c>
      <c r="CG133" s="158" t="str">
        <f t="shared" si="196"/>
        <v/>
      </c>
      <c r="CH133" s="157"/>
      <c r="CI133" s="158" t="str">
        <f t="shared" si="197"/>
        <v/>
      </c>
      <c r="CJ133" s="158" t="str">
        <f t="shared" si="198"/>
        <v/>
      </c>
      <c r="CK133" s="158" t="str">
        <f t="shared" si="199"/>
        <v/>
      </c>
      <c r="CL133" s="158" t="str">
        <f t="shared" si="200"/>
        <v/>
      </c>
      <c r="CM133" s="157"/>
      <c r="CN133" s="157"/>
      <c r="CO133" s="157"/>
      <c r="CP133" s="157"/>
      <c r="CQ133" s="157"/>
      <c r="CR133" s="157"/>
      <c r="CS133" s="157"/>
      <c r="CT133" s="157"/>
      <c r="CU133" s="157"/>
      <c r="CV133" s="157"/>
      <c r="CW133" s="157"/>
      <c r="CX133" s="157"/>
      <c r="CY133" s="157"/>
      <c r="CZ133" s="157"/>
      <c r="DA133" s="157"/>
      <c r="DB133" s="157"/>
      <c r="DC133" s="157"/>
      <c r="DD133" s="157"/>
      <c r="DE133" s="157"/>
      <c r="DF133" s="157"/>
      <c r="DG133" s="158">
        <f>COUNTIF(DE120:DE123,K133)</f>
        <v>0</v>
      </c>
      <c r="DH133" s="158">
        <f>COUNTIF(DE120:DE123,L133)</f>
        <v>0</v>
      </c>
      <c r="DI133" s="158">
        <f>COUNTIF(DE120:DE123,M133)</f>
        <v>0</v>
      </c>
      <c r="DJ133" s="158">
        <f>COUNTIF(DE120:DE123,N133)</f>
        <v>0</v>
      </c>
      <c r="DK133" s="158">
        <f t="shared" si="205"/>
        <v>0</v>
      </c>
      <c r="DL133" s="157"/>
      <c r="DM133" s="158" t="str">
        <f t="shared" si="206"/>
        <v/>
      </c>
      <c r="DN133" s="158" t="str">
        <f t="shared" si="207"/>
        <v/>
      </c>
      <c r="DO133" s="158" t="str">
        <f t="shared" si="208"/>
        <v/>
      </c>
      <c r="DP133" s="158" t="str">
        <f t="shared" si="209"/>
        <v/>
      </c>
      <c r="DQ133" s="157"/>
      <c r="DR133" s="158" t="str">
        <f t="shared" si="210"/>
        <v/>
      </c>
      <c r="DS133" s="158" t="str">
        <f t="shared" si="211"/>
        <v/>
      </c>
      <c r="DT133" s="158" t="str">
        <f t="shared" si="212"/>
        <v/>
      </c>
      <c r="DU133" s="158" t="str">
        <f t="shared" si="213"/>
        <v/>
      </c>
      <c r="DV133" s="157"/>
      <c r="DW133" s="157"/>
      <c r="DX133" s="157"/>
      <c r="DY133" s="157"/>
      <c r="DZ133" s="157"/>
      <c r="EA133" s="157"/>
      <c r="EB133" s="157"/>
      <c r="EC133" s="157"/>
      <c r="ED133" s="157"/>
      <c r="EE133" s="157"/>
      <c r="EF133" s="157"/>
      <c r="EG133" s="157"/>
      <c r="EH133" s="157"/>
      <c r="EI133" s="157"/>
      <c r="EJ133" s="157"/>
      <c r="EK133" s="157"/>
      <c r="EL133" s="157"/>
    </row>
    <row r="134" ht="12.75" customHeight="1">
      <c r="A134" s="157"/>
      <c r="B134" s="158" t="str">
        <f>Utfylles!$E$24</f>
        <v>Italia</v>
      </c>
      <c r="C134" s="158" t="s">
        <v>56</v>
      </c>
      <c r="D134" s="158" t="str">
        <f>Utfylles!$G$24</f>
        <v>Sveits</v>
      </c>
      <c r="E134" s="158">
        <f>Utfylles!$H$24</f>
        <v>2</v>
      </c>
      <c r="F134" s="158" t="s">
        <v>56</v>
      </c>
      <c r="G134" s="158">
        <f>Utfylles!$J$24</f>
        <v>0</v>
      </c>
      <c r="H134" s="158"/>
      <c r="I134" s="158" t="str">
        <f>Utfylles!$K$24</f>
        <v>H</v>
      </c>
      <c r="J134" s="157"/>
      <c r="K134" s="158" t="str">
        <f t="shared" si="172"/>
        <v>Italia</v>
      </c>
      <c r="L134" s="158" t="str">
        <f t="shared" si="173"/>
        <v/>
      </c>
      <c r="M134" s="158" t="str">
        <f t="shared" si="174"/>
        <v/>
      </c>
      <c r="N134" s="158" t="str">
        <f t="shared" si="175"/>
        <v>Sveits</v>
      </c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8">
        <f>COUNTIF(AM120:AM123,K134)</f>
        <v>0</v>
      </c>
      <c r="AP134" s="158">
        <f>COUNTIF(AM120:AM123,L134)</f>
        <v>0</v>
      </c>
      <c r="AQ134" s="158">
        <f>COUNTIF(AM120:AM123,M134)</f>
        <v>0</v>
      </c>
      <c r="AR134" s="158">
        <f>COUNTIF(AM120:AM123,N134)</f>
        <v>0</v>
      </c>
      <c r="AS134" s="158">
        <f t="shared" si="179"/>
        <v>0</v>
      </c>
      <c r="AT134" s="157"/>
      <c r="AU134" s="158" t="str">
        <f t="shared" si="180"/>
        <v/>
      </c>
      <c r="AV134" s="158" t="str">
        <f t="shared" si="181"/>
        <v/>
      </c>
      <c r="AW134" s="158" t="str">
        <f t="shared" si="182"/>
        <v/>
      </c>
      <c r="AX134" s="158" t="str">
        <f t="shared" si="183"/>
        <v/>
      </c>
      <c r="AY134" s="157"/>
      <c r="AZ134" s="158" t="str">
        <f t="shared" si="184"/>
        <v/>
      </c>
      <c r="BA134" s="158" t="str">
        <f t="shared" si="185"/>
        <v/>
      </c>
      <c r="BB134" s="158" t="str">
        <f t="shared" si="186"/>
        <v/>
      </c>
      <c r="BC134" s="158" t="str">
        <f t="shared" si="187"/>
        <v/>
      </c>
      <c r="BD134" s="157"/>
      <c r="BE134" s="157"/>
      <c r="BF134" s="157"/>
      <c r="BG134" s="157"/>
      <c r="BH134" s="157"/>
      <c r="BI134" s="157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8">
        <f>COUNTIF(BV120:BV123,K134)</f>
        <v>0</v>
      </c>
      <c r="BY134" s="158">
        <f>COUNTIF(BV120:BV123,L134)</f>
        <v>0</v>
      </c>
      <c r="BZ134" s="158">
        <f>COUNTIF(BV120:BV123,M134)</f>
        <v>0</v>
      </c>
      <c r="CA134" s="158">
        <f>COUNTIF(BV120:BV123,N134)</f>
        <v>0</v>
      </c>
      <c r="CB134" s="158">
        <f t="shared" si="192"/>
        <v>0</v>
      </c>
      <c r="CC134" s="157"/>
      <c r="CD134" s="158" t="str">
        <f t="shared" si="193"/>
        <v/>
      </c>
      <c r="CE134" s="158" t="str">
        <f t="shared" si="194"/>
        <v/>
      </c>
      <c r="CF134" s="158" t="str">
        <f t="shared" si="195"/>
        <v/>
      </c>
      <c r="CG134" s="158" t="str">
        <f t="shared" si="196"/>
        <v/>
      </c>
      <c r="CH134" s="157"/>
      <c r="CI134" s="158" t="str">
        <f t="shared" si="197"/>
        <v/>
      </c>
      <c r="CJ134" s="158" t="str">
        <f t="shared" si="198"/>
        <v/>
      </c>
      <c r="CK134" s="158" t="str">
        <f t="shared" si="199"/>
        <v/>
      </c>
      <c r="CL134" s="158" t="str">
        <f t="shared" si="200"/>
        <v/>
      </c>
      <c r="CM134" s="157"/>
      <c r="CN134" s="157"/>
      <c r="CO134" s="157"/>
      <c r="CP134" s="157"/>
      <c r="CQ134" s="157"/>
      <c r="CR134" s="157"/>
      <c r="CS134" s="157"/>
      <c r="CT134" s="157"/>
      <c r="CU134" s="157"/>
      <c r="CV134" s="157"/>
      <c r="CW134" s="157"/>
      <c r="CX134" s="157"/>
      <c r="CY134" s="157"/>
      <c r="CZ134" s="157"/>
      <c r="DA134" s="157"/>
      <c r="DB134" s="157"/>
      <c r="DC134" s="157"/>
      <c r="DD134" s="157"/>
      <c r="DE134" s="157"/>
      <c r="DF134" s="157"/>
      <c r="DG134" s="158">
        <f>COUNTIF(DE120:DE123,K134)</f>
        <v>0</v>
      </c>
      <c r="DH134" s="158">
        <f>COUNTIF(DE120:DE123,L134)</f>
        <v>0</v>
      </c>
      <c r="DI134" s="158">
        <f>COUNTIF(DE120:DE123,M134)</f>
        <v>0</v>
      </c>
      <c r="DJ134" s="158">
        <f>COUNTIF(DE120:DE123,N134)</f>
        <v>0</v>
      </c>
      <c r="DK134" s="158">
        <f t="shared" si="205"/>
        <v>0</v>
      </c>
      <c r="DL134" s="157"/>
      <c r="DM134" s="158" t="str">
        <f t="shared" si="206"/>
        <v/>
      </c>
      <c r="DN134" s="158" t="str">
        <f t="shared" si="207"/>
        <v/>
      </c>
      <c r="DO134" s="158" t="str">
        <f t="shared" si="208"/>
        <v/>
      </c>
      <c r="DP134" s="158" t="str">
        <f t="shared" si="209"/>
        <v/>
      </c>
      <c r="DQ134" s="157"/>
      <c r="DR134" s="158" t="str">
        <f t="shared" si="210"/>
        <v/>
      </c>
      <c r="DS134" s="158" t="str">
        <f t="shared" si="211"/>
        <v/>
      </c>
      <c r="DT134" s="158" t="str">
        <f t="shared" si="212"/>
        <v/>
      </c>
      <c r="DU134" s="158" t="str">
        <f t="shared" si="213"/>
        <v/>
      </c>
      <c r="DV134" s="157"/>
      <c r="DW134" s="157"/>
      <c r="DX134" s="157"/>
      <c r="DY134" s="157"/>
      <c r="DZ134" s="157"/>
      <c r="EA134" s="157"/>
      <c r="EB134" s="157"/>
      <c r="EC134" s="157"/>
      <c r="ED134" s="157"/>
      <c r="EE134" s="157"/>
      <c r="EF134" s="157"/>
      <c r="EG134" s="157"/>
      <c r="EH134" s="157"/>
      <c r="EI134" s="157"/>
      <c r="EJ134" s="157"/>
      <c r="EK134" s="157"/>
      <c r="EL134" s="157"/>
    </row>
    <row r="135" ht="12.75" customHeight="1">
      <c r="A135" s="157"/>
      <c r="B135" s="158" t="str">
        <f>Utfylles!$E$25</f>
        <v>Ukraina</v>
      </c>
      <c r="C135" s="158" t="s">
        <v>56</v>
      </c>
      <c r="D135" s="158" t="str">
        <f>Utfylles!$G$25</f>
        <v>Nord-Makedonia</v>
      </c>
      <c r="E135" s="158">
        <f>Utfylles!$H$25</f>
        <v>0</v>
      </c>
      <c r="F135" s="158" t="s">
        <v>56</v>
      </c>
      <c r="G135" s="158">
        <f>Utfylles!$J$25</f>
        <v>0</v>
      </c>
      <c r="H135" s="158"/>
      <c r="I135" s="158" t="str">
        <f>Utfylles!$K$25</f>
        <v>U</v>
      </c>
      <c r="J135" s="157"/>
      <c r="K135" s="158" t="str">
        <f t="shared" si="172"/>
        <v/>
      </c>
      <c r="L135" s="158" t="str">
        <f t="shared" si="173"/>
        <v>Ukraina</v>
      </c>
      <c r="M135" s="158" t="str">
        <f t="shared" si="174"/>
        <v>Nord-Makedonia</v>
      </c>
      <c r="N135" s="158" t="str">
        <f t="shared" si="175"/>
        <v/>
      </c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8">
        <f>COUNTIF(AM120:AM123,K135)</f>
        <v>0</v>
      </c>
      <c r="AP135" s="158">
        <f>COUNTIF(AM120:AM123,L135)</f>
        <v>0</v>
      </c>
      <c r="AQ135" s="158">
        <f>COUNTIF(AM120:AM123,M135)</f>
        <v>0</v>
      </c>
      <c r="AR135" s="158">
        <f>COUNTIF(AM120:AM123,N135)</f>
        <v>0</v>
      </c>
      <c r="AS135" s="158">
        <f t="shared" si="179"/>
        <v>0</v>
      </c>
      <c r="AT135" s="157"/>
      <c r="AU135" s="158" t="str">
        <f t="shared" si="180"/>
        <v/>
      </c>
      <c r="AV135" s="158" t="str">
        <f t="shared" si="181"/>
        <v/>
      </c>
      <c r="AW135" s="158" t="str">
        <f t="shared" si="182"/>
        <v/>
      </c>
      <c r="AX135" s="158" t="str">
        <f t="shared" si="183"/>
        <v/>
      </c>
      <c r="AY135" s="157"/>
      <c r="AZ135" s="158" t="str">
        <f t="shared" si="184"/>
        <v/>
      </c>
      <c r="BA135" s="158" t="str">
        <f t="shared" si="185"/>
        <v/>
      </c>
      <c r="BB135" s="158" t="str">
        <f t="shared" si="186"/>
        <v/>
      </c>
      <c r="BC135" s="158" t="str">
        <f t="shared" si="187"/>
        <v/>
      </c>
      <c r="BD135" s="157"/>
      <c r="BE135" s="157"/>
      <c r="BF135" s="157"/>
      <c r="BG135" s="157"/>
      <c r="BH135" s="157"/>
      <c r="BI135" s="157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8">
        <f>COUNTIF(BV120:BV123,K135)</f>
        <v>0</v>
      </c>
      <c r="BY135" s="158">
        <f>COUNTIF(BV120:BV123,L135)</f>
        <v>0</v>
      </c>
      <c r="BZ135" s="158">
        <f>COUNTIF(BV120:BV123,M135)</f>
        <v>0</v>
      </c>
      <c r="CA135" s="158">
        <f>COUNTIF(BV120:BV123,N135)</f>
        <v>0</v>
      </c>
      <c r="CB135" s="158">
        <f t="shared" si="192"/>
        <v>0</v>
      </c>
      <c r="CC135" s="157"/>
      <c r="CD135" s="158" t="str">
        <f t="shared" si="193"/>
        <v/>
      </c>
      <c r="CE135" s="158" t="str">
        <f t="shared" si="194"/>
        <v/>
      </c>
      <c r="CF135" s="158" t="str">
        <f t="shared" si="195"/>
        <v/>
      </c>
      <c r="CG135" s="158" t="str">
        <f t="shared" si="196"/>
        <v/>
      </c>
      <c r="CH135" s="157"/>
      <c r="CI135" s="158" t="str">
        <f t="shared" si="197"/>
        <v/>
      </c>
      <c r="CJ135" s="158" t="str">
        <f t="shared" si="198"/>
        <v/>
      </c>
      <c r="CK135" s="158" t="str">
        <f t="shared" si="199"/>
        <v/>
      </c>
      <c r="CL135" s="158" t="str">
        <f t="shared" si="200"/>
        <v/>
      </c>
      <c r="CM135" s="157"/>
      <c r="CN135" s="157"/>
      <c r="CO135" s="157"/>
      <c r="CP135" s="157"/>
      <c r="CQ135" s="157"/>
      <c r="CR135" s="157"/>
      <c r="CS135" s="157"/>
      <c r="CT135" s="157"/>
      <c r="CU135" s="157"/>
      <c r="CV135" s="157"/>
      <c r="CW135" s="157"/>
      <c r="CX135" s="157"/>
      <c r="CY135" s="157"/>
      <c r="CZ135" s="157"/>
      <c r="DA135" s="157"/>
      <c r="DB135" s="157"/>
      <c r="DC135" s="157"/>
      <c r="DD135" s="157"/>
      <c r="DE135" s="157"/>
      <c r="DF135" s="157"/>
      <c r="DG135" s="158">
        <f>COUNTIF(DE120:DE123,K135)</f>
        <v>0</v>
      </c>
      <c r="DH135" s="158">
        <f>COUNTIF(DE120:DE123,L135)</f>
        <v>0</v>
      </c>
      <c r="DI135" s="158">
        <f>COUNTIF(DE120:DE123,M135)</f>
        <v>0</v>
      </c>
      <c r="DJ135" s="158">
        <f>COUNTIF(DE120:DE123,N135)</f>
        <v>0</v>
      </c>
      <c r="DK135" s="158">
        <f t="shared" si="205"/>
        <v>0</v>
      </c>
      <c r="DL135" s="157"/>
      <c r="DM135" s="158" t="str">
        <f t="shared" si="206"/>
        <v/>
      </c>
      <c r="DN135" s="158" t="str">
        <f t="shared" si="207"/>
        <v/>
      </c>
      <c r="DO135" s="158" t="str">
        <f t="shared" si="208"/>
        <v/>
      </c>
      <c r="DP135" s="158" t="str">
        <f t="shared" si="209"/>
        <v/>
      </c>
      <c r="DQ135" s="157"/>
      <c r="DR135" s="158" t="str">
        <f t="shared" si="210"/>
        <v/>
      </c>
      <c r="DS135" s="158" t="str">
        <f t="shared" si="211"/>
        <v/>
      </c>
      <c r="DT135" s="158" t="str">
        <f t="shared" si="212"/>
        <v/>
      </c>
      <c r="DU135" s="158" t="str">
        <f t="shared" si="213"/>
        <v/>
      </c>
      <c r="DV135" s="157"/>
      <c r="DW135" s="157"/>
      <c r="DX135" s="157"/>
      <c r="DY135" s="157"/>
      <c r="DZ135" s="157"/>
      <c r="EA135" s="157"/>
      <c r="EB135" s="157"/>
      <c r="EC135" s="157"/>
      <c r="ED135" s="157"/>
      <c r="EE135" s="157"/>
      <c r="EF135" s="157"/>
      <c r="EG135" s="157"/>
      <c r="EH135" s="157"/>
      <c r="EI135" s="157"/>
      <c r="EJ135" s="157"/>
      <c r="EK135" s="157"/>
      <c r="EL135" s="157"/>
    </row>
    <row r="136" ht="12.75" customHeight="1">
      <c r="A136" s="157"/>
      <c r="B136" s="158" t="str">
        <f>Utfylles!$E$26</f>
        <v>Danmark</v>
      </c>
      <c r="C136" s="158" t="s">
        <v>56</v>
      </c>
      <c r="D136" s="158" t="str">
        <f>Utfylles!$G$26</f>
        <v>Belgia</v>
      </c>
      <c r="E136" s="158">
        <f>Utfylles!$H$26</f>
        <v>1</v>
      </c>
      <c r="F136" s="158" t="s">
        <v>56</v>
      </c>
      <c r="G136" s="158">
        <f>Utfylles!$J$26</f>
        <v>2</v>
      </c>
      <c r="H136" s="158"/>
      <c r="I136" s="158" t="str">
        <f>Utfylles!$K$26</f>
        <v>B</v>
      </c>
      <c r="J136" s="157"/>
      <c r="K136" s="158" t="str">
        <f t="shared" si="172"/>
        <v>Belgia</v>
      </c>
      <c r="L136" s="158" t="str">
        <f t="shared" si="173"/>
        <v/>
      </c>
      <c r="M136" s="158" t="str">
        <f t="shared" si="174"/>
        <v/>
      </c>
      <c r="N136" s="158" t="str">
        <f t="shared" si="175"/>
        <v>Danmark</v>
      </c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8">
        <f>COUNTIF(AM120:AM123,K136)</f>
        <v>0</v>
      </c>
      <c r="AP136" s="158">
        <f>COUNTIF(AM120:AM123,L136)</f>
        <v>0</v>
      </c>
      <c r="AQ136" s="158">
        <f>COUNTIF(AM120:AM123,M136)</f>
        <v>0</v>
      </c>
      <c r="AR136" s="158">
        <f>COUNTIF(AM120:AM123,N136)</f>
        <v>0</v>
      </c>
      <c r="AS136" s="158">
        <f t="shared" si="179"/>
        <v>0</v>
      </c>
      <c r="AT136" s="157"/>
      <c r="AU136" s="158" t="str">
        <f t="shared" si="180"/>
        <v/>
      </c>
      <c r="AV136" s="158" t="str">
        <f t="shared" si="181"/>
        <v/>
      </c>
      <c r="AW136" s="158" t="str">
        <f t="shared" si="182"/>
        <v/>
      </c>
      <c r="AX136" s="158" t="str">
        <f t="shared" si="183"/>
        <v/>
      </c>
      <c r="AY136" s="157"/>
      <c r="AZ136" s="158" t="str">
        <f t="shared" si="184"/>
        <v/>
      </c>
      <c r="BA136" s="158" t="str">
        <f t="shared" si="185"/>
        <v/>
      </c>
      <c r="BB136" s="158" t="str">
        <f t="shared" si="186"/>
        <v/>
      </c>
      <c r="BC136" s="158" t="str">
        <f t="shared" si="187"/>
        <v/>
      </c>
      <c r="BD136" s="157"/>
      <c r="BE136" s="157"/>
      <c r="BF136" s="157"/>
      <c r="BG136" s="157"/>
      <c r="BH136" s="157"/>
      <c r="BI136" s="157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8">
        <f>COUNTIF(BV120:BV123,K136)</f>
        <v>0</v>
      </c>
      <c r="BY136" s="158">
        <f>COUNTIF(BV120:BV123,L136)</f>
        <v>0</v>
      </c>
      <c r="BZ136" s="158">
        <f>COUNTIF(BV120:BV123,M136)</f>
        <v>0</v>
      </c>
      <c r="CA136" s="158">
        <f>COUNTIF(BV120:BV123,N136)</f>
        <v>0</v>
      </c>
      <c r="CB136" s="158">
        <f t="shared" si="192"/>
        <v>0</v>
      </c>
      <c r="CC136" s="157"/>
      <c r="CD136" s="158" t="str">
        <f t="shared" si="193"/>
        <v/>
      </c>
      <c r="CE136" s="158" t="str">
        <f t="shared" si="194"/>
        <v/>
      </c>
      <c r="CF136" s="158" t="str">
        <f t="shared" si="195"/>
        <v/>
      </c>
      <c r="CG136" s="158" t="str">
        <f t="shared" si="196"/>
        <v/>
      </c>
      <c r="CH136" s="157"/>
      <c r="CI136" s="158" t="str">
        <f t="shared" si="197"/>
        <v/>
      </c>
      <c r="CJ136" s="158" t="str">
        <f t="shared" si="198"/>
        <v/>
      </c>
      <c r="CK136" s="158" t="str">
        <f t="shared" si="199"/>
        <v/>
      </c>
      <c r="CL136" s="158" t="str">
        <f t="shared" si="200"/>
        <v/>
      </c>
      <c r="CM136" s="157"/>
      <c r="CN136" s="157"/>
      <c r="CO136" s="157"/>
      <c r="CP136" s="157"/>
      <c r="CQ136" s="157"/>
      <c r="CR136" s="157"/>
      <c r="CS136" s="157"/>
      <c r="CT136" s="157"/>
      <c r="CU136" s="157"/>
      <c r="CV136" s="157"/>
      <c r="CW136" s="157"/>
      <c r="CX136" s="157"/>
      <c r="CY136" s="157"/>
      <c r="CZ136" s="157"/>
      <c r="DA136" s="157"/>
      <c r="DB136" s="157"/>
      <c r="DC136" s="157"/>
      <c r="DD136" s="157"/>
      <c r="DE136" s="157"/>
      <c r="DF136" s="157"/>
      <c r="DG136" s="158">
        <f>COUNTIF(DE120:DE123,K136)</f>
        <v>0</v>
      </c>
      <c r="DH136" s="158">
        <f>COUNTIF(DE120:DE123,L136)</f>
        <v>0</v>
      </c>
      <c r="DI136" s="158">
        <f>COUNTIF(DE120:DE123,M136)</f>
        <v>0</v>
      </c>
      <c r="DJ136" s="158">
        <f>COUNTIF(DE120:DE123,N136)</f>
        <v>0</v>
      </c>
      <c r="DK136" s="158">
        <f t="shared" si="205"/>
        <v>0</v>
      </c>
      <c r="DL136" s="157"/>
      <c r="DM136" s="158" t="str">
        <f t="shared" si="206"/>
        <v/>
      </c>
      <c r="DN136" s="158" t="str">
        <f t="shared" si="207"/>
        <v/>
      </c>
      <c r="DO136" s="158" t="str">
        <f t="shared" si="208"/>
        <v/>
      </c>
      <c r="DP136" s="158" t="str">
        <f t="shared" si="209"/>
        <v/>
      </c>
      <c r="DQ136" s="157"/>
      <c r="DR136" s="158" t="str">
        <f t="shared" si="210"/>
        <v/>
      </c>
      <c r="DS136" s="158" t="str">
        <f t="shared" si="211"/>
        <v/>
      </c>
      <c r="DT136" s="158" t="str">
        <f t="shared" si="212"/>
        <v/>
      </c>
      <c r="DU136" s="158" t="str">
        <f t="shared" si="213"/>
        <v/>
      </c>
      <c r="DV136" s="157"/>
      <c r="DW136" s="157"/>
      <c r="DX136" s="157"/>
      <c r="DY136" s="157"/>
      <c r="DZ136" s="157"/>
      <c r="EA136" s="157"/>
      <c r="EB136" s="157"/>
      <c r="EC136" s="157"/>
      <c r="ED136" s="157"/>
      <c r="EE136" s="157"/>
      <c r="EF136" s="157"/>
      <c r="EG136" s="157"/>
      <c r="EH136" s="157"/>
      <c r="EI136" s="157"/>
      <c r="EJ136" s="157"/>
      <c r="EK136" s="157"/>
      <c r="EL136" s="157"/>
    </row>
    <row r="137" ht="12.75" customHeight="1">
      <c r="A137" s="157"/>
      <c r="B137" s="158" t="str">
        <f>Utfylles!$E$27</f>
        <v>Nederland</v>
      </c>
      <c r="C137" s="158" t="s">
        <v>56</v>
      </c>
      <c r="D137" s="158" t="str">
        <f>Utfylles!$G$27</f>
        <v>Østerrike</v>
      </c>
      <c r="E137" s="158">
        <f>Utfylles!$H$27</f>
        <v>3</v>
      </c>
      <c r="F137" s="158" t="s">
        <v>56</v>
      </c>
      <c r="G137" s="158">
        <f>Utfylles!$J$27</f>
        <v>0</v>
      </c>
      <c r="H137" s="158"/>
      <c r="I137" s="158" t="str">
        <f>Utfylles!$K$27</f>
        <v>H</v>
      </c>
      <c r="J137" s="157"/>
      <c r="K137" s="158" t="str">
        <f t="shared" si="172"/>
        <v>Nederland</v>
      </c>
      <c r="L137" s="158" t="str">
        <f t="shared" si="173"/>
        <v/>
      </c>
      <c r="M137" s="158" t="str">
        <f t="shared" si="174"/>
        <v/>
      </c>
      <c r="N137" s="158" t="str">
        <f t="shared" si="175"/>
        <v>Østerrike</v>
      </c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8">
        <f>COUNTIF(AM120:AM123,K137)</f>
        <v>0</v>
      </c>
      <c r="AP137" s="158">
        <f>COUNTIF(AM120:AM123,L137)</f>
        <v>0</v>
      </c>
      <c r="AQ137" s="158">
        <f>COUNTIF(AM120:AM123,M137)</f>
        <v>0</v>
      </c>
      <c r="AR137" s="158">
        <f>COUNTIF(AM120:AM123,N137)</f>
        <v>0</v>
      </c>
      <c r="AS137" s="158">
        <f t="shared" si="179"/>
        <v>0</v>
      </c>
      <c r="AT137" s="157"/>
      <c r="AU137" s="158" t="str">
        <f t="shared" si="180"/>
        <v/>
      </c>
      <c r="AV137" s="158" t="str">
        <f t="shared" si="181"/>
        <v/>
      </c>
      <c r="AW137" s="158" t="str">
        <f t="shared" si="182"/>
        <v/>
      </c>
      <c r="AX137" s="158" t="str">
        <f t="shared" si="183"/>
        <v/>
      </c>
      <c r="AY137" s="157"/>
      <c r="AZ137" s="158" t="str">
        <f t="shared" si="184"/>
        <v/>
      </c>
      <c r="BA137" s="158" t="str">
        <f t="shared" si="185"/>
        <v/>
      </c>
      <c r="BB137" s="158" t="str">
        <f t="shared" si="186"/>
        <v/>
      </c>
      <c r="BC137" s="158" t="str">
        <f t="shared" si="187"/>
        <v/>
      </c>
      <c r="BD137" s="157"/>
      <c r="BE137" s="157"/>
      <c r="BF137" s="157"/>
      <c r="BG137" s="157"/>
      <c r="BH137" s="157"/>
      <c r="BI137" s="157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8">
        <f>COUNTIF(BV120:BV123,K137)</f>
        <v>0</v>
      </c>
      <c r="BY137" s="158">
        <f>COUNTIF(BV120:BV123,L137)</f>
        <v>0</v>
      </c>
      <c r="BZ137" s="158">
        <f>COUNTIF(BV120:BV123,M137)</f>
        <v>0</v>
      </c>
      <c r="CA137" s="158">
        <f>COUNTIF(BV120:BV123,N137)</f>
        <v>0</v>
      </c>
      <c r="CB137" s="158">
        <f t="shared" si="192"/>
        <v>0</v>
      </c>
      <c r="CC137" s="157"/>
      <c r="CD137" s="158" t="str">
        <f t="shared" si="193"/>
        <v/>
      </c>
      <c r="CE137" s="158" t="str">
        <f t="shared" si="194"/>
        <v/>
      </c>
      <c r="CF137" s="158" t="str">
        <f t="shared" si="195"/>
        <v/>
      </c>
      <c r="CG137" s="158" t="str">
        <f t="shared" si="196"/>
        <v/>
      </c>
      <c r="CH137" s="157"/>
      <c r="CI137" s="158" t="str">
        <f t="shared" si="197"/>
        <v/>
      </c>
      <c r="CJ137" s="158" t="str">
        <f t="shared" si="198"/>
        <v/>
      </c>
      <c r="CK137" s="158" t="str">
        <f t="shared" si="199"/>
        <v/>
      </c>
      <c r="CL137" s="158" t="str">
        <f t="shared" si="200"/>
        <v/>
      </c>
      <c r="CM137" s="157"/>
      <c r="CN137" s="157"/>
      <c r="CO137" s="157"/>
      <c r="CP137" s="157"/>
      <c r="CQ137" s="157"/>
      <c r="CR137" s="157"/>
      <c r="CS137" s="157"/>
      <c r="CT137" s="157"/>
      <c r="CU137" s="157"/>
      <c r="CV137" s="157"/>
      <c r="CW137" s="157"/>
      <c r="CX137" s="157"/>
      <c r="CY137" s="157"/>
      <c r="CZ137" s="157"/>
      <c r="DA137" s="157"/>
      <c r="DB137" s="157"/>
      <c r="DC137" s="157"/>
      <c r="DD137" s="157"/>
      <c r="DE137" s="157"/>
      <c r="DF137" s="157"/>
      <c r="DG137" s="158">
        <f>COUNTIF(DE120:DE123,K137)</f>
        <v>0</v>
      </c>
      <c r="DH137" s="158">
        <f>COUNTIF(DE120:DE123,L137)</f>
        <v>0</v>
      </c>
      <c r="DI137" s="158">
        <f>COUNTIF(DE120:DE123,M137)</f>
        <v>0</v>
      </c>
      <c r="DJ137" s="158">
        <f>COUNTIF(DE120:DE123,N137)</f>
        <v>0</v>
      </c>
      <c r="DK137" s="158">
        <f t="shared" si="205"/>
        <v>0</v>
      </c>
      <c r="DL137" s="157"/>
      <c r="DM137" s="158" t="str">
        <f t="shared" si="206"/>
        <v/>
      </c>
      <c r="DN137" s="158" t="str">
        <f t="shared" si="207"/>
        <v/>
      </c>
      <c r="DO137" s="158" t="str">
        <f t="shared" si="208"/>
        <v/>
      </c>
      <c r="DP137" s="158" t="str">
        <f t="shared" si="209"/>
        <v/>
      </c>
      <c r="DQ137" s="157"/>
      <c r="DR137" s="158" t="str">
        <f t="shared" si="210"/>
        <v/>
      </c>
      <c r="DS137" s="158" t="str">
        <f t="shared" si="211"/>
        <v/>
      </c>
      <c r="DT137" s="158" t="str">
        <f t="shared" si="212"/>
        <v/>
      </c>
      <c r="DU137" s="158" t="str">
        <f t="shared" si="213"/>
        <v/>
      </c>
      <c r="DV137" s="157"/>
      <c r="DW137" s="157"/>
      <c r="DX137" s="157"/>
      <c r="DY137" s="157"/>
      <c r="DZ137" s="157"/>
      <c r="EA137" s="157"/>
      <c r="EB137" s="157"/>
      <c r="EC137" s="157"/>
      <c r="ED137" s="157"/>
      <c r="EE137" s="157"/>
      <c r="EF137" s="157"/>
      <c r="EG137" s="157"/>
      <c r="EH137" s="157"/>
      <c r="EI137" s="157"/>
      <c r="EJ137" s="157"/>
      <c r="EK137" s="157"/>
      <c r="EL137" s="157"/>
    </row>
    <row r="138" ht="12.75" customHeight="1">
      <c r="A138" s="157"/>
      <c r="B138" s="158" t="str">
        <f>Utfylles!$E$28</f>
        <v>Sverige</v>
      </c>
      <c r="C138" s="158" t="s">
        <v>56</v>
      </c>
      <c r="D138" s="158" t="str">
        <f>Utfylles!$G$28</f>
        <v>Slovakia</v>
      </c>
      <c r="E138" s="158">
        <f>Utfylles!$H$28</f>
        <v>2</v>
      </c>
      <c r="F138" s="158" t="s">
        <v>56</v>
      </c>
      <c r="G138" s="158">
        <f>Utfylles!$J$28</f>
        <v>2</v>
      </c>
      <c r="H138" s="158"/>
      <c r="I138" s="158" t="str">
        <f>Utfylles!$K$28</f>
        <v>U</v>
      </c>
      <c r="J138" s="157"/>
      <c r="K138" s="158" t="str">
        <f t="shared" si="172"/>
        <v/>
      </c>
      <c r="L138" s="158" t="str">
        <f t="shared" si="173"/>
        <v>Sverige</v>
      </c>
      <c r="M138" s="158" t="str">
        <f t="shared" si="174"/>
        <v>Slovakia</v>
      </c>
      <c r="N138" s="158" t="str">
        <f t="shared" si="175"/>
        <v/>
      </c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8">
        <f>COUNTIF(AM120:AM123,K138)</f>
        <v>0</v>
      </c>
      <c r="AP138" s="158">
        <f>COUNTIF(AM120:AM123,L138)</f>
        <v>0</v>
      </c>
      <c r="AQ138" s="158">
        <f>COUNTIF(AM120:AM123,M138)</f>
        <v>0</v>
      </c>
      <c r="AR138" s="158">
        <f>COUNTIF(AM120:AM123,N138)</f>
        <v>0</v>
      </c>
      <c r="AS138" s="158">
        <f t="shared" si="179"/>
        <v>0</v>
      </c>
      <c r="AT138" s="157"/>
      <c r="AU138" s="158" t="str">
        <f t="shared" si="180"/>
        <v/>
      </c>
      <c r="AV138" s="158" t="str">
        <f t="shared" si="181"/>
        <v/>
      </c>
      <c r="AW138" s="158" t="str">
        <f t="shared" si="182"/>
        <v/>
      </c>
      <c r="AX138" s="158" t="str">
        <f t="shared" si="183"/>
        <v/>
      </c>
      <c r="AY138" s="157"/>
      <c r="AZ138" s="158" t="str">
        <f t="shared" si="184"/>
        <v/>
      </c>
      <c r="BA138" s="158" t="str">
        <f t="shared" si="185"/>
        <v/>
      </c>
      <c r="BB138" s="158" t="str">
        <f t="shared" si="186"/>
        <v/>
      </c>
      <c r="BC138" s="158" t="str">
        <f t="shared" si="187"/>
        <v/>
      </c>
      <c r="BD138" s="157"/>
      <c r="BE138" s="157"/>
      <c r="BF138" s="157"/>
      <c r="BG138" s="157"/>
      <c r="BH138" s="157"/>
      <c r="BI138" s="157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8">
        <f>COUNTIF(BV120:BV123,K138)</f>
        <v>0</v>
      </c>
      <c r="BY138" s="158">
        <f>COUNTIF(BV120:BV123,L138)</f>
        <v>0</v>
      </c>
      <c r="BZ138" s="158">
        <f>COUNTIF(BV120:BV123,M138)</f>
        <v>0</v>
      </c>
      <c r="CA138" s="158">
        <f>COUNTIF(BV120:BV123,N138)</f>
        <v>0</v>
      </c>
      <c r="CB138" s="158">
        <f t="shared" si="192"/>
        <v>0</v>
      </c>
      <c r="CC138" s="157"/>
      <c r="CD138" s="158" t="str">
        <f t="shared" si="193"/>
        <v/>
      </c>
      <c r="CE138" s="158" t="str">
        <f t="shared" si="194"/>
        <v/>
      </c>
      <c r="CF138" s="158" t="str">
        <f t="shared" si="195"/>
        <v/>
      </c>
      <c r="CG138" s="158" t="str">
        <f t="shared" si="196"/>
        <v/>
      </c>
      <c r="CH138" s="157"/>
      <c r="CI138" s="158" t="str">
        <f t="shared" si="197"/>
        <v/>
      </c>
      <c r="CJ138" s="158" t="str">
        <f t="shared" si="198"/>
        <v/>
      </c>
      <c r="CK138" s="158" t="str">
        <f t="shared" si="199"/>
        <v/>
      </c>
      <c r="CL138" s="158" t="str">
        <f t="shared" si="200"/>
        <v/>
      </c>
      <c r="CM138" s="157"/>
      <c r="CN138" s="157"/>
      <c r="CO138" s="157"/>
      <c r="CP138" s="157"/>
      <c r="CQ138" s="157"/>
      <c r="CR138" s="157"/>
      <c r="CS138" s="157"/>
      <c r="CT138" s="157"/>
      <c r="CU138" s="157"/>
      <c r="CV138" s="157"/>
      <c r="CW138" s="157"/>
      <c r="CX138" s="157"/>
      <c r="CY138" s="157"/>
      <c r="CZ138" s="157"/>
      <c r="DA138" s="157"/>
      <c r="DB138" s="157"/>
      <c r="DC138" s="157"/>
      <c r="DD138" s="157"/>
      <c r="DE138" s="157"/>
      <c r="DF138" s="157"/>
      <c r="DG138" s="158">
        <f>COUNTIF(DE120:DE123,K138)</f>
        <v>0</v>
      </c>
      <c r="DH138" s="158">
        <f>COUNTIF(DE120:DE123,L138)</f>
        <v>0</v>
      </c>
      <c r="DI138" s="158">
        <f>COUNTIF(DE120:DE123,M138)</f>
        <v>0</v>
      </c>
      <c r="DJ138" s="158">
        <f>COUNTIF(DE120:DE123,N138)</f>
        <v>0</v>
      </c>
      <c r="DK138" s="158">
        <f t="shared" si="205"/>
        <v>0</v>
      </c>
      <c r="DL138" s="157"/>
      <c r="DM138" s="158" t="str">
        <f t="shared" si="206"/>
        <v/>
      </c>
      <c r="DN138" s="158" t="str">
        <f t="shared" si="207"/>
        <v/>
      </c>
      <c r="DO138" s="158" t="str">
        <f t="shared" si="208"/>
        <v/>
      </c>
      <c r="DP138" s="158" t="str">
        <f t="shared" si="209"/>
        <v/>
      </c>
      <c r="DQ138" s="157"/>
      <c r="DR138" s="158" t="str">
        <f t="shared" si="210"/>
        <v/>
      </c>
      <c r="DS138" s="158" t="str">
        <f t="shared" si="211"/>
        <v/>
      </c>
      <c r="DT138" s="158" t="str">
        <f t="shared" si="212"/>
        <v/>
      </c>
      <c r="DU138" s="158" t="str">
        <f t="shared" si="213"/>
        <v/>
      </c>
      <c r="DV138" s="157"/>
      <c r="DW138" s="157"/>
      <c r="DX138" s="157"/>
      <c r="DY138" s="157"/>
      <c r="DZ138" s="157"/>
      <c r="EA138" s="157"/>
      <c r="EB138" s="157"/>
      <c r="EC138" s="157"/>
      <c r="ED138" s="157"/>
      <c r="EE138" s="157"/>
      <c r="EF138" s="157"/>
      <c r="EG138" s="157"/>
      <c r="EH138" s="157"/>
      <c r="EI138" s="157"/>
      <c r="EJ138" s="157"/>
      <c r="EK138" s="157"/>
      <c r="EL138" s="157"/>
    </row>
    <row r="139" ht="12.75" customHeight="1">
      <c r="A139" s="157"/>
      <c r="B139" s="158" t="str">
        <f>Utfylles!$E$29</f>
        <v>Kroatia</v>
      </c>
      <c r="C139" s="158" t="s">
        <v>56</v>
      </c>
      <c r="D139" s="158" t="str">
        <f>Utfylles!$G$29</f>
        <v>Tsjekkia</v>
      </c>
      <c r="E139" s="158">
        <f>Utfylles!$H$29</f>
        <v>2</v>
      </c>
      <c r="F139" s="158" t="s">
        <v>56</v>
      </c>
      <c r="G139" s="158">
        <f>Utfylles!$J$29</f>
        <v>1</v>
      </c>
      <c r="H139" s="158"/>
      <c r="I139" s="158" t="str">
        <f>Utfylles!$K$29</f>
        <v>H</v>
      </c>
      <c r="J139" s="157"/>
      <c r="K139" s="158" t="str">
        <f t="shared" si="172"/>
        <v>Kroatia</v>
      </c>
      <c r="L139" s="158" t="str">
        <f t="shared" si="173"/>
        <v/>
      </c>
      <c r="M139" s="158" t="str">
        <f t="shared" si="174"/>
        <v/>
      </c>
      <c r="N139" s="158" t="str">
        <f t="shared" si="175"/>
        <v>Tsjekkia</v>
      </c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8">
        <f>COUNTIF(AM120:AM123,K139)</f>
        <v>0</v>
      </c>
      <c r="AP139" s="158">
        <f>COUNTIF(AM120:AM123,L139)</f>
        <v>0</v>
      </c>
      <c r="AQ139" s="158">
        <f>COUNTIF(AM120:AM123,M139)</f>
        <v>0</v>
      </c>
      <c r="AR139" s="158">
        <f>COUNTIF(AM120:AM123,N139)</f>
        <v>0</v>
      </c>
      <c r="AS139" s="158">
        <f t="shared" si="179"/>
        <v>0</v>
      </c>
      <c r="AT139" s="157"/>
      <c r="AU139" s="158" t="str">
        <f t="shared" si="180"/>
        <v/>
      </c>
      <c r="AV139" s="158" t="str">
        <f t="shared" si="181"/>
        <v/>
      </c>
      <c r="AW139" s="158" t="str">
        <f t="shared" si="182"/>
        <v/>
      </c>
      <c r="AX139" s="158" t="str">
        <f t="shared" si="183"/>
        <v/>
      </c>
      <c r="AY139" s="157"/>
      <c r="AZ139" s="158" t="str">
        <f t="shared" si="184"/>
        <v/>
      </c>
      <c r="BA139" s="158" t="str">
        <f t="shared" si="185"/>
        <v/>
      </c>
      <c r="BB139" s="158" t="str">
        <f t="shared" si="186"/>
        <v/>
      </c>
      <c r="BC139" s="158" t="str">
        <f t="shared" si="187"/>
        <v/>
      </c>
      <c r="BD139" s="157"/>
      <c r="BE139" s="157"/>
      <c r="BF139" s="157"/>
      <c r="BG139" s="157"/>
      <c r="BH139" s="157"/>
      <c r="BI139" s="157"/>
      <c r="BJ139" s="157"/>
      <c r="BK139" s="157"/>
      <c r="BL139" s="157"/>
      <c r="BM139" s="157"/>
      <c r="BN139" s="157"/>
      <c r="BO139" s="157"/>
      <c r="BP139" s="157"/>
      <c r="BQ139" s="157"/>
      <c r="BR139" s="157"/>
      <c r="BS139" s="157"/>
      <c r="BT139" s="157"/>
      <c r="BU139" s="157"/>
      <c r="BV139" s="157"/>
      <c r="BW139" s="157"/>
      <c r="BX139" s="158">
        <f>COUNTIF(BV120:BV123,K139)</f>
        <v>1</v>
      </c>
      <c r="BY139" s="158">
        <f>COUNTIF(BV120:BV123,L139)</f>
        <v>0</v>
      </c>
      <c r="BZ139" s="158">
        <f>COUNTIF(BV120:BV123,M139)</f>
        <v>0</v>
      </c>
      <c r="CA139" s="158">
        <f>COUNTIF(BV120:BV123,N139)</f>
        <v>0</v>
      </c>
      <c r="CB139" s="158">
        <f t="shared" si="192"/>
        <v>1</v>
      </c>
      <c r="CC139" s="157"/>
      <c r="CD139" s="158" t="str">
        <f t="shared" si="193"/>
        <v/>
      </c>
      <c r="CE139" s="158" t="str">
        <f t="shared" si="194"/>
        <v/>
      </c>
      <c r="CF139" s="158" t="str">
        <f t="shared" si="195"/>
        <v/>
      </c>
      <c r="CG139" s="158" t="str">
        <f t="shared" si="196"/>
        <v/>
      </c>
      <c r="CH139" s="157"/>
      <c r="CI139" s="158" t="str">
        <f t="shared" si="197"/>
        <v/>
      </c>
      <c r="CJ139" s="158" t="str">
        <f t="shared" si="198"/>
        <v/>
      </c>
      <c r="CK139" s="158" t="str">
        <f t="shared" si="199"/>
        <v/>
      </c>
      <c r="CL139" s="158" t="str">
        <f t="shared" si="200"/>
        <v/>
      </c>
      <c r="CM139" s="157"/>
      <c r="CN139" s="157"/>
      <c r="CO139" s="157"/>
      <c r="CP139" s="157"/>
      <c r="CQ139" s="157"/>
      <c r="CR139" s="157"/>
      <c r="CS139" s="157"/>
      <c r="CT139" s="157"/>
      <c r="CU139" s="157"/>
      <c r="CV139" s="157"/>
      <c r="CW139" s="157"/>
      <c r="CX139" s="157"/>
      <c r="CY139" s="157"/>
      <c r="CZ139" s="157"/>
      <c r="DA139" s="157"/>
      <c r="DB139" s="157"/>
      <c r="DC139" s="157"/>
      <c r="DD139" s="157"/>
      <c r="DE139" s="157"/>
      <c r="DF139" s="157"/>
      <c r="DG139" s="158">
        <f>COUNTIF(DE120:DE123,K139)</f>
        <v>0</v>
      </c>
      <c r="DH139" s="158">
        <f>COUNTIF(DE120:DE123,L139)</f>
        <v>0</v>
      </c>
      <c r="DI139" s="158">
        <f>COUNTIF(DE120:DE123,M139)</f>
        <v>0</v>
      </c>
      <c r="DJ139" s="158">
        <f>COUNTIF(DE120:DE123,N139)</f>
        <v>1</v>
      </c>
      <c r="DK139" s="158">
        <f t="shared" si="205"/>
        <v>1</v>
      </c>
      <c r="DL139" s="157"/>
      <c r="DM139" s="158" t="str">
        <f t="shared" si="206"/>
        <v/>
      </c>
      <c r="DN139" s="158" t="str">
        <f t="shared" si="207"/>
        <v/>
      </c>
      <c r="DO139" s="158" t="str">
        <f t="shared" si="208"/>
        <v/>
      </c>
      <c r="DP139" s="158" t="str">
        <f t="shared" si="209"/>
        <v/>
      </c>
      <c r="DQ139" s="157"/>
      <c r="DR139" s="158" t="str">
        <f t="shared" si="210"/>
        <v/>
      </c>
      <c r="DS139" s="158" t="str">
        <f t="shared" si="211"/>
        <v/>
      </c>
      <c r="DT139" s="158" t="str">
        <f t="shared" si="212"/>
        <v/>
      </c>
      <c r="DU139" s="158" t="str">
        <f t="shared" si="213"/>
        <v/>
      </c>
      <c r="DV139" s="157"/>
      <c r="DW139" s="157"/>
      <c r="DX139" s="157"/>
      <c r="DY139" s="157"/>
      <c r="DZ139" s="157"/>
      <c r="EA139" s="157"/>
      <c r="EB139" s="157"/>
      <c r="EC139" s="157"/>
      <c r="ED139" s="157"/>
      <c r="EE139" s="157"/>
      <c r="EF139" s="157"/>
      <c r="EG139" s="157"/>
      <c r="EH139" s="157"/>
      <c r="EI139" s="157"/>
      <c r="EJ139" s="157"/>
      <c r="EK139" s="157"/>
      <c r="EL139" s="157"/>
    </row>
    <row r="140" ht="12.75" customHeight="1">
      <c r="A140" s="157"/>
      <c r="B140" s="158" t="str">
        <f>Utfylles!$E$30</f>
        <v>England</v>
      </c>
      <c r="C140" s="158" t="s">
        <v>56</v>
      </c>
      <c r="D140" s="158" t="str">
        <f>Utfylles!$G$30</f>
        <v>Skottland</v>
      </c>
      <c r="E140" s="158">
        <f>Utfylles!$H$30</f>
        <v>2</v>
      </c>
      <c r="F140" s="158" t="s">
        <v>56</v>
      </c>
      <c r="G140" s="158">
        <f>Utfylles!$J$30</f>
        <v>0</v>
      </c>
      <c r="H140" s="158"/>
      <c r="I140" s="158" t="str">
        <f>Utfylles!$K$30</f>
        <v>H</v>
      </c>
      <c r="J140" s="157"/>
      <c r="K140" s="158" t="str">
        <f t="shared" si="172"/>
        <v>England</v>
      </c>
      <c r="L140" s="158" t="str">
        <f t="shared" si="173"/>
        <v/>
      </c>
      <c r="M140" s="158" t="str">
        <f t="shared" si="174"/>
        <v/>
      </c>
      <c r="N140" s="158" t="str">
        <f t="shared" si="175"/>
        <v>Skottland</v>
      </c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8">
        <f>COUNTIF(AM120:AM123,K140)</f>
        <v>1</v>
      </c>
      <c r="AP140" s="158">
        <f>COUNTIF(AM120:AM123,L140)</f>
        <v>0</v>
      </c>
      <c r="AQ140" s="158">
        <f>COUNTIF(AM120:AM123,M140)</f>
        <v>0</v>
      </c>
      <c r="AR140" s="158">
        <f>COUNTIF(AM120:AM123,N140)</f>
        <v>0</v>
      </c>
      <c r="AS140" s="158">
        <f t="shared" si="179"/>
        <v>1</v>
      </c>
      <c r="AT140" s="157"/>
      <c r="AU140" s="158" t="str">
        <f t="shared" si="180"/>
        <v/>
      </c>
      <c r="AV140" s="158" t="str">
        <f t="shared" si="181"/>
        <v/>
      </c>
      <c r="AW140" s="158" t="str">
        <f t="shared" si="182"/>
        <v/>
      </c>
      <c r="AX140" s="158" t="str">
        <f t="shared" si="183"/>
        <v/>
      </c>
      <c r="AY140" s="157"/>
      <c r="AZ140" s="158" t="str">
        <f t="shared" si="184"/>
        <v/>
      </c>
      <c r="BA140" s="158" t="str">
        <f t="shared" si="185"/>
        <v/>
      </c>
      <c r="BB140" s="158" t="str">
        <f t="shared" si="186"/>
        <v/>
      </c>
      <c r="BC140" s="158" t="str">
        <f t="shared" si="187"/>
        <v/>
      </c>
      <c r="BD140" s="157"/>
      <c r="BE140" s="157"/>
      <c r="BF140" s="157"/>
      <c r="BG140" s="157"/>
      <c r="BH140" s="157"/>
      <c r="BI140" s="157"/>
      <c r="BJ140" s="157"/>
      <c r="BK140" s="157"/>
      <c r="BL140" s="157"/>
      <c r="BM140" s="157"/>
      <c r="BN140" s="157"/>
      <c r="BO140" s="157"/>
      <c r="BP140" s="157"/>
      <c r="BQ140" s="157"/>
      <c r="BR140" s="157"/>
      <c r="BS140" s="157"/>
      <c r="BT140" s="157"/>
      <c r="BU140" s="157"/>
      <c r="BV140" s="157"/>
      <c r="BW140" s="157"/>
      <c r="BX140" s="158">
        <f>COUNTIF(BV120:BV123,K140)</f>
        <v>0</v>
      </c>
      <c r="BY140" s="158">
        <f>COUNTIF(BV120:BV123,L140)</f>
        <v>0</v>
      </c>
      <c r="BZ140" s="158">
        <f>COUNTIF(BV120:BV123,M140)</f>
        <v>0</v>
      </c>
      <c r="CA140" s="158">
        <f>COUNTIF(BV120:BV123,N140)</f>
        <v>0</v>
      </c>
      <c r="CB140" s="158">
        <f t="shared" si="192"/>
        <v>0</v>
      </c>
      <c r="CC140" s="157"/>
      <c r="CD140" s="158" t="str">
        <f t="shared" si="193"/>
        <v/>
      </c>
      <c r="CE140" s="158" t="str">
        <f t="shared" si="194"/>
        <v/>
      </c>
      <c r="CF140" s="158" t="str">
        <f t="shared" si="195"/>
        <v/>
      </c>
      <c r="CG140" s="158" t="str">
        <f t="shared" si="196"/>
        <v/>
      </c>
      <c r="CH140" s="157"/>
      <c r="CI140" s="158" t="str">
        <f t="shared" si="197"/>
        <v/>
      </c>
      <c r="CJ140" s="158" t="str">
        <f t="shared" si="198"/>
        <v/>
      </c>
      <c r="CK140" s="158" t="str">
        <f t="shared" si="199"/>
        <v/>
      </c>
      <c r="CL140" s="158" t="str">
        <f t="shared" si="200"/>
        <v/>
      </c>
      <c r="CM140" s="157"/>
      <c r="CN140" s="157"/>
      <c r="CO140" s="157"/>
      <c r="CP140" s="157"/>
      <c r="CQ140" s="157"/>
      <c r="CR140" s="157"/>
      <c r="CS140" s="157"/>
      <c r="CT140" s="157"/>
      <c r="CU140" s="157"/>
      <c r="CV140" s="157"/>
      <c r="CW140" s="157"/>
      <c r="CX140" s="157"/>
      <c r="CY140" s="157"/>
      <c r="CZ140" s="157"/>
      <c r="DA140" s="157"/>
      <c r="DB140" s="157"/>
      <c r="DC140" s="157"/>
      <c r="DD140" s="157"/>
      <c r="DE140" s="157"/>
      <c r="DF140" s="157"/>
      <c r="DG140" s="158">
        <f>COUNTIF(DE120:DE123,K140)</f>
        <v>0</v>
      </c>
      <c r="DH140" s="158">
        <f>COUNTIF(DE120:DE123,L140)</f>
        <v>0</v>
      </c>
      <c r="DI140" s="158">
        <f>COUNTIF(DE120:DE123,M140)</f>
        <v>0</v>
      </c>
      <c r="DJ140" s="158">
        <f>COUNTIF(DE120:DE123,N140)</f>
        <v>0</v>
      </c>
      <c r="DK140" s="158">
        <f t="shared" si="205"/>
        <v>0</v>
      </c>
      <c r="DL140" s="157"/>
      <c r="DM140" s="158" t="str">
        <f t="shared" si="206"/>
        <v/>
      </c>
      <c r="DN140" s="158" t="str">
        <f t="shared" si="207"/>
        <v/>
      </c>
      <c r="DO140" s="158" t="str">
        <f t="shared" si="208"/>
        <v/>
      </c>
      <c r="DP140" s="158" t="str">
        <f t="shared" si="209"/>
        <v/>
      </c>
      <c r="DQ140" s="157"/>
      <c r="DR140" s="158" t="str">
        <f t="shared" si="210"/>
        <v/>
      </c>
      <c r="DS140" s="158" t="str">
        <f t="shared" si="211"/>
        <v/>
      </c>
      <c r="DT140" s="158" t="str">
        <f t="shared" si="212"/>
        <v/>
      </c>
      <c r="DU140" s="158" t="str">
        <f t="shared" si="213"/>
        <v/>
      </c>
      <c r="DV140" s="157"/>
      <c r="DW140" s="157"/>
      <c r="DX140" s="157"/>
      <c r="DY140" s="157"/>
      <c r="DZ140" s="157"/>
      <c r="EA140" s="157"/>
      <c r="EB140" s="157"/>
      <c r="EC140" s="157"/>
      <c r="ED140" s="157"/>
      <c r="EE140" s="157"/>
      <c r="EF140" s="157"/>
      <c r="EG140" s="157"/>
      <c r="EH140" s="157"/>
      <c r="EI140" s="157"/>
      <c r="EJ140" s="157"/>
      <c r="EK140" s="157"/>
      <c r="EL140" s="157"/>
    </row>
    <row r="141" ht="12.75" customHeight="1">
      <c r="A141" s="157"/>
      <c r="B141" s="158" t="str">
        <f>Utfylles!$E$31</f>
        <v>Ungarn</v>
      </c>
      <c r="C141" s="158" t="s">
        <v>56</v>
      </c>
      <c r="D141" s="158" t="str">
        <f>Utfylles!$G$31</f>
        <v>Frankrike</v>
      </c>
      <c r="E141" s="158">
        <f>Utfylles!$H$31</f>
        <v>0</v>
      </c>
      <c r="F141" s="158" t="s">
        <v>56</v>
      </c>
      <c r="G141" s="158">
        <f>Utfylles!$J$31</f>
        <v>3</v>
      </c>
      <c r="H141" s="158"/>
      <c r="I141" s="158" t="str">
        <f>Utfylles!$K$31</f>
        <v>B</v>
      </c>
      <c r="J141" s="157"/>
      <c r="K141" s="158" t="str">
        <f t="shared" si="172"/>
        <v>Frankrike</v>
      </c>
      <c r="L141" s="158" t="str">
        <f t="shared" si="173"/>
        <v/>
      </c>
      <c r="M141" s="158" t="str">
        <f t="shared" si="174"/>
        <v/>
      </c>
      <c r="N141" s="158" t="str">
        <f t="shared" si="175"/>
        <v>Ungarn</v>
      </c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8">
        <f>COUNTIF(AM120:AM123,K141)</f>
        <v>0</v>
      </c>
      <c r="AP141" s="158">
        <f>COUNTIF(AM120:AM123,L141)</f>
        <v>0</v>
      </c>
      <c r="AQ141" s="158">
        <f>COUNTIF(AM120:AM123,M141)</f>
        <v>0</v>
      </c>
      <c r="AR141" s="158">
        <f>COUNTIF(AM120:AM123,N141)</f>
        <v>0</v>
      </c>
      <c r="AS141" s="158">
        <f t="shared" si="179"/>
        <v>0</v>
      </c>
      <c r="AT141" s="157"/>
      <c r="AU141" s="158" t="str">
        <f t="shared" si="180"/>
        <v/>
      </c>
      <c r="AV141" s="158" t="str">
        <f t="shared" si="181"/>
        <v/>
      </c>
      <c r="AW141" s="158" t="str">
        <f t="shared" si="182"/>
        <v/>
      </c>
      <c r="AX141" s="158" t="str">
        <f t="shared" si="183"/>
        <v/>
      </c>
      <c r="AY141" s="157"/>
      <c r="AZ141" s="158" t="str">
        <f t="shared" si="184"/>
        <v/>
      </c>
      <c r="BA141" s="158" t="str">
        <f t="shared" si="185"/>
        <v/>
      </c>
      <c r="BB141" s="158" t="str">
        <f t="shared" si="186"/>
        <v/>
      </c>
      <c r="BC141" s="158" t="str">
        <f t="shared" si="187"/>
        <v/>
      </c>
      <c r="BD141" s="157"/>
      <c r="BE141" s="157"/>
      <c r="BF141" s="157"/>
      <c r="BG141" s="157"/>
      <c r="BH141" s="157"/>
      <c r="BI141" s="157"/>
      <c r="BJ141" s="157"/>
      <c r="BK141" s="157"/>
      <c r="BL141" s="157"/>
      <c r="BM141" s="157"/>
      <c r="BN141" s="157"/>
      <c r="BO141" s="157"/>
      <c r="BP141" s="157"/>
      <c r="BQ141" s="157"/>
      <c r="BR141" s="157"/>
      <c r="BS141" s="157"/>
      <c r="BT141" s="157"/>
      <c r="BU141" s="157"/>
      <c r="BV141" s="157"/>
      <c r="BW141" s="157"/>
      <c r="BX141" s="158">
        <f>COUNTIF(BV120:BV123,K141)</f>
        <v>0</v>
      </c>
      <c r="BY141" s="158">
        <f>COUNTIF(BV120:BV123,L141)</f>
        <v>0</v>
      </c>
      <c r="BZ141" s="158">
        <f>COUNTIF(BV120:BV123,M141)</f>
        <v>0</v>
      </c>
      <c r="CA141" s="158">
        <f>COUNTIF(BV120:BV123,N141)</f>
        <v>0</v>
      </c>
      <c r="CB141" s="158">
        <f t="shared" si="192"/>
        <v>0</v>
      </c>
      <c r="CC141" s="157"/>
      <c r="CD141" s="158" t="str">
        <f t="shared" si="193"/>
        <v/>
      </c>
      <c r="CE141" s="158" t="str">
        <f t="shared" si="194"/>
        <v/>
      </c>
      <c r="CF141" s="158" t="str">
        <f t="shared" si="195"/>
        <v/>
      </c>
      <c r="CG141" s="158" t="str">
        <f t="shared" si="196"/>
        <v/>
      </c>
      <c r="CH141" s="157"/>
      <c r="CI141" s="158" t="str">
        <f t="shared" si="197"/>
        <v/>
      </c>
      <c r="CJ141" s="158" t="str">
        <f t="shared" si="198"/>
        <v/>
      </c>
      <c r="CK141" s="158" t="str">
        <f t="shared" si="199"/>
        <v/>
      </c>
      <c r="CL141" s="158" t="str">
        <f t="shared" si="200"/>
        <v/>
      </c>
      <c r="CM141" s="157"/>
      <c r="CN141" s="157"/>
      <c r="CO141" s="157"/>
      <c r="CP141" s="157"/>
      <c r="CQ141" s="157"/>
      <c r="CR141" s="157"/>
      <c r="CS141" s="157"/>
      <c r="CT141" s="157"/>
      <c r="CU141" s="157"/>
      <c r="CV141" s="157"/>
      <c r="CW141" s="157"/>
      <c r="CX141" s="157"/>
      <c r="CY141" s="157"/>
      <c r="CZ141" s="157"/>
      <c r="DA141" s="157"/>
      <c r="DB141" s="157"/>
      <c r="DC141" s="157"/>
      <c r="DD141" s="157"/>
      <c r="DE141" s="157"/>
      <c r="DF141" s="157"/>
      <c r="DG141" s="158">
        <f>COUNTIF(DE120:DE123,K141)</f>
        <v>0</v>
      </c>
      <c r="DH141" s="158">
        <f>COUNTIF(DE120:DE123,L141)</f>
        <v>0</v>
      </c>
      <c r="DI141" s="158">
        <f>COUNTIF(DE120:DE123,M141)</f>
        <v>0</v>
      </c>
      <c r="DJ141" s="158">
        <f>COUNTIF(DE120:DE123,N141)</f>
        <v>0</v>
      </c>
      <c r="DK141" s="158">
        <f t="shared" si="205"/>
        <v>0</v>
      </c>
      <c r="DL141" s="157"/>
      <c r="DM141" s="158" t="str">
        <f t="shared" si="206"/>
        <v/>
      </c>
      <c r="DN141" s="158" t="str">
        <f t="shared" si="207"/>
        <v/>
      </c>
      <c r="DO141" s="158" t="str">
        <f t="shared" si="208"/>
        <v/>
      </c>
      <c r="DP141" s="158" t="str">
        <f t="shared" si="209"/>
        <v/>
      </c>
      <c r="DQ141" s="157"/>
      <c r="DR141" s="158" t="str">
        <f t="shared" si="210"/>
        <v/>
      </c>
      <c r="DS141" s="158" t="str">
        <f t="shared" si="211"/>
        <v/>
      </c>
      <c r="DT141" s="158" t="str">
        <f t="shared" si="212"/>
        <v/>
      </c>
      <c r="DU141" s="158" t="str">
        <f t="shared" si="213"/>
        <v/>
      </c>
      <c r="DV141" s="157"/>
      <c r="DW141" s="157"/>
      <c r="DX141" s="157"/>
      <c r="DY141" s="157"/>
      <c r="DZ141" s="157"/>
      <c r="EA141" s="157"/>
      <c r="EB141" s="157"/>
      <c r="EC141" s="157"/>
      <c r="ED141" s="157"/>
      <c r="EE141" s="157"/>
      <c r="EF141" s="157"/>
      <c r="EG141" s="157"/>
      <c r="EH141" s="157"/>
      <c r="EI141" s="157"/>
      <c r="EJ141" s="157"/>
      <c r="EK141" s="157"/>
      <c r="EL141" s="157"/>
    </row>
    <row r="142" ht="12.75" customHeight="1">
      <c r="A142" s="157"/>
      <c r="B142" s="158" t="str">
        <f>Utfylles!$E$32</f>
        <v>Portugal</v>
      </c>
      <c r="C142" s="158" t="s">
        <v>56</v>
      </c>
      <c r="D142" s="158" t="str">
        <f>Utfylles!$G$32</f>
        <v>Tyskland</v>
      </c>
      <c r="E142" s="158">
        <f>Utfylles!$H$32</f>
        <v>1</v>
      </c>
      <c r="F142" s="158" t="s">
        <v>56</v>
      </c>
      <c r="G142" s="158">
        <f>Utfylles!$J$32</f>
        <v>2</v>
      </c>
      <c r="H142" s="158"/>
      <c r="I142" s="158" t="str">
        <f>Utfylles!$K$32</f>
        <v>B</v>
      </c>
      <c r="J142" s="157"/>
      <c r="K142" s="158" t="str">
        <f t="shared" si="172"/>
        <v>Tyskland</v>
      </c>
      <c r="L142" s="158" t="str">
        <f t="shared" si="173"/>
        <v/>
      </c>
      <c r="M142" s="158" t="str">
        <f t="shared" si="174"/>
        <v/>
      </c>
      <c r="N142" s="158" t="str">
        <f t="shared" si="175"/>
        <v>Portugal</v>
      </c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8">
        <f>COUNTIF(AM120:AM123,K142)</f>
        <v>0</v>
      </c>
      <c r="AP142" s="158">
        <f>COUNTIF(AM120:AM123,L142)</f>
        <v>0</v>
      </c>
      <c r="AQ142" s="158">
        <f>COUNTIF(AM120:AM123,M142)</f>
        <v>0</v>
      </c>
      <c r="AR142" s="158">
        <f>COUNTIF(AM120:AM123,N142)</f>
        <v>0</v>
      </c>
      <c r="AS142" s="158">
        <f t="shared" si="179"/>
        <v>0</v>
      </c>
      <c r="AT142" s="157"/>
      <c r="AU142" s="158" t="str">
        <f t="shared" si="180"/>
        <v/>
      </c>
      <c r="AV142" s="158" t="str">
        <f t="shared" si="181"/>
        <v/>
      </c>
      <c r="AW142" s="158" t="str">
        <f t="shared" si="182"/>
        <v/>
      </c>
      <c r="AX142" s="158" t="str">
        <f t="shared" si="183"/>
        <v/>
      </c>
      <c r="AY142" s="157"/>
      <c r="AZ142" s="158" t="str">
        <f t="shared" si="184"/>
        <v/>
      </c>
      <c r="BA142" s="158" t="str">
        <f t="shared" si="185"/>
        <v/>
      </c>
      <c r="BB142" s="158" t="str">
        <f t="shared" si="186"/>
        <v/>
      </c>
      <c r="BC142" s="158" t="str">
        <f t="shared" si="187"/>
        <v/>
      </c>
      <c r="BD142" s="157"/>
      <c r="BE142" s="157"/>
      <c r="BF142" s="157"/>
      <c r="BG142" s="157"/>
      <c r="BH142" s="157"/>
      <c r="BI142" s="157"/>
      <c r="BJ142" s="157"/>
      <c r="BK142" s="157"/>
      <c r="BL142" s="157"/>
      <c r="BM142" s="157"/>
      <c r="BN142" s="157"/>
      <c r="BO142" s="157"/>
      <c r="BP142" s="157"/>
      <c r="BQ142" s="157"/>
      <c r="BR142" s="157"/>
      <c r="BS142" s="157"/>
      <c r="BT142" s="157"/>
      <c r="BU142" s="157"/>
      <c r="BV142" s="157"/>
      <c r="BW142" s="157"/>
      <c r="BX142" s="158">
        <f>COUNTIF(BV120:BV123,K142)</f>
        <v>0</v>
      </c>
      <c r="BY142" s="158">
        <f>COUNTIF(BV120:BV123,L142)</f>
        <v>0</v>
      </c>
      <c r="BZ142" s="158">
        <f>COUNTIF(BV120:BV123,M142)</f>
        <v>0</v>
      </c>
      <c r="CA142" s="158">
        <f>COUNTIF(BV120:BV123,N142)</f>
        <v>0</v>
      </c>
      <c r="CB142" s="158">
        <f t="shared" si="192"/>
        <v>0</v>
      </c>
      <c r="CC142" s="157"/>
      <c r="CD142" s="158" t="str">
        <f t="shared" si="193"/>
        <v/>
      </c>
      <c r="CE142" s="158" t="str">
        <f t="shared" si="194"/>
        <v/>
      </c>
      <c r="CF142" s="158" t="str">
        <f t="shared" si="195"/>
        <v/>
      </c>
      <c r="CG142" s="158" t="str">
        <f t="shared" si="196"/>
        <v/>
      </c>
      <c r="CH142" s="157"/>
      <c r="CI142" s="158" t="str">
        <f t="shared" si="197"/>
        <v/>
      </c>
      <c r="CJ142" s="158" t="str">
        <f t="shared" si="198"/>
        <v/>
      </c>
      <c r="CK142" s="158" t="str">
        <f t="shared" si="199"/>
        <v/>
      </c>
      <c r="CL142" s="158" t="str">
        <f t="shared" si="200"/>
        <v/>
      </c>
      <c r="CM142" s="157"/>
      <c r="CN142" s="157"/>
      <c r="CO142" s="157"/>
      <c r="CP142" s="157"/>
      <c r="CQ142" s="157"/>
      <c r="CR142" s="157"/>
      <c r="CS142" s="157"/>
      <c r="CT142" s="157"/>
      <c r="CU142" s="157"/>
      <c r="CV142" s="157"/>
      <c r="CW142" s="157"/>
      <c r="CX142" s="157"/>
      <c r="CY142" s="157"/>
      <c r="CZ142" s="157"/>
      <c r="DA142" s="157"/>
      <c r="DB142" s="157"/>
      <c r="DC142" s="157"/>
      <c r="DD142" s="157"/>
      <c r="DE142" s="157"/>
      <c r="DF142" s="157"/>
      <c r="DG142" s="158">
        <f>COUNTIF(DE120:DE123,K142)</f>
        <v>0</v>
      </c>
      <c r="DH142" s="158">
        <f>COUNTIF(DE120:DE123,L142)</f>
        <v>0</v>
      </c>
      <c r="DI142" s="158">
        <f>COUNTIF(DE120:DE123,M142)</f>
        <v>0</v>
      </c>
      <c r="DJ142" s="158">
        <f>COUNTIF(DE120:DE123,N142)</f>
        <v>0</v>
      </c>
      <c r="DK142" s="158">
        <f t="shared" si="205"/>
        <v>0</v>
      </c>
      <c r="DL142" s="157"/>
      <c r="DM142" s="158" t="str">
        <f t="shared" si="206"/>
        <v/>
      </c>
      <c r="DN142" s="158" t="str">
        <f t="shared" si="207"/>
        <v/>
      </c>
      <c r="DO142" s="158" t="str">
        <f t="shared" si="208"/>
        <v/>
      </c>
      <c r="DP142" s="158" t="str">
        <f t="shared" si="209"/>
        <v/>
      </c>
      <c r="DQ142" s="157"/>
      <c r="DR142" s="158" t="str">
        <f t="shared" si="210"/>
        <v/>
      </c>
      <c r="DS142" s="158" t="str">
        <f t="shared" si="211"/>
        <v/>
      </c>
      <c r="DT142" s="158" t="str">
        <f t="shared" si="212"/>
        <v/>
      </c>
      <c r="DU142" s="158" t="str">
        <f t="shared" si="213"/>
        <v/>
      </c>
      <c r="DV142" s="157"/>
      <c r="DW142" s="157"/>
      <c r="DX142" s="157"/>
      <c r="DY142" s="157"/>
      <c r="DZ142" s="157"/>
      <c r="EA142" s="157"/>
      <c r="EB142" s="157"/>
      <c r="EC142" s="157"/>
      <c r="ED142" s="157"/>
      <c r="EE142" s="157"/>
      <c r="EF142" s="157"/>
      <c r="EG142" s="157"/>
      <c r="EH142" s="157"/>
      <c r="EI142" s="157"/>
      <c r="EJ142" s="157"/>
      <c r="EK142" s="157"/>
      <c r="EL142" s="157"/>
    </row>
    <row r="143" ht="12.75" customHeight="1">
      <c r="A143" s="157"/>
      <c r="B143" s="158" t="str">
        <f>Utfylles!$E$33</f>
        <v>Spania</v>
      </c>
      <c r="C143" s="158" t="s">
        <v>56</v>
      </c>
      <c r="D143" s="158" t="str">
        <f>Utfylles!$G$33</f>
        <v>Polen</v>
      </c>
      <c r="E143" s="158">
        <f>Utfylles!$H$33</f>
        <v>2</v>
      </c>
      <c r="F143" s="158" t="s">
        <v>56</v>
      </c>
      <c r="G143" s="158">
        <f>Utfylles!$J$33</f>
        <v>0</v>
      </c>
      <c r="H143" s="158"/>
      <c r="I143" s="158" t="str">
        <f>Utfylles!$K$33</f>
        <v>H</v>
      </c>
      <c r="J143" s="157"/>
      <c r="K143" s="158" t="str">
        <f t="shared" si="172"/>
        <v>Spania</v>
      </c>
      <c r="L143" s="158" t="str">
        <f t="shared" si="173"/>
        <v/>
      </c>
      <c r="M143" s="158" t="str">
        <f t="shared" si="174"/>
        <v/>
      </c>
      <c r="N143" s="158" t="str">
        <f t="shared" si="175"/>
        <v>Polen</v>
      </c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8">
        <f>COUNTIF(AM120:AM123,K143)</f>
        <v>0</v>
      </c>
      <c r="AP143" s="158">
        <f>COUNTIF(AM120:AM123,L143)</f>
        <v>0</v>
      </c>
      <c r="AQ143" s="158">
        <f>COUNTIF(AM120:AM123,M143)</f>
        <v>0</v>
      </c>
      <c r="AR143" s="158">
        <f>COUNTIF(AM120:AM123,N143)</f>
        <v>0</v>
      </c>
      <c r="AS143" s="158">
        <f t="shared" si="179"/>
        <v>0</v>
      </c>
      <c r="AT143" s="157"/>
      <c r="AU143" s="158" t="str">
        <f t="shared" si="180"/>
        <v/>
      </c>
      <c r="AV143" s="158" t="str">
        <f t="shared" si="181"/>
        <v/>
      </c>
      <c r="AW143" s="158" t="str">
        <f t="shared" si="182"/>
        <v/>
      </c>
      <c r="AX143" s="158" t="str">
        <f t="shared" si="183"/>
        <v/>
      </c>
      <c r="AY143" s="157"/>
      <c r="AZ143" s="158" t="str">
        <f t="shared" si="184"/>
        <v/>
      </c>
      <c r="BA143" s="158" t="str">
        <f t="shared" si="185"/>
        <v/>
      </c>
      <c r="BB143" s="158" t="str">
        <f t="shared" si="186"/>
        <v/>
      </c>
      <c r="BC143" s="158" t="str">
        <f t="shared" si="187"/>
        <v/>
      </c>
      <c r="BD143" s="157"/>
      <c r="BE143" s="157"/>
      <c r="BF143" s="157"/>
      <c r="BG143" s="157"/>
      <c r="BH143" s="157"/>
      <c r="BI143" s="157"/>
      <c r="BJ143" s="157"/>
      <c r="BK143" s="157"/>
      <c r="BL143" s="157"/>
      <c r="BM143" s="157"/>
      <c r="BN143" s="157"/>
      <c r="BO143" s="157"/>
      <c r="BP143" s="157"/>
      <c r="BQ143" s="157"/>
      <c r="BR143" s="157"/>
      <c r="BS143" s="157"/>
      <c r="BT143" s="157"/>
      <c r="BU143" s="157"/>
      <c r="BV143" s="157"/>
      <c r="BW143" s="157"/>
      <c r="BX143" s="158">
        <f>COUNTIF(BV120:BV123,K143)</f>
        <v>0</v>
      </c>
      <c r="BY143" s="158">
        <f>COUNTIF(BV120:BV123,L143)</f>
        <v>0</v>
      </c>
      <c r="BZ143" s="158">
        <f>COUNTIF(BV120:BV123,M143)</f>
        <v>0</v>
      </c>
      <c r="CA143" s="158">
        <f>COUNTIF(BV120:BV123,N143)</f>
        <v>0</v>
      </c>
      <c r="CB143" s="158">
        <f t="shared" si="192"/>
        <v>0</v>
      </c>
      <c r="CC143" s="157"/>
      <c r="CD143" s="158" t="str">
        <f t="shared" si="193"/>
        <v/>
      </c>
      <c r="CE143" s="158" t="str">
        <f t="shared" si="194"/>
        <v/>
      </c>
      <c r="CF143" s="158" t="str">
        <f t="shared" si="195"/>
        <v/>
      </c>
      <c r="CG143" s="158" t="str">
        <f t="shared" si="196"/>
        <v/>
      </c>
      <c r="CH143" s="157"/>
      <c r="CI143" s="158" t="str">
        <f t="shared" si="197"/>
        <v/>
      </c>
      <c r="CJ143" s="158" t="str">
        <f t="shared" si="198"/>
        <v/>
      </c>
      <c r="CK143" s="158" t="str">
        <f t="shared" si="199"/>
        <v/>
      </c>
      <c r="CL143" s="158" t="str">
        <f t="shared" si="200"/>
        <v/>
      </c>
      <c r="CM143" s="157"/>
      <c r="CN143" s="157"/>
      <c r="CO143" s="157"/>
      <c r="CP143" s="157"/>
      <c r="CQ143" s="157"/>
      <c r="CR143" s="157"/>
      <c r="CS143" s="157"/>
      <c r="CT143" s="157"/>
      <c r="CU143" s="157"/>
      <c r="CV143" s="157"/>
      <c r="CW143" s="157"/>
      <c r="CX143" s="157"/>
      <c r="CY143" s="157"/>
      <c r="CZ143" s="157"/>
      <c r="DA143" s="157"/>
      <c r="DB143" s="157"/>
      <c r="DC143" s="157"/>
      <c r="DD143" s="157"/>
      <c r="DE143" s="157"/>
      <c r="DF143" s="157"/>
      <c r="DG143" s="158">
        <f>COUNTIF(DE120:DE123,K143)</f>
        <v>0</v>
      </c>
      <c r="DH143" s="158">
        <f>COUNTIF(DE120:DE123,L143)</f>
        <v>0</v>
      </c>
      <c r="DI143" s="158">
        <f>COUNTIF(DE120:DE123,M143)</f>
        <v>0</v>
      </c>
      <c r="DJ143" s="158">
        <f>COUNTIF(DE120:DE123,N143)</f>
        <v>0</v>
      </c>
      <c r="DK143" s="158">
        <f t="shared" si="205"/>
        <v>0</v>
      </c>
      <c r="DL143" s="157"/>
      <c r="DM143" s="158" t="str">
        <f t="shared" si="206"/>
        <v/>
      </c>
      <c r="DN143" s="158" t="str">
        <f t="shared" si="207"/>
        <v/>
      </c>
      <c r="DO143" s="158" t="str">
        <f t="shared" si="208"/>
        <v/>
      </c>
      <c r="DP143" s="158" t="str">
        <f t="shared" si="209"/>
        <v/>
      </c>
      <c r="DQ143" s="157"/>
      <c r="DR143" s="158" t="str">
        <f t="shared" si="210"/>
        <v/>
      </c>
      <c r="DS143" s="158" t="str">
        <f t="shared" si="211"/>
        <v/>
      </c>
      <c r="DT143" s="158" t="str">
        <f t="shared" si="212"/>
        <v/>
      </c>
      <c r="DU143" s="158" t="str">
        <f t="shared" si="213"/>
        <v/>
      </c>
      <c r="DV143" s="157"/>
      <c r="DW143" s="157"/>
      <c r="DX143" s="157"/>
      <c r="DY143" s="157"/>
      <c r="DZ143" s="157"/>
      <c r="EA143" s="157"/>
      <c r="EB143" s="157"/>
      <c r="EC143" s="157"/>
      <c r="ED143" s="157"/>
      <c r="EE143" s="157"/>
      <c r="EF143" s="157"/>
      <c r="EG143" s="157"/>
      <c r="EH143" s="157"/>
      <c r="EI143" s="157"/>
      <c r="EJ143" s="157"/>
      <c r="EK143" s="157"/>
      <c r="EL143" s="157"/>
    </row>
    <row r="144" ht="12.75" customHeight="1">
      <c r="A144" s="157"/>
      <c r="B144" s="158" t="str">
        <f>Utfylles!$E$34</f>
        <v>Sveits</v>
      </c>
      <c r="C144" s="158" t="s">
        <v>56</v>
      </c>
      <c r="D144" s="158" t="str">
        <f>Utfylles!$G$34</f>
        <v>Tyrkia</v>
      </c>
      <c r="E144" s="158">
        <f>Utfylles!$H$34</f>
        <v>0</v>
      </c>
      <c r="F144" s="158" t="s">
        <v>56</v>
      </c>
      <c r="G144" s="158">
        <f>Utfylles!$J$34</f>
        <v>1</v>
      </c>
      <c r="H144" s="158"/>
      <c r="I144" s="158" t="str">
        <f>Utfylles!$K$34</f>
        <v>B</v>
      </c>
      <c r="J144" s="157"/>
      <c r="K144" s="158" t="str">
        <f t="shared" si="172"/>
        <v>Tyrkia</v>
      </c>
      <c r="L144" s="158" t="str">
        <f t="shared" si="173"/>
        <v/>
      </c>
      <c r="M144" s="158" t="str">
        <f t="shared" si="174"/>
        <v/>
      </c>
      <c r="N144" s="158" t="str">
        <f t="shared" si="175"/>
        <v>Sveits</v>
      </c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8">
        <f>COUNTIF(AM120:AM123,K144)</f>
        <v>0</v>
      </c>
      <c r="AP144" s="158">
        <f>COUNTIF(AM120:AM123,L144)</f>
        <v>0</v>
      </c>
      <c r="AQ144" s="158">
        <f>COUNTIF(AM120:AM123,M144)</f>
        <v>0</v>
      </c>
      <c r="AR144" s="158">
        <f>COUNTIF(AM120:AM123,N144)</f>
        <v>0</v>
      </c>
      <c r="AS144" s="158">
        <f t="shared" si="179"/>
        <v>0</v>
      </c>
      <c r="AT144" s="157"/>
      <c r="AU144" s="158" t="str">
        <f t="shared" si="180"/>
        <v/>
      </c>
      <c r="AV144" s="158" t="str">
        <f t="shared" si="181"/>
        <v/>
      </c>
      <c r="AW144" s="158" t="str">
        <f t="shared" si="182"/>
        <v/>
      </c>
      <c r="AX144" s="158" t="str">
        <f t="shared" si="183"/>
        <v/>
      </c>
      <c r="AY144" s="157"/>
      <c r="AZ144" s="158" t="str">
        <f t="shared" si="184"/>
        <v/>
      </c>
      <c r="BA144" s="158" t="str">
        <f t="shared" si="185"/>
        <v/>
      </c>
      <c r="BB144" s="158" t="str">
        <f t="shared" si="186"/>
        <v/>
      </c>
      <c r="BC144" s="158" t="str">
        <f t="shared" si="187"/>
        <v/>
      </c>
      <c r="BD144" s="157"/>
      <c r="BE144" s="157"/>
      <c r="BF144" s="157"/>
      <c r="BG144" s="157"/>
      <c r="BH144" s="157"/>
      <c r="BI144" s="157"/>
      <c r="BJ144" s="157"/>
      <c r="BK144" s="157"/>
      <c r="BL144" s="157"/>
      <c r="BM144" s="157"/>
      <c r="BN144" s="157"/>
      <c r="BO144" s="157"/>
      <c r="BP144" s="157"/>
      <c r="BQ144" s="157"/>
      <c r="BR144" s="157"/>
      <c r="BS144" s="157"/>
      <c r="BT144" s="157"/>
      <c r="BU144" s="157"/>
      <c r="BV144" s="157"/>
      <c r="BW144" s="157"/>
      <c r="BX144" s="158">
        <f>COUNTIF(BV120:BV123,K144)</f>
        <v>0</v>
      </c>
      <c r="BY144" s="158">
        <f>COUNTIF(BV120:BV123,L144)</f>
        <v>0</v>
      </c>
      <c r="BZ144" s="158">
        <f>COUNTIF(BV120:BV123,M144)</f>
        <v>0</v>
      </c>
      <c r="CA144" s="158">
        <f>COUNTIF(BV120:BV123,N144)</f>
        <v>0</v>
      </c>
      <c r="CB144" s="158">
        <f t="shared" si="192"/>
        <v>0</v>
      </c>
      <c r="CC144" s="157"/>
      <c r="CD144" s="158" t="str">
        <f t="shared" si="193"/>
        <v/>
      </c>
      <c r="CE144" s="158" t="str">
        <f t="shared" si="194"/>
        <v/>
      </c>
      <c r="CF144" s="158" t="str">
        <f t="shared" si="195"/>
        <v/>
      </c>
      <c r="CG144" s="158" t="str">
        <f t="shared" si="196"/>
        <v/>
      </c>
      <c r="CH144" s="157"/>
      <c r="CI144" s="158" t="str">
        <f t="shared" si="197"/>
        <v/>
      </c>
      <c r="CJ144" s="158" t="str">
        <f t="shared" si="198"/>
        <v/>
      </c>
      <c r="CK144" s="158" t="str">
        <f t="shared" si="199"/>
        <v/>
      </c>
      <c r="CL144" s="158" t="str">
        <f t="shared" si="200"/>
        <v/>
      </c>
      <c r="CM144" s="157"/>
      <c r="CN144" s="157"/>
      <c r="CO144" s="157"/>
      <c r="CP144" s="157"/>
      <c r="CQ144" s="157"/>
      <c r="CR144" s="157"/>
      <c r="CS144" s="157"/>
      <c r="CT144" s="157"/>
      <c r="CU144" s="157"/>
      <c r="CV144" s="157"/>
      <c r="CW144" s="157"/>
      <c r="CX144" s="157"/>
      <c r="CY144" s="157"/>
      <c r="CZ144" s="157"/>
      <c r="DA144" s="157"/>
      <c r="DB144" s="157"/>
      <c r="DC144" s="157"/>
      <c r="DD144" s="157"/>
      <c r="DE144" s="157"/>
      <c r="DF144" s="157"/>
      <c r="DG144" s="158">
        <f>COUNTIF(DE120:DE123,K144)</f>
        <v>0</v>
      </c>
      <c r="DH144" s="158">
        <f>COUNTIF(DE120:DE123,L144)</f>
        <v>0</v>
      </c>
      <c r="DI144" s="158">
        <f>COUNTIF(DE120:DE123,M144)</f>
        <v>0</v>
      </c>
      <c r="DJ144" s="158">
        <f>COUNTIF(DE120:DE123,N144)</f>
        <v>0</v>
      </c>
      <c r="DK144" s="158">
        <f t="shared" si="205"/>
        <v>0</v>
      </c>
      <c r="DL144" s="157"/>
      <c r="DM144" s="158" t="str">
        <f t="shared" si="206"/>
        <v/>
      </c>
      <c r="DN144" s="158" t="str">
        <f t="shared" si="207"/>
        <v/>
      </c>
      <c r="DO144" s="158" t="str">
        <f t="shared" si="208"/>
        <v/>
      </c>
      <c r="DP144" s="158" t="str">
        <f t="shared" si="209"/>
        <v/>
      </c>
      <c r="DQ144" s="157"/>
      <c r="DR144" s="158" t="str">
        <f t="shared" si="210"/>
        <v/>
      </c>
      <c r="DS144" s="158" t="str">
        <f t="shared" si="211"/>
        <v/>
      </c>
      <c r="DT144" s="158" t="str">
        <f t="shared" si="212"/>
        <v/>
      </c>
      <c r="DU144" s="158" t="str">
        <f t="shared" si="213"/>
        <v/>
      </c>
      <c r="DV144" s="157"/>
      <c r="DW144" s="157"/>
      <c r="DX144" s="157"/>
      <c r="DY144" s="157"/>
      <c r="DZ144" s="157"/>
      <c r="EA144" s="157"/>
      <c r="EB144" s="157"/>
      <c r="EC144" s="157"/>
      <c r="ED144" s="157"/>
      <c r="EE144" s="157"/>
      <c r="EF144" s="157"/>
      <c r="EG144" s="157"/>
      <c r="EH144" s="157"/>
      <c r="EI144" s="157"/>
      <c r="EJ144" s="157"/>
      <c r="EK144" s="157"/>
      <c r="EL144" s="157"/>
    </row>
    <row r="145" ht="12.75" customHeight="1">
      <c r="A145" s="157"/>
      <c r="B145" s="158" t="str">
        <f>Utfylles!$E$35</f>
        <v>Italia</v>
      </c>
      <c r="C145" s="158" t="s">
        <v>56</v>
      </c>
      <c r="D145" s="158" t="str">
        <f>Utfylles!$G$35</f>
        <v>Wales</v>
      </c>
      <c r="E145" s="158">
        <f>Utfylles!$H$35</f>
        <v>2</v>
      </c>
      <c r="F145" s="158" t="s">
        <v>56</v>
      </c>
      <c r="G145" s="158">
        <f>Utfylles!$J$35</f>
        <v>0</v>
      </c>
      <c r="H145" s="158"/>
      <c r="I145" s="158" t="str">
        <f>Utfylles!$K$35</f>
        <v>H</v>
      </c>
      <c r="J145" s="157"/>
      <c r="K145" s="158" t="str">
        <f t="shared" si="172"/>
        <v>Italia</v>
      </c>
      <c r="L145" s="158" t="str">
        <f t="shared" si="173"/>
        <v/>
      </c>
      <c r="M145" s="158" t="str">
        <f t="shared" si="174"/>
        <v/>
      </c>
      <c r="N145" s="158" t="str">
        <f t="shared" si="175"/>
        <v>Wales</v>
      </c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8">
        <f>COUNTIF(AM120:AM123,K145)</f>
        <v>0</v>
      </c>
      <c r="AP145" s="158">
        <f>COUNTIF(AM120:AM123,L145)</f>
        <v>0</v>
      </c>
      <c r="AQ145" s="158">
        <f>COUNTIF(AM120:AM123,M145)</f>
        <v>0</v>
      </c>
      <c r="AR145" s="158">
        <f>COUNTIF(AM120:AM123,N145)</f>
        <v>0</v>
      </c>
      <c r="AS145" s="158">
        <f t="shared" si="179"/>
        <v>0</v>
      </c>
      <c r="AT145" s="157"/>
      <c r="AU145" s="158" t="str">
        <f t="shared" si="180"/>
        <v/>
      </c>
      <c r="AV145" s="158" t="str">
        <f t="shared" si="181"/>
        <v/>
      </c>
      <c r="AW145" s="158" t="str">
        <f t="shared" si="182"/>
        <v/>
      </c>
      <c r="AX145" s="158" t="str">
        <f t="shared" si="183"/>
        <v/>
      </c>
      <c r="AY145" s="157"/>
      <c r="AZ145" s="158" t="str">
        <f t="shared" si="184"/>
        <v/>
      </c>
      <c r="BA145" s="158" t="str">
        <f t="shared" si="185"/>
        <v/>
      </c>
      <c r="BB145" s="158" t="str">
        <f t="shared" si="186"/>
        <v/>
      </c>
      <c r="BC145" s="158" t="str">
        <f t="shared" si="187"/>
        <v/>
      </c>
      <c r="BD145" s="157"/>
      <c r="BE145" s="157"/>
      <c r="BF145" s="157"/>
      <c r="BG145" s="157"/>
      <c r="BH145" s="157"/>
      <c r="BI145" s="157"/>
      <c r="BJ145" s="157"/>
      <c r="BK145" s="157"/>
      <c r="BL145" s="157"/>
      <c r="BM145" s="157"/>
      <c r="BN145" s="157"/>
      <c r="BO145" s="157"/>
      <c r="BP145" s="157"/>
      <c r="BQ145" s="157"/>
      <c r="BR145" s="157"/>
      <c r="BS145" s="157"/>
      <c r="BT145" s="157"/>
      <c r="BU145" s="157"/>
      <c r="BV145" s="157"/>
      <c r="BW145" s="157"/>
      <c r="BX145" s="158">
        <f>COUNTIF(BV120:BV123,K145)</f>
        <v>0</v>
      </c>
      <c r="BY145" s="158">
        <f>COUNTIF(BV120:BV123,L145)</f>
        <v>0</v>
      </c>
      <c r="BZ145" s="158">
        <f>COUNTIF(BV120:BV123,M145)</f>
        <v>0</v>
      </c>
      <c r="CA145" s="158">
        <f>COUNTIF(BV120:BV123,N145)</f>
        <v>0</v>
      </c>
      <c r="CB145" s="158">
        <f t="shared" si="192"/>
        <v>0</v>
      </c>
      <c r="CC145" s="157"/>
      <c r="CD145" s="158" t="str">
        <f t="shared" si="193"/>
        <v/>
      </c>
      <c r="CE145" s="158" t="str">
        <f t="shared" si="194"/>
        <v/>
      </c>
      <c r="CF145" s="158" t="str">
        <f t="shared" si="195"/>
        <v/>
      </c>
      <c r="CG145" s="158" t="str">
        <f t="shared" si="196"/>
        <v/>
      </c>
      <c r="CH145" s="157"/>
      <c r="CI145" s="158" t="str">
        <f t="shared" si="197"/>
        <v/>
      </c>
      <c r="CJ145" s="158" t="str">
        <f t="shared" si="198"/>
        <v/>
      </c>
      <c r="CK145" s="158" t="str">
        <f t="shared" si="199"/>
        <v/>
      </c>
      <c r="CL145" s="158" t="str">
        <f t="shared" si="200"/>
        <v/>
      </c>
      <c r="CM145" s="157"/>
      <c r="CN145" s="157"/>
      <c r="CO145" s="157"/>
      <c r="CP145" s="157"/>
      <c r="CQ145" s="157"/>
      <c r="CR145" s="157"/>
      <c r="CS145" s="157"/>
      <c r="CT145" s="157"/>
      <c r="CU145" s="157"/>
      <c r="CV145" s="157"/>
      <c r="CW145" s="157"/>
      <c r="CX145" s="157"/>
      <c r="CY145" s="157"/>
      <c r="CZ145" s="157"/>
      <c r="DA145" s="157"/>
      <c r="DB145" s="157"/>
      <c r="DC145" s="157"/>
      <c r="DD145" s="157"/>
      <c r="DE145" s="157"/>
      <c r="DF145" s="157"/>
      <c r="DG145" s="158">
        <f>COUNTIF(DE120:DE123,K145)</f>
        <v>0</v>
      </c>
      <c r="DH145" s="158">
        <f>COUNTIF(DE120:DE123,L145)</f>
        <v>0</v>
      </c>
      <c r="DI145" s="158">
        <f>COUNTIF(DE120:DE123,M145)</f>
        <v>0</v>
      </c>
      <c r="DJ145" s="158">
        <f>COUNTIF(DE120:DE123,N145)</f>
        <v>0</v>
      </c>
      <c r="DK145" s="158">
        <f t="shared" si="205"/>
        <v>0</v>
      </c>
      <c r="DL145" s="157"/>
      <c r="DM145" s="158" t="str">
        <f t="shared" si="206"/>
        <v/>
      </c>
      <c r="DN145" s="158" t="str">
        <f t="shared" si="207"/>
        <v/>
      </c>
      <c r="DO145" s="158" t="str">
        <f t="shared" si="208"/>
        <v/>
      </c>
      <c r="DP145" s="158" t="str">
        <f t="shared" si="209"/>
        <v/>
      </c>
      <c r="DQ145" s="157"/>
      <c r="DR145" s="158" t="str">
        <f t="shared" si="210"/>
        <v/>
      </c>
      <c r="DS145" s="158" t="str">
        <f t="shared" si="211"/>
        <v/>
      </c>
      <c r="DT145" s="158" t="str">
        <f t="shared" si="212"/>
        <v/>
      </c>
      <c r="DU145" s="158" t="str">
        <f t="shared" si="213"/>
        <v/>
      </c>
      <c r="DV145" s="157"/>
      <c r="DW145" s="157"/>
      <c r="DX145" s="157"/>
      <c r="DY145" s="157"/>
      <c r="DZ145" s="157"/>
      <c r="EA145" s="157"/>
      <c r="EB145" s="157"/>
      <c r="EC145" s="157"/>
      <c r="ED145" s="157"/>
      <c r="EE145" s="157"/>
      <c r="EF145" s="157"/>
      <c r="EG145" s="157"/>
      <c r="EH145" s="157"/>
      <c r="EI145" s="157"/>
      <c r="EJ145" s="157"/>
      <c r="EK145" s="157"/>
      <c r="EL145" s="157"/>
    </row>
    <row r="146" ht="12.75" customHeight="1">
      <c r="A146" s="157"/>
      <c r="B146" s="158" t="str">
        <f>Utfylles!$E$36</f>
        <v>Nord-Makedonia</v>
      </c>
      <c r="C146" s="158" t="s">
        <v>56</v>
      </c>
      <c r="D146" s="158" t="str">
        <f>Utfylles!$G$36</f>
        <v>Nederland</v>
      </c>
      <c r="E146" s="158">
        <f>Utfylles!$H$36</f>
        <v>0</v>
      </c>
      <c r="F146" s="158" t="s">
        <v>56</v>
      </c>
      <c r="G146" s="158">
        <f>Utfylles!$J$36</f>
        <v>2</v>
      </c>
      <c r="H146" s="158"/>
      <c r="I146" s="158" t="str">
        <f>Utfylles!$K$36</f>
        <v>B</v>
      </c>
      <c r="J146" s="157"/>
      <c r="K146" s="158" t="str">
        <f t="shared" si="172"/>
        <v>Nederland</v>
      </c>
      <c r="L146" s="158" t="str">
        <f t="shared" si="173"/>
        <v/>
      </c>
      <c r="M146" s="158" t="str">
        <f t="shared" si="174"/>
        <v/>
      </c>
      <c r="N146" s="158" t="str">
        <f t="shared" si="175"/>
        <v>Nord-Makedonia</v>
      </c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8">
        <f>COUNTIF(AM120:AM123,K146)</f>
        <v>0</v>
      </c>
      <c r="AP146" s="158">
        <f>COUNTIF(AM120:AM123,L146)</f>
        <v>0</v>
      </c>
      <c r="AQ146" s="158">
        <f>COUNTIF(AM120:AM123,M146)</f>
        <v>0</v>
      </c>
      <c r="AR146" s="158">
        <f>COUNTIF(AM120:AM123,N146)</f>
        <v>0</v>
      </c>
      <c r="AS146" s="158">
        <f t="shared" si="179"/>
        <v>0</v>
      </c>
      <c r="AT146" s="157"/>
      <c r="AU146" s="158" t="str">
        <f t="shared" si="180"/>
        <v/>
      </c>
      <c r="AV146" s="158" t="str">
        <f t="shared" si="181"/>
        <v/>
      </c>
      <c r="AW146" s="158" t="str">
        <f t="shared" si="182"/>
        <v/>
      </c>
      <c r="AX146" s="158" t="str">
        <f t="shared" si="183"/>
        <v/>
      </c>
      <c r="AY146" s="157"/>
      <c r="AZ146" s="158" t="str">
        <f t="shared" si="184"/>
        <v/>
      </c>
      <c r="BA146" s="158" t="str">
        <f t="shared" si="185"/>
        <v/>
      </c>
      <c r="BB146" s="158" t="str">
        <f t="shared" si="186"/>
        <v/>
      </c>
      <c r="BC146" s="158" t="str">
        <f t="shared" si="187"/>
        <v/>
      </c>
      <c r="BD146" s="157"/>
      <c r="BE146" s="157"/>
      <c r="BF146" s="157"/>
      <c r="BG146" s="157"/>
      <c r="BH146" s="157"/>
      <c r="BI146" s="157"/>
      <c r="BJ146" s="157"/>
      <c r="BK146" s="157"/>
      <c r="BL146" s="157"/>
      <c r="BM146" s="157"/>
      <c r="BN146" s="157"/>
      <c r="BO146" s="157"/>
      <c r="BP146" s="157"/>
      <c r="BQ146" s="157"/>
      <c r="BR146" s="157"/>
      <c r="BS146" s="157"/>
      <c r="BT146" s="157"/>
      <c r="BU146" s="157"/>
      <c r="BV146" s="157"/>
      <c r="BW146" s="157"/>
      <c r="BX146" s="158">
        <f>COUNTIF(BV120:BV123,K146)</f>
        <v>0</v>
      </c>
      <c r="BY146" s="158">
        <f>COUNTIF(BV120:BV123,L146)</f>
        <v>0</v>
      </c>
      <c r="BZ146" s="158">
        <f>COUNTIF(BV120:BV123,M146)</f>
        <v>0</v>
      </c>
      <c r="CA146" s="158">
        <f>COUNTIF(BV120:BV123,N146)</f>
        <v>0</v>
      </c>
      <c r="CB146" s="158">
        <f t="shared" si="192"/>
        <v>0</v>
      </c>
      <c r="CC146" s="157"/>
      <c r="CD146" s="158" t="str">
        <f t="shared" si="193"/>
        <v/>
      </c>
      <c r="CE146" s="158" t="str">
        <f t="shared" si="194"/>
        <v/>
      </c>
      <c r="CF146" s="158" t="str">
        <f t="shared" si="195"/>
        <v/>
      </c>
      <c r="CG146" s="158" t="str">
        <f t="shared" si="196"/>
        <v/>
      </c>
      <c r="CH146" s="157"/>
      <c r="CI146" s="158" t="str">
        <f t="shared" si="197"/>
        <v/>
      </c>
      <c r="CJ146" s="158" t="str">
        <f t="shared" si="198"/>
        <v/>
      </c>
      <c r="CK146" s="158" t="str">
        <f t="shared" si="199"/>
        <v/>
      </c>
      <c r="CL146" s="158" t="str">
        <f t="shared" si="200"/>
        <v/>
      </c>
      <c r="CM146" s="157"/>
      <c r="CN146" s="157"/>
      <c r="CO146" s="157"/>
      <c r="CP146" s="157"/>
      <c r="CQ146" s="157"/>
      <c r="CR146" s="157"/>
      <c r="CS146" s="157"/>
      <c r="CT146" s="157"/>
      <c r="CU146" s="157"/>
      <c r="CV146" s="157"/>
      <c r="CW146" s="157"/>
      <c r="CX146" s="157"/>
      <c r="CY146" s="157"/>
      <c r="CZ146" s="157"/>
      <c r="DA146" s="157"/>
      <c r="DB146" s="157"/>
      <c r="DC146" s="157"/>
      <c r="DD146" s="157"/>
      <c r="DE146" s="157"/>
      <c r="DF146" s="157"/>
      <c r="DG146" s="158">
        <f>COUNTIF(DE120:DE123,K146)</f>
        <v>0</v>
      </c>
      <c r="DH146" s="158">
        <f>COUNTIF(DE120:DE123,L146)</f>
        <v>0</v>
      </c>
      <c r="DI146" s="158">
        <f>COUNTIF(DE120:DE123,M146)</f>
        <v>0</v>
      </c>
      <c r="DJ146" s="158">
        <f>COUNTIF(DE120:DE123,N146)</f>
        <v>0</v>
      </c>
      <c r="DK146" s="158">
        <f t="shared" si="205"/>
        <v>0</v>
      </c>
      <c r="DL146" s="157"/>
      <c r="DM146" s="158" t="str">
        <f t="shared" si="206"/>
        <v/>
      </c>
      <c r="DN146" s="158" t="str">
        <f t="shared" si="207"/>
        <v/>
      </c>
      <c r="DO146" s="158" t="str">
        <f t="shared" si="208"/>
        <v/>
      </c>
      <c r="DP146" s="158" t="str">
        <f t="shared" si="209"/>
        <v/>
      </c>
      <c r="DQ146" s="157"/>
      <c r="DR146" s="158" t="str">
        <f t="shared" si="210"/>
        <v/>
      </c>
      <c r="DS146" s="158" t="str">
        <f t="shared" si="211"/>
        <v/>
      </c>
      <c r="DT146" s="158" t="str">
        <f t="shared" si="212"/>
        <v/>
      </c>
      <c r="DU146" s="158" t="str">
        <f t="shared" si="213"/>
        <v/>
      </c>
      <c r="DV146" s="157"/>
      <c r="DW146" s="157"/>
      <c r="DX146" s="157"/>
      <c r="DY146" s="157"/>
      <c r="DZ146" s="157"/>
      <c r="EA146" s="157"/>
      <c r="EB146" s="157"/>
      <c r="EC146" s="157"/>
      <c r="ED146" s="157"/>
      <c r="EE146" s="157"/>
      <c r="EF146" s="157"/>
      <c r="EG146" s="157"/>
      <c r="EH146" s="157"/>
      <c r="EI146" s="157"/>
      <c r="EJ146" s="157"/>
      <c r="EK146" s="157"/>
      <c r="EL146" s="157"/>
    </row>
    <row r="147" ht="12.75" customHeight="1">
      <c r="A147" s="157"/>
      <c r="B147" s="158" t="str">
        <f>Utfylles!$E$37</f>
        <v>Ukraina</v>
      </c>
      <c r="C147" s="158" t="s">
        <v>56</v>
      </c>
      <c r="D147" s="158" t="str">
        <f>Utfylles!$G$37</f>
        <v>Østerrike</v>
      </c>
      <c r="E147" s="158">
        <f>Utfylles!$H$37</f>
        <v>1</v>
      </c>
      <c r="F147" s="158" t="s">
        <v>56</v>
      </c>
      <c r="G147" s="158">
        <f>Utfylles!$J$37</f>
        <v>1</v>
      </c>
      <c r="H147" s="158"/>
      <c r="I147" s="158" t="str">
        <f>Utfylles!$K$37</f>
        <v>U</v>
      </c>
      <c r="J147" s="157"/>
      <c r="K147" s="158" t="str">
        <f t="shared" si="172"/>
        <v/>
      </c>
      <c r="L147" s="158" t="str">
        <f t="shared" si="173"/>
        <v>Ukraina</v>
      </c>
      <c r="M147" s="158" t="str">
        <f t="shared" si="174"/>
        <v>Østerrike</v>
      </c>
      <c r="N147" s="158" t="str">
        <f t="shared" si="175"/>
        <v/>
      </c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8">
        <f>COUNTIF(AM120:AM123,K147)</f>
        <v>0</v>
      </c>
      <c r="AP147" s="158">
        <f>COUNTIF(AM120:AM123,L147)</f>
        <v>0</v>
      </c>
      <c r="AQ147" s="158">
        <f>COUNTIF(AM120:AM123,M147)</f>
        <v>0</v>
      </c>
      <c r="AR147" s="158">
        <f>COUNTIF(AM120:AM123,N147)</f>
        <v>0</v>
      </c>
      <c r="AS147" s="158">
        <f t="shared" si="179"/>
        <v>0</v>
      </c>
      <c r="AT147" s="157"/>
      <c r="AU147" s="158" t="str">
        <f t="shared" si="180"/>
        <v/>
      </c>
      <c r="AV147" s="158" t="str">
        <f t="shared" si="181"/>
        <v/>
      </c>
      <c r="AW147" s="158" t="str">
        <f t="shared" si="182"/>
        <v/>
      </c>
      <c r="AX147" s="158" t="str">
        <f t="shared" si="183"/>
        <v/>
      </c>
      <c r="AY147" s="157"/>
      <c r="AZ147" s="158" t="str">
        <f t="shared" si="184"/>
        <v/>
      </c>
      <c r="BA147" s="158" t="str">
        <f t="shared" si="185"/>
        <v/>
      </c>
      <c r="BB147" s="158" t="str">
        <f t="shared" si="186"/>
        <v/>
      </c>
      <c r="BC147" s="158" t="str">
        <f t="shared" si="187"/>
        <v/>
      </c>
      <c r="BD147" s="157"/>
      <c r="BE147" s="157"/>
      <c r="BF147" s="157"/>
      <c r="BG147" s="157"/>
      <c r="BH147" s="157"/>
      <c r="BI147" s="157"/>
      <c r="BJ147" s="157"/>
      <c r="BK147" s="157"/>
      <c r="BL147" s="157"/>
      <c r="BM147" s="157"/>
      <c r="BN147" s="157"/>
      <c r="BO147" s="157"/>
      <c r="BP147" s="157"/>
      <c r="BQ147" s="157"/>
      <c r="BR147" s="157"/>
      <c r="BS147" s="157"/>
      <c r="BT147" s="157"/>
      <c r="BU147" s="157"/>
      <c r="BV147" s="157"/>
      <c r="BW147" s="157"/>
      <c r="BX147" s="158">
        <f>COUNTIF(BV120:BV123,K147)</f>
        <v>0</v>
      </c>
      <c r="BY147" s="158">
        <f>COUNTIF(BV120:BV123,L147)</f>
        <v>0</v>
      </c>
      <c r="BZ147" s="158">
        <f>COUNTIF(BV120:BV123,M147)</f>
        <v>0</v>
      </c>
      <c r="CA147" s="158">
        <f>COUNTIF(BV120:BV123,N147)</f>
        <v>0</v>
      </c>
      <c r="CB147" s="158">
        <f t="shared" si="192"/>
        <v>0</v>
      </c>
      <c r="CC147" s="157"/>
      <c r="CD147" s="158" t="str">
        <f t="shared" si="193"/>
        <v/>
      </c>
      <c r="CE147" s="158" t="str">
        <f t="shared" si="194"/>
        <v/>
      </c>
      <c r="CF147" s="158" t="str">
        <f t="shared" si="195"/>
        <v/>
      </c>
      <c r="CG147" s="158" t="str">
        <f t="shared" si="196"/>
        <v/>
      </c>
      <c r="CH147" s="157"/>
      <c r="CI147" s="158" t="str">
        <f t="shared" si="197"/>
        <v/>
      </c>
      <c r="CJ147" s="158" t="str">
        <f t="shared" si="198"/>
        <v/>
      </c>
      <c r="CK147" s="158" t="str">
        <f t="shared" si="199"/>
        <v/>
      </c>
      <c r="CL147" s="158" t="str">
        <f t="shared" si="200"/>
        <v/>
      </c>
      <c r="CM147" s="157"/>
      <c r="CN147" s="157"/>
      <c r="CO147" s="157"/>
      <c r="CP147" s="157"/>
      <c r="CQ147" s="157"/>
      <c r="CR147" s="157"/>
      <c r="CS147" s="157"/>
      <c r="CT147" s="157"/>
      <c r="CU147" s="157"/>
      <c r="CV147" s="157"/>
      <c r="CW147" s="157"/>
      <c r="CX147" s="157"/>
      <c r="CY147" s="157"/>
      <c r="CZ147" s="157"/>
      <c r="DA147" s="157"/>
      <c r="DB147" s="157"/>
      <c r="DC147" s="157"/>
      <c r="DD147" s="157"/>
      <c r="DE147" s="157"/>
      <c r="DF147" s="157"/>
      <c r="DG147" s="158">
        <f>COUNTIF(DE120:DE123,K147)</f>
        <v>0</v>
      </c>
      <c r="DH147" s="158">
        <f>COUNTIF(DE120:DE123,L147)</f>
        <v>0</v>
      </c>
      <c r="DI147" s="158">
        <f>COUNTIF(DE120:DE123,M147)</f>
        <v>0</v>
      </c>
      <c r="DJ147" s="158">
        <f>COUNTIF(DE120:DE123,N147)</f>
        <v>0</v>
      </c>
      <c r="DK147" s="158">
        <f t="shared" si="205"/>
        <v>0</v>
      </c>
      <c r="DL147" s="157"/>
      <c r="DM147" s="158" t="str">
        <f t="shared" si="206"/>
        <v/>
      </c>
      <c r="DN147" s="158" t="str">
        <f t="shared" si="207"/>
        <v/>
      </c>
      <c r="DO147" s="158" t="str">
        <f t="shared" si="208"/>
        <v/>
      </c>
      <c r="DP147" s="158" t="str">
        <f t="shared" si="209"/>
        <v/>
      </c>
      <c r="DQ147" s="157"/>
      <c r="DR147" s="158" t="str">
        <f t="shared" si="210"/>
        <v/>
      </c>
      <c r="DS147" s="158" t="str">
        <f t="shared" si="211"/>
        <v/>
      </c>
      <c r="DT147" s="158" t="str">
        <f t="shared" si="212"/>
        <v/>
      </c>
      <c r="DU147" s="158" t="str">
        <f t="shared" si="213"/>
        <v/>
      </c>
      <c r="DV147" s="157"/>
      <c r="DW147" s="157"/>
      <c r="DX147" s="157"/>
      <c r="DY147" s="157"/>
      <c r="DZ147" s="157"/>
      <c r="EA147" s="157"/>
      <c r="EB147" s="157"/>
      <c r="EC147" s="157"/>
      <c r="ED147" s="157"/>
      <c r="EE147" s="157"/>
      <c r="EF147" s="157"/>
      <c r="EG147" s="157"/>
      <c r="EH147" s="157"/>
      <c r="EI147" s="157"/>
      <c r="EJ147" s="157"/>
      <c r="EK147" s="157"/>
      <c r="EL147" s="157"/>
    </row>
    <row r="148" ht="12.75" customHeight="1">
      <c r="A148" s="157"/>
      <c r="B148" s="158" t="str">
        <f>Utfylles!$E$38</f>
        <v>Russland</v>
      </c>
      <c r="C148" s="158" t="s">
        <v>56</v>
      </c>
      <c r="D148" s="158" t="str">
        <f>Utfylles!$G$38</f>
        <v>Danmark</v>
      </c>
      <c r="E148" s="158">
        <f>Utfylles!$H$38</f>
        <v>1</v>
      </c>
      <c r="F148" s="158" t="s">
        <v>56</v>
      </c>
      <c r="G148" s="158">
        <f>Utfylles!$J$38</f>
        <v>2</v>
      </c>
      <c r="H148" s="158"/>
      <c r="I148" s="158" t="str">
        <f>Utfylles!$K$38</f>
        <v>B</v>
      </c>
      <c r="J148" s="157"/>
      <c r="K148" s="158" t="str">
        <f t="shared" si="172"/>
        <v>Danmark</v>
      </c>
      <c r="L148" s="158" t="str">
        <f t="shared" si="173"/>
        <v/>
      </c>
      <c r="M148" s="158" t="str">
        <f t="shared" si="174"/>
        <v/>
      </c>
      <c r="N148" s="158" t="str">
        <f t="shared" si="175"/>
        <v>Russland</v>
      </c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8">
        <f>COUNTIF(AM120:AM123,K148)</f>
        <v>0</v>
      </c>
      <c r="AP148" s="158">
        <f>COUNTIF(AM120:AM123,L148)</f>
        <v>0</v>
      </c>
      <c r="AQ148" s="158">
        <f>COUNTIF(AM120:AM123,M148)</f>
        <v>0</v>
      </c>
      <c r="AR148" s="158">
        <f>COUNTIF(AM120:AM123,N148)</f>
        <v>0</v>
      </c>
      <c r="AS148" s="158">
        <f t="shared" si="179"/>
        <v>0</v>
      </c>
      <c r="AT148" s="157"/>
      <c r="AU148" s="158" t="str">
        <f t="shared" si="180"/>
        <v/>
      </c>
      <c r="AV148" s="158" t="str">
        <f t="shared" si="181"/>
        <v/>
      </c>
      <c r="AW148" s="158" t="str">
        <f t="shared" si="182"/>
        <v/>
      </c>
      <c r="AX148" s="158" t="str">
        <f t="shared" si="183"/>
        <v/>
      </c>
      <c r="AY148" s="157"/>
      <c r="AZ148" s="158" t="str">
        <f t="shared" si="184"/>
        <v/>
      </c>
      <c r="BA148" s="158" t="str">
        <f t="shared" si="185"/>
        <v/>
      </c>
      <c r="BB148" s="158" t="str">
        <f t="shared" si="186"/>
        <v/>
      </c>
      <c r="BC148" s="158" t="str">
        <f t="shared" si="187"/>
        <v/>
      </c>
      <c r="BD148" s="157"/>
      <c r="BE148" s="157"/>
      <c r="BF148" s="157"/>
      <c r="BG148" s="157"/>
      <c r="BH148" s="157"/>
      <c r="BI148" s="157"/>
      <c r="BJ148" s="157"/>
      <c r="BK148" s="157"/>
      <c r="BL148" s="157"/>
      <c r="BM148" s="157"/>
      <c r="BN148" s="157"/>
      <c r="BO148" s="157"/>
      <c r="BP148" s="157"/>
      <c r="BQ148" s="157"/>
      <c r="BR148" s="157"/>
      <c r="BS148" s="157"/>
      <c r="BT148" s="157"/>
      <c r="BU148" s="157"/>
      <c r="BV148" s="157"/>
      <c r="BW148" s="157"/>
      <c r="BX148" s="158">
        <f>COUNTIF(BV120:BV123,K148)</f>
        <v>0</v>
      </c>
      <c r="BY148" s="158">
        <f>COUNTIF(BV120:BV123,L148)</f>
        <v>0</v>
      </c>
      <c r="BZ148" s="158">
        <f>COUNTIF(BV120:BV123,M148)</f>
        <v>0</v>
      </c>
      <c r="CA148" s="158">
        <f>COUNTIF(BV120:BV123,N148)</f>
        <v>0</v>
      </c>
      <c r="CB148" s="158">
        <f t="shared" si="192"/>
        <v>0</v>
      </c>
      <c r="CC148" s="157"/>
      <c r="CD148" s="158" t="str">
        <f t="shared" si="193"/>
        <v/>
      </c>
      <c r="CE148" s="158" t="str">
        <f t="shared" si="194"/>
        <v/>
      </c>
      <c r="CF148" s="158" t="str">
        <f t="shared" si="195"/>
        <v/>
      </c>
      <c r="CG148" s="158" t="str">
        <f t="shared" si="196"/>
        <v/>
      </c>
      <c r="CH148" s="157"/>
      <c r="CI148" s="158" t="str">
        <f t="shared" si="197"/>
        <v/>
      </c>
      <c r="CJ148" s="158" t="str">
        <f t="shared" si="198"/>
        <v/>
      </c>
      <c r="CK148" s="158" t="str">
        <f t="shared" si="199"/>
        <v/>
      </c>
      <c r="CL148" s="158" t="str">
        <f t="shared" si="200"/>
        <v/>
      </c>
      <c r="CM148" s="157"/>
      <c r="CN148" s="157"/>
      <c r="CO148" s="157"/>
      <c r="CP148" s="157"/>
      <c r="CQ148" s="157"/>
      <c r="CR148" s="157"/>
      <c r="CS148" s="157"/>
      <c r="CT148" s="157"/>
      <c r="CU148" s="157"/>
      <c r="CV148" s="157"/>
      <c r="CW148" s="157"/>
      <c r="CX148" s="157"/>
      <c r="CY148" s="157"/>
      <c r="CZ148" s="157"/>
      <c r="DA148" s="157"/>
      <c r="DB148" s="157"/>
      <c r="DC148" s="157"/>
      <c r="DD148" s="157"/>
      <c r="DE148" s="157"/>
      <c r="DF148" s="157"/>
      <c r="DG148" s="158">
        <f>COUNTIF(DE120:DE123,K148)</f>
        <v>0</v>
      </c>
      <c r="DH148" s="158">
        <f>COUNTIF(DE120:DE123,L148)</f>
        <v>0</v>
      </c>
      <c r="DI148" s="158">
        <f>COUNTIF(DE120:DE123,M148)</f>
        <v>0</v>
      </c>
      <c r="DJ148" s="158">
        <f>COUNTIF(DE120:DE123,N148)</f>
        <v>0</v>
      </c>
      <c r="DK148" s="158">
        <f t="shared" si="205"/>
        <v>0</v>
      </c>
      <c r="DL148" s="157"/>
      <c r="DM148" s="158" t="str">
        <f t="shared" si="206"/>
        <v/>
      </c>
      <c r="DN148" s="158" t="str">
        <f t="shared" si="207"/>
        <v/>
      </c>
      <c r="DO148" s="158" t="str">
        <f t="shared" si="208"/>
        <v/>
      </c>
      <c r="DP148" s="158" t="str">
        <f t="shared" si="209"/>
        <v/>
      </c>
      <c r="DQ148" s="157"/>
      <c r="DR148" s="158" t="str">
        <f t="shared" si="210"/>
        <v/>
      </c>
      <c r="DS148" s="158" t="str">
        <f t="shared" si="211"/>
        <v/>
      </c>
      <c r="DT148" s="158" t="str">
        <f t="shared" si="212"/>
        <v/>
      </c>
      <c r="DU148" s="158" t="str">
        <f t="shared" si="213"/>
        <v/>
      </c>
      <c r="DV148" s="157"/>
      <c r="DW148" s="157"/>
      <c r="DX148" s="157"/>
      <c r="DY148" s="157"/>
      <c r="DZ148" s="157"/>
      <c r="EA148" s="157"/>
      <c r="EB148" s="157"/>
      <c r="EC148" s="157"/>
      <c r="ED148" s="157"/>
      <c r="EE148" s="157"/>
      <c r="EF148" s="157"/>
      <c r="EG148" s="157"/>
      <c r="EH148" s="157"/>
      <c r="EI148" s="157"/>
      <c r="EJ148" s="157"/>
      <c r="EK148" s="157"/>
      <c r="EL148" s="157"/>
    </row>
    <row r="149" ht="12.75" customHeight="1">
      <c r="A149" s="157"/>
      <c r="B149" s="158" t="str">
        <f>Utfylles!$E$39</f>
        <v>Finland</v>
      </c>
      <c r="C149" s="158" t="s">
        <v>56</v>
      </c>
      <c r="D149" s="158" t="str">
        <f>Utfylles!$G$39</f>
        <v>Belgia</v>
      </c>
      <c r="E149" s="158">
        <f>Utfylles!$H$39</f>
        <v>1</v>
      </c>
      <c r="F149" s="158" t="s">
        <v>56</v>
      </c>
      <c r="G149" s="158">
        <f>Utfylles!$J$39</f>
        <v>2</v>
      </c>
      <c r="H149" s="158"/>
      <c r="I149" s="158" t="str">
        <f>Utfylles!$K$39</f>
        <v>B</v>
      </c>
      <c r="J149" s="157"/>
      <c r="K149" s="158" t="str">
        <f t="shared" si="172"/>
        <v>Belgia</v>
      </c>
      <c r="L149" s="158" t="str">
        <f t="shared" si="173"/>
        <v/>
      </c>
      <c r="M149" s="158" t="str">
        <f t="shared" si="174"/>
        <v/>
      </c>
      <c r="N149" s="158" t="str">
        <f t="shared" si="175"/>
        <v>Finland</v>
      </c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8">
        <f>COUNTIF(AM120:AM123,K149)</f>
        <v>0</v>
      </c>
      <c r="AP149" s="158">
        <f>COUNTIF(AM120:AM123,L149)</f>
        <v>0</v>
      </c>
      <c r="AQ149" s="158">
        <f>COUNTIF(AM120:AM123,M149)</f>
        <v>0</v>
      </c>
      <c r="AR149" s="158">
        <f>COUNTIF(AM120:AM123,N149)</f>
        <v>0</v>
      </c>
      <c r="AS149" s="158">
        <f t="shared" si="179"/>
        <v>0</v>
      </c>
      <c r="AT149" s="157"/>
      <c r="AU149" s="158" t="str">
        <f t="shared" si="180"/>
        <v/>
      </c>
      <c r="AV149" s="158" t="str">
        <f t="shared" si="181"/>
        <v/>
      </c>
      <c r="AW149" s="158" t="str">
        <f t="shared" si="182"/>
        <v/>
      </c>
      <c r="AX149" s="158" t="str">
        <f t="shared" si="183"/>
        <v/>
      </c>
      <c r="AY149" s="157"/>
      <c r="AZ149" s="158" t="str">
        <f t="shared" si="184"/>
        <v/>
      </c>
      <c r="BA149" s="158" t="str">
        <f t="shared" si="185"/>
        <v/>
      </c>
      <c r="BB149" s="158" t="str">
        <f t="shared" si="186"/>
        <v/>
      </c>
      <c r="BC149" s="158" t="str">
        <f t="shared" si="187"/>
        <v/>
      </c>
      <c r="BD149" s="157"/>
      <c r="BE149" s="157"/>
      <c r="BF149" s="157"/>
      <c r="BG149" s="157"/>
      <c r="BH149" s="157"/>
      <c r="BI149" s="157"/>
      <c r="BJ149" s="157"/>
      <c r="BK149" s="157"/>
      <c r="BL149" s="157"/>
      <c r="BM149" s="157"/>
      <c r="BN149" s="157"/>
      <c r="BO149" s="157"/>
      <c r="BP149" s="157"/>
      <c r="BQ149" s="157"/>
      <c r="BR149" s="157"/>
      <c r="BS149" s="157"/>
      <c r="BT149" s="157"/>
      <c r="BU149" s="157"/>
      <c r="BV149" s="157"/>
      <c r="BW149" s="157"/>
      <c r="BX149" s="158">
        <f>COUNTIF(BV120:BV123,K149)</f>
        <v>0</v>
      </c>
      <c r="BY149" s="158">
        <f>COUNTIF(BV120:BV123,L149)</f>
        <v>0</v>
      </c>
      <c r="BZ149" s="158">
        <f>COUNTIF(BV120:BV123,M149)</f>
        <v>0</v>
      </c>
      <c r="CA149" s="158">
        <f>COUNTIF(BV120:BV123,N149)</f>
        <v>0</v>
      </c>
      <c r="CB149" s="158">
        <f t="shared" si="192"/>
        <v>0</v>
      </c>
      <c r="CC149" s="157"/>
      <c r="CD149" s="158" t="str">
        <f t="shared" si="193"/>
        <v/>
      </c>
      <c r="CE149" s="158" t="str">
        <f t="shared" si="194"/>
        <v/>
      </c>
      <c r="CF149" s="158" t="str">
        <f t="shared" si="195"/>
        <v/>
      </c>
      <c r="CG149" s="158" t="str">
        <f t="shared" si="196"/>
        <v/>
      </c>
      <c r="CH149" s="157"/>
      <c r="CI149" s="158" t="str">
        <f t="shared" si="197"/>
        <v/>
      </c>
      <c r="CJ149" s="158" t="str">
        <f t="shared" si="198"/>
        <v/>
      </c>
      <c r="CK149" s="158" t="str">
        <f t="shared" si="199"/>
        <v/>
      </c>
      <c r="CL149" s="158" t="str">
        <f t="shared" si="200"/>
        <v/>
      </c>
      <c r="CM149" s="157"/>
      <c r="CN149" s="157"/>
      <c r="CO149" s="157"/>
      <c r="CP149" s="157"/>
      <c r="CQ149" s="157"/>
      <c r="CR149" s="157"/>
      <c r="CS149" s="157"/>
      <c r="CT149" s="157"/>
      <c r="CU149" s="157"/>
      <c r="CV149" s="157"/>
      <c r="CW149" s="157"/>
      <c r="CX149" s="157"/>
      <c r="CY149" s="157"/>
      <c r="CZ149" s="157"/>
      <c r="DA149" s="157"/>
      <c r="DB149" s="157"/>
      <c r="DC149" s="157"/>
      <c r="DD149" s="157"/>
      <c r="DE149" s="157"/>
      <c r="DF149" s="157"/>
      <c r="DG149" s="158">
        <f>COUNTIF(DE120:DE123,K149)</f>
        <v>0</v>
      </c>
      <c r="DH149" s="158">
        <f>COUNTIF(DE120:DE123,L149)</f>
        <v>0</v>
      </c>
      <c r="DI149" s="158">
        <f>COUNTIF(DE120:DE123,M149)</f>
        <v>0</v>
      </c>
      <c r="DJ149" s="158">
        <f>COUNTIF(DE120:DE123,N149)</f>
        <v>0</v>
      </c>
      <c r="DK149" s="158">
        <f t="shared" si="205"/>
        <v>0</v>
      </c>
      <c r="DL149" s="157"/>
      <c r="DM149" s="158" t="str">
        <f t="shared" si="206"/>
        <v/>
      </c>
      <c r="DN149" s="158" t="str">
        <f t="shared" si="207"/>
        <v/>
      </c>
      <c r="DO149" s="158" t="str">
        <f t="shared" si="208"/>
        <v/>
      </c>
      <c r="DP149" s="158" t="str">
        <f t="shared" si="209"/>
        <v/>
      </c>
      <c r="DQ149" s="157"/>
      <c r="DR149" s="158" t="str">
        <f t="shared" si="210"/>
        <v/>
      </c>
      <c r="DS149" s="158" t="str">
        <f t="shared" si="211"/>
        <v/>
      </c>
      <c r="DT149" s="158" t="str">
        <f t="shared" si="212"/>
        <v/>
      </c>
      <c r="DU149" s="158" t="str">
        <f t="shared" si="213"/>
        <v/>
      </c>
      <c r="DV149" s="157"/>
      <c r="DW149" s="157"/>
      <c r="DX149" s="157"/>
      <c r="DY149" s="157"/>
      <c r="DZ149" s="157"/>
      <c r="EA149" s="157"/>
      <c r="EB149" s="157"/>
      <c r="EC149" s="157"/>
      <c r="ED149" s="157"/>
      <c r="EE149" s="157"/>
      <c r="EF149" s="157"/>
      <c r="EG149" s="157"/>
      <c r="EH149" s="157"/>
      <c r="EI149" s="157"/>
      <c r="EJ149" s="157"/>
      <c r="EK149" s="157"/>
      <c r="EL149" s="157"/>
    </row>
    <row r="150" ht="12.75" customHeight="1">
      <c r="A150" s="157"/>
      <c r="B150" s="158" t="str">
        <f>Utfylles!$E$40</f>
        <v>Kroatia</v>
      </c>
      <c r="C150" s="158" t="s">
        <v>56</v>
      </c>
      <c r="D150" s="158" t="str">
        <f>Utfylles!$G$40</f>
        <v>Skottland</v>
      </c>
      <c r="E150" s="158">
        <f>Utfylles!$H$40</f>
        <v>2</v>
      </c>
      <c r="F150" s="158" t="s">
        <v>56</v>
      </c>
      <c r="G150" s="158">
        <f>Utfylles!$J$40</f>
        <v>1</v>
      </c>
      <c r="H150" s="158"/>
      <c r="I150" s="158" t="str">
        <f>Utfylles!$K$40</f>
        <v>H</v>
      </c>
      <c r="J150" s="157"/>
      <c r="K150" s="158" t="str">
        <f t="shared" si="172"/>
        <v>Kroatia</v>
      </c>
      <c r="L150" s="158" t="str">
        <f t="shared" si="173"/>
        <v/>
      </c>
      <c r="M150" s="158" t="str">
        <f t="shared" si="174"/>
        <v/>
      </c>
      <c r="N150" s="158" t="str">
        <f t="shared" si="175"/>
        <v>Skottland</v>
      </c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8">
        <f>COUNTIF(AM120:AM123,K150)</f>
        <v>0</v>
      </c>
      <c r="AP150" s="158">
        <f>COUNTIF(AM120:AM123,L150)</f>
        <v>0</v>
      </c>
      <c r="AQ150" s="158">
        <f>COUNTIF(AM120:AM123,M150)</f>
        <v>0</v>
      </c>
      <c r="AR150" s="158">
        <f>COUNTIF(AM120:AM123,N150)</f>
        <v>0</v>
      </c>
      <c r="AS150" s="158">
        <f t="shared" si="179"/>
        <v>0</v>
      </c>
      <c r="AT150" s="157"/>
      <c r="AU150" s="158" t="str">
        <f t="shared" si="180"/>
        <v/>
      </c>
      <c r="AV150" s="158" t="str">
        <f t="shared" si="181"/>
        <v/>
      </c>
      <c r="AW150" s="158" t="str">
        <f t="shared" si="182"/>
        <v/>
      </c>
      <c r="AX150" s="158" t="str">
        <f t="shared" si="183"/>
        <v/>
      </c>
      <c r="AY150" s="157"/>
      <c r="AZ150" s="158" t="str">
        <f t="shared" si="184"/>
        <v/>
      </c>
      <c r="BA150" s="158" t="str">
        <f t="shared" si="185"/>
        <v/>
      </c>
      <c r="BB150" s="158" t="str">
        <f t="shared" si="186"/>
        <v/>
      </c>
      <c r="BC150" s="158" t="str">
        <f t="shared" si="187"/>
        <v/>
      </c>
      <c r="BD150" s="157"/>
      <c r="BE150" s="157"/>
      <c r="BF150" s="157"/>
      <c r="BG150" s="157"/>
      <c r="BH150" s="157"/>
      <c r="BI150" s="157"/>
      <c r="BJ150" s="157"/>
      <c r="BK150" s="157"/>
      <c r="BL150" s="157"/>
      <c r="BM150" s="157"/>
      <c r="BN150" s="157"/>
      <c r="BO150" s="157"/>
      <c r="BP150" s="157"/>
      <c r="BQ150" s="157"/>
      <c r="BR150" s="157"/>
      <c r="BS150" s="157"/>
      <c r="BT150" s="157"/>
      <c r="BU150" s="157"/>
      <c r="BV150" s="157"/>
      <c r="BW150" s="157"/>
      <c r="BX150" s="158">
        <f>COUNTIF(BV120:BV123,K150)</f>
        <v>1</v>
      </c>
      <c r="BY150" s="158">
        <f>COUNTIF(BV120:BV123,L150)</f>
        <v>0</v>
      </c>
      <c r="BZ150" s="158">
        <f>COUNTIF(BV120:BV123,M150)</f>
        <v>0</v>
      </c>
      <c r="CA150" s="158">
        <f>COUNTIF(BV120:BV123,N150)</f>
        <v>0</v>
      </c>
      <c r="CB150" s="158">
        <f t="shared" si="192"/>
        <v>1</v>
      </c>
      <c r="CC150" s="157"/>
      <c r="CD150" s="158" t="str">
        <f t="shared" si="193"/>
        <v/>
      </c>
      <c r="CE150" s="158" t="str">
        <f t="shared" si="194"/>
        <v/>
      </c>
      <c r="CF150" s="158" t="str">
        <f t="shared" si="195"/>
        <v/>
      </c>
      <c r="CG150" s="158" t="str">
        <f t="shared" si="196"/>
        <v/>
      </c>
      <c r="CH150" s="157"/>
      <c r="CI150" s="158" t="str">
        <f t="shared" si="197"/>
        <v/>
      </c>
      <c r="CJ150" s="158" t="str">
        <f t="shared" si="198"/>
        <v/>
      </c>
      <c r="CK150" s="158" t="str">
        <f t="shared" si="199"/>
        <v/>
      </c>
      <c r="CL150" s="158" t="str">
        <f t="shared" si="200"/>
        <v/>
      </c>
      <c r="CM150" s="157"/>
      <c r="CN150" s="157"/>
      <c r="CO150" s="157"/>
      <c r="CP150" s="157"/>
      <c r="CQ150" s="157"/>
      <c r="CR150" s="157"/>
      <c r="CS150" s="157"/>
      <c r="CT150" s="157"/>
      <c r="CU150" s="157"/>
      <c r="CV150" s="157"/>
      <c r="CW150" s="157"/>
      <c r="CX150" s="157"/>
      <c r="CY150" s="157"/>
      <c r="CZ150" s="157"/>
      <c r="DA150" s="157"/>
      <c r="DB150" s="157"/>
      <c r="DC150" s="157"/>
      <c r="DD150" s="157"/>
      <c r="DE150" s="157"/>
      <c r="DF150" s="157"/>
      <c r="DG150" s="158">
        <f>COUNTIF(DE120:DE123,K150)</f>
        <v>0</v>
      </c>
      <c r="DH150" s="158">
        <f>COUNTIF(DE120:DE123,L150)</f>
        <v>0</v>
      </c>
      <c r="DI150" s="158">
        <f>COUNTIF(DE120:DE123,M150)</f>
        <v>0</v>
      </c>
      <c r="DJ150" s="158">
        <f>COUNTIF(DE120:DE123,N150)</f>
        <v>0</v>
      </c>
      <c r="DK150" s="158">
        <f t="shared" si="205"/>
        <v>0</v>
      </c>
      <c r="DL150" s="157"/>
      <c r="DM150" s="158" t="str">
        <f t="shared" si="206"/>
        <v/>
      </c>
      <c r="DN150" s="158" t="str">
        <f t="shared" si="207"/>
        <v/>
      </c>
      <c r="DO150" s="158" t="str">
        <f t="shared" si="208"/>
        <v/>
      </c>
      <c r="DP150" s="158" t="str">
        <f t="shared" si="209"/>
        <v/>
      </c>
      <c r="DQ150" s="157"/>
      <c r="DR150" s="158" t="str">
        <f t="shared" si="210"/>
        <v/>
      </c>
      <c r="DS150" s="158" t="str">
        <f t="shared" si="211"/>
        <v/>
      </c>
      <c r="DT150" s="158" t="str">
        <f t="shared" si="212"/>
        <v/>
      </c>
      <c r="DU150" s="158" t="str">
        <f t="shared" si="213"/>
        <v/>
      </c>
      <c r="DV150" s="157"/>
      <c r="DW150" s="157"/>
      <c r="DX150" s="157"/>
      <c r="DY150" s="157"/>
      <c r="DZ150" s="157"/>
      <c r="EA150" s="157"/>
      <c r="EB150" s="157"/>
      <c r="EC150" s="157"/>
      <c r="ED150" s="157"/>
      <c r="EE150" s="157"/>
      <c r="EF150" s="157"/>
      <c r="EG150" s="157"/>
      <c r="EH150" s="157"/>
      <c r="EI150" s="157"/>
      <c r="EJ150" s="157"/>
      <c r="EK150" s="157"/>
      <c r="EL150" s="157"/>
    </row>
    <row r="151" ht="12.75" customHeight="1">
      <c r="A151" s="157"/>
      <c r="B151" s="158" t="str">
        <f>Utfylles!$E$41</f>
        <v>Tsjekkia</v>
      </c>
      <c r="C151" s="158" t="s">
        <v>56</v>
      </c>
      <c r="D151" s="158" t="str">
        <f>Utfylles!$G$41</f>
        <v>England</v>
      </c>
      <c r="E151" s="158">
        <f>Utfylles!$H$41</f>
        <v>0</v>
      </c>
      <c r="F151" s="158" t="s">
        <v>56</v>
      </c>
      <c r="G151" s="158">
        <f>Utfylles!$J$41</f>
        <v>2</v>
      </c>
      <c r="H151" s="158"/>
      <c r="I151" s="158" t="str">
        <f>Utfylles!$K$41</f>
        <v>B</v>
      </c>
      <c r="J151" s="157"/>
      <c r="K151" s="158" t="str">
        <f t="shared" si="172"/>
        <v>England</v>
      </c>
      <c r="L151" s="158" t="str">
        <f t="shared" si="173"/>
        <v/>
      </c>
      <c r="M151" s="158" t="str">
        <f t="shared" si="174"/>
        <v/>
      </c>
      <c r="N151" s="158" t="str">
        <f t="shared" si="175"/>
        <v>Tsjekkia</v>
      </c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8">
        <f>COUNTIF(AM120:AM123,K151)</f>
        <v>1</v>
      </c>
      <c r="AP151" s="158">
        <f>COUNTIF(AM120:AM123,L151)</f>
        <v>0</v>
      </c>
      <c r="AQ151" s="158">
        <f>COUNTIF(AM120:AM123,M151)</f>
        <v>0</v>
      </c>
      <c r="AR151" s="158">
        <f>COUNTIF(AM120:AM123,N151)</f>
        <v>0</v>
      </c>
      <c r="AS151" s="158">
        <f t="shared" si="179"/>
        <v>1</v>
      </c>
      <c r="AT151" s="157"/>
      <c r="AU151" s="158" t="str">
        <f t="shared" si="180"/>
        <v/>
      </c>
      <c r="AV151" s="158" t="str">
        <f t="shared" si="181"/>
        <v/>
      </c>
      <c r="AW151" s="158" t="str">
        <f t="shared" si="182"/>
        <v/>
      </c>
      <c r="AX151" s="158" t="str">
        <f t="shared" si="183"/>
        <v/>
      </c>
      <c r="AY151" s="157"/>
      <c r="AZ151" s="158" t="str">
        <f t="shared" si="184"/>
        <v/>
      </c>
      <c r="BA151" s="158" t="str">
        <f t="shared" si="185"/>
        <v/>
      </c>
      <c r="BB151" s="158" t="str">
        <f t="shared" si="186"/>
        <v/>
      </c>
      <c r="BC151" s="158" t="str">
        <f t="shared" si="187"/>
        <v/>
      </c>
      <c r="BD151" s="157"/>
      <c r="BE151" s="157"/>
      <c r="BF151" s="157"/>
      <c r="BG151" s="157"/>
      <c r="BH151" s="157"/>
      <c r="BI151" s="157"/>
      <c r="BJ151" s="157"/>
      <c r="BK151" s="157"/>
      <c r="BL151" s="157"/>
      <c r="BM151" s="157"/>
      <c r="BN151" s="157"/>
      <c r="BO151" s="157"/>
      <c r="BP151" s="157"/>
      <c r="BQ151" s="157"/>
      <c r="BR151" s="157"/>
      <c r="BS151" s="157"/>
      <c r="BT151" s="157"/>
      <c r="BU151" s="157"/>
      <c r="BV151" s="157"/>
      <c r="BW151" s="157"/>
      <c r="BX151" s="158">
        <f>COUNTIF(BV120:BV123,K151)</f>
        <v>0</v>
      </c>
      <c r="BY151" s="158">
        <f>COUNTIF(BV120:BV123,L151)</f>
        <v>0</v>
      </c>
      <c r="BZ151" s="158">
        <f>COUNTIF(BV120:BV123,M151)</f>
        <v>0</v>
      </c>
      <c r="CA151" s="158">
        <f>COUNTIF(BV120:BV123,N151)</f>
        <v>0</v>
      </c>
      <c r="CB151" s="158">
        <f t="shared" si="192"/>
        <v>0</v>
      </c>
      <c r="CC151" s="157"/>
      <c r="CD151" s="158" t="str">
        <f t="shared" si="193"/>
        <v/>
      </c>
      <c r="CE151" s="158" t="str">
        <f t="shared" si="194"/>
        <v/>
      </c>
      <c r="CF151" s="158" t="str">
        <f t="shared" si="195"/>
        <v/>
      </c>
      <c r="CG151" s="158" t="str">
        <f t="shared" si="196"/>
        <v/>
      </c>
      <c r="CH151" s="157"/>
      <c r="CI151" s="158" t="str">
        <f t="shared" si="197"/>
        <v/>
      </c>
      <c r="CJ151" s="158" t="str">
        <f t="shared" si="198"/>
        <v/>
      </c>
      <c r="CK151" s="158" t="str">
        <f t="shared" si="199"/>
        <v/>
      </c>
      <c r="CL151" s="158" t="str">
        <f t="shared" si="200"/>
        <v/>
      </c>
      <c r="CM151" s="157"/>
      <c r="CN151" s="157"/>
      <c r="CO151" s="157"/>
      <c r="CP151" s="157"/>
      <c r="CQ151" s="157"/>
      <c r="CR151" s="157"/>
      <c r="CS151" s="157"/>
      <c r="CT151" s="157"/>
      <c r="CU151" s="157"/>
      <c r="CV151" s="157"/>
      <c r="CW151" s="157"/>
      <c r="CX151" s="157"/>
      <c r="CY151" s="157"/>
      <c r="CZ151" s="157"/>
      <c r="DA151" s="157"/>
      <c r="DB151" s="157"/>
      <c r="DC151" s="157"/>
      <c r="DD151" s="157"/>
      <c r="DE151" s="157"/>
      <c r="DF151" s="157"/>
      <c r="DG151" s="158">
        <f>COUNTIF(DE120:DE123,K151)</f>
        <v>0</v>
      </c>
      <c r="DH151" s="158">
        <f>COUNTIF(DE120:DE123,L151)</f>
        <v>0</v>
      </c>
      <c r="DI151" s="158">
        <f>COUNTIF(DE120:DE123,M151)</f>
        <v>0</v>
      </c>
      <c r="DJ151" s="158">
        <f>COUNTIF(DE120:DE123,N151)</f>
        <v>1</v>
      </c>
      <c r="DK151" s="158">
        <f t="shared" si="205"/>
        <v>1</v>
      </c>
      <c r="DL151" s="157"/>
      <c r="DM151" s="158" t="str">
        <f t="shared" si="206"/>
        <v/>
      </c>
      <c r="DN151" s="158" t="str">
        <f t="shared" si="207"/>
        <v/>
      </c>
      <c r="DO151" s="158" t="str">
        <f t="shared" si="208"/>
        <v/>
      </c>
      <c r="DP151" s="158" t="str">
        <f t="shared" si="209"/>
        <v/>
      </c>
      <c r="DQ151" s="157"/>
      <c r="DR151" s="158" t="str">
        <f t="shared" si="210"/>
        <v/>
      </c>
      <c r="DS151" s="158" t="str">
        <f t="shared" si="211"/>
        <v/>
      </c>
      <c r="DT151" s="158" t="str">
        <f t="shared" si="212"/>
        <v/>
      </c>
      <c r="DU151" s="158" t="str">
        <f t="shared" si="213"/>
        <v/>
      </c>
      <c r="DV151" s="157"/>
      <c r="DW151" s="157"/>
      <c r="DX151" s="157"/>
      <c r="DY151" s="157"/>
      <c r="DZ151" s="157"/>
      <c r="EA151" s="157"/>
      <c r="EB151" s="157"/>
      <c r="EC151" s="157"/>
      <c r="ED151" s="157"/>
      <c r="EE151" s="157"/>
      <c r="EF151" s="157"/>
      <c r="EG151" s="157"/>
      <c r="EH151" s="157"/>
      <c r="EI151" s="157"/>
      <c r="EJ151" s="157"/>
      <c r="EK151" s="157"/>
      <c r="EL151" s="157"/>
    </row>
    <row r="152" ht="12.75" customHeight="1">
      <c r="A152" s="157"/>
      <c r="B152" s="158" t="str">
        <f>Utfylles!$E$42</f>
        <v>Sverige</v>
      </c>
      <c r="C152" s="158" t="s">
        <v>56</v>
      </c>
      <c r="D152" s="158" t="str">
        <f>Utfylles!$G$42</f>
        <v>Polen</v>
      </c>
      <c r="E152" s="158">
        <f>Utfylles!$H$42</f>
        <v>1</v>
      </c>
      <c r="F152" s="158" t="s">
        <v>56</v>
      </c>
      <c r="G152" s="158">
        <f>Utfylles!$J$42</f>
        <v>1</v>
      </c>
      <c r="H152" s="158"/>
      <c r="I152" s="158" t="str">
        <f>Utfylles!$K$42</f>
        <v>U</v>
      </c>
      <c r="J152" s="157"/>
      <c r="K152" s="158" t="str">
        <f t="shared" si="172"/>
        <v/>
      </c>
      <c r="L152" s="158" t="str">
        <f t="shared" si="173"/>
        <v>Sverige</v>
      </c>
      <c r="M152" s="158" t="str">
        <f t="shared" si="174"/>
        <v>Polen</v>
      </c>
      <c r="N152" s="158" t="str">
        <f t="shared" si="175"/>
        <v/>
      </c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8">
        <f>COUNTIF(AM120:AM123,K152)</f>
        <v>0</v>
      </c>
      <c r="AP152" s="158">
        <f>COUNTIF(AM120:AM123,L152)</f>
        <v>0</v>
      </c>
      <c r="AQ152" s="158">
        <f>COUNTIF(AM120:AM123,M152)</f>
        <v>0</v>
      </c>
      <c r="AR152" s="158">
        <f>COUNTIF(AM120:AM123,N152)</f>
        <v>0</v>
      </c>
      <c r="AS152" s="158">
        <f t="shared" si="179"/>
        <v>0</v>
      </c>
      <c r="AT152" s="157"/>
      <c r="AU152" s="158" t="str">
        <f t="shared" si="180"/>
        <v/>
      </c>
      <c r="AV152" s="158" t="str">
        <f t="shared" si="181"/>
        <v/>
      </c>
      <c r="AW152" s="158" t="str">
        <f t="shared" si="182"/>
        <v/>
      </c>
      <c r="AX152" s="158" t="str">
        <f t="shared" si="183"/>
        <v/>
      </c>
      <c r="AY152" s="157"/>
      <c r="AZ152" s="158" t="str">
        <f t="shared" si="184"/>
        <v/>
      </c>
      <c r="BA152" s="158" t="str">
        <f t="shared" si="185"/>
        <v/>
      </c>
      <c r="BB152" s="158" t="str">
        <f t="shared" si="186"/>
        <v/>
      </c>
      <c r="BC152" s="158" t="str">
        <f t="shared" si="187"/>
        <v/>
      </c>
      <c r="BD152" s="157"/>
      <c r="BE152" s="157"/>
      <c r="BF152" s="157"/>
      <c r="BG152" s="157"/>
      <c r="BH152" s="157"/>
      <c r="BI152" s="157"/>
      <c r="BJ152" s="157"/>
      <c r="BK152" s="157"/>
      <c r="BL152" s="157"/>
      <c r="BM152" s="157"/>
      <c r="BN152" s="157"/>
      <c r="BO152" s="157"/>
      <c r="BP152" s="157"/>
      <c r="BQ152" s="157"/>
      <c r="BR152" s="157"/>
      <c r="BS152" s="157"/>
      <c r="BT152" s="157"/>
      <c r="BU152" s="157"/>
      <c r="BV152" s="157"/>
      <c r="BW152" s="157"/>
      <c r="BX152" s="158">
        <f>COUNTIF(BV120:BV123,K152)</f>
        <v>0</v>
      </c>
      <c r="BY152" s="158">
        <f>COUNTIF(BV120:BV123,L152)</f>
        <v>0</v>
      </c>
      <c r="BZ152" s="158">
        <f>COUNTIF(BV120:BV123,M152)</f>
        <v>0</v>
      </c>
      <c r="CA152" s="158">
        <f>COUNTIF(BV120:BV123,N152)</f>
        <v>0</v>
      </c>
      <c r="CB152" s="158">
        <f t="shared" si="192"/>
        <v>0</v>
      </c>
      <c r="CC152" s="157"/>
      <c r="CD152" s="158" t="str">
        <f t="shared" si="193"/>
        <v/>
      </c>
      <c r="CE152" s="158" t="str">
        <f t="shared" si="194"/>
        <v/>
      </c>
      <c r="CF152" s="158" t="str">
        <f t="shared" si="195"/>
        <v/>
      </c>
      <c r="CG152" s="158" t="str">
        <f t="shared" si="196"/>
        <v/>
      </c>
      <c r="CH152" s="157"/>
      <c r="CI152" s="158" t="str">
        <f t="shared" si="197"/>
        <v/>
      </c>
      <c r="CJ152" s="158" t="str">
        <f t="shared" si="198"/>
        <v/>
      </c>
      <c r="CK152" s="158" t="str">
        <f t="shared" si="199"/>
        <v/>
      </c>
      <c r="CL152" s="158" t="str">
        <f t="shared" si="200"/>
        <v/>
      </c>
      <c r="CM152" s="157"/>
      <c r="CN152" s="157"/>
      <c r="CO152" s="157"/>
      <c r="CP152" s="157"/>
      <c r="CQ152" s="157"/>
      <c r="CR152" s="157"/>
      <c r="CS152" s="157"/>
      <c r="CT152" s="157"/>
      <c r="CU152" s="157"/>
      <c r="CV152" s="157"/>
      <c r="CW152" s="157"/>
      <c r="CX152" s="157"/>
      <c r="CY152" s="157"/>
      <c r="CZ152" s="157"/>
      <c r="DA152" s="157"/>
      <c r="DB152" s="157"/>
      <c r="DC152" s="157"/>
      <c r="DD152" s="157"/>
      <c r="DE152" s="157"/>
      <c r="DF152" s="157"/>
      <c r="DG152" s="158">
        <f>COUNTIF(DE120:DE123,K152)</f>
        <v>0</v>
      </c>
      <c r="DH152" s="158">
        <f>COUNTIF(DE120:DE123,L152)</f>
        <v>0</v>
      </c>
      <c r="DI152" s="158">
        <f>COUNTIF(DE120:DE123,M152)</f>
        <v>0</v>
      </c>
      <c r="DJ152" s="158">
        <f>COUNTIF(DE120:DE123,N152)</f>
        <v>0</v>
      </c>
      <c r="DK152" s="158">
        <f t="shared" si="205"/>
        <v>0</v>
      </c>
      <c r="DL152" s="157"/>
      <c r="DM152" s="158" t="str">
        <f t="shared" si="206"/>
        <v/>
      </c>
      <c r="DN152" s="158" t="str">
        <f t="shared" si="207"/>
        <v/>
      </c>
      <c r="DO152" s="158" t="str">
        <f t="shared" si="208"/>
        <v/>
      </c>
      <c r="DP152" s="158" t="str">
        <f t="shared" si="209"/>
        <v/>
      </c>
      <c r="DQ152" s="157"/>
      <c r="DR152" s="158" t="str">
        <f t="shared" si="210"/>
        <v/>
      </c>
      <c r="DS152" s="158" t="str">
        <f t="shared" si="211"/>
        <v/>
      </c>
      <c r="DT152" s="158" t="str">
        <f t="shared" si="212"/>
        <v/>
      </c>
      <c r="DU152" s="158" t="str">
        <f t="shared" si="213"/>
        <v/>
      </c>
      <c r="DV152" s="157"/>
      <c r="DW152" s="157"/>
      <c r="DX152" s="157"/>
      <c r="DY152" s="157"/>
      <c r="DZ152" s="157"/>
      <c r="EA152" s="157"/>
      <c r="EB152" s="157"/>
      <c r="EC152" s="157"/>
      <c r="ED152" s="157"/>
      <c r="EE152" s="157"/>
      <c r="EF152" s="157"/>
      <c r="EG152" s="157"/>
      <c r="EH152" s="157"/>
      <c r="EI152" s="157"/>
      <c r="EJ152" s="157"/>
      <c r="EK152" s="157"/>
      <c r="EL152" s="157"/>
    </row>
    <row r="153" ht="12.75" customHeight="1">
      <c r="A153" s="157"/>
      <c r="B153" s="158" t="str">
        <f>Utfylles!$E$43</f>
        <v>Slovakia</v>
      </c>
      <c r="C153" s="158" t="s">
        <v>56</v>
      </c>
      <c r="D153" s="158" t="str">
        <f>Utfylles!$G$43</f>
        <v>Spania</v>
      </c>
      <c r="E153" s="158">
        <f>Utfylles!$H$43</f>
        <v>0</v>
      </c>
      <c r="F153" s="158" t="s">
        <v>56</v>
      </c>
      <c r="G153" s="158">
        <f>Utfylles!$J$43</f>
        <v>2</v>
      </c>
      <c r="H153" s="158"/>
      <c r="I153" s="158" t="str">
        <f>Utfylles!$K$43</f>
        <v>B</v>
      </c>
      <c r="J153" s="157"/>
      <c r="K153" s="158" t="str">
        <f t="shared" si="172"/>
        <v>Spania</v>
      </c>
      <c r="L153" s="158" t="str">
        <f t="shared" si="173"/>
        <v/>
      </c>
      <c r="M153" s="158" t="str">
        <f t="shared" si="174"/>
        <v/>
      </c>
      <c r="N153" s="158" t="str">
        <f t="shared" si="175"/>
        <v>Slovakia</v>
      </c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8">
        <f>COUNTIF(AM120:AM123,K153)</f>
        <v>0</v>
      </c>
      <c r="AP153" s="158">
        <f>COUNTIF(AM120:AM123,L153)</f>
        <v>0</v>
      </c>
      <c r="AQ153" s="158">
        <f>COUNTIF(AM120:AM123,M153)</f>
        <v>0</v>
      </c>
      <c r="AR153" s="158">
        <f>COUNTIF(AM120:AM123,N153)</f>
        <v>0</v>
      </c>
      <c r="AS153" s="158">
        <f t="shared" si="179"/>
        <v>0</v>
      </c>
      <c r="AT153" s="157"/>
      <c r="AU153" s="158" t="str">
        <f t="shared" si="180"/>
        <v/>
      </c>
      <c r="AV153" s="158" t="str">
        <f t="shared" si="181"/>
        <v/>
      </c>
      <c r="AW153" s="158" t="str">
        <f t="shared" si="182"/>
        <v/>
      </c>
      <c r="AX153" s="158" t="str">
        <f t="shared" si="183"/>
        <v/>
      </c>
      <c r="AY153" s="157"/>
      <c r="AZ153" s="158" t="str">
        <f t="shared" si="184"/>
        <v/>
      </c>
      <c r="BA153" s="158" t="str">
        <f t="shared" si="185"/>
        <v/>
      </c>
      <c r="BB153" s="158" t="str">
        <f t="shared" si="186"/>
        <v/>
      </c>
      <c r="BC153" s="158" t="str">
        <f t="shared" si="187"/>
        <v/>
      </c>
      <c r="BD153" s="157"/>
      <c r="BE153" s="157"/>
      <c r="BF153" s="157"/>
      <c r="BG153" s="157"/>
      <c r="BH153" s="157"/>
      <c r="BI153" s="157"/>
      <c r="BJ153" s="157"/>
      <c r="BK153" s="157"/>
      <c r="BL153" s="157"/>
      <c r="BM153" s="157"/>
      <c r="BN153" s="157"/>
      <c r="BO153" s="157"/>
      <c r="BP153" s="157"/>
      <c r="BQ153" s="157"/>
      <c r="BR153" s="157"/>
      <c r="BS153" s="157"/>
      <c r="BT153" s="157"/>
      <c r="BU153" s="157"/>
      <c r="BV153" s="157"/>
      <c r="BW153" s="157"/>
      <c r="BX153" s="158">
        <f>COUNTIF(BV120:BV123,K153)</f>
        <v>0</v>
      </c>
      <c r="BY153" s="158">
        <f>COUNTIF(BV120:BV123,L153)</f>
        <v>0</v>
      </c>
      <c r="BZ153" s="158">
        <f>COUNTIF(BV120:BV123,M153)</f>
        <v>0</v>
      </c>
      <c r="CA153" s="158">
        <f>COUNTIF(BV120:BV123,N153)</f>
        <v>0</v>
      </c>
      <c r="CB153" s="158">
        <f t="shared" si="192"/>
        <v>0</v>
      </c>
      <c r="CC153" s="157"/>
      <c r="CD153" s="158" t="str">
        <f t="shared" si="193"/>
        <v/>
      </c>
      <c r="CE153" s="158" t="str">
        <f t="shared" si="194"/>
        <v/>
      </c>
      <c r="CF153" s="158" t="str">
        <f t="shared" si="195"/>
        <v/>
      </c>
      <c r="CG153" s="158" t="str">
        <f t="shared" si="196"/>
        <v/>
      </c>
      <c r="CH153" s="157"/>
      <c r="CI153" s="158" t="str">
        <f t="shared" si="197"/>
        <v/>
      </c>
      <c r="CJ153" s="158" t="str">
        <f t="shared" si="198"/>
        <v/>
      </c>
      <c r="CK153" s="158" t="str">
        <f t="shared" si="199"/>
        <v/>
      </c>
      <c r="CL153" s="158" t="str">
        <f t="shared" si="200"/>
        <v/>
      </c>
      <c r="CM153" s="157"/>
      <c r="CN153" s="157"/>
      <c r="CO153" s="157"/>
      <c r="CP153" s="157"/>
      <c r="CQ153" s="157"/>
      <c r="CR153" s="157"/>
      <c r="CS153" s="157"/>
      <c r="CT153" s="157"/>
      <c r="CU153" s="157"/>
      <c r="CV153" s="157"/>
      <c r="CW153" s="157"/>
      <c r="CX153" s="157"/>
      <c r="CY153" s="157"/>
      <c r="CZ153" s="157"/>
      <c r="DA153" s="157"/>
      <c r="DB153" s="157"/>
      <c r="DC153" s="157"/>
      <c r="DD153" s="157"/>
      <c r="DE153" s="157"/>
      <c r="DF153" s="157"/>
      <c r="DG153" s="158">
        <f>COUNTIF(DE120:DE123,K153)</f>
        <v>0</v>
      </c>
      <c r="DH153" s="158">
        <f>COUNTIF(DE120:DE123,L153)</f>
        <v>0</v>
      </c>
      <c r="DI153" s="158">
        <f>COUNTIF(DE120:DE123,M153)</f>
        <v>0</v>
      </c>
      <c r="DJ153" s="158">
        <f>COUNTIF(DE120:DE123,N153)</f>
        <v>0</v>
      </c>
      <c r="DK153" s="158">
        <f t="shared" si="205"/>
        <v>0</v>
      </c>
      <c r="DL153" s="157"/>
      <c r="DM153" s="158" t="str">
        <f t="shared" si="206"/>
        <v/>
      </c>
      <c r="DN153" s="158" t="str">
        <f t="shared" si="207"/>
        <v/>
      </c>
      <c r="DO153" s="158" t="str">
        <f t="shared" si="208"/>
        <v/>
      </c>
      <c r="DP153" s="158" t="str">
        <f t="shared" si="209"/>
        <v/>
      </c>
      <c r="DQ153" s="157"/>
      <c r="DR153" s="158" t="str">
        <f t="shared" si="210"/>
        <v/>
      </c>
      <c r="DS153" s="158" t="str">
        <f t="shared" si="211"/>
        <v/>
      </c>
      <c r="DT153" s="158" t="str">
        <f t="shared" si="212"/>
        <v/>
      </c>
      <c r="DU153" s="158" t="str">
        <f t="shared" si="213"/>
        <v/>
      </c>
      <c r="DV153" s="157"/>
      <c r="DW153" s="157"/>
      <c r="DX153" s="157"/>
      <c r="DY153" s="157"/>
      <c r="DZ153" s="157"/>
      <c r="EA153" s="157"/>
      <c r="EB153" s="157"/>
      <c r="EC153" s="157"/>
      <c r="ED153" s="157"/>
      <c r="EE153" s="157"/>
      <c r="EF153" s="157"/>
      <c r="EG153" s="157"/>
      <c r="EH153" s="157"/>
      <c r="EI153" s="157"/>
      <c r="EJ153" s="157"/>
      <c r="EK153" s="157"/>
      <c r="EL153" s="157"/>
    </row>
    <row r="154" ht="12.75" customHeight="1">
      <c r="A154" s="157"/>
      <c r="B154" s="158" t="str">
        <f>Utfylles!$E$44</f>
        <v>Portugal</v>
      </c>
      <c r="C154" s="158" t="s">
        <v>56</v>
      </c>
      <c r="D154" s="158" t="str">
        <f>Utfylles!$G$44</f>
        <v>Frankrike</v>
      </c>
      <c r="E154" s="158">
        <f>Utfylles!$H$44</f>
        <v>1</v>
      </c>
      <c r="F154" s="158" t="s">
        <v>56</v>
      </c>
      <c r="G154" s="158">
        <f>Utfylles!$J$44</f>
        <v>1</v>
      </c>
      <c r="H154" s="158"/>
      <c r="I154" s="158" t="str">
        <f>Utfylles!$K$44</f>
        <v>U</v>
      </c>
      <c r="J154" s="157"/>
      <c r="K154" s="158" t="str">
        <f t="shared" si="172"/>
        <v/>
      </c>
      <c r="L154" s="158" t="str">
        <f t="shared" si="173"/>
        <v>Portugal</v>
      </c>
      <c r="M154" s="158" t="str">
        <f t="shared" si="174"/>
        <v>Frankrike</v>
      </c>
      <c r="N154" s="158" t="str">
        <f t="shared" si="175"/>
        <v/>
      </c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8">
        <f>COUNTIF(AM120:AM123,K154)</f>
        <v>0</v>
      </c>
      <c r="AP154" s="158">
        <f>COUNTIF(AM120:AM123,L154)</f>
        <v>0</v>
      </c>
      <c r="AQ154" s="158">
        <f>COUNTIF(AM120:AM123,M154)</f>
        <v>0</v>
      </c>
      <c r="AR154" s="158">
        <f>COUNTIF(AM120:AM123,N154)</f>
        <v>0</v>
      </c>
      <c r="AS154" s="158">
        <f t="shared" si="179"/>
        <v>0</v>
      </c>
      <c r="AT154" s="157"/>
      <c r="AU154" s="158" t="str">
        <f t="shared" si="180"/>
        <v/>
      </c>
      <c r="AV154" s="158" t="str">
        <f t="shared" si="181"/>
        <v/>
      </c>
      <c r="AW154" s="158" t="str">
        <f t="shared" si="182"/>
        <v/>
      </c>
      <c r="AX154" s="158" t="str">
        <f t="shared" si="183"/>
        <v/>
      </c>
      <c r="AY154" s="157"/>
      <c r="AZ154" s="158" t="str">
        <f t="shared" si="184"/>
        <v/>
      </c>
      <c r="BA154" s="158" t="str">
        <f t="shared" si="185"/>
        <v/>
      </c>
      <c r="BB154" s="158" t="str">
        <f t="shared" si="186"/>
        <v/>
      </c>
      <c r="BC154" s="158" t="str">
        <f t="shared" si="187"/>
        <v/>
      </c>
      <c r="BD154" s="157"/>
      <c r="BE154" s="157"/>
      <c r="BF154" s="157"/>
      <c r="BG154" s="157"/>
      <c r="BH154" s="157"/>
      <c r="BI154" s="157"/>
      <c r="BJ154" s="157"/>
      <c r="BK154" s="157"/>
      <c r="BL154" s="157"/>
      <c r="BM154" s="157"/>
      <c r="BN154" s="157"/>
      <c r="BO154" s="157"/>
      <c r="BP154" s="157"/>
      <c r="BQ154" s="157"/>
      <c r="BR154" s="157"/>
      <c r="BS154" s="157"/>
      <c r="BT154" s="157"/>
      <c r="BU154" s="157"/>
      <c r="BV154" s="157"/>
      <c r="BW154" s="157"/>
      <c r="BX154" s="158">
        <f>COUNTIF(BV120:BV123,K154)</f>
        <v>0</v>
      </c>
      <c r="BY154" s="158">
        <f>COUNTIF(BV120:BV123,L154)</f>
        <v>0</v>
      </c>
      <c r="BZ154" s="158">
        <f>COUNTIF(BV120:BV123,M154)</f>
        <v>0</v>
      </c>
      <c r="CA154" s="158">
        <f>COUNTIF(BV120:BV123,N154)</f>
        <v>0</v>
      </c>
      <c r="CB154" s="158">
        <f t="shared" si="192"/>
        <v>0</v>
      </c>
      <c r="CC154" s="157"/>
      <c r="CD154" s="158" t="str">
        <f t="shared" si="193"/>
        <v/>
      </c>
      <c r="CE154" s="158" t="str">
        <f t="shared" si="194"/>
        <v/>
      </c>
      <c r="CF154" s="158" t="str">
        <f t="shared" si="195"/>
        <v/>
      </c>
      <c r="CG154" s="158" t="str">
        <f t="shared" si="196"/>
        <v/>
      </c>
      <c r="CH154" s="157"/>
      <c r="CI154" s="158" t="str">
        <f t="shared" si="197"/>
        <v/>
      </c>
      <c r="CJ154" s="158" t="str">
        <f t="shared" si="198"/>
        <v/>
      </c>
      <c r="CK154" s="158" t="str">
        <f t="shared" si="199"/>
        <v/>
      </c>
      <c r="CL154" s="158" t="str">
        <f t="shared" si="200"/>
        <v/>
      </c>
      <c r="CM154" s="157"/>
      <c r="CN154" s="157"/>
      <c r="CO154" s="157"/>
      <c r="CP154" s="157"/>
      <c r="CQ154" s="157"/>
      <c r="CR154" s="157"/>
      <c r="CS154" s="157"/>
      <c r="CT154" s="157"/>
      <c r="CU154" s="157"/>
      <c r="CV154" s="157"/>
      <c r="CW154" s="157"/>
      <c r="CX154" s="157"/>
      <c r="CY154" s="157"/>
      <c r="CZ154" s="157"/>
      <c r="DA154" s="157"/>
      <c r="DB154" s="157"/>
      <c r="DC154" s="157"/>
      <c r="DD154" s="157"/>
      <c r="DE154" s="157"/>
      <c r="DF154" s="157"/>
      <c r="DG154" s="158">
        <f>COUNTIF(DE120:DE123,K154)</f>
        <v>0</v>
      </c>
      <c r="DH154" s="158">
        <f>COUNTIF(DE120:DE123,L154)</f>
        <v>0</v>
      </c>
      <c r="DI154" s="158">
        <f>COUNTIF(DE120:DE123,M154)</f>
        <v>0</v>
      </c>
      <c r="DJ154" s="158">
        <f>COUNTIF(DE120:DE123,N154)</f>
        <v>0</v>
      </c>
      <c r="DK154" s="158">
        <f t="shared" si="205"/>
        <v>0</v>
      </c>
      <c r="DL154" s="157"/>
      <c r="DM154" s="158" t="str">
        <f t="shared" si="206"/>
        <v/>
      </c>
      <c r="DN154" s="158" t="str">
        <f t="shared" si="207"/>
        <v/>
      </c>
      <c r="DO154" s="158" t="str">
        <f t="shared" si="208"/>
        <v/>
      </c>
      <c r="DP154" s="158" t="str">
        <f t="shared" si="209"/>
        <v/>
      </c>
      <c r="DQ154" s="157"/>
      <c r="DR154" s="158" t="str">
        <f t="shared" si="210"/>
        <v/>
      </c>
      <c r="DS154" s="158" t="str">
        <f t="shared" si="211"/>
        <v/>
      </c>
      <c r="DT154" s="158" t="str">
        <f t="shared" si="212"/>
        <v/>
      </c>
      <c r="DU154" s="158" t="str">
        <f t="shared" si="213"/>
        <v/>
      </c>
      <c r="DV154" s="157"/>
      <c r="DW154" s="157"/>
      <c r="DX154" s="157"/>
      <c r="DY154" s="157"/>
      <c r="DZ154" s="157"/>
      <c r="EA154" s="157"/>
      <c r="EB154" s="157"/>
      <c r="EC154" s="157"/>
      <c r="ED154" s="157"/>
      <c r="EE154" s="157"/>
      <c r="EF154" s="157"/>
      <c r="EG154" s="157"/>
      <c r="EH154" s="157"/>
      <c r="EI154" s="157"/>
      <c r="EJ154" s="157"/>
      <c r="EK154" s="157"/>
      <c r="EL154" s="157"/>
    </row>
    <row r="155" ht="12.75" customHeight="1">
      <c r="A155" s="157"/>
      <c r="B155" s="158" t="str">
        <f>Utfylles!$E$45</f>
        <v>Tyskland</v>
      </c>
      <c r="C155" s="158" t="s">
        <v>56</v>
      </c>
      <c r="D155" s="158" t="str">
        <f>Utfylles!$G$45</f>
        <v>Ungarn</v>
      </c>
      <c r="E155" s="158">
        <f>Utfylles!$H$45</f>
        <v>3</v>
      </c>
      <c r="F155" s="158" t="s">
        <v>56</v>
      </c>
      <c r="G155" s="158">
        <f>Utfylles!$J$45</f>
        <v>0</v>
      </c>
      <c r="H155" s="158"/>
      <c r="I155" s="158" t="str">
        <f>Utfylles!$K$45</f>
        <v>H</v>
      </c>
      <c r="J155" s="157"/>
      <c r="K155" s="158" t="str">
        <f t="shared" si="172"/>
        <v>Tyskland</v>
      </c>
      <c r="L155" s="158" t="str">
        <f t="shared" si="173"/>
        <v/>
      </c>
      <c r="M155" s="158" t="str">
        <f t="shared" si="174"/>
        <v/>
      </c>
      <c r="N155" s="158" t="str">
        <f t="shared" si="175"/>
        <v>Ungarn</v>
      </c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8">
        <f>COUNTIF(AM120:AM123,K155)</f>
        <v>0</v>
      </c>
      <c r="AP155" s="158">
        <f>COUNTIF(AM120:AM123,L155)</f>
        <v>0</v>
      </c>
      <c r="AQ155" s="158">
        <f>COUNTIF(AM120:AM123,M155)</f>
        <v>0</v>
      </c>
      <c r="AR155" s="158">
        <f>COUNTIF(AM120:AM123,N155)</f>
        <v>0</v>
      </c>
      <c r="AS155" s="158">
        <f t="shared" si="179"/>
        <v>0</v>
      </c>
      <c r="AT155" s="157"/>
      <c r="AU155" s="158" t="str">
        <f t="shared" si="180"/>
        <v/>
      </c>
      <c r="AV155" s="158" t="str">
        <f t="shared" si="181"/>
        <v/>
      </c>
      <c r="AW155" s="158" t="str">
        <f t="shared" si="182"/>
        <v/>
      </c>
      <c r="AX155" s="158" t="str">
        <f t="shared" si="183"/>
        <v/>
      </c>
      <c r="AY155" s="157"/>
      <c r="AZ155" s="158" t="str">
        <f t="shared" si="184"/>
        <v/>
      </c>
      <c r="BA155" s="158" t="str">
        <f t="shared" si="185"/>
        <v/>
      </c>
      <c r="BB155" s="158" t="str">
        <f t="shared" si="186"/>
        <v/>
      </c>
      <c r="BC155" s="158" t="str">
        <f t="shared" si="187"/>
        <v/>
      </c>
      <c r="BD155" s="157"/>
      <c r="BE155" s="157"/>
      <c r="BF155" s="157"/>
      <c r="BG155" s="157"/>
      <c r="BH155" s="157"/>
      <c r="BI155" s="157"/>
      <c r="BJ155" s="157"/>
      <c r="BK155" s="157"/>
      <c r="BL155" s="157"/>
      <c r="BM155" s="157"/>
      <c r="BN155" s="157"/>
      <c r="BO155" s="157"/>
      <c r="BP155" s="157"/>
      <c r="BQ155" s="157"/>
      <c r="BR155" s="157"/>
      <c r="BS155" s="157"/>
      <c r="BT155" s="157"/>
      <c r="BU155" s="157"/>
      <c r="BV155" s="157"/>
      <c r="BW155" s="157"/>
      <c r="BX155" s="158">
        <f>COUNTIF(BV120:BV123,K155)</f>
        <v>0</v>
      </c>
      <c r="BY155" s="158">
        <f>COUNTIF(BV120:BV123,L155)</f>
        <v>0</v>
      </c>
      <c r="BZ155" s="158">
        <f>COUNTIF(BV120:BV123,M155)</f>
        <v>0</v>
      </c>
      <c r="CA155" s="158">
        <f>COUNTIF(BV120:BV123,N155)</f>
        <v>0</v>
      </c>
      <c r="CB155" s="158">
        <f t="shared" si="192"/>
        <v>0</v>
      </c>
      <c r="CC155" s="157"/>
      <c r="CD155" s="158" t="str">
        <f t="shared" si="193"/>
        <v/>
      </c>
      <c r="CE155" s="158" t="str">
        <f t="shared" si="194"/>
        <v/>
      </c>
      <c r="CF155" s="158" t="str">
        <f t="shared" si="195"/>
        <v/>
      </c>
      <c r="CG155" s="158" t="str">
        <f t="shared" si="196"/>
        <v/>
      </c>
      <c r="CH155" s="157"/>
      <c r="CI155" s="158" t="str">
        <f t="shared" si="197"/>
        <v/>
      </c>
      <c r="CJ155" s="158" t="str">
        <f t="shared" si="198"/>
        <v/>
      </c>
      <c r="CK155" s="158" t="str">
        <f t="shared" si="199"/>
        <v/>
      </c>
      <c r="CL155" s="158" t="str">
        <f t="shared" si="200"/>
        <v/>
      </c>
      <c r="CM155" s="157"/>
      <c r="CN155" s="157"/>
      <c r="CO155" s="157"/>
      <c r="CP155" s="157"/>
      <c r="CQ155" s="157"/>
      <c r="CR155" s="157"/>
      <c r="CS155" s="157"/>
      <c r="CT155" s="157"/>
      <c r="CU155" s="157"/>
      <c r="CV155" s="157"/>
      <c r="CW155" s="157"/>
      <c r="CX155" s="157"/>
      <c r="CY155" s="157"/>
      <c r="CZ155" s="157"/>
      <c r="DA155" s="157"/>
      <c r="DB155" s="157"/>
      <c r="DC155" s="157"/>
      <c r="DD155" s="157"/>
      <c r="DE155" s="157"/>
      <c r="DF155" s="157"/>
      <c r="DG155" s="158">
        <f>COUNTIF(DE120:DE123,K155)</f>
        <v>0</v>
      </c>
      <c r="DH155" s="158">
        <f>COUNTIF(DE120:DE123,L155)</f>
        <v>0</v>
      </c>
      <c r="DI155" s="158">
        <f>COUNTIF(DE120:DE123,M155)</f>
        <v>0</v>
      </c>
      <c r="DJ155" s="158">
        <f>COUNTIF(DE120:DE123,N155)</f>
        <v>0</v>
      </c>
      <c r="DK155" s="158">
        <f t="shared" si="205"/>
        <v>0</v>
      </c>
      <c r="DL155" s="157"/>
      <c r="DM155" s="158" t="str">
        <f t="shared" si="206"/>
        <v/>
      </c>
      <c r="DN155" s="158" t="str">
        <f t="shared" si="207"/>
        <v/>
      </c>
      <c r="DO155" s="158" t="str">
        <f t="shared" si="208"/>
        <v/>
      </c>
      <c r="DP155" s="158" t="str">
        <f t="shared" si="209"/>
        <v/>
      </c>
      <c r="DQ155" s="157"/>
      <c r="DR155" s="158" t="str">
        <f t="shared" si="210"/>
        <v/>
      </c>
      <c r="DS155" s="158" t="str">
        <f t="shared" si="211"/>
        <v/>
      </c>
      <c r="DT155" s="158" t="str">
        <f t="shared" si="212"/>
        <v/>
      </c>
      <c r="DU155" s="158" t="str">
        <f t="shared" si="213"/>
        <v/>
      </c>
      <c r="DV155" s="157"/>
      <c r="DW155" s="157"/>
      <c r="DX155" s="157"/>
      <c r="DY155" s="157"/>
      <c r="DZ155" s="157"/>
      <c r="EA155" s="157"/>
      <c r="EB155" s="157"/>
      <c r="EC155" s="157"/>
      <c r="ED155" s="157"/>
      <c r="EE155" s="157"/>
      <c r="EF155" s="157"/>
      <c r="EG155" s="157"/>
      <c r="EH155" s="157"/>
      <c r="EI155" s="157"/>
      <c r="EJ155" s="157"/>
      <c r="EK155" s="157"/>
      <c r="EL155" s="157"/>
    </row>
    <row r="156" ht="12.75" customHeight="1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  <c r="BM156" s="157"/>
      <c r="BN156" s="157"/>
      <c r="BO156" s="157"/>
      <c r="BP156" s="157"/>
      <c r="BQ156" s="157"/>
      <c r="BR156" s="157"/>
      <c r="BS156" s="157"/>
      <c r="BT156" s="157"/>
      <c r="BU156" s="157"/>
      <c r="BV156" s="157"/>
      <c r="BW156" s="157"/>
      <c r="BX156" s="157"/>
      <c r="BY156" s="157"/>
      <c r="BZ156" s="157"/>
      <c r="CA156" s="157"/>
      <c r="CB156" s="157"/>
      <c r="CC156" s="157"/>
      <c r="CD156" s="157"/>
      <c r="CE156" s="157"/>
      <c r="CF156" s="157"/>
      <c r="CG156" s="157"/>
      <c r="CH156" s="157"/>
      <c r="CI156" s="157"/>
      <c r="CJ156" s="157"/>
      <c r="CK156" s="157"/>
      <c r="CL156" s="157"/>
      <c r="CM156" s="157"/>
      <c r="CN156" s="157"/>
      <c r="CO156" s="157"/>
      <c r="CP156" s="157"/>
      <c r="CQ156" s="157"/>
      <c r="CR156" s="157"/>
      <c r="CS156" s="157"/>
      <c r="CT156" s="157"/>
      <c r="CU156" s="157"/>
      <c r="CV156" s="157"/>
      <c r="CW156" s="157"/>
      <c r="CX156" s="157"/>
      <c r="CY156" s="157"/>
      <c r="CZ156" s="157"/>
      <c r="DA156" s="157"/>
      <c r="DB156" s="157"/>
      <c r="DC156" s="157"/>
      <c r="DD156" s="157"/>
      <c r="DE156" s="157"/>
      <c r="DF156" s="157"/>
      <c r="DG156" s="157"/>
      <c r="DH156" s="157"/>
      <c r="DI156" s="157"/>
      <c r="DJ156" s="157"/>
      <c r="DK156" s="157"/>
      <c r="DL156" s="157"/>
      <c r="DM156" s="157"/>
      <c r="DN156" s="157"/>
      <c r="DO156" s="157"/>
      <c r="DP156" s="157"/>
      <c r="DQ156" s="157"/>
      <c r="DR156" s="157"/>
      <c r="DS156" s="157"/>
      <c r="DT156" s="157"/>
      <c r="DU156" s="157"/>
      <c r="DV156" s="157"/>
      <c r="DW156" s="157"/>
      <c r="DX156" s="157"/>
      <c r="DY156" s="157"/>
      <c r="DZ156" s="157"/>
      <c r="EA156" s="157"/>
      <c r="EB156" s="157"/>
      <c r="EC156" s="157"/>
      <c r="ED156" s="157"/>
      <c r="EE156" s="157"/>
      <c r="EF156" s="157"/>
      <c r="EG156" s="157"/>
      <c r="EH156" s="157"/>
      <c r="EI156" s="157"/>
      <c r="EJ156" s="157"/>
      <c r="EK156" s="157"/>
      <c r="EL156" s="157"/>
    </row>
    <row r="157" ht="12.75" customHeight="1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57"/>
      <c r="AJ157" s="157"/>
      <c r="AK157" s="157"/>
      <c r="AL157" s="157"/>
      <c r="AM157" s="157"/>
      <c r="AN157" s="157"/>
      <c r="AO157" s="157"/>
      <c r="AP157" s="157"/>
      <c r="AQ157" s="157"/>
      <c r="AR157" s="157"/>
      <c r="AS157" s="157"/>
      <c r="AT157" s="157"/>
      <c r="AU157" s="157"/>
      <c r="AV157" s="157"/>
      <c r="AW157" s="157"/>
      <c r="AX157" s="157"/>
      <c r="AY157" s="157"/>
      <c r="AZ157" s="157"/>
      <c r="BA157" s="157"/>
      <c r="BB157" s="157"/>
      <c r="BC157" s="157"/>
      <c r="BD157" s="157"/>
      <c r="BE157" s="157"/>
      <c r="BF157" s="157"/>
      <c r="BG157" s="157"/>
      <c r="BH157" s="157"/>
      <c r="BI157" s="157"/>
      <c r="BJ157" s="157"/>
      <c r="BK157" s="157"/>
      <c r="BL157" s="157"/>
      <c r="BM157" s="157"/>
      <c r="BN157" s="157"/>
      <c r="BO157" s="157"/>
      <c r="BP157" s="157"/>
      <c r="BQ157" s="157"/>
      <c r="BR157" s="157"/>
      <c r="BS157" s="157"/>
      <c r="BT157" s="157"/>
      <c r="BU157" s="157"/>
      <c r="BV157" s="157"/>
      <c r="BW157" s="157"/>
      <c r="BX157" s="157"/>
      <c r="BY157" s="157"/>
      <c r="BZ157" s="157"/>
      <c r="CA157" s="157"/>
      <c r="CB157" s="157"/>
      <c r="CC157" s="157"/>
      <c r="CD157" s="157"/>
      <c r="CE157" s="157"/>
      <c r="CF157" s="157"/>
      <c r="CG157" s="157"/>
      <c r="CH157" s="157"/>
      <c r="CI157" s="157"/>
      <c r="CJ157" s="157"/>
      <c r="CK157" s="157"/>
      <c r="CL157" s="157"/>
      <c r="CM157" s="157"/>
      <c r="CN157" s="157"/>
      <c r="CO157" s="157"/>
      <c r="CP157" s="157"/>
      <c r="CQ157" s="157"/>
      <c r="CR157" s="157"/>
      <c r="CS157" s="157"/>
      <c r="CT157" s="157"/>
      <c r="CU157" s="157"/>
      <c r="CV157" s="157"/>
      <c r="CW157" s="157"/>
      <c r="CX157" s="157"/>
      <c r="CY157" s="157"/>
      <c r="CZ157" s="157"/>
      <c r="DA157" s="157"/>
      <c r="DB157" s="157"/>
      <c r="DC157" s="157"/>
      <c r="DD157" s="157"/>
      <c r="DE157" s="157"/>
      <c r="DF157" s="157"/>
      <c r="DG157" s="157"/>
      <c r="DH157" s="157"/>
      <c r="DI157" s="157"/>
      <c r="DJ157" s="157"/>
      <c r="DK157" s="157"/>
      <c r="DL157" s="157"/>
      <c r="DM157" s="157"/>
      <c r="DN157" s="157"/>
      <c r="DO157" s="157"/>
      <c r="DP157" s="157"/>
      <c r="DQ157" s="157"/>
      <c r="DR157" s="157"/>
      <c r="DS157" s="157"/>
      <c r="DT157" s="157"/>
      <c r="DU157" s="157"/>
      <c r="DV157" s="157"/>
      <c r="DW157" s="157"/>
      <c r="DX157" s="157"/>
      <c r="DY157" s="157"/>
      <c r="DZ157" s="157"/>
      <c r="EA157" s="157"/>
      <c r="EB157" s="157"/>
      <c r="EC157" s="157"/>
      <c r="ED157" s="157"/>
      <c r="EE157" s="157"/>
      <c r="EF157" s="157"/>
      <c r="EG157" s="157"/>
      <c r="EH157" s="157"/>
      <c r="EI157" s="157"/>
      <c r="EJ157" s="157"/>
      <c r="EK157" s="157"/>
      <c r="EL157" s="157"/>
    </row>
    <row r="158" ht="12.75" customHeight="1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8" t="s">
        <v>96</v>
      </c>
      <c r="L158" s="158" t="s">
        <v>97</v>
      </c>
      <c r="M158" s="158" t="s">
        <v>97</v>
      </c>
      <c r="N158" s="158" t="s">
        <v>98</v>
      </c>
      <c r="O158" s="157"/>
      <c r="P158" s="157"/>
      <c r="Q158" s="157"/>
      <c r="R158" s="158" t="s">
        <v>44</v>
      </c>
      <c r="S158" s="158" t="s">
        <v>45</v>
      </c>
      <c r="T158" s="158" t="s">
        <v>46</v>
      </c>
      <c r="U158" s="158" t="s">
        <v>47</v>
      </c>
      <c r="V158" s="158"/>
      <c r="W158" s="158"/>
      <c r="X158" s="158"/>
      <c r="Y158" s="158"/>
      <c r="Z158" s="158"/>
      <c r="AA158" s="158" t="s">
        <v>99</v>
      </c>
      <c r="AB158" s="158" t="s">
        <v>100</v>
      </c>
      <c r="AC158" s="158" t="s">
        <v>101</v>
      </c>
      <c r="AD158" s="158" t="s">
        <v>102</v>
      </c>
      <c r="AE158" s="159" t="s">
        <v>103</v>
      </c>
      <c r="AF158" s="158" t="s">
        <v>104</v>
      </c>
      <c r="AG158" s="158" t="s">
        <v>105</v>
      </c>
      <c r="AH158" s="158" t="s">
        <v>106</v>
      </c>
      <c r="AI158" s="158" t="s">
        <v>107</v>
      </c>
      <c r="AJ158" s="159" t="s">
        <v>108</v>
      </c>
      <c r="AK158" s="158"/>
      <c r="AL158" s="157"/>
      <c r="AM158" s="160">
        <v>1.0</v>
      </c>
      <c r="AN158" s="160"/>
      <c r="AO158" s="158" t="s">
        <v>96</v>
      </c>
      <c r="AP158" s="158" t="s">
        <v>97</v>
      </c>
      <c r="AQ158" s="158" t="s">
        <v>97</v>
      </c>
      <c r="AR158" s="158" t="s">
        <v>98</v>
      </c>
      <c r="AS158" s="157"/>
      <c r="AT158" s="157"/>
      <c r="AU158" s="158" t="s">
        <v>109</v>
      </c>
      <c r="AV158" s="158" t="s">
        <v>110</v>
      </c>
      <c r="AW158" s="158" t="s">
        <v>111</v>
      </c>
      <c r="AX158" s="158" t="s">
        <v>112</v>
      </c>
      <c r="AY158" s="160"/>
      <c r="AZ158" s="158" t="s">
        <v>96</v>
      </c>
      <c r="BA158" s="158" t="s">
        <v>97</v>
      </c>
      <c r="BB158" s="158" t="s">
        <v>97</v>
      </c>
      <c r="BC158" s="158" t="s">
        <v>98</v>
      </c>
      <c r="BD158" s="157"/>
      <c r="BE158" s="157"/>
      <c r="BF158" s="157"/>
      <c r="BG158" s="158" t="s">
        <v>44</v>
      </c>
      <c r="BH158" s="158" t="s">
        <v>45</v>
      </c>
      <c r="BI158" s="158" t="s">
        <v>46</v>
      </c>
      <c r="BJ158" s="158" t="s">
        <v>47</v>
      </c>
      <c r="BK158" s="158" t="s">
        <v>49</v>
      </c>
      <c r="BL158" s="158" t="s">
        <v>113</v>
      </c>
      <c r="BM158" s="158" t="s">
        <v>114</v>
      </c>
      <c r="BN158" s="158" t="s">
        <v>50</v>
      </c>
      <c r="BO158" s="158" t="s">
        <v>115</v>
      </c>
      <c r="BP158" s="158" t="s">
        <v>116</v>
      </c>
      <c r="BQ158" s="158" t="s">
        <v>117</v>
      </c>
      <c r="BR158" s="158" t="s">
        <v>103</v>
      </c>
      <c r="BS158" s="160"/>
      <c r="BT158" s="157"/>
      <c r="BU158" s="160"/>
      <c r="BV158" s="160">
        <v>2.0</v>
      </c>
      <c r="BW158" s="157"/>
      <c r="BX158" s="158" t="s">
        <v>96</v>
      </c>
      <c r="BY158" s="158" t="s">
        <v>97</v>
      </c>
      <c r="BZ158" s="158" t="s">
        <v>97</v>
      </c>
      <c r="CA158" s="158" t="s">
        <v>98</v>
      </c>
      <c r="CB158" s="157"/>
      <c r="CC158" s="157"/>
      <c r="CD158" s="158" t="s">
        <v>109</v>
      </c>
      <c r="CE158" s="158" t="s">
        <v>110</v>
      </c>
      <c r="CF158" s="158" t="s">
        <v>111</v>
      </c>
      <c r="CG158" s="158" t="s">
        <v>112</v>
      </c>
      <c r="CH158" s="157"/>
      <c r="CI158" s="158" t="s">
        <v>96</v>
      </c>
      <c r="CJ158" s="158" t="s">
        <v>97</v>
      </c>
      <c r="CK158" s="158" t="s">
        <v>97</v>
      </c>
      <c r="CL158" s="158" t="s">
        <v>98</v>
      </c>
      <c r="CM158" s="157"/>
      <c r="CN158" s="157"/>
      <c r="CO158" s="157"/>
      <c r="CP158" s="158" t="s">
        <v>44</v>
      </c>
      <c r="CQ158" s="158" t="s">
        <v>45</v>
      </c>
      <c r="CR158" s="158" t="s">
        <v>46</v>
      </c>
      <c r="CS158" s="158" t="s">
        <v>47</v>
      </c>
      <c r="CT158" s="158" t="s">
        <v>49</v>
      </c>
      <c r="CU158" s="158" t="s">
        <v>113</v>
      </c>
      <c r="CV158" s="158" t="s">
        <v>114</v>
      </c>
      <c r="CW158" s="158" t="s">
        <v>50</v>
      </c>
      <c r="CX158" s="158" t="s">
        <v>115</v>
      </c>
      <c r="CY158" s="158" t="s">
        <v>116</v>
      </c>
      <c r="CZ158" s="158" t="s">
        <v>117</v>
      </c>
      <c r="DA158" s="158" t="s">
        <v>103</v>
      </c>
      <c r="DB158" s="160"/>
      <c r="DC158" s="157"/>
      <c r="DD158" s="157"/>
      <c r="DE158" s="160">
        <v>3.0</v>
      </c>
      <c r="DF158" s="160"/>
      <c r="DG158" s="158" t="s">
        <v>96</v>
      </c>
      <c r="DH158" s="158" t="s">
        <v>97</v>
      </c>
      <c r="DI158" s="158" t="s">
        <v>97</v>
      </c>
      <c r="DJ158" s="158" t="s">
        <v>98</v>
      </c>
      <c r="DK158" s="157"/>
      <c r="DL158" s="157"/>
      <c r="DM158" s="158" t="s">
        <v>109</v>
      </c>
      <c r="DN158" s="158" t="s">
        <v>110</v>
      </c>
      <c r="DO158" s="158" t="s">
        <v>111</v>
      </c>
      <c r="DP158" s="158" t="s">
        <v>112</v>
      </c>
      <c r="DQ158" s="160"/>
      <c r="DR158" s="158" t="s">
        <v>96</v>
      </c>
      <c r="DS158" s="158" t="s">
        <v>97</v>
      </c>
      <c r="DT158" s="158" t="s">
        <v>97</v>
      </c>
      <c r="DU158" s="158" t="s">
        <v>98</v>
      </c>
      <c r="DV158" s="160"/>
      <c r="DW158" s="157"/>
      <c r="DX158" s="157"/>
      <c r="DY158" s="158" t="s">
        <v>44</v>
      </c>
      <c r="DZ158" s="158" t="s">
        <v>45</v>
      </c>
      <c r="EA158" s="158" t="s">
        <v>46</v>
      </c>
      <c r="EB158" s="158" t="s">
        <v>47</v>
      </c>
      <c r="EC158" s="158" t="s">
        <v>49</v>
      </c>
      <c r="ED158" s="158" t="s">
        <v>113</v>
      </c>
      <c r="EE158" s="158" t="s">
        <v>114</v>
      </c>
      <c r="EF158" s="158" t="s">
        <v>50</v>
      </c>
      <c r="EG158" s="158" t="s">
        <v>115</v>
      </c>
      <c r="EH158" s="158" t="s">
        <v>116</v>
      </c>
      <c r="EI158" s="158" t="s">
        <v>117</v>
      </c>
      <c r="EJ158" s="158" t="s">
        <v>103</v>
      </c>
      <c r="EK158" s="160"/>
      <c r="EL158" s="157"/>
    </row>
    <row r="159" ht="12.75" customHeight="1">
      <c r="A159" s="157"/>
      <c r="B159" s="158" t="str">
        <f>Utfylles!$E$10</f>
        <v>Tyrkia</v>
      </c>
      <c r="C159" s="158" t="s">
        <v>56</v>
      </c>
      <c r="D159" s="158" t="str">
        <f>Utfylles!$G$10</f>
        <v>Italia</v>
      </c>
      <c r="E159" s="158">
        <f>Utfylles!$H$10</f>
        <v>0</v>
      </c>
      <c r="F159" s="158" t="s">
        <v>56</v>
      </c>
      <c r="G159" s="158">
        <f>Utfylles!$J$10</f>
        <v>2</v>
      </c>
      <c r="H159" s="158"/>
      <c r="I159" s="158" t="str">
        <f>Utfylles!$K$10</f>
        <v>B</v>
      </c>
      <c r="J159" s="157"/>
      <c r="K159" s="158" t="str">
        <f t="shared" ref="K159:K194" si="229">IF(I159="H",B159,IF(I159="B",D159,""))</f>
        <v>Italia</v>
      </c>
      <c r="L159" s="158" t="str">
        <f t="shared" ref="L159:L194" si="230">IF(I159="U",B159,"")</f>
        <v/>
      </c>
      <c r="M159" s="158" t="str">
        <f t="shared" ref="M159:M194" si="231">IF(I159="U",D159,"")</f>
        <v/>
      </c>
      <c r="N159" s="158" t="str">
        <f t="shared" ref="N159:N194" si="232">IF(I159="B",B159,IF(I159="H",D159,""))</f>
        <v>Tyrkia</v>
      </c>
      <c r="O159" s="157"/>
      <c r="P159" s="157">
        <f>_xlfn.RANK.EQ(AK166,AK166:AK169,1)</f>
        <v>2</v>
      </c>
      <c r="Q159" s="160" t="str">
        <f>'Ark2'!B25</f>
        <v>Slovakia</v>
      </c>
      <c r="R159" s="159">
        <f>COUNTIF(K159:N194,Q159)</f>
        <v>3</v>
      </c>
      <c r="S159" s="159">
        <f>COUNTIF(K159:K194,Q159)</f>
        <v>0</v>
      </c>
      <c r="T159" s="159">
        <f>COUNTIF(L159:M194,Q159)</f>
        <v>2</v>
      </c>
      <c r="U159" s="159">
        <f>COUNTIF(N159:N194,Q159)</f>
        <v>1</v>
      </c>
      <c r="V159" s="159">
        <f>SUMIFS(E159:E194,B159:B194,Q159)+SUMIFS(G159:G194,D159:D194,Q159)</f>
        <v>3</v>
      </c>
      <c r="W159" s="159">
        <f>SUMIFS(G159:G194,B159:B194,Q159)+SUMIFS(E159:E194,D159:D194,Q159)</f>
        <v>5</v>
      </c>
      <c r="X159" s="159">
        <f t="shared" ref="X159:X162" si="233">V159-W159</f>
        <v>-2</v>
      </c>
      <c r="Y159" s="158">
        <f t="shared" ref="Y159:Y162" si="234">S159*3+T159*1</f>
        <v>2</v>
      </c>
      <c r="Z159" s="158"/>
      <c r="AA159" s="158">
        <f>_xlfn.RANK.EQ(Y159,Y159:Y162,0)</f>
        <v>2</v>
      </c>
      <c r="AB159" s="158">
        <f>IF(COUNTIF(AA159:AA162,AA159)=1,0,IF(AA159=1,_xlfn.RANK.EQ(BN159,BN159:BN162,0),IF(AA159=2,_xlfn.RANK.EQ(CW159,CW159:CW162,0),IF(AA159=3,_xlfn.RANK.EQ(EF159,EF159:EF162,0)))))</f>
        <v>1</v>
      </c>
      <c r="AC159" s="158">
        <f>IF(COUNTIF(AA159:AA162,AA159)=1,0,IF(AA159=1,_xlfn.RANK.EQ(BM159,BM159:BM162,0),IF(AA159=2,_xlfn.RANK.EQ(CV159,CV159:CV162,0),IF(AA159=3,_xlfn.RANK.EQ(EE159,EE159:EE162,0)))))</f>
        <v>1</v>
      </c>
      <c r="AD159" s="158">
        <f>IF(COUNTIF(AA159:AA162,AA159)=1,0,IF(AA159=1,_xlfn.RANK.EQ(BK159,BK159:BK162,0),IF(AA159=2,_xlfn.RANK.EQ(CT159,CT159:CT162,0),IF(AA159=3,_xlfn.RANK.EQ(EC159,EC159:EC162,0)))))</f>
        <v>1</v>
      </c>
      <c r="AE159" s="159">
        <f t="shared" ref="AE159:AE162" si="235">SUM(AA166:AD166)</f>
        <v>2.111</v>
      </c>
      <c r="AF159" s="158">
        <f>IF(COUNTIF(AE159:AE162,AE159)=3,1,IF(COUNTIF(AA159:AA162,AA159)=1,0,IF(COUNTIF(AE159:AE162,AE159)=1,0,IF(AA159=1,VLOOKUP(Q159,BF165:BI168,4,FALSE),IF(AA159=2,VLOOKUP(Q159,CO165:CR168,4,FALSE),IF(AA159=3,VLOOKUP(Q159,DX165:EA168,4,FALSE)))))))</f>
        <v>1</v>
      </c>
      <c r="AG159" s="158">
        <f>_xlfn.RANK.EQ(X159,X159:X162,)</f>
        <v>2</v>
      </c>
      <c r="AH159" s="158">
        <f>_xlfn.RANK.EQ(V159,V159:V162,0)</f>
        <v>2</v>
      </c>
      <c r="AI159" s="158">
        <f>_xlfn.RANK.EQ(S159,S159:S162,0)</f>
        <v>2</v>
      </c>
      <c r="AJ159" s="157">
        <f>(COUNTIF(Q159:Q162,"&lt;"&amp;Q159)+1)</f>
        <v>2</v>
      </c>
      <c r="AK159" s="158"/>
      <c r="AL159" s="157"/>
      <c r="AM159" s="157" t="b">
        <f>IF(AA159=AM158,Q159)</f>
        <v>0</v>
      </c>
      <c r="AN159" s="157"/>
      <c r="AO159" s="158">
        <f>COUNTIF(AM159:AM162,K159)</f>
        <v>0</v>
      </c>
      <c r="AP159" s="158">
        <f>COUNTIF(AM159:AM162,L159)</f>
        <v>0</v>
      </c>
      <c r="AQ159" s="158">
        <f>COUNTIF(AM159:AM162,M159)</f>
        <v>0</v>
      </c>
      <c r="AR159" s="158">
        <f>COUNTIF(AM159:AM162,N159)</f>
        <v>0</v>
      </c>
      <c r="AS159" s="158">
        <f t="shared" ref="AS159:AS194" si="236">SUM(AO159:AR159)</f>
        <v>0</v>
      </c>
      <c r="AT159" s="157"/>
      <c r="AU159" s="158" t="str">
        <f t="shared" ref="AU159:AU194" si="237">IF(AS159=2,B159,"")</f>
        <v/>
      </c>
      <c r="AV159" s="158" t="str">
        <f t="shared" ref="AV159:AV194" si="238">IF(AS159=2,D159,"")</f>
        <v/>
      </c>
      <c r="AW159" s="158" t="str">
        <f t="shared" ref="AW159:AW194" si="239">IF(AS159=2,E159,"")</f>
        <v/>
      </c>
      <c r="AX159" s="158" t="str">
        <f t="shared" ref="AX159:AX194" si="240">IF(AS159=2,G159,"")</f>
        <v/>
      </c>
      <c r="AY159" s="157"/>
      <c r="AZ159" s="158" t="str">
        <f t="shared" ref="AZ159:AZ194" si="241">IF(AS159=2,IF(AW159&gt;AX159,AU159,IF(AX159&gt;AW159,AV159,"")),"")</f>
        <v/>
      </c>
      <c r="BA159" s="158" t="str">
        <f t="shared" ref="BA159:BA194" si="242">IF(AS159=2,IF(AW159=AX159,AU159,""),"")</f>
        <v/>
      </c>
      <c r="BB159" s="158" t="str">
        <f t="shared" ref="BB159:BB194" si="243">IF(AS159=2,IF(AW159=AX159,AV159,""),"")</f>
        <v/>
      </c>
      <c r="BC159" s="158" t="str">
        <f t="shared" ref="BC159:BC194" si="244">IF(AS159=2,IF(AW159&gt;AX159,AV159,IF(AX159&gt;AW159,AU159,"")),"")</f>
        <v/>
      </c>
      <c r="BD159" s="157"/>
      <c r="BE159" s="158">
        <f>_xlfn.RANK.EQ(BT159,BT159:BT162,1)</f>
        <v>2</v>
      </c>
      <c r="BF159" s="160" t="str">
        <f t="shared" ref="BF159:BF162" si="245">Q159</f>
        <v>Slovakia</v>
      </c>
      <c r="BG159" s="159">
        <f>COUNTIF(AZ159:BC194,BF159)</f>
        <v>0</v>
      </c>
      <c r="BH159" s="159">
        <f>COUNTIF(AZ159:AZ194,BF159)</f>
        <v>0</v>
      </c>
      <c r="BI159" s="159">
        <f>COUNTIF(BA159:BB194,BF159)</f>
        <v>0</v>
      </c>
      <c r="BJ159" s="159">
        <f>COUNTIF(BC159:BC194,BF159)</f>
        <v>0</v>
      </c>
      <c r="BK159" s="159">
        <f>SUMIFS(AW159:AW194,AU159:AU194,BF159)+SUMIFS(AX159:AX194,AV159:AV194,BF159)</f>
        <v>0</v>
      </c>
      <c r="BL159" s="159">
        <f>SUMIFS(AX159:AX194,AU159:AU194,BF159)+SUMIFS(AW159:AW194,AV159:AV194,BF159)</f>
        <v>0</v>
      </c>
      <c r="BM159" s="159">
        <f t="shared" ref="BM159:BM162" si="246">BK159-BL159</f>
        <v>0</v>
      </c>
      <c r="BN159" s="158">
        <f t="shared" ref="BN159:BN162" si="247">BH159*3+BI159*1</f>
        <v>0</v>
      </c>
      <c r="BO159" s="158" t="str">
        <f>IF(BG159=0,"-",_xlfn.RANK.EQ(BN159,BN159:BN162))</f>
        <v>-</v>
      </c>
      <c r="BP159" s="158" t="str">
        <f>IF(BG159=0,"-",_xlfn.RANK.EQ(BM159,BM159:BM162))</f>
        <v>-</v>
      </c>
      <c r="BQ159" s="158" t="str">
        <f>IF(BG159=0,"-",_xlfn.RANK.EQ(BK159,BK159:BK162))</f>
        <v>-</v>
      </c>
      <c r="BR159" s="158" t="str">
        <f t="shared" ref="BR159:BR162" si="248">IF(BG159=0,"-",SUM(BO159:BQ159))</f>
        <v>-</v>
      </c>
      <c r="BS159" s="157">
        <f>(COUNTIF(BF159:BF162,"&lt;"&amp;BF159)+1)/1000</f>
        <v>0.002</v>
      </c>
      <c r="BT159" s="157">
        <f>IF(BG159=0,1000+BS159,IF(COUNTIF(BR159:BR162,BR159)&gt;1,BR159+BS159,100))</f>
        <v>1000.002</v>
      </c>
      <c r="BU159" s="157"/>
      <c r="BV159" s="157" t="str">
        <f>IF(AA159=BV158,Q159)</f>
        <v>Slovakia</v>
      </c>
      <c r="BW159" s="157"/>
      <c r="BX159" s="158">
        <f>COUNTIF(BV159:BV162,K159)</f>
        <v>0</v>
      </c>
      <c r="BY159" s="158">
        <f>COUNTIF(BV159:BV162,L159)</f>
        <v>0</v>
      </c>
      <c r="BZ159" s="158">
        <f>COUNTIF(BV159:BV162,M159)</f>
        <v>0</v>
      </c>
      <c r="CA159" s="158">
        <f>COUNTIF(BV159:BV162,N159)</f>
        <v>0</v>
      </c>
      <c r="CB159" s="158">
        <f t="shared" ref="CB159:CB194" si="249">SUM(BX159:CA159)</f>
        <v>0</v>
      </c>
      <c r="CC159" s="157"/>
      <c r="CD159" s="158" t="str">
        <f t="shared" ref="CD159:CD194" si="250">IF(CB159=2,B159,"")</f>
        <v/>
      </c>
      <c r="CE159" s="158" t="str">
        <f t="shared" ref="CE159:CE194" si="251">IF(CB159=2,D159,"")</f>
        <v/>
      </c>
      <c r="CF159" s="158" t="str">
        <f t="shared" ref="CF159:CF194" si="252">IF(CB159=2,E159,"")</f>
        <v/>
      </c>
      <c r="CG159" s="158" t="str">
        <f t="shared" ref="CG159:CG194" si="253">IF(CB159=2,G159,"")</f>
        <v/>
      </c>
      <c r="CH159" s="157"/>
      <c r="CI159" s="158" t="str">
        <f t="shared" ref="CI159:CI194" si="254">IF(CB159=2,IF(CF159&gt;CG159,CD159,IF(CG159&gt;CF159,CE159,"")),"")</f>
        <v/>
      </c>
      <c r="CJ159" s="158" t="str">
        <f t="shared" ref="CJ159:CJ194" si="255">IF(CB159=2,IF(CF159=CG159,CD159,""),"")</f>
        <v/>
      </c>
      <c r="CK159" s="158" t="str">
        <f t="shared" ref="CK159:CK194" si="256">IF(CB159=2,IF(CF159=CG159,CE159,""),"")</f>
        <v/>
      </c>
      <c r="CL159" s="158" t="str">
        <f t="shared" ref="CL159:CL194" si="257">IF(CB159=2,IF(CF159&gt;CG159,CE159,IF(CG159&gt;CF159,CD159,"")),"")</f>
        <v/>
      </c>
      <c r="CM159" s="157"/>
      <c r="CN159" s="158">
        <f>_xlfn.RANK.EQ(DC159,DC159:DC162,1)</f>
        <v>1</v>
      </c>
      <c r="CO159" s="160" t="str">
        <f t="shared" ref="CO159:CO162" si="258">Q159</f>
        <v>Slovakia</v>
      </c>
      <c r="CP159" s="159">
        <f>COUNTIF(CI159:CL194,CO159)</f>
        <v>2</v>
      </c>
      <c r="CQ159" s="159">
        <f>COUNTIF(CI159:CI194,CO159)</f>
        <v>0</v>
      </c>
      <c r="CR159" s="159">
        <f>COUNTIF(CJ159:CK194,CO159)</f>
        <v>2</v>
      </c>
      <c r="CS159" s="159">
        <f>COUNTIF(CL159:CL194,CO159)</f>
        <v>0</v>
      </c>
      <c r="CT159" s="159">
        <f>SUMIFS(CF159:CF194,CD159:CD194,CO159)+SUMIFS(CG159:CG194,CE159:CE194,CO159)</f>
        <v>3</v>
      </c>
      <c r="CU159" s="159">
        <f>SUMIFS(CG159:CG194,CD159:CD194,CO159)+SUMIFS(CF159:CF194,CE159:CE194,CO159)</f>
        <v>3</v>
      </c>
      <c r="CV159" s="159">
        <f t="shared" ref="CV159:CV162" si="259">CT159-CU159</f>
        <v>0</v>
      </c>
      <c r="CW159" s="158">
        <f t="shared" ref="CW159:CW162" si="260">CQ159*3+CR159*1</f>
        <v>2</v>
      </c>
      <c r="CX159" s="158">
        <f>IF(CP159=0,"-",_xlfn.RANK.EQ(CW159,CW159:CW162))</f>
        <v>1</v>
      </c>
      <c r="CY159" s="158">
        <f>IF(CP159=0,"-",_xlfn.RANK.EQ(CV159,CV159:CV162))</f>
        <v>1</v>
      </c>
      <c r="CZ159" s="158">
        <f>IF(CP159=0,"-",_xlfn.RANK.EQ(CT159,CT159:CT162))</f>
        <v>1</v>
      </c>
      <c r="DA159" s="158">
        <f t="shared" ref="DA159:DA162" si="261">IF(CP159=0,"-",SUM(CX159:CZ159))</f>
        <v>3</v>
      </c>
      <c r="DB159" s="157">
        <f>(COUNTIF(CO159:CO162,"&lt;"&amp;CO159)+1)/1000</f>
        <v>0.002</v>
      </c>
      <c r="DC159" s="157">
        <f>IF(CP159=0,1000+DB159,IF(COUNTIF(DA159:DA162,DA159)&gt;1,DA159+DB159,100))</f>
        <v>3.002</v>
      </c>
      <c r="DD159" s="157"/>
      <c r="DE159" s="157" t="b">
        <f>IF(AA159=DE158,Q159)</f>
        <v>0</v>
      </c>
      <c r="DF159" s="157"/>
      <c r="DG159" s="158">
        <f>COUNTIF(DE159:DE162,K159)</f>
        <v>0</v>
      </c>
      <c r="DH159" s="158">
        <f>COUNTIF(DE159:DE162,L159)</f>
        <v>0</v>
      </c>
      <c r="DI159" s="158">
        <f>COUNTIF(DE159:DE162,M159)</f>
        <v>0</v>
      </c>
      <c r="DJ159" s="158">
        <f>COUNTIF(DE159:DE162,N159)</f>
        <v>0</v>
      </c>
      <c r="DK159" s="158">
        <f t="shared" ref="DK159:DK194" si="262">SUM(DG159:DJ159)</f>
        <v>0</v>
      </c>
      <c r="DL159" s="157"/>
      <c r="DM159" s="158" t="str">
        <f t="shared" ref="DM159:DM194" si="263">IF(DK159=2,B159,"")</f>
        <v/>
      </c>
      <c r="DN159" s="158" t="str">
        <f t="shared" ref="DN159:DN194" si="264">IF(DK159=2,D159,"")</f>
        <v/>
      </c>
      <c r="DO159" s="158" t="str">
        <f t="shared" ref="DO159:DO194" si="265">IF(DK159=2,E159,"")</f>
        <v/>
      </c>
      <c r="DP159" s="158" t="str">
        <f t="shared" ref="DP159:DP194" si="266">IF(DK159=2,G159,"")</f>
        <v/>
      </c>
      <c r="DQ159" s="157"/>
      <c r="DR159" s="158" t="str">
        <f t="shared" ref="DR159:DR194" si="267">IF(DK159=2,IF(DO159&gt;DP159,DM159,IF(DP159&gt;DO159,DN159,"")),"")</f>
        <v/>
      </c>
      <c r="DS159" s="158" t="str">
        <f t="shared" ref="DS159:DS194" si="268">IF(DK159=2,IF(DO159=DP159,DM159,""),"")</f>
        <v/>
      </c>
      <c r="DT159" s="158" t="str">
        <f t="shared" ref="DT159:DT194" si="269">IF(DK159=2,IF(DO159=DP159,DN159,""),"")</f>
        <v/>
      </c>
      <c r="DU159" s="158" t="str">
        <f t="shared" ref="DU159:DU194" si="270">IF(DK159=2,IF(DO159&gt;DP159,DN159,IF(DP159&gt;DO159,DM159,"")),"")</f>
        <v/>
      </c>
      <c r="DV159" s="157"/>
      <c r="DW159" s="158">
        <f>_xlfn.RANK.EQ(EL159,EL159:EL162,1)</f>
        <v>2</v>
      </c>
      <c r="DX159" s="160" t="str">
        <f t="shared" ref="DX159:DX162" si="271">Q159</f>
        <v>Slovakia</v>
      </c>
      <c r="DY159" s="159">
        <f>COUNTIF(DR159:DU194,DX159)</f>
        <v>0</v>
      </c>
      <c r="DZ159" s="159">
        <f>COUNTIF(DR159:DR194,DX159)</f>
        <v>0</v>
      </c>
      <c r="EA159" s="159">
        <f>COUNTIF(DS159:DT194,DX159)</f>
        <v>0</v>
      </c>
      <c r="EB159" s="159">
        <f>COUNTIF(DU159:DU194,DX159)</f>
        <v>0</v>
      </c>
      <c r="EC159" s="159">
        <f>SUMIFS(DO159:DO194,DM159:DM194,DX159)+SUMIFS(DP159:DP194,DN159:DN194,DX159)</f>
        <v>0</v>
      </c>
      <c r="ED159" s="159">
        <f>SUMIFS(DP159:DP194,DM159:DM194,DX159)+SUMIFS(DO159:DO194,DN159:DN194,DX159)</f>
        <v>0</v>
      </c>
      <c r="EE159" s="159">
        <f t="shared" ref="EE159:EE162" si="272">EC159-ED159</f>
        <v>0</v>
      </c>
      <c r="EF159" s="158">
        <f t="shared" ref="EF159:EF162" si="273">DZ159*3+EA159*1</f>
        <v>0</v>
      </c>
      <c r="EG159" s="158" t="str">
        <f>IF(DY159=0,"-",_xlfn.RANK.EQ(EF159,EF159:EF162))</f>
        <v>-</v>
      </c>
      <c r="EH159" s="158" t="str">
        <f>IF(DY159=0,"-",_xlfn.RANK.EQ(EE159,EE159:EE162))</f>
        <v>-</v>
      </c>
      <c r="EI159" s="158" t="str">
        <f>IF(DY159=0,"-",_xlfn.RANK.EQ(EC159,EC159:EC162))</f>
        <v>-</v>
      </c>
      <c r="EJ159" s="158" t="str">
        <f t="shared" ref="EJ159:EJ162" si="274">IF(DY159=0,"-",SUM(EG159:EI159))</f>
        <v>-</v>
      </c>
      <c r="EK159" s="157">
        <f>(COUNTIF(DX159:DX162,"&lt;"&amp;DX159)+1)/1000</f>
        <v>0.002</v>
      </c>
      <c r="EL159" s="157">
        <f>IF(DY159=0,1000+EK159,IF(COUNTIF(EJ159:EJ162,EJ159)&gt;1,EJ159+EK159,100))</f>
        <v>1000.002</v>
      </c>
    </row>
    <row r="160" ht="12.75" customHeight="1">
      <c r="A160" s="157"/>
      <c r="B160" s="158" t="str">
        <f>Utfylles!$E$11</f>
        <v>Wales</v>
      </c>
      <c r="C160" s="158" t="s">
        <v>56</v>
      </c>
      <c r="D160" s="158" t="str">
        <f>Utfylles!$G$11</f>
        <v>Sveits</v>
      </c>
      <c r="E160" s="158">
        <f>Utfylles!$H$11</f>
        <v>1</v>
      </c>
      <c r="F160" s="158" t="s">
        <v>56</v>
      </c>
      <c r="G160" s="158">
        <f>Utfylles!$J$11</f>
        <v>1</v>
      </c>
      <c r="H160" s="158"/>
      <c r="I160" s="158" t="str">
        <f>Utfylles!$K$11</f>
        <v>U</v>
      </c>
      <c r="J160" s="157"/>
      <c r="K160" s="158" t="str">
        <f t="shared" si="229"/>
        <v/>
      </c>
      <c r="L160" s="158" t="str">
        <f t="shared" si="230"/>
        <v>Wales</v>
      </c>
      <c r="M160" s="158" t="str">
        <f t="shared" si="231"/>
        <v>Sveits</v>
      </c>
      <c r="N160" s="158" t="str">
        <f t="shared" si="232"/>
        <v/>
      </c>
      <c r="O160" s="157"/>
      <c r="P160" s="157">
        <f>_xlfn.RANK.EQ(AK167,AK166:AK169,1)</f>
        <v>3</v>
      </c>
      <c r="Q160" s="160" t="str">
        <f>'Ark2'!B26</f>
        <v>Sverige</v>
      </c>
      <c r="R160" s="159">
        <f>COUNTIF(K159:N194,Q160)</f>
        <v>3</v>
      </c>
      <c r="S160" s="159">
        <f>COUNTIF(K159:K194,Q160)</f>
        <v>0</v>
      </c>
      <c r="T160" s="159">
        <f>COUNTIF(L159:M194,Q160)</f>
        <v>2</v>
      </c>
      <c r="U160" s="159">
        <f>COUNTIF(N159:N194,Q160)</f>
        <v>1</v>
      </c>
      <c r="V160" s="159">
        <f>SUMIFS(E159:E194,B159:B194,Q160)+SUMIFS(G159:G194,D159:D194,Q160)</f>
        <v>3</v>
      </c>
      <c r="W160" s="159">
        <f>SUMIFS(G159:G194,B159:B194,Q160)+SUMIFS(E159:E194,D159:D194,Q160)</f>
        <v>5</v>
      </c>
      <c r="X160" s="159">
        <f t="shared" si="233"/>
        <v>-2</v>
      </c>
      <c r="Y160" s="158">
        <f t="shared" si="234"/>
        <v>2</v>
      </c>
      <c r="Z160" s="158"/>
      <c r="AA160" s="158">
        <f>_xlfn.RANK.EQ(Y160,Y159:Y162,0)</f>
        <v>2</v>
      </c>
      <c r="AB160" s="158">
        <f>IF(COUNTIF(AA159:AA162,AA160)=1,0,IF(AA160=1,_xlfn.RANK.EQ(BN160,BN159:BN162,0),IF(AA160=2,_xlfn.RANK.EQ(CW160,CW159:CW162,0),IF(AA160=3,_xlfn.RANK.EQ(EF160,EF159:EF162,0)))))</f>
        <v>1</v>
      </c>
      <c r="AC160" s="158">
        <f>IF(COUNTIF(AA159:AA162,AA160)=1,0,IF(AA160=1,_xlfn.RANK.EQ(BM160,BM159:BM162,0),IF(AA160=2,_xlfn.RANK.EQ(CV160,CV159:CV162,0),IF(AA160=3,_xlfn.RANK.EQ(EE160,EE159:EE162,0)))))</f>
        <v>1</v>
      </c>
      <c r="AD160" s="158">
        <f>IF(COUNTIF(AA159:AA162,AA160)=1,0,IF(AA160=1,_xlfn.RANK.EQ(BK160,BK159:BK162,0),IF(AA160=2,_xlfn.RANK.EQ(CT160,CT159:CT162,0),IF(AA160=3,_xlfn.RANK.EQ(EC160,EC159:EC162,0)))))</f>
        <v>1</v>
      </c>
      <c r="AE160" s="159">
        <f t="shared" si="235"/>
        <v>2.111</v>
      </c>
      <c r="AF160" s="158">
        <f>IF(COUNTIF(AE159:AE162,AE160)=3,1,IF(COUNTIF(AA159:AA162,AA160)=1,0,IF(COUNTIF(AE159:AE162,AE160)=1,0,IF(AA160=1,VLOOKUP(Q160,BF165:BI168,4,FALSE),IF(AA160=2,VLOOKUP(Q160,CO165:CR168,4,FALSE),IF(AA160=3,VLOOKUP(Q160,DX165:EA168,4,FALSE)))))))</f>
        <v>1</v>
      </c>
      <c r="AG160" s="158">
        <f>_xlfn.RANK.EQ(X160,X159:X162,)</f>
        <v>2</v>
      </c>
      <c r="AH160" s="158">
        <f>_xlfn.RANK.EQ(V160,V159:V162,0)</f>
        <v>2</v>
      </c>
      <c r="AI160" s="158">
        <f>_xlfn.RANK.EQ(S160,S159:S162,0)</f>
        <v>2</v>
      </c>
      <c r="AJ160" s="157">
        <f>(COUNTIF(Q159:Q162,"&lt;"&amp;Q160)+1)</f>
        <v>4</v>
      </c>
      <c r="AK160" s="158"/>
      <c r="AL160" s="157"/>
      <c r="AM160" s="157" t="b">
        <f>IF(AA160=AM158,Q160)</f>
        <v>0</v>
      </c>
      <c r="AN160" s="157"/>
      <c r="AO160" s="158">
        <f>COUNTIF(AM159:AM162,K160)</f>
        <v>0</v>
      </c>
      <c r="AP160" s="158">
        <f>COUNTIF(AM159:AM162,L160)</f>
        <v>0</v>
      </c>
      <c r="AQ160" s="158">
        <f>COUNTIF(AM159:AM162,M160)</f>
        <v>0</v>
      </c>
      <c r="AR160" s="158">
        <f>COUNTIF(AM159:AM162,N160)</f>
        <v>0</v>
      </c>
      <c r="AS160" s="158">
        <f t="shared" si="236"/>
        <v>0</v>
      </c>
      <c r="AT160" s="157"/>
      <c r="AU160" s="158" t="str">
        <f t="shared" si="237"/>
        <v/>
      </c>
      <c r="AV160" s="158" t="str">
        <f t="shared" si="238"/>
        <v/>
      </c>
      <c r="AW160" s="158" t="str">
        <f t="shared" si="239"/>
        <v/>
      </c>
      <c r="AX160" s="158" t="str">
        <f t="shared" si="240"/>
        <v/>
      </c>
      <c r="AY160" s="157"/>
      <c r="AZ160" s="158" t="str">
        <f t="shared" si="241"/>
        <v/>
      </c>
      <c r="BA160" s="158" t="str">
        <f t="shared" si="242"/>
        <v/>
      </c>
      <c r="BB160" s="158" t="str">
        <f t="shared" si="243"/>
        <v/>
      </c>
      <c r="BC160" s="158" t="str">
        <f t="shared" si="244"/>
        <v/>
      </c>
      <c r="BD160" s="157"/>
      <c r="BE160" s="158">
        <f>_xlfn.RANK.EQ(BT160,BT159:BT162,1)</f>
        <v>4</v>
      </c>
      <c r="BF160" s="160" t="str">
        <f t="shared" si="245"/>
        <v>Sverige</v>
      </c>
      <c r="BG160" s="159">
        <f>COUNTIF(AZ159:BC194,BF160)</f>
        <v>0</v>
      </c>
      <c r="BH160" s="159">
        <f>COUNTIF(AZ159:AZ194,BF160)</f>
        <v>0</v>
      </c>
      <c r="BI160" s="159">
        <f>COUNTIF(BA159:BB194,BF160)</f>
        <v>0</v>
      </c>
      <c r="BJ160" s="159">
        <f>COUNTIF(BC159:BC194,BF160)</f>
        <v>0</v>
      </c>
      <c r="BK160" s="159">
        <f>SUMIFS(AW159:AW194,AU159:AU194,BF160)+SUMIFS(AX159:AX194,AV159:AV194,BF160)</f>
        <v>0</v>
      </c>
      <c r="BL160" s="159">
        <f>SUMIFS(AX159:AX194,AU159:AU194,BF160)+SUMIFS(AW159:AW194,AV159:AV194,BF160)</f>
        <v>0</v>
      </c>
      <c r="BM160" s="159">
        <f t="shared" si="246"/>
        <v>0</v>
      </c>
      <c r="BN160" s="158">
        <f t="shared" si="247"/>
        <v>0</v>
      </c>
      <c r="BO160" s="158" t="str">
        <f>IF(BG160=0,"-",_xlfn.RANK.EQ(BN160,BN159:BN162))</f>
        <v>-</v>
      </c>
      <c r="BP160" s="158" t="str">
        <f>IF(BG160=0,"-",_xlfn.RANK.EQ(BM160,BM159:BM162))</f>
        <v>-</v>
      </c>
      <c r="BQ160" s="158" t="str">
        <f>IF(BG160=0,"-",_xlfn.RANK.EQ(BK160,BK159:BK162))</f>
        <v>-</v>
      </c>
      <c r="BR160" s="158" t="str">
        <f t="shared" si="248"/>
        <v>-</v>
      </c>
      <c r="BS160" s="157">
        <f>(COUNTIF(BF159:BF162,"&lt;"&amp;BF160)+1)/1000</f>
        <v>0.004</v>
      </c>
      <c r="BT160" s="157">
        <f>IF(BG160=0,1000+BS160,IF(COUNTIF(BR159:BR162,BR160)&gt;1,BR160+BS160,100))</f>
        <v>1000.004</v>
      </c>
      <c r="BU160" s="157"/>
      <c r="BV160" s="157" t="str">
        <f>IF(AA160=BV158,Q160)</f>
        <v>Sverige</v>
      </c>
      <c r="BW160" s="157"/>
      <c r="BX160" s="158">
        <f>COUNTIF(BV159:BV162,K160)</f>
        <v>0</v>
      </c>
      <c r="BY160" s="158">
        <f>COUNTIF(BV159:BV162,L160)</f>
        <v>0</v>
      </c>
      <c r="BZ160" s="158">
        <f>COUNTIF(BV159:BV162,M160)</f>
        <v>0</v>
      </c>
      <c r="CA160" s="158">
        <f>COUNTIF(BV159:BV162,N160)</f>
        <v>0</v>
      </c>
      <c r="CB160" s="158">
        <f t="shared" si="249"/>
        <v>0</v>
      </c>
      <c r="CC160" s="157"/>
      <c r="CD160" s="158" t="str">
        <f t="shared" si="250"/>
        <v/>
      </c>
      <c r="CE160" s="158" t="str">
        <f t="shared" si="251"/>
        <v/>
      </c>
      <c r="CF160" s="158" t="str">
        <f t="shared" si="252"/>
        <v/>
      </c>
      <c r="CG160" s="158" t="str">
        <f t="shared" si="253"/>
        <v/>
      </c>
      <c r="CH160" s="157"/>
      <c r="CI160" s="158" t="str">
        <f t="shared" si="254"/>
        <v/>
      </c>
      <c r="CJ160" s="158" t="str">
        <f t="shared" si="255"/>
        <v/>
      </c>
      <c r="CK160" s="158" t="str">
        <f t="shared" si="256"/>
        <v/>
      </c>
      <c r="CL160" s="158" t="str">
        <f t="shared" si="257"/>
        <v/>
      </c>
      <c r="CM160" s="157"/>
      <c r="CN160" s="158">
        <f>_xlfn.RANK.EQ(DC160,DC159:DC162,1)</f>
        <v>2</v>
      </c>
      <c r="CO160" s="160" t="str">
        <f t="shared" si="258"/>
        <v>Sverige</v>
      </c>
      <c r="CP160" s="159">
        <f>COUNTIF(CI159:CL194,CO160)</f>
        <v>2</v>
      </c>
      <c r="CQ160" s="159">
        <f>COUNTIF(CI159:CI194,CO160)</f>
        <v>0</v>
      </c>
      <c r="CR160" s="159">
        <f>COUNTIF(CJ159:CK194,CO160)</f>
        <v>2</v>
      </c>
      <c r="CS160" s="159">
        <f>COUNTIF(CL159:CL194,CO160)</f>
        <v>0</v>
      </c>
      <c r="CT160" s="159">
        <f>SUMIFS(CF159:CF194,CD159:CD194,CO160)+SUMIFS(CG159:CG194,CE159:CE194,CO160)</f>
        <v>3</v>
      </c>
      <c r="CU160" s="159">
        <f>SUMIFS(CG159:CG194,CD159:CD194,CO160)+SUMIFS(CF159:CF194,CE159:CE194,CO160)</f>
        <v>3</v>
      </c>
      <c r="CV160" s="159">
        <f t="shared" si="259"/>
        <v>0</v>
      </c>
      <c r="CW160" s="158">
        <f t="shared" si="260"/>
        <v>2</v>
      </c>
      <c r="CX160" s="158">
        <f>IF(CP160=0,"-",_xlfn.RANK.EQ(CW160,CW159:CW162))</f>
        <v>1</v>
      </c>
      <c r="CY160" s="158">
        <f>IF(CP160=0,"-",_xlfn.RANK.EQ(CV160,CV159:CV162))</f>
        <v>1</v>
      </c>
      <c r="CZ160" s="158">
        <f>IF(CP160=0,"-",_xlfn.RANK.EQ(CT160,CT159:CT162))</f>
        <v>1</v>
      </c>
      <c r="DA160" s="158">
        <f t="shared" si="261"/>
        <v>3</v>
      </c>
      <c r="DB160" s="157">
        <f>(COUNTIF(CO159:CO162,"&lt;"&amp;CO160)+1)/1000</f>
        <v>0.004</v>
      </c>
      <c r="DC160" s="157">
        <f>IF(CP160=0,1000+DB160,IF(COUNTIF(DA159:DA162,DA160)&gt;1,DA160+DB160,100))</f>
        <v>3.004</v>
      </c>
      <c r="DD160" s="157"/>
      <c r="DE160" s="157" t="b">
        <f>IF(AA160=DE158,Q160)</f>
        <v>0</v>
      </c>
      <c r="DF160" s="157"/>
      <c r="DG160" s="158">
        <f>COUNTIF(DE159:DE162,K160)</f>
        <v>0</v>
      </c>
      <c r="DH160" s="158">
        <f>COUNTIF(DE159:DE162,L160)</f>
        <v>0</v>
      </c>
      <c r="DI160" s="158">
        <f>COUNTIF(DE159:DE162,M160)</f>
        <v>0</v>
      </c>
      <c r="DJ160" s="158">
        <f>COUNTIF(DE159:DE162,N160)</f>
        <v>0</v>
      </c>
      <c r="DK160" s="158">
        <f t="shared" si="262"/>
        <v>0</v>
      </c>
      <c r="DL160" s="157"/>
      <c r="DM160" s="158" t="str">
        <f t="shared" si="263"/>
        <v/>
      </c>
      <c r="DN160" s="158" t="str">
        <f t="shared" si="264"/>
        <v/>
      </c>
      <c r="DO160" s="158" t="str">
        <f t="shared" si="265"/>
        <v/>
      </c>
      <c r="DP160" s="158" t="str">
        <f t="shared" si="266"/>
        <v/>
      </c>
      <c r="DQ160" s="157"/>
      <c r="DR160" s="158" t="str">
        <f t="shared" si="267"/>
        <v/>
      </c>
      <c r="DS160" s="158" t="str">
        <f t="shared" si="268"/>
        <v/>
      </c>
      <c r="DT160" s="158" t="str">
        <f t="shared" si="269"/>
        <v/>
      </c>
      <c r="DU160" s="158" t="str">
        <f t="shared" si="270"/>
        <v/>
      </c>
      <c r="DV160" s="157"/>
      <c r="DW160" s="158">
        <f>_xlfn.RANK.EQ(EL160,EL159:EL162,1)</f>
        <v>4</v>
      </c>
      <c r="DX160" s="160" t="str">
        <f t="shared" si="271"/>
        <v>Sverige</v>
      </c>
      <c r="DY160" s="159">
        <f>COUNTIF(DR159:DU194,DX160)</f>
        <v>0</v>
      </c>
      <c r="DZ160" s="159">
        <f>COUNTIF(DR159:DR194,DX160)</f>
        <v>0</v>
      </c>
      <c r="EA160" s="159">
        <f>COUNTIF(DS159:DT194,DX160)</f>
        <v>0</v>
      </c>
      <c r="EB160" s="159">
        <f>COUNTIF(DU159:DU194,DX160)</f>
        <v>0</v>
      </c>
      <c r="EC160" s="159">
        <f>SUMIFS(DO159:DO194,DM159:DM194,DX160)+SUMIFS(DP159:DP194,DN159:DN194,DX160)</f>
        <v>0</v>
      </c>
      <c r="ED160" s="159">
        <f>SUMIFS(DP159:DP194,DM159:DM194,DX160)+SUMIFS(DO159:DO194,DN159:DN194,DX160)</f>
        <v>0</v>
      </c>
      <c r="EE160" s="159">
        <f t="shared" si="272"/>
        <v>0</v>
      </c>
      <c r="EF160" s="158">
        <f t="shared" si="273"/>
        <v>0</v>
      </c>
      <c r="EG160" s="158" t="str">
        <f>IF(DY160=0,"-",_xlfn.RANK.EQ(EF160,EF159:EF162))</f>
        <v>-</v>
      </c>
      <c r="EH160" s="158" t="str">
        <f>IF(DY160=0,"-",_xlfn.RANK.EQ(EE160,EE159:EE162))</f>
        <v>-</v>
      </c>
      <c r="EI160" s="158" t="str">
        <f>IF(DY160=0,"-",_xlfn.RANK.EQ(EC160,EC159:EC162))</f>
        <v>-</v>
      </c>
      <c r="EJ160" s="158" t="str">
        <f t="shared" si="274"/>
        <v>-</v>
      </c>
      <c r="EK160" s="157">
        <f>(COUNTIF(DX159:DX162,"&lt;"&amp;DX160)+1)/1000</f>
        <v>0.004</v>
      </c>
      <c r="EL160" s="157">
        <f>IF(DY160=0,1000+EK160,IF(COUNTIF(EJ159:EJ162,EJ160)&gt;1,EJ160+EK160,100))</f>
        <v>1000.004</v>
      </c>
    </row>
    <row r="161" ht="12.75" customHeight="1">
      <c r="A161" s="157"/>
      <c r="B161" s="158" t="str">
        <f>Utfylles!$E$12</f>
        <v>Danmark</v>
      </c>
      <c r="C161" s="158" t="s">
        <v>56</v>
      </c>
      <c r="D161" s="158" t="str">
        <f>Utfylles!$G$12</f>
        <v>Finland</v>
      </c>
      <c r="E161" s="158">
        <f>Utfylles!$H$12</f>
        <v>2</v>
      </c>
      <c r="F161" s="158" t="s">
        <v>56</v>
      </c>
      <c r="G161" s="158">
        <f>Utfylles!$J$12</f>
        <v>1</v>
      </c>
      <c r="H161" s="158"/>
      <c r="I161" s="158" t="str">
        <f>Utfylles!$K$12</f>
        <v>H</v>
      </c>
      <c r="J161" s="157"/>
      <c r="K161" s="158" t="str">
        <f t="shared" si="229"/>
        <v>Danmark</v>
      </c>
      <c r="L161" s="158" t="str">
        <f t="shared" si="230"/>
        <v/>
      </c>
      <c r="M161" s="158" t="str">
        <f t="shared" si="231"/>
        <v/>
      </c>
      <c r="N161" s="158" t="str">
        <f t="shared" si="232"/>
        <v>Finland</v>
      </c>
      <c r="O161" s="157"/>
      <c r="P161" s="157">
        <f>_xlfn.RANK.EQ(AK168,AK166:AK169,1)</f>
        <v>4</v>
      </c>
      <c r="Q161" s="160" t="str">
        <f>'Ark2'!B27</f>
        <v>Polen</v>
      </c>
      <c r="R161" s="159">
        <f>COUNTIF(K159:N194,Q161)</f>
        <v>3</v>
      </c>
      <c r="S161" s="159">
        <f>COUNTIF(K159:K194,Q161)</f>
        <v>0</v>
      </c>
      <c r="T161" s="159">
        <f>COUNTIF(L159:M194,Q161)</f>
        <v>2</v>
      </c>
      <c r="U161" s="159">
        <f>COUNTIF(N159:N194,Q161)</f>
        <v>1</v>
      </c>
      <c r="V161" s="159">
        <f>SUMIFS(E159:E194,B159:B194,Q161)+SUMIFS(G159:G194,D159:D194,Q161)</f>
        <v>2</v>
      </c>
      <c r="W161" s="159">
        <f>SUMIFS(G159:G194,B159:B194,Q161)+SUMIFS(E159:E194,D159:D194,Q161)</f>
        <v>4</v>
      </c>
      <c r="X161" s="159">
        <f t="shared" si="233"/>
        <v>-2</v>
      </c>
      <c r="Y161" s="158">
        <f t="shared" si="234"/>
        <v>2</v>
      </c>
      <c r="Z161" s="158"/>
      <c r="AA161" s="158">
        <f>_xlfn.RANK.EQ(Y161,Y159:Y162,0)</f>
        <v>2</v>
      </c>
      <c r="AB161" s="158">
        <f>IF(COUNTIF(AA159:AA162,AA161)=1,0,IF(AA161=1,_xlfn.RANK.EQ(BN161,BN159:BN162,0),IF(AA161=2,_xlfn.RANK.EQ(CW161,CW159:CW162,0),IF(AA161=3,_xlfn.RANK.EQ(EF161,EF159:EF162,0)))))</f>
        <v>1</v>
      </c>
      <c r="AC161" s="158">
        <f>IF(COUNTIF(AA159:AA162,AA161)=1,0,IF(AA161=1,_xlfn.RANK.EQ(BM161,BM159:BM162,0),IF(AA161=2,_xlfn.RANK.EQ(CV161,CV159:CV162,0),IF(AA161=3,_xlfn.RANK.EQ(EE161,EE159:EE162,0)))))</f>
        <v>1</v>
      </c>
      <c r="AD161" s="158">
        <f>IF(COUNTIF(AA159:AA162,AA161)=1,0,IF(AA161=1,_xlfn.RANK.EQ(BK161,BK159:BK162,0),IF(AA161=2,_xlfn.RANK.EQ(CT161,CT159:CT162,0),IF(AA161=3,_xlfn.RANK.EQ(EC161,EC159:EC162,0)))))</f>
        <v>3</v>
      </c>
      <c r="AE161" s="159">
        <f t="shared" si="235"/>
        <v>2.113</v>
      </c>
      <c r="AF161" s="158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158">
        <f>_xlfn.RANK.EQ(X161,X159:X162,)</f>
        <v>2</v>
      </c>
      <c r="AH161" s="158">
        <f>_xlfn.RANK.EQ(V161,V159:V162,0)</f>
        <v>4</v>
      </c>
      <c r="AI161" s="158">
        <f>_xlfn.RANK.EQ(S161,S159:S162,0)</f>
        <v>2</v>
      </c>
      <c r="AJ161" s="157">
        <f>(COUNTIF(Q159:Q162,"&lt;"&amp;Q161)+1)</f>
        <v>1</v>
      </c>
      <c r="AK161" s="158"/>
      <c r="AL161" s="157"/>
      <c r="AM161" s="157" t="b">
        <f>IF(AA161=AM158,Q161)</f>
        <v>0</v>
      </c>
      <c r="AN161" s="157"/>
      <c r="AO161" s="158">
        <f>COUNTIF(AM159:AM162,K161)</f>
        <v>0</v>
      </c>
      <c r="AP161" s="158">
        <f>COUNTIF(AM159:AM162,L161)</f>
        <v>0</v>
      </c>
      <c r="AQ161" s="158">
        <f>COUNTIF(AM159:AM162,M161)</f>
        <v>0</v>
      </c>
      <c r="AR161" s="158">
        <f>COUNTIF(AM159:AM162,N161)</f>
        <v>0</v>
      </c>
      <c r="AS161" s="158">
        <f t="shared" si="236"/>
        <v>0</v>
      </c>
      <c r="AT161" s="157"/>
      <c r="AU161" s="158" t="str">
        <f t="shared" si="237"/>
        <v/>
      </c>
      <c r="AV161" s="158" t="str">
        <f t="shared" si="238"/>
        <v/>
      </c>
      <c r="AW161" s="158" t="str">
        <f t="shared" si="239"/>
        <v/>
      </c>
      <c r="AX161" s="158" t="str">
        <f t="shared" si="240"/>
        <v/>
      </c>
      <c r="AY161" s="157"/>
      <c r="AZ161" s="158" t="str">
        <f t="shared" si="241"/>
        <v/>
      </c>
      <c r="BA161" s="158" t="str">
        <f t="shared" si="242"/>
        <v/>
      </c>
      <c r="BB161" s="158" t="str">
        <f t="shared" si="243"/>
        <v/>
      </c>
      <c r="BC161" s="158" t="str">
        <f t="shared" si="244"/>
        <v/>
      </c>
      <c r="BD161" s="157"/>
      <c r="BE161" s="158">
        <f>_xlfn.RANK.EQ(BT161,BT159:BT162,1)</f>
        <v>1</v>
      </c>
      <c r="BF161" s="160" t="str">
        <f t="shared" si="245"/>
        <v>Polen</v>
      </c>
      <c r="BG161" s="159">
        <f>COUNTIF(AZ159:BC194,BF161)</f>
        <v>0</v>
      </c>
      <c r="BH161" s="159">
        <f>COUNTIF(AZ159:AZ194,BF161)</f>
        <v>0</v>
      </c>
      <c r="BI161" s="159">
        <f>COUNTIF(BA159:BB194,BF161)</f>
        <v>0</v>
      </c>
      <c r="BJ161" s="159">
        <f>COUNTIF(BC159:BC194,BF161)</f>
        <v>0</v>
      </c>
      <c r="BK161" s="159">
        <f>SUMIFS(AW159:AW194,AU159:AU194,BF161)+SUMIFS(AX159:AX194,AV159:AV194,BF161)</f>
        <v>0</v>
      </c>
      <c r="BL161" s="159">
        <f>SUMIFS(AX159:AX194,AU159:AU194,BF161)+SUMIFS(AW159:AW194,AV159:AV194,BF161)</f>
        <v>0</v>
      </c>
      <c r="BM161" s="159">
        <f t="shared" si="246"/>
        <v>0</v>
      </c>
      <c r="BN161" s="158">
        <f t="shared" si="247"/>
        <v>0</v>
      </c>
      <c r="BO161" s="158" t="str">
        <f>IF(BG161=0,"-",_xlfn.RANK.EQ(BN161,BN159:BN162))</f>
        <v>-</v>
      </c>
      <c r="BP161" s="158" t="str">
        <f>IF(BG161=0,"-",_xlfn.RANK.EQ(BM161,BM159:BM162))</f>
        <v>-</v>
      </c>
      <c r="BQ161" s="158" t="str">
        <f>IF(BG161=0,"-",_xlfn.RANK.EQ(BK161,BK159:BK162))</f>
        <v>-</v>
      </c>
      <c r="BR161" s="158" t="str">
        <f t="shared" si="248"/>
        <v>-</v>
      </c>
      <c r="BS161" s="157">
        <f>(COUNTIF(BF159:BF162,"&lt;"&amp;BF161)+1)/1000</f>
        <v>0.001</v>
      </c>
      <c r="BT161" s="157">
        <f>IF(BG161=0,1000+BS161,IF(COUNTIF(BR159:BR162,BR161)&gt;1,BR161+BS161,100))</f>
        <v>1000.001</v>
      </c>
      <c r="BU161" s="157"/>
      <c r="BV161" s="157" t="str">
        <f>IF(AA161=BV158,Q161)</f>
        <v>Polen</v>
      </c>
      <c r="BW161" s="157"/>
      <c r="BX161" s="158">
        <f>COUNTIF(BV159:BV162,K161)</f>
        <v>0</v>
      </c>
      <c r="BY161" s="158">
        <f>COUNTIF(BV159:BV162,L161)</f>
        <v>0</v>
      </c>
      <c r="BZ161" s="158">
        <f>COUNTIF(BV159:BV162,M161)</f>
        <v>0</v>
      </c>
      <c r="CA161" s="158">
        <f>COUNTIF(BV159:BV162,N161)</f>
        <v>0</v>
      </c>
      <c r="CB161" s="158">
        <f t="shared" si="249"/>
        <v>0</v>
      </c>
      <c r="CC161" s="157"/>
      <c r="CD161" s="158" t="str">
        <f t="shared" si="250"/>
        <v/>
      </c>
      <c r="CE161" s="158" t="str">
        <f t="shared" si="251"/>
        <v/>
      </c>
      <c r="CF161" s="158" t="str">
        <f t="shared" si="252"/>
        <v/>
      </c>
      <c r="CG161" s="158" t="str">
        <f t="shared" si="253"/>
        <v/>
      </c>
      <c r="CH161" s="157"/>
      <c r="CI161" s="158" t="str">
        <f t="shared" si="254"/>
        <v/>
      </c>
      <c r="CJ161" s="158" t="str">
        <f t="shared" si="255"/>
        <v/>
      </c>
      <c r="CK161" s="158" t="str">
        <f t="shared" si="256"/>
        <v/>
      </c>
      <c r="CL161" s="158" t="str">
        <f t="shared" si="257"/>
        <v/>
      </c>
      <c r="CM161" s="157"/>
      <c r="CN161" s="158">
        <f>_xlfn.RANK.EQ(DC161,DC159:DC162,1)</f>
        <v>3</v>
      </c>
      <c r="CO161" s="160" t="str">
        <f t="shared" si="258"/>
        <v>Polen</v>
      </c>
      <c r="CP161" s="159">
        <f>COUNTIF(CI159:CL194,CO161)</f>
        <v>2</v>
      </c>
      <c r="CQ161" s="159">
        <f>COUNTIF(CI159:CI194,CO161)</f>
        <v>0</v>
      </c>
      <c r="CR161" s="159">
        <f>COUNTIF(CJ159:CK194,CO161)</f>
        <v>2</v>
      </c>
      <c r="CS161" s="159">
        <f>COUNTIF(CL159:CL194,CO161)</f>
        <v>0</v>
      </c>
      <c r="CT161" s="159">
        <f>SUMIFS(CF159:CF194,CD159:CD194,CO161)+SUMIFS(CG159:CG194,CE159:CE194,CO161)</f>
        <v>2</v>
      </c>
      <c r="CU161" s="159">
        <f>SUMIFS(CG159:CG194,CD159:CD194,CO161)+SUMIFS(CF159:CF194,CE159:CE194,CO161)</f>
        <v>2</v>
      </c>
      <c r="CV161" s="159">
        <f t="shared" si="259"/>
        <v>0</v>
      </c>
      <c r="CW161" s="158">
        <f t="shared" si="260"/>
        <v>2</v>
      </c>
      <c r="CX161" s="158">
        <f>IF(CP161=0,"-",_xlfn.RANK.EQ(CW161,CW159:CW162))</f>
        <v>1</v>
      </c>
      <c r="CY161" s="158">
        <f>IF(CP161=0,"-",_xlfn.RANK.EQ(CV161,CV159:CV162))</f>
        <v>1</v>
      </c>
      <c r="CZ161" s="158">
        <f>IF(CP161=0,"-",_xlfn.RANK.EQ(CT161,CT159:CT162))</f>
        <v>3</v>
      </c>
      <c r="DA161" s="158">
        <f t="shared" si="261"/>
        <v>5</v>
      </c>
      <c r="DB161" s="157">
        <f>(COUNTIF(CO159:CO162,"&lt;"&amp;CO161)+1)/1000</f>
        <v>0.001</v>
      </c>
      <c r="DC161" s="157">
        <f>IF(CP161=0,1000+DB161,IF(COUNTIF(DA159:DA162,DA161)&gt;1,DA161+DB161,100))</f>
        <v>100</v>
      </c>
      <c r="DD161" s="157"/>
      <c r="DE161" s="157" t="b">
        <f>IF(AA161=DE158,Q161)</f>
        <v>0</v>
      </c>
      <c r="DF161" s="157"/>
      <c r="DG161" s="158">
        <f>COUNTIF(DE159:DE162,K161)</f>
        <v>0</v>
      </c>
      <c r="DH161" s="158">
        <f>COUNTIF(DE159:DE162,L161)</f>
        <v>0</v>
      </c>
      <c r="DI161" s="158">
        <f>COUNTIF(DE159:DE162,M161)</f>
        <v>0</v>
      </c>
      <c r="DJ161" s="158">
        <f>COUNTIF(DE159:DE162,N161)</f>
        <v>0</v>
      </c>
      <c r="DK161" s="158">
        <f t="shared" si="262"/>
        <v>0</v>
      </c>
      <c r="DL161" s="157"/>
      <c r="DM161" s="158" t="str">
        <f t="shared" si="263"/>
        <v/>
      </c>
      <c r="DN161" s="158" t="str">
        <f t="shared" si="264"/>
        <v/>
      </c>
      <c r="DO161" s="158" t="str">
        <f t="shared" si="265"/>
        <v/>
      </c>
      <c r="DP161" s="158" t="str">
        <f t="shared" si="266"/>
        <v/>
      </c>
      <c r="DQ161" s="157"/>
      <c r="DR161" s="158" t="str">
        <f t="shared" si="267"/>
        <v/>
      </c>
      <c r="DS161" s="158" t="str">
        <f t="shared" si="268"/>
        <v/>
      </c>
      <c r="DT161" s="158" t="str">
        <f t="shared" si="269"/>
        <v/>
      </c>
      <c r="DU161" s="158" t="str">
        <f t="shared" si="270"/>
        <v/>
      </c>
      <c r="DV161" s="157"/>
      <c r="DW161" s="158">
        <f>_xlfn.RANK.EQ(EL161,EL159:EL162,1)</f>
        <v>1</v>
      </c>
      <c r="DX161" s="160" t="str">
        <f t="shared" si="271"/>
        <v>Polen</v>
      </c>
      <c r="DY161" s="159">
        <f>COUNTIF(DR159:DU194,DX161)</f>
        <v>0</v>
      </c>
      <c r="DZ161" s="159">
        <f>COUNTIF(DR159:DR194,DX161)</f>
        <v>0</v>
      </c>
      <c r="EA161" s="159">
        <f>COUNTIF(DS159:DT194,DX161)</f>
        <v>0</v>
      </c>
      <c r="EB161" s="159">
        <f>COUNTIF(DU159:DU194,DX161)</f>
        <v>0</v>
      </c>
      <c r="EC161" s="159">
        <f>SUMIFS(DO159:DO194,DM159:DM194,DX161)+SUMIFS(DP159:DP194,DN159:DN194,DX161)</f>
        <v>0</v>
      </c>
      <c r="ED161" s="159">
        <f>SUMIFS(DP159:DP194,DM159:DM194,DX161)+SUMIFS(DO159:DO194,DN159:DN194,DX161)</f>
        <v>0</v>
      </c>
      <c r="EE161" s="159">
        <f t="shared" si="272"/>
        <v>0</v>
      </c>
      <c r="EF161" s="158">
        <f t="shared" si="273"/>
        <v>0</v>
      </c>
      <c r="EG161" s="158" t="str">
        <f>IF(DY161=0,"-",_xlfn.RANK.EQ(EF161,EF159:EF162))</f>
        <v>-</v>
      </c>
      <c r="EH161" s="158" t="str">
        <f>IF(DY161=0,"-",_xlfn.RANK.EQ(EE161,EE159:EE162))</f>
        <v>-</v>
      </c>
      <c r="EI161" s="158" t="str">
        <f>IF(DY161=0,"-",_xlfn.RANK.EQ(EC161,EC159:EC162))</f>
        <v>-</v>
      </c>
      <c r="EJ161" s="158" t="str">
        <f t="shared" si="274"/>
        <v>-</v>
      </c>
      <c r="EK161" s="157">
        <f>(COUNTIF(DX159:DX162,"&lt;"&amp;DX161)+1)/1000</f>
        <v>0.001</v>
      </c>
      <c r="EL161" s="157">
        <f>IF(DY161=0,1000+EK161,IF(COUNTIF(EJ159:EJ162,EJ161)&gt;1,EJ161+EK161,100))</f>
        <v>1000.001</v>
      </c>
    </row>
    <row r="162" ht="12.75" customHeight="1">
      <c r="A162" s="157"/>
      <c r="B162" s="158" t="str">
        <f>Utfylles!$E$13</f>
        <v>Belgia</v>
      </c>
      <c r="C162" s="158" t="s">
        <v>56</v>
      </c>
      <c r="D162" s="158" t="str">
        <f>Utfylles!$G$13</f>
        <v>Russland</v>
      </c>
      <c r="E162" s="158">
        <f>Utfylles!$H$13</f>
        <v>3</v>
      </c>
      <c r="F162" s="158" t="s">
        <v>56</v>
      </c>
      <c r="G162" s="158">
        <f>Utfylles!$J$13</f>
        <v>1</v>
      </c>
      <c r="H162" s="158"/>
      <c r="I162" s="158" t="str">
        <f>Utfylles!$K$13</f>
        <v>H</v>
      </c>
      <c r="J162" s="157"/>
      <c r="K162" s="158" t="str">
        <f t="shared" si="229"/>
        <v>Belgia</v>
      </c>
      <c r="L162" s="158" t="str">
        <f t="shared" si="230"/>
        <v/>
      </c>
      <c r="M162" s="158" t="str">
        <f t="shared" si="231"/>
        <v/>
      </c>
      <c r="N162" s="158" t="str">
        <f t="shared" si="232"/>
        <v>Russland</v>
      </c>
      <c r="O162" s="157"/>
      <c r="P162" s="157">
        <f>_xlfn.RANK.EQ(AK169,AK166:AK169,1)</f>
        <v>1</v>
      </c>
      <c r="Q162" s="160" t="str">
        <f>'Ark2'!B28</f>
        <v>Spania</v>
      </c>
      <c r="R162" s="159">
        <f>COUNTIF(K159:N194,Q162)</f>
        <v>3</v>
      </c>
      <c r="S162" s="159">
        <f>COUNTIF(K159:K194,Q162)</f>
        <v>3</v>
      </c>
      <c r="T162" s="159">
        <f>COUNTIF(L159:M194,Q162)</f>
        <v>0</v>
      </c>
      <c r="U162" s="159">
        <f>COUNTIF(N159:N194,Q162)</f>
        <v>0</v>
      </c>
      <c r="V162" s="159">
        <f>SUMIFS(E159:E194,B159:B194,Q162)+SUMIFS(G159:G194,D159:D194,Q162)</f>
        <v>6</v>
      </c>
      <c r="W162" s="159">
        <f>SUMIFS(G159:G194,B159:B194,Q162)+SUMIFS(E159:E194,D159:D194,Q162)</f>
        <v>0</v>
      </c>
      <c r="X162" s="159">
        <f t="shared" si="233"/>
        <v>6</v>
      </c>
      <c r="Y162" s="158">
        <f t="shared" si="234"/>
        <v>9</v>
      </c>
      <c r="Z162" s="158"/>
      <c r="AA162" s="158">
        <f>_xlfn.RANK.EQ(Y162,Y159:Y162,0)</f>
        <v>1</v>
      </c>
      <c r="AB162" s="158">
        <f>IF(COUNTIF(AA159:AA162,AA162)=1,0,IF(AA162=1,_xlfn.RANK.EQ(BN162,BN159:BN162,0),IF(AA162=2,_xlfn.RANK.EQ(CW162,CW159:CW162,0),IF(AA162=3,_xlfn.RANK.EQ(EF162,EF159:EF162,0)))))</f>
        <v>0</v>
      </c>
      <c r="AC162" s="158">
        <f>IF(COUNTIF(AA159:AA162,AA162)=1,0,IF(AA162=1,_xlfn.RANK.EQ(BM162,BM159:BM162,0),IF(AA162=2,_xlfn.RANK.EQ(CV162,CV159:CV162,0),IF(AA162=3,_xlfn.RANK.EQ(EE162,EE159:EE162,0)))))</f>
        <v>0</v>
      </c>
      <c r="AD162" s="158">
        <f>IF(COUNTIF(AA159:AA162,AA162)=1,0,IF(AA162=1,_xlfn.RANK.EQ(BK162,BK159:BK162,0),IF(AA162=2,_xlfn.RANK.EQ(CT162,CT159:CT162,0),IF(AA162=3,_xlfn.RANK.EQ(EC162,EC159:EC162,0)))))</f>
        <v>0</v>
      </c>
      <c r="AE162" s="159">
        <f t="shared" si="235"/>
        <v>1</v>
      </c>
      <c r="AF162" s="158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58">
        <f>_xlfn.RANK.EQ(X162,X159:X162,)</f>
        <v>1</v>
      </c>
      <c r="AH162" s="158">
        <f>_xlfn.RANK.EQ(V162,V159:V162,0)</f>
        <v>1</v>
      </c>
      <c r="AI162" s="158">
        <f>_xlfn.RANK.EQ(S162,S159:S162,0)</f>
        <v>1</v>
      </c>
      <c r="AJ162" s="157">
        <f>(COUNTIF(Q159:Q162,"&lt;"&amp;Q162)+1)</f>
        <v>3</v>
      </c>
      <c r="AK162" s="158"/>
      <c r="AL162" s="157"/>
      <c r="AM162" s="157" t="str">
        <f>IF(AA162=AM158,Q162)</f>
        <v>Spania</v>
      </c>
      <c r="AN162" s="157"/>
      <c r="AO162" s="158">
        <f>COUNTIF(AM159:AM162,K162)</f>
        <v>0</v>
      </c>
      <c r="AP162" s="158">
        <f>COUNTIF(AM159:AM162,L162)</f>
        <v>0</v>
      </c>
      <c r="AQ162" s="158">
        <f>COUNTIF(AM159:AM162,M162)</f>
        <v>0</v>
      </c>
      <c r="AR162" s="158">
        <f>COUNTIF(AM159:AM162,N162)</f>
        <v>0</v>
      </c>
      <c r="AS162" s="158">
        <f t="shared" si="236"/>
        <v>0</v>
      </c>
      <c r="AT162" s="157"/>
      <c r="AU162" s="158" t="str">
        <f t="shared" si="237"/>
        <v/>
      </c>
      <c r="AV162" s="158" t="str">
        <f t="shared" si="238"/>
        <v/>
      </c>
      <c r="AW162" s="158" t="str">
        <f t="shared" si="239"/>
        <v/>
      </c>
      <c r="AX162" s="158" t="str">
        <f t="shared" si="240"/>
        <v/>
      </c>
      <c r="AY162" s="157"/>
      <c r="AZ162" s="158" t="str">
        <f t="shared" si="241"/>
        <v/>
      </c>
      <c r="BA162" s="158" t="str">
        <f t="shared" si="242"/>
        <v/>
      </c>
      <c r="BB162" s="158" t="str">
        <f t="shared" si="243"/>
        <v/>
      </c>
      <c r="BC162" s="158" t="str">
        <f t="shared" si="244"/>
        <v/>
      </c>
      <c r="BD162" s="157"/>
      <c r="BE162" s="158">
        <f>_xlfn.RANK.EQ(BT162,BT159:BT162,1)</f>
        <v>3</v>
      </c>
      <c r="BF162" s="160" t="str">
        <f t="shared" si="245"/>
        <v>Spania</v>
      </c>
      <c r="BG162" s="159">
        <f>COUNTIF(AZ159:BC194,BF162)</f>
        <v>0</v>
      </c>
      <c r="BH162" s="159">
        <f>COUNTIF(AZ159:AZ194,BF162)</f>
        <v>0</v>
      </c>
      <c r="BI162" s="159">
        <f>COUNTIF(BA159:BB194,BF162)</f>
        <v>0</v>
      </c>
      <c r="BJ162" s="159">
        <f>COUNTIF(BC159:BC194,BF162)</f>
        <v>0</v>
      </c>
      <c r="BK162" s="159">
        <f>SUMIFS(AW159:AW194,AU159:AU194,BF162)+SUMIFS(AX159:AX194,AV159:AV194,BF162)</f>
        <v>0</v>
      </c>
      <c r="BL162" s="159">
        <f>SUMIFS(AX159:AX194,AU159:AU194,BF162)+SUMIFS(AW159:AW194,AV159:AV194,BF162)</f>
        <v>0</v>
      </c>
      <c r="BM162" s="159">
        <f t="shared" si="246"/>
        <v>0</v>
      </c>
      <c r="BN162" s="158">
        <f t="shared" si="247"/>
        <v>0</v>
      </c>
      <c r="BO162" s="158" t="str">
        <f>IF(BG162=0,"-",_xlfn.RANK.EQ(BN162,BN159:BN162))</f>
        <v>-</v>
      </c>
      <c r="BP162" s="158" t="str">
        <f>IF(BG162=0,"-",_xlfn.RANK.EQ(BM162,BM159:BM162))</f>
        <v>-</v>
      </c>
      <c r="BQ162" s="158" t="str">
        <f>IF(BG162=0,"-",_xlfn.RANK.EQ(BK162,BK159:BK162))</f>
        <v>-</v>
      </c>
      <c r="BR162" s="158" t="str">
        <f t="shared" si="248"/>
        <v>-</v>
      </c>
      <c r="BS162" s="157">
        <f>(COUNTIF(BF159:BF162,"&lt;"&amp;BF162)+1)/1000</f>
        <v>0.003</v>
      </c>
      <c r="BT162" s="157">
        <f>IF(BG162=0,1000+BS162,IF(COUNTIF(BR159:BR162,BR162)&gt;1,BR162+BS162,100))</f>
        <v>1000.003</v>
      </c>
      <c r="BU162" s="157"/>
      <c r="BV162" s="157" t="b">
        <f>IF(AA162=BV158,Q162)</f>
        <v>0</v>
      </c>
      <c r="BW162" s="157"/>
      <c r="BX162" s="158">
        <f>COUNTIF(BV159:BV162,K162)</f>
        <v>0</v>
      </c>
      <c r="BY162" s="158">
        <f>COUNTIF(BV159:BV162,L162)</f>
        <v>0</v>
      </c>
      <c r="BZ162" s="158">
        <f>COUNTIF(BV159:BV162,M162)</f>
        <v>0</v>
      </c>
      <c r="CA162" s="158">
        <f>COUNTIF(BV159:BV162,N162)</f>
        <v>0</v>
      </c>
      <c r="CB162" s="158">
        <f t="shared" si="249"/>
        <v>0</v>
      </c>
      <c r="CC162" s="157"/>
      <c r="CD162" s="158" t="str">
        <f t="shared" si="250"/>
        <v/>
      </c>
      <c r="CE162" s="158" t="str">
        <f t="shared" si="251"/>
        <v/>
      </c>
      <c r="CF162" s="158" t="str">
        <f t="shared" si="252"/>
        <v/>
      </c>
      <c r="CG162" s="158" t="str">
        <f t="shared" si="253"/>
        <v/>
      </c>
      <c r="CH162" s="157"/>
      <c r="CI162" s="158" t="str">
        <f t="shared" si="254"/>
        <v/>
      </c>
      <c r="CJ162" s="158" t="str">
        <f t="shared" si="255"/>
        <v/>
      </c>
      <c r="CK162" s="158" t="str">
        <f t="shared" si="256"/>
        <v/>
      </c>
      <c r="CL162" s="158" t="str">
        <f t="shared" si="257"/>
        <v/>
      </c>
      <c r="CM162" s="157"/>
      <c r="CN162" s="158">
        <f>_xlfn.RANK.EQ(DC162,DC159:DC162,1)</f>
        <v>4</v>
      </c>
      <c r="CO162" s="160" t="str">
        <f t="shared" si="258"/>
        <v>Spania</v>
      </c>
      <c r="CP162" s="159">
        <f>COUNTIF(CI159:CL194,CO162)</f>
        <v>0</v>
      </c>
      <c r="CQ162" s="159">
        <f>COUNTIF(CI159:CI194,CO162)</f>
        <v>0</v>
      </c>
      <c r="CR162" s="159">
        <f>COUNTIF(CJ159:CK194,CO162)</f>
        <v>0</v>
      </c>
      <c r="CS162" s="159">
        <f>COUNTIF(CL159:CL194,CO162)</f>
        <v>0</v>
      </c>
      <c r="CT162" s="159">
        <f>SUMIFS(CF159:CF194,CD159:CD194,CO162)+SUMIFS(CG159:CG194,CE159:CE194,CO162)</f>
        <v>0</v>
      </c>
      <c r="CU162" s="159">
        <f>SUMIFS(CG159:CG194,CD159:CD194,CO162)+SUMIFS(CF159:CF194,CE159:CE194,CO162)</f>
        <v>0</v>
      </c>
      <c r="CV162" s="159">
        <f t="shared" si="259"/>
        <v>0</v>
      </c>
      <c r="CW162" s="158">
        <f t="shared" si="260"/>
        <v>0</v>
      </c>
      <c r="CX162" s="158" t="str">
        <f>IF(CP162=0,"-",_xlfn.RANK.EQ(CW162,CW159:CW162))</f>
        <v>-</v>
      </c>
      <c r="CY162" s="158" t="str">
        <f>IF(CP162=0,"-",_xlfn.RANK.EQ(CV162,CV159:CV162))</f>
        <v>-</v>
      </c>
      <c r="CZ162" s="158" t="str">
        <f>IF(CP162=0,"-",_xlfn.RANK.EQ(CT162,CT159:CT162))</f>
        <v>-</v>
      </c>
      <c r="DA162" s="158" t="str">
        <f t="shared" si="261"/>
        <v>-</v>
      </c>
      <c r="DB162" s="157">
        <f>(COUNTIF(CO159:CO162,"&lt;"&amp;CO162)+1)/1000</f>
        <v>0.003</v>
      </c>
      <c r="DC162" s="157">
        <f>IF(CP162=0,1000+DB162,IF(COUNTIF(DA159:DA162,DA162)&gt;1,DA162+DB162,100))</f>
        <v>1000.003</v>
      </c>
      <c r="DD162" s="157"/>
      <c r="DE162" s="157" t="b">
        <f>IF(AA162=DE158,Q162)</f>
        <v>0</v>
      </c>
      <c r="DF162" s="157"/>
      <c r="DG162" s="158">
        <f>COUNTIF(DE159:DE162,K162)</f>
        <v>0</v>
      </c>
      <c r="DH162" s="158">
        <f>COUNTIF(DE159:DE162,L162)</f>
        <v>0</v>
      </c>
      <c r="DI162" s="158">
        <f>COUNTIF(DE159:DE162,M162)</f>
        <v>0</v>
      </c>
      <c r="DJ162" s="158">
        <f>COUNTIF(DE159:DE162,N162)</f>
        <v>0</v>
      </c>
      <c r="DK162" s="158">
        <f t="shared" si="262"/>
        <v>0</v>
      </c>
      <c r="DL162" s="157"/>
      <c r="DM162" s="158" t="str">
        <f t="shared" si="263"/>
        <v/>
      </c>
      <c r="DN162" s="158" t="str">
        <f t="shared" si="264"/>
        <v/>
      </c>
      <c r="DO162" s="158" t="str">
        <f t="shared" si="265"/>
        <v/>
      </c>
      <c r="DP162" s="158" t="str">
        <f t="shared" si="266"/>
        <v/>
      </c>
      <c r="DQ162" s="157"/>
      <c r="DR162" s="158" t="str">
        <f t="shared" si="267"/>
        <v/>
      </c>
      <c r="DS162" s="158" t="str">
        <f t="shared" si="268"/>
        <v/>
      </c>
      <c r="DT162" s="158" t="str">
        <f t="shared" si="269"/>
        <v/>
      </c>
      <c r="DU162" s="158" t="str">
        <f t="shared" si="270"/>
        <v/>
      </c>
      <c r="DV162" s="157"/>
      <c r="DW162" s="158">
        <f>_xlfn.RANK.EQ(EL162,EL159:EL162,1)</f>
        <v>3</v>
      </c>
      <c r="DX162" s="160" t="str">
        <f t="shared" si="271"/>
        <v>Spania</v>
      </c>
      <c r="DY162" s="159">
        <f>COUNTIF(DR159:DU194,DX162)</f>
        <v>0</v>
      </c>
      <c r="DZ162" s="159">
        <f>COUNTIF(DR159:DR194,DX162)</f>
        <v>0</v>
      </c>
      <c r="EA162" s="159">
        <f>COUNTIF(DS159:DT194,DX162)</f>
        <v>0</v>
      </c>
      <c r="EB162" s="159">
        <f>COUNTIF(DU159:DU194,DX162)</f>
        <v>0</v>
      </c>
      <c r="EC162" s="159">
        <f>SUMIFS(DO159:DO194,DM159:DM194,DX162)+SUMIFS(DP159:DP194,DN159:DN194,DX162)</f>
        <v>0</v>
      </c>
      <c r="ED162" s="159">
        <f>SUMIFS(DP159:DP194,DM159:DM194,DX162)+SUMIFS(DO159:DO194,DN159:DN194,DX162)</f>
        <v>0</v>
      </c>
      <c r="EE162" s="159">
        <f t="shared" si="272"/>
        <v>0</v>
      </c>
      <c r="EF162" s="158">
        <f t="shared" si="273"/>
        <v>0</v>
      </c>
      <c r="EG162" s="158" t="str">
        <f>IF(DY162=0,"-",_xlfn.RANK.EQ(EF162,EF159:EF162))</f>
        <v>-</v>
      </c>
      <c r="EH162" s="158" t="str">
        <f>IF(DY162=0,"-",_xlfn.RANK.EQ(EE162,EE159:EE162))</f>
        <v>-</v>
      </c>
      <c r="EI162" s="158" t="str">
        <f>IF(DY162=0,"-",_xlfn.RANK.EQ(EC162,EC159:EC162))</f>
        <v>-</v>
      </c>
      <c r="EJ162" s="158" t="str">
        <f t="shared" si="274"/>
        <v>-</v>
      </c>
      <c r="EK162" s="157">
        <f>(COUNTIF(DX159:DX162,"&lt;"&amp;DX162)+1)/1000</f>
        <v>0.003</v>
      </c>
      <c r="EL162" s="157">
        <f>IF(DY162=0,1000+EK162,IF(COUNTIF(EJ159:EJ162,EJ162)&gt;1,EJ162+EK162,100))</f>
        <v>1000.003</v>
      </c>
    </row>
    <row r="163" ht="12.75" customHeight="1">
      <c r="A163" s="157"/>
      <c r="B163" s="158" t="str">
        <f>Utfylles!$E$14</f>
        <v>England</v>
      </c>
      <c r="C163" s="158" t="s">
        <v>56</v>
      </c>
      <c r="D163" s="158" t="str">
        <f>Utfylles!$G$14</f>
        <v>Kroatia</v>
      </c>
      <c r="E163" s="158">
        <f>Utfylles!$H$14</f>
        <v>2</v>
      </c>
      <c r="F163" s="158" t="s">
        <v>56</v>
      </c>
      <c r="G163" s="158">
        <f>Utfylles!$J$14</f>
        <v>0</v>
      </c>
      <c r="H163" s="158"/>
      <c r="I163" s="158" t="str">
        <f>Utfylles!$K$14</f>
        <v>H</v>
      </c>
      <c r="J163" s="157"/>
      <c r="K163" s="158" t="str">
        <f t="shared" si="229"/>
        <v>England</v>
      </c>
      <c r="L163" s="158" t="str">
        <f t="shared" si="230"/>
        <v/>
      </c>
      <c r="M163" s="158" t="str">
        <f t="shared" si="231"/>
        <v/>
      </c>
      <c r="N163" s="158" t="str">
        <f t="shared" si="232"/>
        <v>Kroatia</v>
      </c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  <c r="AK163" s="157"/>
      <c r="AL163" s="157"/>
      <c r="AM163" s="157"/>
      <c r="AN163" s="157"/>
      <c r="AO163" s="158">
        <f>COUNTIF(AM159:AM162,K163)</f>
        <v>0</v>
      </c>
      <c r="AP163" s="158">
        <f>COUNTIF(AM159:AM162,L163)</f>
        <v>0</v>
      </c>
      <c r="AQ163" s="158">
        <f>COUNTIF(AM159:AM162,M163)</f>
        <v>0</v>
      </c>
      <c r="AR163" s="158">
        <f>COUNTIF(AM159:AM162,N163)</f>
        <v>0</v>
      </c>
      <c r="AS163" s="158">
        <f t="shared" si="236"/>
        <v>0</v>
      </c>
      <c r="AT163" s="157"/>
      <c r="AU163" s="158" t="str">
        <f t="shared" si="237"/>
        <v/>
      </c>
      <c r="AV163" s="158" t="str">
        <f t="shared" si="238"/>
        <v/>
      </c>
      <c r="AW163" s="158" t="str">
        <f t="shared" si="239"/>
        <v/>
      </c>
      <c r="AX163" s="158" t="str">
        <f t="shared" si="240"/>
        <v/>
      </c>
      <c r="AY163" s="157"/>
      <c r="AZ163" s="158" t="str">
        <f t="shared" si="241"/>
        <v/>
      </c>
      <c r="BA163" s="158" t="str">
        <f t="shared" si="242"/>
        <v/>
      </c>
      <c r="BB163" s="158" t="str">
        <f t="shared" si="243"/>
        <v/>
      </c>
      <c r="BC163" s="158" t="str">
        <f t="shared" si="244"/>
        <v/>
      </c>
      <c r="BD163" s="157"/>
      <c r="BE163" s="158"/>
      <c r="BF163" s="157"/>
      <c r="BG163" s="157"/>
      <c r="BH163" s="157"/>
      <c r="BI163" s="157"/>
      <c r="BJ163" s="157"/>
      <c r="BK163" s="157"/>
      <c r="BL163" s="157"/>
      <c r="BM163" s="157"/>
      <c r="BN163" s="157"/>
      <c r="BO163" s="157"/>
      <c r="BP163" s="157"/>
      <c r="BQ163" s="157"/>
      <c r="BR163" s="157"/>
      <c r="BS163" s="157"/>
      <c r="BT163" s="157"/>
      <c r="BU163" s="157"/>
      <c r="BV163" s="157"/>
      <c r="BW163" s="157"/>
      <c r="BX163" s="158">
        <f>COUNTIF(BV159:BV162,K163)</f>
        <v>0</v>
      </c>
      <c r="BY163" s="158">
        <f>COUNTIF(BV159:BV162,L163)</f>
        <v>0</v>
      </c>
      <c r="BZ163" s="158">
        <f>COUNTIF(BV159:BV162,M163)</f>
        <v>0</v>
      </c>
      <c r="CA163" s="158">
        <f>COUNTIF(BV159:BV162,N163)</f>
        <v>0</v>
      </c>
      <c r="CB163" s="158">
        <f t="shared" si="249"/>
        <v>0</v>
      </c>
      <c r="CC163" s="157"/>
      <c r="CD163" s="158" t="str">
        <f t="shared" si="250"/>
        <v/>
      </c>
      <c r="CE163" s="158" t="str">
        <f t="shared" si="251"/>
        <v/>
      </c>
      <c r="CF163" s="158" t="str">
        <f t="shared" si="252"/>
        <v/>
      </c>
      <c r="CG163" s="158" t="str">
        <f t="shared" si="253"/>
        <v/>
      </c>
      <c r="CH163" s="157"/>
      <c r="CI163" s="158" t="str">
        <f t="shared" si="254"/>
        <v/>
      </c>
      <c r="CJ163" s="158" t="str">
        <f t="shared" si="255"/>
        <v/>
      </c>
      <c r="CK163" s="158" t="str">
        <f t="shared" si="256"/>
        <v/>
      </c>
      <c r="CL163" s="158" t="str">
        <f t="shared" si="257"/>
        <v/>
      </c>
      <c r="CM163" s="157"/>
      <c r="CN163" s="158"/>
      <c r="CO163" s="157"/>
      <c r="CP163" s="157"/>
      <c r="CQ163" s="157"/>
      <c r="CR163" s="157"/>
      <c r="CS163" s="157"/>
      <c r="CT163" s="157"/>
      <c r="CU163" s="157"/>
      <c r="CV163" s="157"/>
      <c r="CW163" s="157"/>
      <c r="CX163" s="157"/>
      <c r="CY163" s="157"/>
      <c r="CZ163" s="157"/>
      <c r="DA163" s="157"/>
      <c r="DB163" s="157"/>
      <c r="DC163" s="157"/>
      <c r="DD163" s="157"/>
      <c r="DE163" s="157"/>
      <c r="DF163" s="157"/>
      <c r="DG163" s="158">
        <f>COUNTIF(DE159:DE162,K163)</f>
        <v>0</v>
      </c>
      <c r="DH163" s="158">
        <f>COUNTIF(DE159:DE162,L163)</f>
        <v>0</v>
      </c>
      <c r="DI163" s="158">
        <f>COUNTIF(DE159:DE162,M163)</f>
        <v>0</v>
      </c>
      <c r="DJ163" s="158">
        <f>COUNTIF(DE159:DE162,N163)</f>
        <v>0</v>
      </c>
      <c r="DK163" s="158">
        <f t="shared" si="262"/>
        <v>0</v>
      </c>
      <c r="DL163" s="157"/>
      <c r="DM163" s="158" t="str">
        <f t="shared" si="263"/>
        <v/>
      </c>
      <c r="DN163" s="158" t="str">
        <f t="shared" si="264"/>
        <v/>
      </c>
      <c r="DO163" s="158" t="str">
        <f t="shared" si="265"/>
        <v/>
      </c>
      <c r="DP163" s="158" t="str">
        <f t="shared" si="266"/>
        <v/>
      </c>
      <c r="DQ163" s="157"/>
      <c r="DR163" s="158" t="str">
        <f t="shared" si="267"/>
        <v/>
      </c>
      <c r="DS163" s="158" t="str">
        <f t="shared" si="268"/>
        <v/>
      </c>
      <c r="DT163" s="158" t="str">
        <f t="shared" si="269"/>
        <v/>
      </c>
      <c r="DU163" s="158" t="str">
        <f t="shared" si="270"/>
        <v/>
      </c>
      <c r="DV163" s="157"/>
      <c r="DW163" s="158"/>
      <c r="DX163" s="157"/>
      <c r="DY163" s="157"/>
      <c r="DZ163" s="157"/>
      <c r="EA163" s="157"/>
      <c r="EB163" s="157"/>
      <c r="EC163" s="157"/>
      <c r="ED163" s="157"/>
      <c r="EE163" s="157"/>
      <c r="EF163" s="157"/>
      <c r="EG163" s="157"/>
      <c r="EH163" s="157"/>
      <c r="EI163" s="157"/>
      <c r="EJ163" s="157"/>
      <c r="EK163" s="157"/>
      <c r="EL163" s="157"/>
    </row>
    <row r="164" ht="12.75" customHeight="1">
      <c r="A164" s="157"/>
      <c r="B164" s="158" t="str">
        <f>Utfylles!$E$15</f>
        <v>Østerrike</v>
      </c>
      <c r="C164" s="158" t="s">
        <v>56</v>
      </c>
      <c r="D164" s="158" t="str">
        <f>Utfylles!$G$15</f>
        <v>Nord-Makedonia</v>
      </c>
      <c r="E164" s="158">
        <f>Utfylles!$H$15</f>
        <v>0</v>
      </c>
      <c r="F164" s="158" t="s">
        <v>56</v>
      </c>
      <c r="G164" s="158">
        <f>Utfylles!$J$15</f>
        <v>0</v>
      </c>
      <c r="H164" s="158"/>
      <c r="I164" s="158" t="str">
        <f>Utfylles!$K$15</f>
        <v>U</v>
      </c>
      <c r="J164" s="157"/>
      <c r="K164" s="158" t="str">
        <f t="shared" si="229"/>
        <v/>
      </c>
      <c r="L164" s="158" t="str">
        <f t="shared" si="230"/>
        <v>Østerrike</v>
      </c>
      <c r="M164" s="158" t="str">
        <f t="shared" si="231"/>
        <v>Nord-Makedonia</v>
      </c>
      <c r="N164" s="158" t="str">
        <f t="shared" si="232"/>
        <v/>
      </c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>
        <v>1.0</v>
      </c>
      <c r="AB164" s="159">
        <v>10.0</v>
      </c>
      <c r="AC164" s="159">
        <f t="shared" ref="AC164:AD164" si="275">AB164*10</f>
        <v>100</v>
      </c>
      <c r="AD164" s="159">
        <f t="shared" si="275"/>
        <v>1000</v>
      </c>
      <c r="AE164" s="159"/>
      <c r="AF164" s="159">
        <f>AD164*10</f>
        <v>10000</v>
      </c>
      <c r="AG164" s="159">
        <f t="shared" ref="AG164:AJ164" si="276">AF164*10</f>
        <v>100000</v>
      </c>
      <c r="AH164" s="159">
        <f t="shared" si="276"/>
        <v>1000000</v>
      </c>
      <c r="AI164" s="159">
        <f t="shared" si="276"/>
        <v>10000000</v>
      </c>
      <c r="AJ164" s="159">
        <f t="shared" si="276"/>
        <v>100000000</v>
      </c>
      <c r="AK164" s="159"/>
      <c r="AL164" s="157"/>
      <c r="AM164" s="157"/>
      <c r="AN164" s="157"/>
      <c r="AO164" s="158">
        <f>COUNTIF(AM159:AM162,K164)</f>
        <v>0</v>
      </c>
      <c r="AP164" s="158">
        <f>COUNTIF(AM159:AM162,L164)</f>
        <v>0</v>
      </c>
      <c r="AQ164" s="158">
        <f>COUNTIF(AM159:AM162,M164)</f>
        <v>0</v>
      </c>
      <c r="AR164" s="158">
        <f>COUNTIF(AM159:AM162,N164)</f>
        <v>0</v>
      </c>
      <c r="AS164" s="158">
        <f t="shared" si="236"/>
        <v>0</v>
      </c>
      <c r="AT164" s="157"/>
      <c r="AU164" s="158" t="str">
        <f t="shared" si="237"/>
        <v/>
      </c>
      <c r="AV164" s="158" t="str">
        <f t="shared" si="238"/>
        <v/>
      </c>
      <c r="AW164" s="158" t="str">
        <f t="shared" si="239"/>
        <v/>
      </c>
      <c r="AX164" s="158" t="str">
        <f t="shared" si="240"/>
        <v/>
      </c>
      <c r="AY164" s="157"/>
      <c r="AZ164" s="158" t="str">
        <f t="shared" si="241"/>
        <v/>
      </c>
      <c r="BA164" s="158" t="str">
        <f t="shared" si="242"/>
        <v/>
      </c>
      <c r="BB164" s="158" t="str">
        <f t="shared" si="243"/>
        <v/>
      </c>
      <c r="BC164" s="158" t="str">
        <f t="shared" si="244"/>
        <v/>
      </c>
      <c r="BD164" s="157"/>
      <c r="BE164" s="158"/>
      <c r="BF164" s="157"/>
      <c r="BG164" s="157"/>
      <c r="BH164" s="158" t="s">
        <v>45</v>
      </c>
      <c r="BI164" s="158" t="s">
        <v>118</v>
      </c>
      <c r="BJ164" s="157"/>
      <c r="BK164" s="157"/>
      <c r="BL164" s="157"/>
      <c r="BM164" s="157"/>
      <c r="BN164" s="157"/>
      <c r="BO164" s="157"/>
      <c r="BP164" s="157"/>
      <c r="BQ164" s="157"/>
      <c r="BR164" s="157"/>
      <c r="BS164" s="157"/>
      <c r="BT164" s="157"/>
      <c r="BU164" s="157"/>
      <c r="BV164" s="157"/>
      <c r="BW164" s="157"/>
      <c r="BX164" s="158">
        <f>COUNTIF(BV159:BV162,K164)</f>
        <v>0</v>
      </c>
      <c r="BY164" s="158">
        <f>COUNTIF(BV159:BV162,L164)</f>
        <v>0</v>
      </c>
      <c r="BZ164" s="158">
        <f>COUNTIF(BV159:BV162,M164)</f>
        <v>0</v>
      </c>
      <c r="CA164" s="158">
        <f>COUNTIF(BV159:BV162,N164)</f>
        <v>0</v>
      </c>
      <c r="CB164" s="158">
        <f t="shared" si="249"/>
        <v>0</v>
      </c>
      <c r="CC164" s="157"/>
      <c r="CD164" s="158" t="str">
        <f t="shared" si="250"/>
        <v/>
      </c>
      <c r="CE164" s="158" t="str">
        <f t="shared" si="251"/>
        <v/>
      </c>
      <c r="CF164" s="158" t="str">
        <f t="shared" si="252"/>
        <v/>
      </c>
      <c r="CG164" s="158" t="str">
        <f t="shared" si="253"/>
        <v/>
      </c>
      <c r="CH164" s="157"/>
      <c r="CI164" s="158" t="str">
        <f t="shared" si="254"/>
        <v/>
      </c>
      <c r="CJ164" s="158" t="str">
        <f t="shared" si="255"/>
        <v/>
      </c>
      <c r="CK164" s="158" t="str">
        <f t="shared" si="256"/>
        <v/>
      </c>
      <c r="CL164" s="158" t="str">
        <f t="shared" si="257"/>
        <v/>
      </c>
      <c r="CM164" s="157"/>
      <c r="CN164" s="158"/>
      <c r="CO164" s="157"/>
      <c r="CP164" s="157"/>
      <c r="CQ164" s="158" t="s">
        <v>45</v>
      </c>
      <c r="CR164" s="158" t="s">
        <v>118</v>
      </c>
      <c r="CS164" s="157"/>
      <c r="CT164" s="157"/>
      <c r="CU164" s="157"/>
      <c r="CV164" s="157"/>
      <c r="CW164" s="157"/>
      <c r="CX164" s="157"/>
      <c r="CY164" s="157"/>
      <c r="CZ164" s="157"/>
      <c r="DA164" s="157"/>
      <c r="DB164" s="157"/>
      <c r="DC164" s="157"/>
      <c r="DD164" s="157"/>
      <c r="DE164" s="157"/>
      <c r="DF164" s="157"/>
      <c r="DG164" s="158">
        <f>COUNTIF(DE159:DE162,K164)</f>
        <v>0</v>
      </c>
      <c r="DH164" s="158">
        <f>COUNTIF(DE159:DE162,L164)</f>
        <v>0</v>
      </c>
      <c r="DI164" s="158">
        <f>COUNTIF(DE159:DE162,M164)</f>
        <v>0</v>
      </c>
      <c r="DJ164" s="158">
        <f>COUNTIF(DE159:DE162,N164)</f>
        <v>0</v>
      </c>
      <c r="DK164" s="158">
        <f t="shared" si="262"/>
        <v>0</v>
      </c>
      <c r="DL164" s="157"/>
      <c r="DM164" s="158" t="str">
        <f t="shared" si="263"/>
        <v/>
      </c>
      <c r="DN164" s="158" t="str">
        <f t="shared" si="264"/>
        <v/>
      </c>
      <c r="DO164" s="158" t="str">
        <f t="shared" si="265"/>
        <v/>
      </c>
      <c r="DP164" s="158" t="str">
        <f t="shared" si="266"/>
        <v/>
      </c>
      <c r="DQ164" s="157"/>
      <c r="DR164" s="158" t="str">
        <f t="shared" si="267"/>
        <v/>
      </c>
      <c r="DS164" s="158" t="str">
        <f t="shared" si="268"/>
        <v/>
      </c>
      <c r="DT164" s="158" t="str">
        <f t="shared" si="269"/>
        <v/>
      </c>
      <c r="DU164" s="158" t="str">
        <f t="shared" si="270"/>
        <v/>
      </c>
      <c r="DV164" s="157"/>
      <c r="DW164" s="158"/>
      <c r="DX164" s="157"/>
      <c r="DY164" s="157"/>
      <c r="DZ164" s="158" t="s">
        <v>45</v>
      </c>
      <c r="EA164" s="158" t="s">
        <v>118</v>
      </c>
      <c r="EB164" s="157"/>
      <c r="EC164" s="157"/>
      <c r="ED164" s="157"/>
      <c r="EE164" s="157"/>
      <c r="EF164" s="157"/>
      <c r="EG164" s="157"/>
      <c r="EH164" s="157"/>
      <c r="EI164" s="157"/>
      <c r="EJ164" s="157"/>
      <c r="EK164" s="157"/>
      <c r="EL164" s="157"/>
    </row>
    <row r="165" ht="12.75" customHeight="1">
      <c r="A165" s="157"/>
      <c r="B165" s="158" t="str">
        <f>Utfylles!$E$16</f>
        <v>Nederland</v>
      </c>
      <c r="C165" s="158" t="s">
        <v>56</v>
      </c>
      <c r="D165" s="158" t="str">
        <f>Utfylles!$G$16</f>
        <v>Ukraina</v>
      </c>
      <c r="E165" s="158">
        <f>Utfylles!$H$16</f>
        <v>2</v>
      </c>
      <c r="F165" s="158" t="s">
        <v>56</v>
      </c>
      <c r="G165" s="158">
        <f>Utfylles!$J$16</f>
        <v>0</v>
      </c>
      <c r="H165" s="158"/>
      <c r="I165" s="158" t="str">
        <f>Utfylles!$K$16</f>
        <v>H</v>
      </c>
      <c r="J165" s="157"/>
      <c r="K165" s="158" t="str">
        <f t="shared" si="229"/>
        <v>Nederland</v>
      </c>
      <c r="L165" s="158" t="str">
        <f t="shared" si="230"/>
        <v/>
      </c>
      <c r="M165" s="158" t="str">
        <f t="shared" si="231"/>
        <v/>
      </c>
      <c r="N165" s="158" t="str">
        <f t="shared" si="232"/>
        <v>Ukraina</v>
      </c>
      <c r="O165" s="157"/>
      <c r="P165" s="157"/>
      <c r="Q165" s="157">
        <v>2.0</v>
      </c>
      <c r="R165" s="157">
        <v>3.0</v>
      </c>
      <c r="S165" s="157">
        <v>4.0</v>
      </c>
      <c r="T165" s="157">
        <v>5.0</v>
      </c>
      <c r="U165" s="157">
        <v>6.0</v>
      </c>
      <c r="V165" s="157">
        <v>7.0</v>
      </c>
      <c r="W165" s="157">
        <v>8.0</v>
      </c>
      <c r="X165" s="157">
        <v>9.0</v>
      </c>
      <c r="Y165" s="157">
        <v>10.0</v>
      </c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57"/>
      <c r="AL165" s="157"/>
      <c r="AM165" s="157"/>
      <c r="AN165" s="157"/>
      <c r="AO165" s="158">
        <f>COUNTIF(AM159:AM162,K165)</f>
        <v>0</v>
      </c>
      <c r="AP165" s="158">
        <f>COUNTIF(AM159:AM162,L165)</f>
        <v>0</v>
      </c>
      <c r="AQ165" s="158">
        <f>COUNTIF(AM159:AM162,M165)</f>
        <v>0</v>
      </c>
      <c r="AR165" s="158">
        <f>COUNTIF(AM159:AM162,N165)</f>
        <v>0</v>
      </c>
      <c r="AS165" s="158">
        <f t="shared" si="236"/>
        <v>0</v>
      </c>
      <c r="AT165" s="157"/>
      <c r="AU165" s="158" t="str">
        <f t="shared" si="237"/>
        <v/>
      </c>
      <c r="AV165" s="158" t="str">
        <f t="shared" si="238"/>
        <v/>
      </c>
      <c r="AW165" s="158" t="str">
        <f t="shared" si="239"/>
        <v/>
      </c>
      <c r="AX165" s="158" t="str">
        <f t="shared" si="240"/>
        <v/>
      </c>
      <c r="AY165" s="157"/>
      <c r="AZ165" s="158" t="str">
        <f t="shared" si="241"/>
        <v/>
      </c>
      <c r="BA165" s="158" t="str">
        <f t="shared" si="242"/>
        <v/>
      </c>
      <c r="BB165" s="158" t="str">
        <f t="shared" si="243"/>
        <v/>
      </c>
      <c r="BC165" s="158" t="str">
        <f t="shared" si="244"/>
        <v/>
      </c>
      <c r="BD165" s="157"/>
      <c r="BE165" s="158">
        <v>1.0</v>
      </c>
      <c r="BF165" s="157" t="str">
        <f>VLOOKUP(BE165,BE159:BF162,2,FALSE)</f>
        <v>Polen</v>
      </c>
      <c r="BG165" s="157"/>
      <c r="BH165" s="158">
        <f>COUNTIFS(AZ159:AZ194,BF165,BC159:BC194,BF166)</f>
        <v>0</v>
      </c>
      <c r="BI165" s="157">
        <f>_xlfn.RANK.EQ(BH165,BH165:BH168,0)</f>
        <v>1</v>
      </c>
      <c r="BJ165" s="157"/>
      <c r="BK165" s="157"/>
      <c r="BL165" s="157"/>
      <c r="BM165" s="157"/>
      <c r="BN165" s="157"/>
      <c r="BO165" s="157"/>
      <c r="BP165" s="157"/>
      <c r="BQ165" s="157"/>
      <c r="BR165" s="157"/>
      <c r="BS165" s="157"/>
      <c r="BT165" s="157"/>
      <c r="BU165" s="157"/>
      <c r="BV165" s="157"/>
      <c r="BW165" s="157"/>
      <c r="BX165" s="158">
        <f>COUNTIF(BV159:BV162,K165)</f>
        <v>0</v>
      </c>
      <c r="BY165" s="158">
        <f>COUNTIF(BV159:BV162,L165)</f>
        <v>0</v>
      </c>
      <c r="BZ165" s="158">
        <f>COUNTIF(BV159:BV162,M165)</f>
        <v>0</v>
      </c>
      <c r="CA165" s="158">
        <f>COUNTIF(BV159:BV162,N165)</f>
        <v>0</v>
      </c>
      <c r="CB165" s="158">
        <f t="shared" si="249"/>
        <v>0</v>
      </c>
      <c r="CC165" s="157"/>
      <c r="CD165" s="158" t="str">
        <f t="shared" si="250"/>
        <v/>
      </c>
      <c r="CE165" s="158" t="str">
        <f t="shared" si="251"/>
        <v/>
      </c>
      <c r="CF165" s="158" t="str">
        <f t="shared" si="252"/>
        <v/>
      </c>
      <c r="CG165" s="158" t="str">
        <f t="shared" si="253"/>
        <v/>
      </c>
      <c r="CH165" s="157"/>
      <c r="CI165" s="158" t="str">
        <f t="shared" si="254"/>
        <v/>
      </c>
      <c r="CJ165" s="158" t="str">
        <f t="shared" si="255"/>
        <v/>
      </c>
      <c r="CK165" s="158" t="str">
        <f t="shared" si="256"/>
        <v/>
      </c>
      <c r="CL165" s="158" t="str">
        <f t="shared" si="257"/>
        <v/>
      </c>
      <c r="CM165" s="157"/>
      <c r="CN165" s="158">
        <v>1.0</v>
      </c>
      <c r="CO165" s="157" t="str">
        <f>VLOOKUP(CN165,CN159:CO162,2,FALSE)</f>
        <v>Slovakia</v>
      </c>
      <c r="CP165" s="157"/>
      <c r="CQ165" s="158">
        <f>COUNTIFS(CI159:CI194,CO165,CL159:CL194,CO166)</f>
        <v>0</v>
      </c>
      <c r="CR165" s="157">
        <f>_xlfn.RANK.EQ(CQ165,CQ165:CQ168,0)</f>
        <v>1</v>
      </c>
      <c r="CS165" s="157"/>
      <c r="CT165" s="157"/>
      <c r="CU165" s="157"/>
      <c r="CV165" s="157"/>
      <c r="CW165" s="157"/>
      <c r="CX165" s="157"/>
      <c r="CY165" s="157"/>
      <c r="CZ165" s="157"/>
      <c r="DA165" s="157"/>
      <c r="DB165" s="157"/>
      <c r="DC165" s="157"/>
      <c r="DD165" s="157"/>
      <c r="DE165" s="157"/>
      <c r="DF165" s="157"/>
      <c r="DG165" s="158">
        <f>COUNTIF(DE159:DE162,K165)</f>
        <v>0</v>
      </c>
      <c r="DH165" s="158">
        <f>COUNTIF(DE159:DE162,L165)</f>
        <v>0</v>
      </c>
      <c r="DI165" s="158">
        <f>COUNTIF(DE159:DE162,M165)</f>
        <v>0</v>
      </c>
      <c r="DJ165" s="158">
        <f>COUNTIF(DE159:DE162,N165)</f>
        <v>0</v>
      </c>
      <c r="DK165" s="158">
        <f t="shared" si="262"/>
        <v>0</v>
      </c>
      <c r="DL165" s="157"/>
      <c r="DM165" s="158" t="str">
        <f t="shared" si="263"/>
        <v/>
      </c>
      <c r="DN165" s="158" t="str">
        <f t="shared" si="264"/>
        <v/>
      </c>
      <c r="DO165" s="158" t="str">
        <f t="shared" si="265"/>
        <v/>
      </c>
      <c r="DP165" s="158" t="str">
        <f t="shared" si="266"/>
        <v/>
      </c>
      <c r="DQ165" s="157"/>
      <c r="DR165" s="158" t="str">
        <f t="shared" si="267"/>
        <v/>
      </c>
      <c r="DS165" s="158" t="str">
        <f t="shared" si="268"/>
        <v/>
      </c>
      <c r="DT165" s="158" t="str">
        <f t="shared" si="269"/>
        <v/>
      </c>
      <c r="DU165" s="158" t="str">
        <f t="shared" si="270"/>
        <v/>
      </c>
      <c r="DV165" s="157"/>
      <c r="DW165" s="158">
        <v>1.0</v>
      </c>
      <c r="DX165" s="157" t="str">
        <f>VLOOKUP(DW165,DW159:DX162,2,FALSE)</f>
        <v>Polen</v>
      </c>
      <c r="DY165" s="157"/>
      <c r="DZ165" s="158">
        <f>COUNTIFS(DR159:DR194,DX165,DU159:DU194,DX166)</f>
        <v>0</v>
      </c>
      <c r="EA165" s="157">
        <f>_xlfn.RANK.EQ(DZ165,DZ165:DZ168,0)</f>
        <v>1</v>
      </c>
      <c r="EB165" s="157"/>
      <c r="EC165" s="157"/>
      <c r="ED165" s="157"/>
      <c r="EE165" s="157"/>
      <c r="EF165" s="157"/>
      <c r="EG165" s="157"/>
      <c r="EH165" s="157"/>
      <c r="EI165" s="157"/>
      <c r="EJ165" s="157"/>
      <c r="EK165" s="157"/>
      <c r="EL165" s="157"/>
    </row>
    <row r="166" ht="12.75" customHeight="1">
      <c r="A166" s="157"/>
      <c r="B166" s="158" t="str">
        <f>Utfylles!$E$17</f>
        <v>Skottland</v>
      </c>
      <c r="C166" s="158" t="s">
        <v>56</v>
      </c>
      <c r="D166" s="158" t="str">
        <f>Utfylles!$G$17</f>
        <v>Tsjekkia</v>
      </c>
      <c r="E166" s="158">
        <f>Utfylles!$H$17</f>
        <v>0</v>
      </c>
      <c r="F166" s="158" t="s">
        <v>56</v>
      </c>
      <c r="G166" s="158">
        <f>Utfylles!$J$17</f>
        <v>2</v>
      </c>
      <c r="H166" s="158"/>
      <c r="I166" s="158" t="str">
        <f>Utfylles!$K$17</f>
        <v>B</v>
      </c>
      <c r="J166" s="157"/>
      <c r="K166" s="158" t="str">
        <f t="shared" si="229"/>
        <v>Tsjekkia</v>
      </c>
      <c r="L166" s="158" t="str">
        <f t="shared" si="230"/>
        <v/>
      </c>
      <c r="M166" s="158" t="str">
        <f t="shared" si="231"/>
        <v/>
      </c>
      <c r="N166" s="158" t="str">
        <f t="shared" si="232"/>
        <v>Skottland</v>
      </c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8">
        <f t="shared" ref="AA166:AD166" si="277">AA159/AA164</f>
        <v>2</v>
      </c>
      <c r="AB166" s="158">
        <f t="shared" si="277"/>
        <v>0.1</v>
      </c>
      <c r="AC166" s="158">
        <f t="shared" si="277"/>
        <v>0.01</v>
      </c>
      <c r="AD166" s="158">
        <f t="shared" si="277"/>
        <v>0.001</v>
      </c>
      <c r="AE166" s="158"/>
      <c r="AF166" s="158">
        <f t="shared" ref="AF166:AJ166" si="278">AF159/AF164</f>
        <v>0.0001</v>
      </c>
      <c r="AG166" s="158">
        <f t="shared" si="278"/>
        <v>0.00002</v>
      </c>
      <c r="AH166" s="158">
        <f t="shared" si="278"/>
        <v>0.000002</v>
      </c>
      <c r="AI166" s="158">
        <f t="shared" si="278"/>
        <v>0.0000002</v>
      </c>
      <c r="AJ166" s="158">
        <f t="shared" si="278"/>
        <v>0.00000002</v>
      </c>
      <c r="AK166" s="157">
        <f t="shared" ref="AK166:AK169" si="281">SUM(AA166:AJ166)</f>
        <v>2.11112222</v>
      </c>
      <c r="AL166" s="157"/>
      <c r="AM166" s="157"/>
      <c r="AN166" s="157"/>
      <c r="AO166" s="158">
        <f>COUNTIF(AM159:AM162,K166)</f>
        <v>0</v>
      </c>
      <c r="AP166" s="158">
        <f>COUNTIF(AM159:AM162,L166)</f>
        <v>0</v>
      </c>
      <c r="AQ166" s="158">
        <f>COUNTIF(AM159:AM162,M166)</f>
        <v>0</v>
      </c>
      <c r="AR166" s="158">
        <f>COUNTIF(AM159:AM162,N166)</f>
        <v>0</v>
      </c>
      <c r="AS166" s="158">
        <f t="shared" si="236"/>
        <v>0</v>
      </c>
      <c r="AT166" s="157"/>
      <c r="AU166" s="158" t="str">
        <f t="shared" si="237"/>
        <v/>
      </c>
      <c r="AV166" s="158" t="str">
        <f t="shared" si="238"/>
        <v/>
      </c>
      <c r="AW166" s="158" t="str">
        <f t="shared" si="239"/>
        <v/>
      </c>
      <c r="AX166" s="158" t="str">
        <f t="shared" si="240"/>
        <v/>
      </c>
      <c r="AY166" s="157"/>
      <c r="AZ166" s="158" t="str">
        <f t="shared" si="241"/>
        <v/>
      </c>
      <c r="BA166" s="158" t="str">
        <f t="shared" si="242"/>
        <v/>
      </c>
      <c r="BB166" s="158" t="str">
        <f t="shared" si="243"/>
        <v/>
      </c>
      <c r="BC166" s="158" t="str">
        <f t="shared" si="244"/>
        <v/>
      </c>
      <c r="BD166" s="157"/>
      <c r="BE166" s="158">
        <v>2.0</v>
      </c>
      <c r="BF166" s="157" t="str">
        <f>VLOOKUP(BE166,BE159:BF162,2,FALSE)</f>
        <v>Slovakia</v>
      </c>
      <c r="BG166" s="157"/>
      <c r="BH166" s="158">
        <f>COUNTIFS(AZ159:AZ194,BF166,BC159:BC194,BF165)</f>
        <v>0</v>
      </c>
      <c r="BI166" s="157">
        <f>_xlfn.RANK.EQ(BH166,BH165:BH168,0)</f>
        <v>1</v>
      </c>
      <c r="BJ166" s="157"/>
      <c r="BK166" s="157"/>
      <c r="BL166" s="157"/>
      <c r="BM166" s="157"/>
      <c r="BN166" s="157"/>
      <c r="BO166" s="157"/>
      <c r="BP166" s="157"/>
      <c r="BQ166" s="157"/>
      <c r="BR166" s="157"/>
      <c r="BS166" s="157"/>
      <c r="BT166" s="157"/>
      <c r="BU166" s="157"/>
      <c r="BV166" s="157"/>
      <c r="BW166" s="157"/>
      <c r="BX166" s="158">
        <f>COUNTIF(BV159:BV162,K166)</f>
        <v>0</v>
      </c>
      <c r="BY166" s="158">
        <f>COUNTIF(BV159:BV162,L166)</f>
        <v>0</v>
      </c>
      <c r="BZ166" s="158">
        <f>COUNTIF(BV159:BV162,M166)</f>
        <v>0</v>
      </c>
      <c r="CA166" s="158">
        <f>COUNTIF(BV159:BV162,N166)</f>
        <v>0</v>
      </c>
      <c r="CB166" s="158">
        <f t="shared" si="249"/>
        <v>0</v>
      </c>
      <c r="CC166" s="157"/>
      <c r="CD166" s="158" t="str">
        <f t="shared" si="250"/>
        <v/>
      </c>
      <c r="CE166" s="158" t="str">
        <f t="shared" si="251"/>
        <v/>
      </c>
      <c r="CF166" s="158" t="str">
        <f t="shared" si="252"/>
        <v/>
      </c>
      <c r="CG166" s="158" t="str">
        <f t="shared" si="253"/>
        <v/>
      </c>
      <c r="CH166" s="157"/>
      <c r="CI166" s="158" t="str">
        <f t="shared" si="254"/>
        <v/>
      </c>
      <c r="CJ166" s="158" t="str">
        <f t="shared" si="255"/>
        <v/>
      </c>
      <c r="CK166" s="158" t="str">
        <f t="shared" si="256"/>
        <v/>
      </c>
      <c r="CL166" s="158" t="str">
        <f t="shared" si="257"/>
        <v/>
      </c>
      <c r="CM166" s="157"/>
      <c r="CN166" s="158">
        <v>2.0</v>
      </c>
      <c r="CO166" s="157" t="str">
        <f>VLOOKUP(CN166,CN159:CO162,2,FALSE)</f>
        <v>Sverige</v>
      </c>
      <c r="CP166" s="157"/>
      <c r="CQ166" s="158">
        <f>COUNTIFS(CI159:CI194,CO166,CL159:CL194,CO165)</f>
        <v>0</v>
      </c>
      <c r="CR166" s="157">
        <f>_xlfn.RANK.EQ(CQ166,CQ165:CQ168,0)</f>
        <v>1</v>
      </c>
      <c r="CS166" s="157"/>
      <c r="CT166" s="157"/>
      <c r="CU166" s="157"/>
      <c r="CV166" s="157"/>
      <c r="CW166" s="157"/>
      <c r="CX166" s="157"/>
      <c r="CY166" s="157"/>
      <c r="CZ166" s="157"/>
      <c r="DA166" s="157"/>
      <c r="DB166" s="157"/>
      <c r="DC166" s="157"/>
      <c r="DD166" s="157"/>
      <c r="DE166" s="157"/>
      <c r="DF166" s="157"/>
      <c r="DG166" s="158">
        <f>COUNTIF(DE159:DE162,K166)</f>
        <v>0</v>
      </c>
      <c r="DH166" s="158">
        <f>COUNTIF(DE159:DE162,L166)</f>
        <v>0</v>
      </c>
      <c r="DI166" s="158">
        <f>COUNTIF(DE159:DE162,M166)</f>
        <v>0</v>
      </c>
      <c r="DJ166" s="158">
        <f>COUNTIF(DE159:DE162,N166)</f>
        <v>0</v>
      </c>
      <c r="DK166" s="158">
        <f t="shared" si="262"/>
        <v>0</v>
      </c>
      <c r="DL166" s="157"/>
      <c r="DM166" s="158" t="str">
        <f t="shared" si="263"/>
        <v/>
      </c>
      <c r="DN166" s="158" t="str">
        <f t="shared" si="264"/>
        <v/>
      </c>
      <c r="DO166" s="158" t="str">
        <f t="shared" si="265"/>
        <v/>
      </c>
      <c r="DP166" s="158" t="str">
        <f t="shared" si="266"/>
        <v/>
      </c>
      <c r="DQ166" s="157"/>
      <c r="DR166" s="158" t="str">
        <f t="shared" si="267"/>
        <v/>
      </c>
      <c r="DS166" s="158" t="str">
        <f t="shared" si="268"/>
        <v/>
      </c>
      <c r="DT166" s="158" t="str">
        <f t="shared" si="269"/>
        <v/>
      </c>
      <c r="DU166" s="158" t="str">
        <f t="shared" si="270"/>
        <v/>
      </c>
      <c r="DV166" s="157"/>
      <c r="DW166" s="158">
        <v>2.0</v>
      </c>
      <c r="DX166" s="157" t="str">
        <f>VLOOKUP(DW166,DW159:DX162,2,FALSE)</f>
        <v>Slovakia</v>
      </c>
      <c r="DY166" s="157"/>
      <c r="DZ166" s="158">
        <f>COUNTIFS(DR159:DR194,DX166,DU159:DU194,DX165)</f>
        <v>0</v>
      </c>
      <c r="EA166" s="157">
        <f>_xlfn.RANK.EQ(DZ166,DZ165:DZ168,0)</f>
        <v>1</v>
      </c>
      <c r="EB166" s="157"/>
      <c r="EC166" s="157"/>
      <c r="ED166" s="157"/>
      <c r="EE166" s="157"/>
      <c r="EF166" s="157"/>
      <c r="EG166" s="157"/>
      <c r="EH166" s="157"/>
      <c r="EI166" s="157"/>
      <c r="EJ166" s="157"/>
      <c r="EK166" s="157"/>
      <c r="EL166" s="157"/>
    </row>
    <row r="167" ht="12.75" customHeight="1">
      <c r="A167" s="157"/>
      <c r="B167" s="158" t="str">
        <f>Utfylles!$E$18</f>
        <v>Polen</v>
      </c>
      <c r="C167" s="158" t="s">
        <v>56</v>
      </c>
      <c r="D167" s="158" t="str">
        <f>Utfylles!$G$18</f>
        <v>Slovakia</v>
      </c>
      <c r="E167" s="158">
        <f>Utfylles!$H$18</f>
        <v>1</v>
      </c>
      <c r="F167" s="158" t="s">
        <v>56</v>
      </c>
      <c r="G167" s="158">
        <f>Utfylles!$J$18</f>
        <v>1</v>
      </c>
      <c r="H167" s="158"/>
      <c r="I167" s="158" t="str">
        <f>Utfylles!$K$18</f>
        <v>U</v>
      </c>
      <c r="J167" s="157"/>
      <c r="K167" s="158" t="str">
        <f t="shared" si="229"/>
        <v/>
      </c>
      <c r="L167" s="158" t="str">
        <f t="shared" si="230"/>
        <v>Polen</v>
      </c>
      <c r="M167" s="158" t="str">
        <f t="shared" si="231"/>
        <v>Slovakia</v>
      </c>
      <c r="N167" s="158" t="str">
        <f t="shared" si="232"/>
        <v/>
      </c>
      <c r="O167" s="157"/>
      <c r="P167" s="157">
        <v>1.0</v>
      </c>
      <c r="Q167" s="160" t="str">
        <f>VLOOKUP(P167,P159:Y162,Q165,FALSE)</f>
        <v>Spania</v>
      </c>
      <c r="R167" s="159">
        <f>VLOOKUP(P167,P159:Y162,R165,FALSE)</f>
        <v>3</v>
      </c>
      <c r="S167" s="159">
        <f>VLOOKUP(P167,P159:Y162,S165,FALSE)</f>
        <v>3</v>
      </c>
      <c r="T167" s="159">
        <f>VLOOKUP(P167,P159:Y162,T165,FALSE)</f>
        <v>0</v>
      </c>
      <c r="U167" s="159">
        <f>VLOOKUP(P167,P159:Y162,U165,FALSE)</f>
        <v>0</v>
      </c>
      <c r="V167" s="159">
        <f>VLOOKUP(P167,P159:Y162,V165,FALSE)</f>
        <v>6</v>
      </c>
      <c r="W167" s="159">
        <f>VLOOKUP(P167,P159:Y162,W165,FALSE)</f>
        <v>0</v>
      </c>
      <c r="X167" s="159">
        <f>VLOOKUP(P167,P159:Y162,X165,FALSE)</f>
        <v>6</v>
      </c>
      <c r="Y167" s="158">
        <f>VLOOKUP(P167,P159:Y162,Y165,FALSE)</f>
        <v>9</v>
      </c>
      <c r="Z167" s="157"/>
      <c r="AA167" s="158">
        <f t="shared" ref="AA167:AD167" si="279">AA160/AA164</f>
        <v>2</v>
      </c>
      <c r="AB167" s="158">
        <f t="shared" si="279"/>
        <v>0.1</v>
      </c>
      <c r="AC167" s="158">
        <f t="shared" si="279"/>
        <v>0.01</v>
      </c>
      <c r="AD167" s="158">
        <f t="shared" si="279"/>
        <v>0.001</v>
      </c>
      <c r="AE167" s="158"/>
      <c r="AF167" s="158">
        <f t="shared" ref="AF167:AJ167" si="280">AF160/AF164</f>
        <v>0.0001</v>
      </c>
      <c r="AG167" s="158">
        <f t="shared" si="280"/>
        <v>0.00002</v>
      </c>
      <c r="AH167" s="158">
        <f t="shared" si="280"/>
        <v>0.000002</v>
      </c>
      <c r="AI167" s="158">
        <f t="shared" si="280"/>
        <v>0.0000002</v>
      </c>
      <c r="AJ167" s="158">
        <f t="shared" si="280"/>
        <v>0.00000004</v>
      </c>
      <c r="AK167" s="157">
        <f t="shared" si="281"/>
        <v>2.11112224</v>
      </c>
      <c r="AL167" s="157"/>
      <c r="AM167" s="157"/>
      <c r="AN167" s="157"/>
      <c r="AO167" s="158">
        <f>COUNTIF(AM159:AM162,K167)</f>
        <v>0</v>
      </c>
      <c r="AP167" s="158">
        <f>COUNTIF(AM159:AM162,L167)</f>
        <v>0</v>
      </c>
      <c r="AQ167" s="158">
        <f>COUNTIF(AM159:AM162,M167)</f>
        <v>0</v>
      </c>
      <c r="AR167" s="158">
        <f>COUNTIF(AM159:AM162,N167)</f>
        <v>0</v>
      </c>
      <c r="AS167" s="158">
        <f t="shared" si="236"/>
        <v>0</v>
      </c>
      <c r="AT167" s="157"/>
      <c r="AU167" s="158" t="str">
        <f t="shared" si="237"/>
        <v/>
      </c>
      <c r="AV167" s="158" t="str">
        <f t="shared" si="238"/>
        <v/>
      </c>
      <c r="AW167" s="158" t="str">
        <f t="shared" si="239"/>
        <v/>
      </c>
      <c r="AX167" s="158" t="str">
        <f t="shared" si="240"/>
        <v/>
      </c>
      <c r="AY167" s="157"/>
      <c r="AZ167" s="158" t="str">
        <f t="shared" si="241"/>
        <v/>
      </c>
      <c r="BA167" s="158" t="str">
        <f t="shared" si="242"/>
        <v/>
      </c>
      <c r="BB167" s="158" t="str">
        <f t="shared" si="243"/>
        <v/>
      </c>
      <c r="BC167" s="158" t="str">
        <f t="shared" si="244"/>
        <v/>
      </c>
      <c r="BD167" s="157"/>
      <c r="BE167" s="158">
        <v>3.0</v>
      </c>
      <c r="BF167" s="157" t="str">
        <f>VLOOKUP(BE167,BE159:BF162,2,FALSE)</f>
        <v>Spania</v>
      </c>
      <c r="BG167" s="157"/>
      <c r="BH167" s="158">
        <f>COUNTIFS(AZ159:AZ194,BF167,BC159:BC194,BF166)</f>
        <v>0</v>
      </c>
      <c r="BI167" s="157">
        <f>_xlfn.RANK.EQ(BH167,BH165:BH168,0)</f>
        <v>1</v>
      </c>
      <c r="BJ167" s="157"/>
      <c r="BK167" s="157"/>
      <c r="BL167" s="157"/>
      <c r="BM167" s="157"/>
      <c r="BN167" s="157"/>
      <c r="BO167" s="157"/>
      <c r="BP167" s="157"/>
      <c r="BQ167" s="157"/>
      <c r="BR167" s="157"/>
      <c r="BS167" s="157"/>
      <c r="BT167" s="157"/>
      <c r="BU167" s="157"/>
      <c r="BV167" s="157"/>
      <c r="BW167" s="157"/>
      <c r="BX167" s="158">
        <f>COUNTIF(BV159:BV162,K167)</f>
        <v>0</v>
      </c>
      <c r="BY167" s="158">
        <f>COUNTIF(BV159:BV162,L167)</f>
        <v>1</v>
      </c>
      <c r="BZ167" s="158">
        <f>COUNTIF(BV159:BV162,M167)</f>
        <v>1</v>
      </c>
      <c r="CA167" s="158">
        <f>COUNTIF(BV159:BV162,N167)</f>
        <v>0</v>
      </c>
      <c r="CB167" s="158">
        <f t="shared" si="249"/>
        <v>2</v>
      </c>
      <c r="CC167" s="157"/>
      <c r="CD167" s="158" t="str">
        <f t="shared" si="250"/>
        <v>Polen</v>
      </c>
      <c r="CE167" s="158" t="str">
        <f t="shared" si="251"/>
        <v>Slovakia</v>
      </c>
      <c r="CF167" s="158">
        <f t="shared" si="252"/>
        <v>1</v>
      </c>
      <c r="CG167" s="158">
        <f t="shared" si="253"/>
        <v>1</v>
      </c>
      <c r="CH167" s="157"/>
      <c r="CI167" s="158" t="str">
        <f t="shared" si="254"/>
        <v/>
      </c>
      <c r="CJ167" s="158" t="str">
        <f t="shared" si="255"/>
        <v>Polen</v>
      </c>
      <c r="CK167" s="158" t="str">
        <f t="shared" si="256"/>
        <v>Slovakia</v>
      </c>
      <c r="CL167" s="158" t="str">
        <f t="shared" si="257"/>
        <v/>
      </c>
      <c r="CM167" s="157"/>
      <c r="CN167" s="158">
        <v>3.0</v>
      </c>
      <c r="CO167" s="157" t="str">
        <f>VLOOKUP(CN167,CN159:CO162,2,FALSE)</f>
        <v>Polen</v>
      </c>
      <c r="CP167" s="157"/>
      <c r="CQ167" s="158">
        <f>COUNTIFS(CI159:CI194,CO167,CL159:CL194,CO166)</f>
        <v>0</v>
      </c>
      <c r="CR167" s="157">
        <f>_xlfn.RANK.EQ(CQ167,CQ165:CQ168,0)</f>
        <v>1</v>
      </c>
      <c r="CS167" s="157"/>
      <c r="CT167" s="157"/>
      <c r="CU167" s="157"/>
      <c r="CV167" s="157"/>
      <c r="CW167" s="157"/>
      <c r="CX167" s="157"/>
      <c r="CY167" s="157"/>
      <c r="CZ167" s="157"/>
      <c r="DA167" s="157"/>
      <c r="DB167" s="157"/>
      <c r="DC167" s="157"/>
      <c r="DD167" s="157"/>
      <c r="DE167" s="157"/>
      <c r="DF167" s="157"/>
      <c r="DG167" s="158">
        <f>COUNTIF(DE159:DE162,K167)</f>
        <v>0</v>
      </c>
      <c r="DH167" s="158">
        <f>COUNTIF(DE159:DE162,L167)</f>
        <v>0</v>
      </c>
      <c r="DI167" s="158">
        <f>COUNTIF(DE159:DE162,M167)</f>
        <v>0</v>
      </c>
      <c r="DJ167" s="158">
        <f>COUNTIF(DE159:DE162,N167)</f>
        <v>0</v>
      </c>
      <c r="DK167" s="158">
        <f t="shared" si="262"/>
        <v>0</v>
      </c>
      <c r="DL167" s="157"/>
      <c r="DM167" s="158" t="str">
        <f t="shared" si="263"/>
        <v/>
      </c>
      <c r="DN167" s="158" t="str">
        <f t="shared" si="264"/>
        <v/>
      </c>
      <c r="DO167" s="158" t="str">
        <f t="shared" si="265"/>
        <v/>
      </c>
      <c r="DP167" s="158" t="str">
        <f t="shared" si="266"/>
        <v/>
      </c>
      <c r="DQ167" s="157"/>
      <c r="DR167" s="158" t="str">
        <f t="shared" si="267"/>
        <v/>
      </c>
      <c r="DS167" s="158" t="str">
        <f t="shared" si="268"/>
        <v/>
      </c>
      <c r="DT167" s="158" t="str">
        <f t="shared" si="269"/>
        <v/>
      </c>
      <c r="DU167" s="158" t="str">
        <f t="shared" si="270"/>
        <v/>
      </c>
      <c r="DV167" s="157"/>
      <c r="DW167" s="158">
        <v>3.0</v>
      </c>
      <c r="DX167" s="157" t="str">
        <f>VLOOKUP(DW167,DW159:DX162,2,FALSE)</f>
        <v>Spania</v>
      </c>
      <c r="DY167" s="157"/>
      <c r="DZ167" s="158">
        <f>COUNTIFS(DR159:DR194,DX167,DU159:DU194,DX166)</f>
        <v>0</v>
      </c>
      <c r="EA167" s="157">
        <f>_xlfn.RANK.EQ(DZ167,DZ165:DZ168,0)</f>
        <v>1</v>
      </c>
      <c r="EB167" s="157"/>
      <c r="EC167" s="157"/>
      <c r="ED167" s="157"/>
      <c r="EE167" s="157"/>
      <c r="EF167" s="157"/>
      <c r="EG167" s="157"/>
      <c r="EH167" s="157"/>
      <c r="EI167" s="157"/>
      <c r="EJ167" s="157"/>
      <c r="EK167" s="157"/>
      <c r="EL167" s="157"/>
    </row>
    <row r="168" ht="12.75" customHeight="1">
      <c r="A168" s="157"/>
      <c r="B168" s="158" t="str">
        <f>Utfylles!$E$19</f>
        <v>Spania</v>
      </c>
      <c r="C168" s="158" t="s">
        <v>56</v>
      </c>
      <c r="D168" s="158" t="str">
        <f>Utfylles!$G$19</f>
        <v>Sverige</v>
      </c>
      <c r="E168" s="158">
        <f>Utfylles!$H$19</f>
        <v>2</v>
      </c>
      <c r="F168" s="158" t="s">
        <v>56</v>
      </c>
      <c r="G168" s="158">
        <f>Utfylles!$J$19</f>
        <v>0</v>
      </c>
      <c r="H168" s="158"/>
      <c r="I168" s="158" t="str">
        <f>Utfylles!$K$19</f>
        <v>H</v>
      </c>
      <c r="J168" s="157"/>
      <c r="K168" s="158" t="str">
        <f t="shared" si="229"/>
        <v>Spania</v>
      </c>
      <c r="L168" s="158" t="str">
        <f t="shared" si="230"/>
        <v/>
      </c>
      <c r="M168" s="158" t="str">
        <f t="shared" si="231"/>
        <v/>
      </c>
      <c r="N168" s="158" t="str">
        <f t="shared" si="232"/>
        <v>Sverige</v>
      </c>
      <c r="O168" s="157"/>
      <c r="P168" s="157">
        <v>2.0</v>
      </c>
      <c r="Q168" s="160" t="str">
        <f>VLOOKUP(P168,P159:Y162,Q165,FALSE)</f>
        <v>Slovakia</v>
      </c>
      <c r="R168" s="159">
        <f>VLOOKUP(P168,P159:Y162,R165,FALSE)</f>
        <v>3</v>
      </c>
      <c r="S168" s="159">
        <f>VLOOKUP(P168,P159:Y162,S165,FALSE)</f>
        <v>0</v>
      </c>
      <c r="T168" s="159">
        <f>VLOOKUP(P168,P159:Y162,T165,FALSE)</f>
        <v>2</v>
      </c>
      <c r="U168" s="159">
        <f>VLOOKUP(P168,P159:Y162,U165,FALSE)</f>
        <v>1</v>
      </c>
      <c r="V168" s="159">
        <f>VLOOKUP(P168,P159:Y162,V165,FALSE)</f>
        <v>3</v>
      </c>
      <c r="W168" s="159">
        <f>VLOOKUP(P168,P159:Y162,W165,FALSE)</f>
        <v>5</v>
      </c>
      <c r="X168" s="159">
        <f>VLOOKUP(P168,P159:Y162,X165,FALSE)</f>
        <v>-2</v>
      </c>
      <c r="Y168" s="158">
        <f>VLOOKUP(P168,P159:Y162,Y165,FALSE)</f>
        <v>2</v>
      </c>
      <c r="Z168" s="157"/>
      <c r="AA168" s="158">
        <f t="shared" ref="AA168:AD168" si="282">AA161/AA164</f>
        <v>2</v>
      </c>
      <c r="AB168" s="158">
        <f t="shared" si="282"/>
        <v>0.1</v>
      </c>
      <c r="AC168" s="158">
        <f t="shared" si="282"/>
        <v>0.01</v>
      </c>
      <c r="AD168" s="158">
        <f t="shared" si="282"/>
        <v>0.003</v>
      </c>
      <c r="AE168" s="158"/>
      <c r="AF168" s="158">
        <f t="shared" ref="AF168:AJ168" si="283">AF161/AF164</f>
        <v>0</v>
      </c>
      <c r="AG168" s="158">
        <f t="shared" si="283"/>
        <v>0.00002</v>
      </c>
      <c r="AH168" s="158">
        <f t="shared" si="283"/>
        <v>0.000004</v>
      </c>
      <c r="AI168" s="158">
        <f t="shared" si="283"/>
        <v>0.0000002</v>
      </c>
      <c r="AJ168" s="158">
        <f t="shared" si="283"/>
        <v>0.00000001</v>
      </c>
      <c r="AK168" s="157">
        <f t="shared" si="281"/>
        <v>2.11302421</v>
      </c>
      <c r="AL168" s="157"/>
      <c r="AM168" s="157"/>
      <c r="AN168" s="157"/>
      <c r="AO168" s="158">
        <f>COUNTIF(AM159:AM162,K168)</f>
        <v>1</v>
      </c>
      <c r="AP168" s="158">
        <f>COUNTIF(AM159:AM162,L168)</f>
        <v>0</v>
      </c>
      <c r="AQ168" s="158">
        <f>COUNTIF(AM159:AM162,M168)</f>
        <v>0</v>
      </c>
      <c r="AR168" s="158">
        <f>COUNTIF(AM159:AM162,N168)</f>
        <v>0</v>
      </c>
      <c r="AS168" s="158">
        <f t="shared" si="236"/>
        <v>1</v>
      </c>
      <c r="AT168" s="157"/>
      <c r="AU168" s="158" t="str">
        <f t="shared" si="237"/>
        <v/>
      </c>
      <c r="AV168" s="158" t="str">
        <f t="shared" si="238"/>
        <v/>
      </c>
      <c r="AW168" s="158" t="str">
        <f t="shared" si="239"/>
        <v/>
      </c>
      <c r="AX168" s="158" t="str">
        <f t="shared" si="240"/>
        <v/>
      </c>
      <c r="AY168" s="157"/>
      <c r="AZ168" s="158" t="str">
        <f t="shared" si="241"/>
        <v/>
      </c>
      <c r="BA168" s="158" t="str">
        <f t="shared" si="242"/>
        <v/>
      </c>
      <c r="BB168" s="158" t="str">
        <f t="shared" si="243"/>
        <v/>
      </c>
      <c r="BC168" s="158" t="str">
        <f t="shared" si="244"/>
        <v/>
      </c>
      <c r="BD168" s="157"/>
      <c r="BE168" s="158">
        <v>4.0</v>
      </c>
      <c r="BF168" s="157" t="str">
        <f>VLOOKUP(BE168,BE159:BF162,2,FALSE)</f>
        <v>Sverige</v>
      </c>
      <c r="BG168" s="157"/>
      <c r="BH168" s="158">
        <f>COUNTIFS(AZ159:AZ194,BF168,BC159:BC194,BF167)</f>
        <v>0</v>
      </c>
      <c r="BI168" s="157">
        <f>_xlfn.RANK.EQ(BH168,BH165:BH168,0)</f>
        <v>1</v>
      </c>
      <c r="BJ168" s="157"/>
      <c r="BK168" s="157"/>
      <c r="BL168" s="157"/>
      <c r="BM168" s="157"/>
      <c r="BN168" s="157"/>
      <c r="BO168" s="157"/>
      <c r="BP168" s="157"/>
      <c r="BQ168" s="157"/>
      <c r="BR168" s="157"/>
      <c r="BS168" s="157"/>
      <c r="BT168" s="157"/>
      <c r="BU168" s="157"/>
      <c r="BV168" s="157"/>
      <c r="BW168" s="157"/>
      <c r="BX168" s="158">
        <f>COUNTIF(BV159:BV162,K168)</f>
        <v>0</v>
      </c>
      <c r="BY168" s="158">
        <f>COUNTIF(BV159:BV162,L168)</f>
        <v>0</v>
      </c>
      <c r="BZ168" s="158">
        <f>COUNTIF(BV159:BV162,M168)</f>
        <v>0</v>
      </c>
      <c r="CA168" s="158">
        <f>COUNTIF(BV159:BV162,N168)</f>
        <v>1</v>
      </c>
      <c r="CB168" s="158">
        <f t="shared" si="249"/>
        <v>1</v>
      </c>
      <c r="CC168" s="157"/>
      <c r="CD168" s="158" t="str">
        <f t="shared" si="250"/>
        <v/>
      </c>
      <c r="CE168" s="158" t="str">
        <f t="shared" si="251"/>
        <v/>
      </c>
      <c r="CF168" s="158" t="str">
        <f t="shared" si="252"/>
        <v/>
      </c>
      <c r="CG168" s="158" t="str">
        <f t="shared" si="253"/>
        <v/>
      </c>
      <c r="CH168" s="157"/>
      <c r="CI168" s="158" t="str">
        <f t="shared" si="254"/>
        <v/>
      </c>
      <c r="CJ168" s="158" t="str">
        <f t="shared" si="255"/>
        <v/>
      </c>
      <c r="CK168" s="158" t="str">
        <f t="shared" si="256"/>
        <v/>
      </c>
      <c r="CL168" s="158" t="str">
        <f t="shared" si="257"/>
        <v/>
      </c>
      <c r="CM168" s="157"/>
      <c r="CN168" s="158">
        <v>4.0</v>
      </c>
      <c r="CO168" s="157" t="str">
        <f>VLOOKUP(CN168,CN159:CO162,2,FALSE)</f>
        <v>Spania</v>
      </c>
      <c r="CP168" s="157"/>
      <c r="CQ168" s="158">
        <f>COUNTIFS(CI159:CI194,CO168,CL159:CL194,CO167)</f>
        <v>0</v>
      </c>
      <c r="CR168" s="157">
        <f>_xlfn.RANK.EQ(CQ168,CQ165:CQ168,0)</f>
        <v>1</v>
      </c>
      <c r="CS168" s="157"/>
      <c r="CT168" s="157"/>
      <c r="CU168" s="157"/>
      <c r="CV168" s="157"/>
      <c r="CW168" s="157"/>
      <c r="CX168" s="157"/>
      <c r="CY168" s="157"/>
      <c r="CZ168" s="157"/>
      <c r="DA168" s="157"/>
      <c r="DB168" s="157"/>
      <c r="DC168" s="157"/>
      <c r="DD168" s="157"/>
      <c r="DE168" s="157"/>
      <c r="DF168" s="157"/>
      <c r="DG168" s="158">
        <f>COUNTIF(DE159:DE162,K168)</f>
        <v>0</v>
      </c>
      <c r="DH168" s="158">
        <f>COUNTIF(DE159:DE162,L168)</f>
        <v>0</v>
      </c>
      <c r="DI168" s="158">
        <f>COUNTIF(DE159:DE162,M168)</f>
        <v>0</v>
      </c>
      <c r="DJ168" s="158">
        <f>COUNTIF(DE159:DE162,N168)</f>
        <v>0</v>
      </c>
      <c r="DK168" s="158">
        <f t="shared" si="262"/>
        <v>0</v>
      </c>
      <c r="DL168" s="157"/>
      <c r="DM168" s="158" t="str">
        <f t="shared" si="263"/>
        <v/>
      </c>
      <c r="DN168" s="158" t="str">
        <f t="shared" si="264"/>
        <v/>
      </c>
      <c r="DO168" s="158" t="str">
        <f t="shared" si="265"/>
        <v/>
      </c>
      <c r="DP168" s="158" t="str">
        <f t="shared" si="266"/>
        <v/>
      </c>
      <c r="DQ168" s="157"/>
      <c r="DR168" s="158" t="str">
        <f t="shared" si="267"/>
        <v/>
      </c>
      <c r="DS168" s="158" t="str">
        <f t="shared" si="268"/>
        <v/>
      </c>
      <c r="DT168" s="158" t="str">
        <f t="shared" si="269"/>
        <v/>
      </c>
      <c r="DU168" s="158" t="str">
        <f t="shared" si="270"/>
        <v/>
      </c>
      <c r="DV168" s="157"/>
      <c r="DW168" s="158">
        <v>4.0</v>
      </c>
      <c r="DX168" s="157" t="str">
        <f>VLOOKUP(DW168,DW159:DX162,2,FALSE)</f>
        <v>Sverige</v>
      </c>
      <c r="DY168" s="157"/>
      <c r="DZ168" s="158">
        <f>COUNTIFS(DR159:DR194,DX168,DU159:DU194,DX167)</f>
        <v>0</v>
      </c>
      <c r="EA168" s="157">
        <f>_xlfn.RANK.EQ(DZ168,DZ165:DZ168,0)</f>
        <v>1</v>
      </c>
      <c r="EB168" s="157"/>
      <c r="EC168" s="157"/>
      <c r="ED168" s="157"/>
      <c r="EE168" s="157"/>
      <c r="EF168" s="157"/>
      <c r="EG168" s="157"/>
      <c r="EH168" s="157"/>
      <c r="EI168" s="157"/>
      <c r="EJ168" s="157"/>
      <c r="EK168" s="157"/>
      <c r="EL168" s="157"/>
    </row>
    <row r="169" ht="12.75" customHeight="1">
      <c r="A169" s="157"/>
      <c r="B169" s="158" t="str">
        <f>Utfylles!$E$20</f>
        <v>Ungarn</v>
      </c>
      <c r="C169" s="158" t="s">
        <v>56</v>
      </c>
      <c r="D169" s="158" t="str">
        <f>Utfylles!$G$20</f>
        <v>Portugal</v>
      </c>
      <c r="E169" s="158">
        <f>Utfylles!$H$20</f>
        <v>0</v>
      </c>
      <c r="F169" s="158" t="s">
        <v>56</v>
      </c>
      <c r="G169" s="158">
        <f>Utfylles!$J$20</f>
        <v>3</v>
      </c>
      <c r="H169" s="158"/>
      <c r="I169" s="158" t="str">
        <f>Utfylles!$K$20</f>
        <v>B</v>
      </c>
      <c r="J169" s="157"/>
      <c r="K169" s="158" t="str">
        <f t="shared" si="229"/>
        <v>Portugal</v>
      </c>
      <c r="L169" s="158" t="str">
        <f t="shared" si="230"/>
        <v/>
      </c>
      <c r="M169" s="158" t="str">
        <f t="shared" si="231"/>
        <v/>
      </c>
      <c r="N169" s="158" t="str">
        <f t="shared" si="232"/>
        <v>Ungarn</v>
      </c>
      <c r="O169" s="157"/>
      <c r="P169" s="157">
        <v>3.0</v>
      </c>
      <c r="Q169" s="160" t="str">
        <f>VLOOKUP(P169,P159:Y162,Q165,FALSE)</f>
        <v>Sverige</v>
      </c>
      <c r="R169" s="159">
        <f>VLOOKUP(P169,P159:Y162,R165,FALSE)</f>
        <v>3</v>
      </c>
      <c r="S169" s="159">
        <f>VLOOKUP(P169,P159:Y162,S165,FALSE)</f>
        <v>0</v>
      </c>
      <c r="T169" s="159">
        <f>VLOOKUP(P169,P159:Y162,T165,FALSE)</f>
        <v>2</v>
      </c>
      <c r="U169" s="159">
        <f>VLOOKUP(P169,P159:Y162,U165,FALSE)</f>
        <v>1</v>
      </c>
      <c r="V169" s="159">
        <f>VLOOKUP(P169,P159:Y162,V165,FALSE)</f>
        <v>3</v>
      </c>
      <c r="W169" s="159">
        <f>VLOOKUP(P169,P159:Y162,W165,FALSE)</f>
        <v>5</v>
      </c>
      <c r="X169" s="159">
        <f>VLOOKUP(P169,P159:Y162,X165,FALSE)</f>
        <v>-2</v>
      </c>
      <c r="Y169" s="158">
        <f>VLOOKUP(P169,P159:Y162,Y165,FALSE)</f>
        <v>2</v>
      </c>
      <c r="Z169" s="157"/>
      <c r="AA169" s="158">
        <f t="shared" ref="AA169:AD169" si="284">AA162/AA164</f>
        <v>1</v>
      </c>
      <c r="AB169" s="158">
        <f t="shared" si="284"/>
        <v>0</v>
      </c>
      <c r="AC169" s="158">
        <f t="shared" si="284"/>
        <v>0</v>
      </c>
      <c r="AD169" s="158">
        <f t="shared" si="284"/>
        <v>0</v>
      </c>
      <c r="AE169" s="158"/>
      <c r="AF169" s="158">
        <f t="shared" ref="AF169:AJ169" si="285">AF162/AF164</f>
        <v>0</v>
      </c>
      <c r="AG169" s="158">
        <f t="shared" si="285"/>
        <v>0.00001</v>
      </c>
      <c r="AH169" s="158">
        <f t="shared" si="285"/>
        <v>0.000001</v>
      </c>
      <c r="AI169" s="158">
        <f t="shared" si="285"/>
        <v>0.0000001</v>
      </c>
      <c r="AJ169" s="158">
        <f t="shared" si="285"/>
        <v>0.00000003</v>
      </c>
      <c r="AK169" s="157">
        <f t="shared" si="281"/>
        <v>1.00001113</v>
      </c>
      <c r="AL169" s="157"/>
      <c r="AM169" s="157"/>
      <c r="AN169" s="157"/>
      <c r="AO169" s="158">
        <f>COUNTIF(AM159:AM162,K169)</f>
        <v>0</v>
      </c>
      <c r="AP169" s="158">
        <f>COUNTIF(AM159:AM162,L169)</f>
        <v>0</v>
      </c>
      <c r="AQ169" s="158">
        <f>COUNTIF(AM159:AM162,M169)</f>
        <v>0</v>
      </c>
      <c r="AR169" s="158">
        <f>COUNTIF(AM159:AM162,N169)</f>
        <v>0</v>
      </c>
      <c r="AS169" s="158">
        <f t="shared" si="236"/>
        <v>0</v>
      </c>
      <c r="AT169" s="157"/>
      <c r="AU169" s="158" t="str">
        <f t="shared" si="237"/>
        <v/>
      </c>
      <c r="AV169" s="158" t="str">
        <f t="shared" si="238"/>
        <v/>
      </c>
      <c r="AW169" s="158" t="str">
        <f t="shared" si="239"/>
        <v/>
      </c>
      <c r="AX169" s="158" t="str">
        <f t="shared" si="240"/>
        <v/>
      </c>
      <c r="AY169" s="157"/>
      <c r="AZ169" s="158" t="str">
        <f t="shared" si="241"/>
        <v/>
      </c>
      <c r="BA169" s="158" t="str">
        <f t="shared" si="242"/>
        <v/>
      </c>
      <c r="BB169" s="158" t="str">
        <f t="shared" si="243"/>
        <v/>
      </c>
      <c r="BC169" s="158" t="str">
        <f t="shared" si="244"/>
        <v/>
      </c>
      <c r="BD169" s="157"/>
      <c r="BE169" s="157"/>
      <c r="BF169" s="157"/>
      <c r="BG169" s="157"/>
      <c r="BH169" s="157"/>
      <c r="BI169" s="157"/>
      <c r="BJ169" s="157"/>
      <c r="BK169" s="157"/>
      <c r="BL169" s="157"/>
      <c r="BM169" s="157"/>
      <c r="BN169" s="157"/>
      <c r="BO169" s="157"/>
      <c r="BP169" s="157"/>
      <c r="BQ169" s="157"/>
      <c r="BR169" s="157"/>
      <c r="BS169" s="157"/>
      <c r="BT169" s="157"/>
      <c r="BU169" s="157"/>
      <c r="BV169" s="157"/>
      <c r="BW169" s="157"/>
      <c r="BX169" s="158">
        <f>COUNTIF(BV159:BV162,K169)</f>
        <v>0</v>
      </c>
      <c r="BY169" s="158">
        <f>COUNTIF(BV159:BV162,L169)</f>
        <v>0</v>
      </c>
      <c r="BZ169" s="158">
        <f>COUNTIF(BV159:BV162,M169)</f>
        <v>0</v>
      </c>
      <c r="CA169" s="158">
        <f>COUNTIF(BV159:BV162,N169)</f>
        <v>0</v>
      </c>
      <c r="CB169" s="158">
        <f t="shared" si="249"/>
        <v>0</v>
      </c>
      <c r="CC169" s="157"/>
      <c r="CD169" s="158" t="str">
        <f t="shared" si="250"/>
        <v/>
      </c>
      <c r="CE169" s="158" t="str">
        <f t="shared" si="251"/>
        <v/>
      </c>
      <c r="CF169" s="158" t="str">
        <f t="shared" si="252"/>
        <v/>
      </c>
      <c r="CG169" s="158" t="str">
        <f t="shared" si="253"/>
        <v/>
      </c>
      <c r="CH169" s="157"/>
      <c r="CI169" s="158" t="str">
        <f t="shared" si="254"/>
        <v/>
      </c>
      <c r="CJ169" s="158" t="str">
        <f t="shared" si="255"/>
        <v/>
      </c>
      <c r="CK169" s="158" t="str">
        <f t="shared" si="256"/>
        <v/>
      </c>
      <c r="CL169" s="158" t="str">
        <f t="shared" si="257"/>
        <v/>
      </c>
      <c r="CM169" s="157"/>
      <c r="CN169" s="157"/>
      <c r="CO169" s="157"/>
      <c r="CP169" s="157"/>
      <c r="CQ169" s="157"/>
      <c r="CR169" s="157"/>
      <c r="CS169" s="157"/>
      <c r="CT169" s="157"/>
      <c r="CU169" s="157"/>
      <c r="CV169" s="157"/>
      <c r="CW169" s="157"/>
      <c r="CX169" s="157"/>
      <c r="CY169" s="157"/>
      <c r="CZ169" s="157"/>
      <c r="DA169" s="157"/>
      <c r="DB169" s="157"/>
      <c r="DC169" s="157"/>
      <c r="DD169" s="157"/>
      <c r="DE169" s="157"/>
      <c r="DF169" s="157"/>
      <c r="DG169" s="158">
        <f>COUNTIF(DE159:DE162,K169)</f>
        <v>0</v>
      </c>
      <c r="DH169" s="158">
        <f>COUNTIF(DE159:DE162,L169)</f>
        <v>0</v>
      </c>
      <c r="DI169" s="158">
        <f>COUNTIF(DE159:DE162,M169)</f>
        <v>0</v>
      </c>
      <c r="DJ169" s="158">
        <f>COUNTIF(DE159:DE162,N169)</f>
        <v>0</v>
      </c>
      <c r="DK169" s="158">
        <f t="shared" si="262"/>
        <v>0</v>
      </c>
      <c r="DL169" s="157"/>
      <c r="DM169" s="158" t="str">
        <f t="shared" si="263"/>
        <v/>
      </c>
      <c r="DN169" s="158" t="str">
        <f t="shared" si="264"/>
        <v/>
      </c>
      <c r="DO169" s="158" t="str">
        <f t="shared" si="265"/>
        <v/>
      </c>
      <c r="DP169" s="158" t="str">
        <f t="shared" si="266"/>
        <v/>
      </c>
      <c r="DQ169" s="157"/>
      <c r="DR169" s="158" t="str">
        <f t="shared" si="267"/>
        <v/>
      </c>
      <c r="DS169" s="158" t="str">
        <f t="shared" si="268"/>
        <v/>
      </c>
      <c r="DT169" s="158" t="str">
        <f t="shared" si="269"/>
        <v/>
      </c>
      <c r="DU169" s="158" t="str">
        <f t="shared" si="270"/>
        <v/>
      </c>
      <c r="DV169" s="157"/>
      <c r="DW169" s="157"/>
      <c r="DX169" s="157"/>
      <c r="DY169" s="157"/>
      <c r="DZ169" s="157"/>
      <c r="EA169" s="157"/>
      <c r="EB169" s="157"/>
      <c r="EC169" s="157"/>
      <c r="ED169" s="157"/>
      <c r="EE169" s="157"/>
      <c r="EF169" s="157"/>
      <c r="EG169" s="157"/>
      <c r="EH169" s="157"/>
      <c r="EI169" s="157"/>
      <c r="EJ169" s="157"/>
      <c r="EK169" s="157"/>
      <c r="EL169" s="157"/>
    </row>
    <row r="170" ht="12.75" customHeight="1">
      <c r="A170" s="157"/>
      <c r="B170" s="158" t="str">
        <f>Utfylles!$E$21</f>
        <v>Frankrike</v>
      </c>
      <c r="C170" s="158" t="s">
        <v>56</v>
      </c>
      <c r="D170" s="158" t="str">
        <f>Utfylles!$G$21</f>
        <v>Tyskland</v>
      </c>
      <c r="E170" s="158">
        <f>Utfylles!$H$21</f>
        <v>1</v>
      </c>
      <c r="F170" s="158" t="s">
        <v>56</v>
      </c>
      <c r="G170" s="158">
        <f>Utfylles!$J$21</f>
        <v>1</v>
      </c>
      <c r="H170" s="158"/>
      <c r="I170" s="158" t="str">
        <f>Utfylles!$K$21</f>
        <v>U</v>
      </c>
      <c r="J170" s="157"/>
      <c r="K170" s="158" t="str">
        <f t="shared" si="229"/>
        <v/>
      </c>
      <c r="L170" s="158" t="str">
        <f t="shared" si="230"/>
        <v>Frankrike</v>
      </c>
      <c r="M170" s="158" t="str">
        <f t="shared" si="231"/>
        <v>Tyskland</v>
      </c>
      <c r="N170" s="158" t="str">
        <f t="shared" si="232"/>
        <v/>
      </c>
      <c r="O170" s="157"/>
      <c r="P170" s="157">
        <v>4.0</v>
      </c>
      <c r="Q170" s="160" t="str">
        <f>VLOOKUP(P170,P159:Y162,Q165,FALSE)</f>
        <v>Polen</v>
      </c>
      <c r="R170" s="159">
        <f>VLOOKUP(P170,P159:Y162,R165,FALSE)</f>
        <v>3</v>
      </c>
      <c r="S170" s="159">
        <f>VLOOKUP(P170,P159:Y162,S165,FALSE)</f>
        <v>0</v>
      </c>
      <c r="T170" s="159">
        <f>VLOOKUP(P170,P159:Y162,T165,FALSE)</f>
        <v>2</v>
      </c>
      <c r="U170" s="159">
        <f>VLOOKUP(P170,P159:Y162,U165,FALSE)</f>
        <v>1</v>
      </c>
      <c r="V170" s="159">
        <f>VLOOKUP(P170,P159:Y162,V165,FALSE)</f>
        <v>2</v>
      </c>
      <c r="W170" s="159">
        <f>VLOOKUP(P170,P159:Y162,W165,FALSE)</f>
        <v>4</v>
      </c>
      <c r="X170" s="159">
        <f>VLOOKUP(P170,P159:Y162,X165,FALSE)</f>
        <v>-2</v>
      </c>
      <c r="Y170" s="158">
        <f>VLOOKUP(P170,P159:Y162,Y165,FALSE)</f>
        <v>2</v>
      </c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  <c r="AL170" s="157"/>
      <c r="AM170" s="157"/>
      <c r="AN170" s="157"/>
      <c r="AO170" s="158">
        <f>COUNTIF(AM159:AM162,K170)</f>
        <v>0</v>
      </c>
      <c r="AP170" s="158">
        <f>COUNTIF(AM159:AM162,L170)</f>
        <v>0</v>
      </c>
      <c r="AQ170" s="158">
        <f>COUNTIF(AM159:AM162,M170)</f>
        <v>0</v>
      </c>
      <c r="AR170" s="158">
        <f>COUNTIF(AM159:AM162,N170)</f>
        <v>0</v>
      </c>
      <c r="AS170" s="158">
        <f t="shared" si="236"/>
        <v>0</v>
      </c>
      <c r="AT170" s="157"/>
      <c r="AU170" s="158" t="str">
        <f t="shared" si="237"/>
        <v/>
      </c>
      <c r="AV170" s="158" t="str">
        <f t="shared" si="238"/>
        <v/>
      </c>
      <c r="AW170" s="158" t="str">
        <f t="shared" si="239"/>
        <v/>
      </c>
      <c r="AX170" s="158" t="str">
        <f t="shared" si="240"/>
        <v/>
      </c>
      <c r="AY170" s="157"/>
      <c r="AZ170" s="158" t="str">
        <f t="shared" si="241"/>
        <v/>
      </c>
      <c r="BA170" s="158" t="str">
        <f t="shared" si="242"/>
        <v/>
      </c>
      <c r="BB170" s="158" t="str">
        <f t="shared" si="243"/>
        <v/>
      </c>
      <c r="BC170" s="158" t="str">
        <f t="shared" si="244"/>
        <v/>
      </c>
      <c r="BD170" s="157"/>
      <c r="BE170" s="157"/>
      <c r="BF170" s="157"/>
      <c r="BG170" s="157"/>
      <c r="BH170" s="157"/>
      <c r="BI170" s="157"/>
      <c r="BJ170" s="157"/>
      <c r="BK170" s="157"/>
      <c r="BL170" s="157"/>
      <c r="BM170" s="157"/>
      <c r="BN170" s="157"/>
      <c r="BO170" s="157"/>
      <c r="BP170" s="157"/>
      <c r="BQ170" s="157"/>
      <c r="BR170" s="157"/>
      <c r="BS170" s="157"/>
      <c r="BT170" s="157"/>
      <c r="BU170" s="157"/>
      <c r="BV170" s="157"/>
      <c r="BW170" s="157"/>
      <c r="BX170" s="158">
        <f>COUNTIF(BV159:BV162,K170)</f>
        <v>0</v>
      </c>
      <c r="BY170" s="158">
        <f>COUNTIF(BV159:BV162,L170)</f>
        <v>0</v>
      </c>
      <c r="BZ170" s="158">
        <f>COUNTIF(BV159:BV162,M170)</f>
        <v>0</v>
      </c>
      <c r="CA170" s="158">
        <f>COUNTIF(BV159:BV162,N170)</f>
        <v>0</v>
      </c>
      <c r="CB170" s="158">
        <f t="shared" si="249"/>
        <v>0</v>
      </c>
      <c r="CC170" s="157"/>
      <c r="CD170" s="158" t="str">
        <f t="shared" si="250"/>
        <v/>
      </c>
      <c r="CE170" s="158" t="str">
        <f t="shared" si="251"/>
        <v/>
      </c>
      <c r="CF170" s="158" t="str">
        <f t="shared" si="252"/>
        <v/>
      </c>
      <c r="CG170" s="158" t="str">
        <f t="shared" si="253"/>
        <v/>
      </c>
      <c r="CH170" s="157"/>
      <c r="CI170" s="158" t="str">
        <f t="shared" si="254"/>
        <v/>
      </c>
      <c r="CJ170" s="158" t="str">
        <f t="shared" si="255"/>
        <v/>
      </c>
      <c r="CK170" s="158" t="str">
        <f t="shared" si="256"/>
        <v/>
      </c>
      <c r="CL170" s="158" t="str">
        <f t="shared" si="257"/>
        <v/>
      </c>
      <c r="CM170" s="157"/>
      <c r="CN170" s="157"/>
      <c r="CO170" s="157"/>
      <c r="CP170" s="157"/>
      <c r="CQ170" s="157"/>
      <c r="CR170" s="157"/>
      <c r="CS170" s="157"/>
      <c r="CT170" s="157"/>
      <c r="CU170" s="157"/>
      <c r="CV170" s="157"/>
      <c r="CW170" s="157"/>
      <c r="CX170" s="157"/>
      <c r="CY170" s="157"/>
      <c r="CZ170" s="157"/>
      <c r="DA170" s="157"/>
      <c r="DB170" s="157"/>
      <c r="DC170" s="157"/>
      <c r="DD170" s="157"/>
      <c r="DE170" s="157"/>
      <c r="DF170" s="157"/>
      <c r="DG170" s="158">
        <f>COUNTIF(DE159:DE162,K170)</f>
        <v>0</v>
      </c>
      <c r="DH170" s="158">
        <f>COUNTIF(DE159:DE162,L170)</f>
        <v>0</v>
      </c>
      <c r="DI170" s="158">
        <f>COUNTIF(DE159:DE162,M170)</f>
        <v>0</v>
      </c>
      <c r="DJ170" s="158">
        <f>COUNTIF(DE159:DE162,N170)</f>
        <v>0</v>
      </c>
      <c r="DK170" s="158">
        <f t="shared" si="262"/>
        <v>0</v>
      </c>
      <c r="DL170" s="157"/>
      <c r="DM170" s="158" t="str">
        <f t="shared" si="263"/>
        <v/>
      </c>
      <c r="DN170" s="158" t="str">
        <f t="shared" si="264"/>
        <v/>
      </c>
      <c r="DO170" s="158" t="str">
        <f t="shared" si="265"/>
        <v/>
      </c>
      <c r="DP170" s="158" t="str">
        <f t="shared" si="266"/>
        <v/>
      </c>
      <c r="DQ170" s="157"/>
      <c r="DR170" s="158" t="str">
        <f t="shared" si="267"/>
        <v/>
      </c>
      <c r="DS170" s="158" t="str">
        <f t="shared" si="268"/>
        <v/>
      </c>
      <c r="DT170" s="158" t="str">
        <f t="shared" si="269"/>
        <v/>
      </c>
      <c r="DU170" s="158" t="str">
        <f t="shared" si="270"/>
        <v/>
      </c>
      <c r="DV170" s="157"/>
      <c r="DW170" s="157"/>
      <c r="DX170" s="157"/>
      <c r="DY170" s="157"/>
      <c r="DZ170" s="157"/>
      <c r="EA170" s="157"/>
      <c r="EB170" s="157"/>
      <c r="EC170" s="157"/>
      <c r="ED170" s="157"/>
      <c r="EE170" s="157"/>
      <c r="EF170" s="157"/>
      <c r="EG170" s="157"/>
      <c r="EH170" s="157"/>
      <c r="EI170" s="157"/>
      <c r="EJ170" s="157"/>
      <c r="EK170" s="157"/>
      <c r="EL170" s="157"/>
    </row>
    <row r="171" ht="12.75" customHeight="1">
      <c r="A171" s="157"/>
      <c r="B171" s="158" t="str">
        <f>Utfylles!$E$22</f>
        <v>Finland</v>
      </c>
      <c r="C171" s="158" t="s">
        <v>56</v>
      </c>
      <c r="D171" s="158" t="str">
        <f>Utfylles!$G$22</f>
        <v>Russland</v>
      </c>
      <c r="E171" s="158">
        <f>Utfylles!$H$22</f>
        <v>1</v>
      </c>
      <c r="F171" s="158" t="s">
        <v>56</v>
      </c>
      <c r="G171" s="158">
        <f>Utfylles!$J$22</f>
        <v>1</v>
      </c>
      <c r="H171" s="158"/>
      <c r="I171" s="158" t="str">
        <f>Utfylles!$K$22</f>
        <v>U</v>
      </c>
      <c r="J171" s="157"/>
      <c r="K171" s="158" t="str">
        <f t="shared" si="229"/>
        <v/>
      </c>
      <c r="L171" s="158" t="str">
        <f t="shared" si="230"/>
        <v>Finland</v>
      </c>
      <c r="M171" s="158" t="str">
        <f t="shared" si="231"/>
        <v>Russland</v>
      </c>
      <c r="N171" s="158" t="str">
        <f t="shared" si="232"/>
        <v/>
      </c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57"/>
      <c r="AJ171" s="157"/>
      <c r="AK171" s="157"/>
      <c r="AL171" s="157"/>
      <c r="AM171" s="157"/>
      <c r="AN171" s="157"/>
      <c r="AO171" s="158">
        <f>COUNTIF(AM159:AM162,K171)</f>
        <v>0</v>
      </c>
      <c r="AP171" s="158">
        <f>COUNTIF(AM159:AM162,L171)</f>
        <v>0</v>
      </c>
      <c r="AQ171" s="158">
        <f>COUNTIF(AM159:AM162,M171)</f>
        <v>0</v>
      </c>
      <c r="AR171" s="158">
        <f>COUNTIF(AM159:AM162,N171)</f>
        <v>0</v>
      </c>
      <c r="AS171" s="158">
        <f t="shared" si="236"/>
        <v>0</v>
      </c>
      <c r="AT171" s="157"/>
      <c r="AU171" s="158" t="str">
        <f t="shared" si="237"/>
        <v/>
      </c>
      <c r="AV171" s="158" t="str">
        <f t="shared" si="238"/>
        <v/>
      </c>
      <c r="AW171" s="158" t="str">
        <f t="shared" si="239"/>
        <v/>
      </c>
      <c r="AX171" s="158" t="str">
        <f t="shared" si="240"/>
        <v/>
      </c>
      <c r="AY171" s="157"/>
      <c r="AZ171" s="158" t="str">
        <f t="shared" si="241"/>
        <v/>
      </c>
      <c r="BA171" s="158" t="str">
        <f t="shared" si="242"/>
        <v/>
      </c>
      <c r="BB171" s="158" t="str">
        <f t="shared" si="243"/>
        <v/>
      </c>
      <c r="BC171" s="158" t="str">
        <f t="shared" si="244"/>
        <v/>
      </c>
      <c r="BD171" s="157"/>
      <c r="BE171" s="157"/>
      <c r="BF171" s="157"/>
      <c r="BG171" s="157"/>
      <c r="BH171" s="157"/>
      <c r="BI171" s="157"/>
      <c r="BJ171" s="157"/>
      <c r="BK171" s="157"/>
      <c r="BL171" s="157"/>
      <c r="BM171" s="157"/>
      <c r="BN171" s="157"/>
      <c r="BO171" s="157"/>
      <c r="BP171" s="157"/>
      <c r="BQ171" s="157"/>
      <c r="BR171" s="157"/>
      <c r="BS171" s="157"/>
      <c r="BT171" s="157"/>
      <c r="BU171" s="157"/>
      <c r="BV171" s="157"/>
      <c r="BW171" s="157"/>
      <c r="BX171" s="158">
        <f>COUNTIF(BV159:BV162,K171)</f>
        <v>0</v>
      </c>
      <c r="BY171" s="158">
        <f>COUNTIF(BV159:BV162,L171)</f>
        <v>0</v>
      </c>
      <c r="BZ171" s="158">
        <f>COUNTIF(BV159:BV162,M171)</f>
        <v>0</v>
      </c>
      <c r="CA171" s="158">
        <f>COUNTIF(BV159:BV162,N171)</f>
        <v>0</v>
      </c>
      <c r="CB171" s="158">
        <f t="shared" si="249"/>
        <v>0</v>
      </c>
      <c r="CC171" s="157"/>
      <c r="CD171" s="158" t="str">
        <f t="shared" si="250"/>
        <v/>
      </c>
      <c r="CE171" s="158" t="str">
        <f t="shared" si="251"/>
        <v/>
      </c>
      <c r="CF171" s="158" t="str">
        <f t="shared" si="252"/>
        <v/>
      </c>
      <c r="CG171" s="158" t="str">
        <f t="shared" si="253"/>
        <v/>
      </c>
      <c r="CH171" s="157"/>
      <c r="CI171" s="158" t="str">
        <f t="shared" si="254"/>
        <v/>
      </c>
      <c r="CJ171" s="158" t="str">
        <f t="shared" si="255"/>
        <v/>
      </c>
      <c r="CK171" s="158" t="str">
        <f t="shared" si="256"/>
        <v/>
      </c>
      <c r="CL171" s="158" t="str">
        <f t="shared" si="257"/>
        <v/>
      </c>
      <c r="CM171" s="157"/>
      <c r="CN171" s="157"/>
      <c r="CO171" s="157"/>
      <c r="CP171" s="157"/>
      <c r="CQ171" s="157"/>
      <c r="CR171" s="157"/>
      <c r="CS171" s="157"/>
      <c r="CT171" s="157"/>
      <c r="CU171" s="157"/>
      <c r="CV171" s="157"/>
      <c r="CW171" s="157"/>
      <c r="CX171" s="157"/>
      <c r="CY171" s="157"/>
      <c r="CZ171" s="157"/>
      <c r="DA171" s="157"/>
      <c r="DB171" s="157"/>
      <c r="DC171" s="157"/>
      <c r="DD171" s="157"/>
      <c r="DE171" s="157"/>
      <c r="DF171" s="157"/>
      <c r="DG171" s="158">
        <f>COUNTIF(DE159:DE162,K171)</f>
        <v>0</v>
      </c>
      <c r="DH171" s="158">
        <f>COUNTIF(DE159:DE162,L171)</f>
        <v>0</v>
      </c>
      <c r="DI171" s="158">
        <f>COUNTIF(DE159:DE162,M171)</f>
        <v>0</v>
      </c>
      <c r="DJ171" s="158">
        <f>COUNTIF(DE159:DE162,N171)</f>
        <v>0</v>
      </c>
      <c r="DK171" s="158">
        <f t="shared" si="262"/>
        <v>0</v>
      </c>
      <c r="DL171" s="157"/>
      <c r="DM171" s="158" t="str">
        <f t="shared" si="263"/>
        <v/>
      </c>
      <c r="DN171" s="158" t="str">
        <f t="shared" si="264"/>
        <v/>
      </c>
      <c r="DO171" s="158" t="str">
        <f t="shared" si="265"/>
        <v/>
      </c>
      <c r="DP171" s="158" t="str">
        <f t="shared" si="266"/>
        <v/>
      </c>
      <c r="DQ171" s="157"/>
      <c r="DR171" s="158" t="str">
        <f t="shared" si="267"/>
        <v/>
      </c>
      <c r="DS171" s="158" t="str">
        <f t="shared" si="268"/>
        <v/>
      </c>
      <c r="DT171" s="158" t="str">
        <f t="shared" si="269"/>
        <v/>
      </c>
      <c r="DU171" s="158" t="str">
        <f t="shared" si="270"/>
        <v/>
      </c>
      <c r="DV171" s="157"/>
      <c r="DW171" s="157"/>
      <c r="DX171" s="157"/>
      <c r="DY171" s="157"/>
      <c r="DZ171" s="157"/>
      <c r="EA171" s="157"/>
      <c r="EB171" s="157"/>
      <c r="EC171" s="157"/>
      <c r="ED171" s="157"/>
      <c r="EE171" s="157"/>
      <c r="EF171" s="157"/>
      <c r="EG171" s="157"/>
      <c r="EH171" s="157"/>
      <c r="EI171" s="157"/>
      <c r="EJ171" s="157"/>
      <c r="EK171" s="157"/>
      <c r="EL171" s="157"/>
    </row>
    <row r="172" ht="12.75" customHeight="1">
      <c r="A172" s="157"/>
      <c r="B172" s="158" t="str">
        <f>Utfylles!$E$23</f>
        <v>Tyrkia</v>
      </c>
      <c r="C172" s="158" t="s">
        <v>56</v>
      </c>
      <c r="D172" s="158" t="str">
        <f>Utfylles!$G$23</f>
        <v>Wales</v>
      </c>
      <c r="E172" s="158">
        <f>Utfylles!$H$23</f>
        <v>1</v>
      </c>
      <c r="F172" s="158" t="s">
        <v>56</v>
      </c>
      <c r="G172" s="158">
        <f>Utfylles!$J$23</f>
        <v>1</v>
      </c>
      <c r="H172" s="158"/>
      <c r="I172" s="158" t="str">
        <f>Utfylles!$K$23</f>
        <v>U</v>
      </c>
      <c r="J172" s="157"/>
      <c r="K172" s="158" t="str">
        <f t="shared" si="229"/>
        <v/>
      </c>
      <c r="L172" s="158" t="str">
        <f t="shared" si="230"/>
        <v>Tyrkia</v>
      </c>
      <c r="M172" s="158" t="str">
        <f t="shared" si="231"/>
        <v>Wales</v>
      </c>
      <c r="N172" s="158" t="str">
        <f t="shared" si="232"/>
        <v/>
      </c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57"/>
      <c r="AJ172" s="157"/>
      <c r="AK172" s="157"/>
      <c r="AL172" s="157"/>
      <c r="AM172" s="157"/>
      <c r="AN172" s="157"/>
      <c r="AO172" s="158">
        <f>COUNTIF(AM159:AM162,K172)</f>
        <v>0</v>
      </c>
      <c r="AP172" s="158">
        <f>COUNTIF(AM159:AM162,L172)</f>
        <v>0</v>
      </c>
      <c r="AQ172" s="158">
        <f>COUNTIF(AM159:AM162,M172)</f>
        <v>0</v>
      </c>
      <c r="AR172" s="158">
        <f>COUNTIF(AM159:AM162,N172)</f>
        <v>0</v>
      </c>
      <c r="AS172" s="158">
        <f t="shared" si="236"/>
        <v>0</v>
      </c>
      <c r="AT172" s="157"/>
      <c r="AU172" s="158" t="str">
        <f t="shared" si="237"/>
        <v/>
      </c>
      <c r="AV172" s="158" t="str">
        <f t="shared" si="238"/>
        <v/>
      </c>
      <c r="AW172" s="158" t="str">
        <f t="shared" si="239"/>
        <v/>
      </c>
      <c r="AX172" s="158" t="str">
        <f t="shared" si="240"/>
        <v/>
      </c>
      <c r="AY172" s="157"/>
      <c r="AZ172" s="158" t="str">
        <f t="shared" si="241"/>
        <v/>
      </c>
      <c r="BA172" s="158" t="str">
        <f t="shared" si="242"/>
        <v/>
      </c>
      <c r="BB172" s="158" t="str">
        <f t="shared" si="243"/>
        <v/>
      </c>
      <c r="BC172" s="158" t="str">
        <f t="shared" si="244"/>
        <v/>
      </c>
      <c r="BD172" s="157"/>
      <c r="BE172" s="157"/>
      <c r="BF172" s="157"/>
      <c r="BG172" s="157"/>
      <c r="BH172" s="157"/>
      <c r="BI172" s="157"/>
      <c r="BJ172" s="157"/>
      <c r="BK172" s="157"/>
      <c r="BL172" s="157"/>
      <c r="BM172" s="157"/>
      <c r="BN172" s="157"/>
      <c r="BO172" s="157"/>
      <c r="BP172" s="157"/>
      <c r="BQ172" s="157"/>
      <c r="BR172" s="157"/>
      <c r="BS172" s="157"/>
      <c r="BT172" s="157"/>
      <c r="BU172" s="157"/>
      <c r="BV172" s="157"/>
      <c r="BW172" s="157"/>
      <c r="BX172" s="158">
        <f>COUNTIF(BV159:BV162,K172)</f>
        <v>0</v>
      </c>
      <c r="BY172" s="158">
        <f>COUNTIF(BV159:BV162,L172)</f>
        <v>0</v>
      </c>
      <c r="BZ172" s="158">
        <f>COUNTIF(BV159:BV162,M172)</f>
        <v>0</v>
      </c>
      <c r="CA172" s="158">
        <f>COUNTIF(BV159:BV162,N172)</f>
        <v>0</v>
      </c>
      <c r="CB172" s="158">
        <f t="shared" si="249"/>
        <v>0</v>
      </c>
      <c r="CC172" s="157"/>
      <c r="CD172" s="158" t="str">
        <f t="shared" si="250"/>
        <v/>
      </c>
      <c r="CE172" s="158" t="str">
        <f t="shared" si="251"/>
        <v/>
      </c>
      <c r="CF172" s="158" t="str">
        <f t="shared" si="252"/>
        <v/>
      </c>
      <c r="CG172" s="158" t="str">
        <f t="shared" si="253"/>
        <v/>
      </c>
      <c r="CH172" s="157"/>
      <c r="CI172" s="158" t="str">
        <f t="shared" si="254"/>
        <v/>
      </c>
      <c r="CJ172" s="158" t="str">
        <f t="shared" si="255"/>
        <v/>
      </c>
      <c r="CK172" s="158" t="str">
        <f t="shared" si="256"/>
        <v/>
      </c>
      <c r="CL172" s="158" t="str">
        <f t="shared" si="257"/>
        <v/>
      </c>
      <c r="CM172" s="157"/>
      <c r="CN172" s="157"/>
      <c r="CO172" s="157"/>
      <c r="CP172" s="157"/>
      <c r="CQ172" s="157"/>
      <c r="CR172" s="157"/>
      <c r="CS172" s="157"/>
      <c r="CT172" s="157"/>
      <c r="CU172" s="157"/>
      <c r="CV172" s="157"/>
      <c r="CW172" s="157"/>
      <c r="CX172" s="157"/>
      <c r="CY172" s="157"/>
      <c r="CZ172" s="157"/>
      <c r="DA172" s="157"/>
      <c r="DB172" s="157"/>
      <c r="DC172" s="157"/>
      <c r="DD172" s="157"/>
      <c r="DE172" s="157"/>
      <c r="DF172" s="157"/>
      <c r="DG172" s="158">
        <f>COUNTIF(DE159:DE162,K172)</f>
        <v>0</v>
      </c>
      <c r="DH172" s="158">
        <f>COUNTIF(DE159:DE162,L172)</f>
        <v>0</v>
      </c>
      <c r="DI172" s="158">
        <f>COUNTIF(DE159:DE162,M172)</f>
        <v>0</v>
      </c>
      <c r="DJ172" s="158">
        <f>COUNTIF(DE159:DE162,N172)</f>
        <v>0</v>
      </c>
      <c r="DK172" s="158">
        <f t="shared" si="262"/>
        <v>0</v>
      </c>
      <c r="DL172" s="157"/>
      <c r="DM172" s="158" t="str">
        <f t="shared" si="263"/>
        <v/>
      </c>
      <c r="DN172" s="158" t="str">
        <f t="shared" si="264"/>
        <v/>
      </c>
      <c r="DO172" s="158" t="str">
        <f t="shared" si="265"/>
        <v/>
      </c>
      <c r="DP172" s="158" t="str">
        <f t="shared" si="266"/>
        <v/>
      </c>
      <c r="DQ172" s="157"/>
      <c r="DR172" s="158" t="str">
        <f t="shared" si="267"/>
        <v/>
      </c>
      <c r="DS172" s="158" t="str">
        <f t="shared" si="268"/>
        <v/>
      </c>
      <c r="DT172" s="158" t="str">
        <f t="shared" si="269"/>
        <v/>
      </c>
      <c r="DU172" s="158" t="str">
        <f t="shared" si="270"/>
        <v/>
      </c>
      <c r="DV172" s="157"/>
      <c r="DW172" s="157"/>
      <c r="DX172" s="157"/>
      <c r="DY172" s="157"/>
      <c r="DZ172" s="157"/>
      <c r="EA172" s="157"/>
      <c r="EB172" s="157"/>
      <c r="EC172" s="157"/>
      <c r="ED172" s="157"/>
      <c r="EE172" s="157"/>
      <c r="EF172" s="157"/>
      <c r="EG172" s="157"/>
      <c r="EH172" s="157"/>
      <c r="EI172" s="157"/>
      <c r="EJ172" s="157"/>
      <c r="EK172" s="157"/>
      <c r="EL172" s="157"/>
    </row>
    <row r="173" ht="12.75" customHeight="1">
      <c r="A173" s="157"/>
      <c r="B173" s="158" t="str">
        <f>Utfylles!$E$24</f>
        <v>Italia</v>
      </c>
      <c r="C173" s="158" t="s">
        <v>56</v>
      </c>
      <c r="D173" s="158" t="str">
        <f>Utfylles!$G$24</f>
        <v>Sveits</v>
      </c>
      <c r="E173" s="158">
        <f>Utfylles!$H$24</f>
        <v>2</v>
      </c>
      <c r="F173" s="158" t="s">
        <v>56</v>
      </c>
      <c r="G173" s="158">
        <f>Utfylles!$J$24</f>
        <v>0</v>
      </c>
      <c r="H173" s="158"/>
      <c r="I173" s="158" t="str">
        <f>Utfylles!$K$24</f>
        <v>H</v>
      </c>
      <c r="J173" s="157"/>
      <c r="K173" s="158" t="str">
        <f t="shared" si="229"/>
        <v>Italia</v>
      </c>
      <c r="L173" s="158" t="str">
        <f t="shared" si="230"/>
        <v/>
      </c>
      <c r="M173" s="158" t="str">
        <f t="shared" si="231"/>
        <v/>
      </c>
      <c r="N173" s="158" t="str">
        <f t="shared" si="232"/>
        <v>Sveits</v>
      </c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57"/>
      <c r="AJ173" s="157"/>
      <c r="AK173" s="157"/>
      <c r="AL173" s="157"/>
      <c r="AM173" s="157"/>
      <c r="AN173" s="157"/>
      <c r="AO173" s="158">
        <f>COUNTIF(AM159:AM162,K173)</f>
        <v>0</v>
      </c>
      <c r="AP173" s="158">
        <f>COUNTIF(AM159:AM162,L173)</f>
        <v>0</v>
      </c>
      <c r="AQ173" s="158">
        <f>COUNTIF(AM159:AM162,M173)</f>
        <v>0</v>
      </c>
      <c r="AR173" s="158">
        <f>COUNTIF(AM159:AM162,N173)</f>
        <v>0</v>
      </c>
      <c r="AS173" s="158">
        <f t="shared" si="236"/>
        <v>0</v>
      </c>
      <c r="AT173" s="157"/>
      <c r="AU173" s="158" t="str">
        <f t="shared" si="237"/>
        <v/>
      </c>
      <c r="AV173" s="158" t="str">
        <f t="shared" si="238"/>
        <v/>
      </c>
      <c r="AW173" s="158" t="str">
        <f t="shared" si="239"/>
        <v/>
      </c>
      <c r="AX173" s="158" t="str">
        <f t="shared" si="240"/>
        <v/>
      </c>
      <c r="AY173" s="157"/>
      <c r="AZ173" s="158" t="str">
        <f t="shared" si="241"/>
        <v/>
      </c>
      <c r="BA173" s="158" t="str">
        <f t="shared" si="242"/>
        <v/>
      </c>
      <c r="BB173" s="158" t="str">
        <f t="shared" si="243"/>
        <v/>
      </c>
      <c r="BC173" s="158" t="str">
        <f t="shared" si="244"/>
        <v/>
      </c>
      <c r="BD173" s="157"/>
      <c r="BE173" s="157"/>
      <c r="BF173" s="157"/>
      <c r="BG173" s="157"/>
      <c r="BH173" s="157"/>
      <c r="BI173" s="157"/>
      <c r="BJ173" s="157"/>
      <c r="BK173" s="157"/>
      <c r="BL173" s="157"/>
      <c r="BM173" s="157"/>
      <c r="BN173" s="157"/>
      <c r="BO173" s="157"/>
      <c r="BP173" s="157"/>
      <c r="BQ173" s="157"/>
      <c r="BR173" s="157"/>
      <c r="BS173" s="157"/>
      <c r="BT173" s="157"/>
      <c r="BU173" s="157"/>
      <c r="BV173" s="157"/>
      <c r="BW173" s="157"/>
      <c r="BX173" s="158">
        <f>COUNTIF(BV159:BV162,K173)</f>
        <v>0</v>
      </c>
      <c r="BY173" s="158">
        <f>COUNTIF(BV159:BV162,L173)</f>
        <v>0</v>
      </c>
      <c r="BZ173" s="158">
        <f>COUNTIF(BV159:BV162,M173)</f>
        <v>0</v>
      </c>
      <c r="CA173" s="158">
        <f>COUNTIF(BV159:BV162,N173)</f>
        <v>0</v>
      </c>
      <c r="CB173" s="158">
        <f t="shared" si="249"/>
        <v>0</v>
      </c>
      <c r="CC173" s="157"/>
      <c r="CD173" s="158" t="str">
        <f t="shared" si="250"/>
        <v/>
      </c>
      <c r="CE173" s="158" t="str">
        <f t="shared" si="251"/>
        <v/>
      </c>
      <c r="CF173" s="158" t="str">
        <f t="shared" si="252"/>
        <v/>
      </c>
      <c r="CG173" s="158" t="str">
        <f t="shared" si="253"/>
        <v/>
      </c>
      <c r="CH173" s="157"/>
      <c r="CI173" s="158" t="str">
        <f t="shared" si="254"/>
        <v/>
      </c>
      <c r="CJ173" s="158" t="str">
        <f t="shared" si="255"/>
        <v/>
      </c>
      <c r="CK173" s="158" t="str">
        <f t="shared" si="256"/>
        <v/>
      </c>
      <c r="CL173" s="158" t="str">
        <f t="shared" si="257"/>
        <v/>
      </c>
      <c r="CM173" s="157"/>
      <c r="CN173" s="157"/>
      <c r="CO173" s="157"/>
      <c r="CP173" s="157"/>
      <c r="CQ173" s="157"/>
      <c r="CR173" s="157"/>
      <c r="CS173" s="157"/>
      <c r="CT173" s="157"/>
      <c r="CU173" s="157"/>
      <c r="CV173" s="157"/>
      <c r="CW173" s="157"/>
      <c r="CX173" s="157"/>
      <c r="CY173" s="157"/>
      <c r="CZ173" s="157"/>
      <c r="DA173" s="157"/>
      <c r="DB173" s="157"/>
      <c r="DC173" s="157"/>
      <c r="DD173" s="157"/>
      <c r="DE173" s="157"/>
      <c r="DF173" s="157"/>
      <c r="DG173" s="158">
        <f>COUNTIF(DE159:DE162,K173)</f>
        <v>0</v>
      </c>
      <c r="DH173" s="158">
        <f>COUNTIF(DE159:DE162,L173)</f>
        <v>0</v>
      </c>
      <c r="DI173" s="158">
        <f>COUNTIF(DE159:DE162,M173)</f>
        <v>0</v>
      </c>
      <c r="DJ173" s="158">
        <f>COUNTIF(DE159:DE162,N173)</f>
        <v>0</v>
      </c>
      <c r="DK173" s="158">
        <f t="shared" si="262"/>
        <v>0</v>
      </c>
      <c r="DL173" s="157"/>
      <c r="DM173" s="158" t="str">
        <f t="shared" si="263"/>
        <v/>
      </c>
      <c r="DN173" s="158" t="str">
        <f t="shared" si="264"/>
        <v/>
      </c>
      <c r="DO173" s="158" t="str">
        <f t="shared" si="265"/>
        <v/>
      </c>
      <c r="DP173" s="158" t="str">
        <f t="shared" si="266"/>
        <v/>
      </c>
      <c r="DQ173" s="157"/>
      <c r="DR173" s="158" t="str">
        <f t="shared" si="267"/>
        <v/>
      </c>
      <c r="DS173" s="158" t="str">
        <f t="shared" si="268"/>
        <v/>
      </c>
      <c r="DT173" s="158" t="str">
        <f t="shared" si="269"/>
        <v/>
      </c>
      <c r="DU173" s="158" t="str">
        <f t="shared" si="270"/>
        <v/>
      </c>
      <c r="DV173" s="157"/>
      <c r="DW173" s="157"/>
      <c r="DX173" s="157"/>
      <c r="DY173" s="157"/>
      <c r="DZ173" s="157"/>
      <c r="EA173" s="157"/>
      <c r="EB173" s="157"/>
      <c r="EC173" s="157"/>
      <c r="ED173" s="157"/>
      <c r="EE173" s="157"/>
      <c r="EF173" s="157"/>
      <c r="EG173" s="157"/>
      <c r="EH173" s="157"/>
      <c r="EI173" s="157"/>
      <c r="EJ173" s="157"/>
      <c r="EK173" s="157"/>
      <c r="EL173" s="157"/>
    </row>
    <row r="174" ht="12.75" customHeight="1">
      <c r="A174" s="157"/>
      <c r="B174" s="158" t="str">
        <f>Utfylles!$E$25</f>
        <v>Ukraina</v>
      </c>
      <c r="C174" s="158" t="s">
        <v>56</v>
      </c>
      <c r="D174" s="158" t="str">
        <f>Utfylles!$G$25</f>
        <v>Nord-Makedonia</v>
      </c>
      <c r="E174" s="158">
        <f>Utfylles!$H$25</f>
        <v>0</v>
      </c>
      <c r="F174" s="158" t="s">
        <v>56</v>
      </c>
      <c r="G174" s="158">
        <f>Utfylles!$J$25</f>
        <v>0</v>
      </c>
      <c r="H174" s="158"/>
      <c r="I174" s="158" t="str">
        <f>Utfylles!$K$25</f>
        <v>U</v>
      </c>
      <c r="J174" s="157"/>
      <c r="K174" s="158" t="str">
        <f t="shared" si="229"/>
        <v/>
      </c>
      <c r="L174" s="158" t="str">
        <f t="shared" si="230"/>
        <v>Ukraina</v>
      </c>
      <c r="M174" s="158" t="str">
        <f t="shared" si="231"/>
        <v>Nord-Makedonia</v>
      </c>
      <c r="N174" s="158" t="str">
        <f t="shared" si="232"/>
        <v/>
      </c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57"/>
      <c r="AJ174" s="157"/>
      <c r="AK174" s="157"/>
      <c r="AL174" s="157"/>
      <c r="AM174" s="157"/>
      <c r="AN174" s="157"/>
      <c r="AO174" s="158">
        <f>COUNTIF(AM159:AM162,K174)</f>
        <v>0</v>
      </c>
      <c r="AP174" s="158">
        <f>COUNTIF(AM159:AM162,L174)</f>
        <v>0</v>
      </c>
      <c r="AQ174" s="158">
        <f>COUNTIF(AM159:AM162,M174)</f>
        <v>0</v>
      </c>
      <c r="AR174" s="158">
        <f>COUNTIF(AM159:AM162,N174)</f>
        <v>0</v>
      </c>
      <c r="AS174" s="158">
        <f t="shared" si="236"/>
        <v>0</v>
      </c>
      <c r="AT174" s="157"/>
      <c r="AU174" s="158" t="str">
        <f t="shared" si="237"/>
        <v/>
      </c>
      <c r="AV174" s="158" t="str">
        <f t="shared" si="238"/>
        <v/>
      </c>
      <c r="AW174" s="158" t="str">
        <f t="shared" si="239"/>
        <v/>
      </c>
      <c r="AX174" s="158" t="str">
        <f t="shared" si="240"/>
        <v/>
      </c>
      <c r="AY174" s="157"/>
      <c r="AZ174" s="158" t="str">
        <f t="shared" si="241"/>
        <v/>
      </c>
      <c r="BA174" s="158" t="str">
        <f t="shared" si="242"/>
        <v/>
      </c>
      <c r="BB174" s="158" t="str">
        <f t="shared" si="243"/>
        <v/>
      </c>
      <c r="BC174" s="158" t="str">
        <f t="shared" si="244"/>
        <v/>
      </c>
      <c r="BD174" s="157"/>
      <c r="BE174" s="157"/>
      <c r="BF174" s="157"/>
      <c r="BG174" s="157"/>
      <c r="BH174" s="157"/>
      <c r="BI174" s="157"/>
      <c r="BJ174" s="157"/>
      <c r="BK174" s="157"/>
      <c r="BL174" s="157"/>
      <c r="BM174" s="157"/>
      <c r="BN174" s="157"/>
      <c r="BO174" s="157"/>
      <c r="BP174" s="157"/>
      <c r="BQ174" s="157"/>
      <c r="BR174" s="157"/>
      <c r="BS174" s="157"/>
      <c r="BT174" s="157"/>
      <c r="BU174" s="157"/>
      <c r="BV174" s="157"/>
      <c r="BW174" s="157"/>
      <c r="BX174" s="158">
        <f>COUNTIF(BV159:BV162,K174)</f>
        <v>0</v>
      </c>
      <c r="BY174" s="158">
        <f>COUNTIF(BV159:BV162,L174)</f>
        <v>0</v>
      </c>
      <c r="BZ174" s="158">
        <f>COUNTIF(BV159:BV162,M174)</f>
        <v>0</v>
      </c>
      <c r="CA174" s="158">
        <f>COUNTIF(BV159:BV162,N174)</f>
        <v>0</v>
      </c>
      <c r="CB174" s="158">
        <f t="shared" si="249"/>
        <v>0</v>
      </c>
      <c r="CC174" s="157"/>
      <c r="CD174" s="158" t="str">
        <f t="shared" si="250"/>
        <v/>
      </c>
      <c r="CE174" s="158" t="str">
        <f t="shared" si="251"/>
        <v/>
      </c>
      <c r="CF174" s="158" t="str">
        <f t="shared" si="252"/>
        <v/>
      </c>
      <c r="CG174" s="158" t="str">
        <f t="shared" si="253"/>
        <v/>
      </c>
      <c r="CH174" s="157"/>
      <c r="CI174" s="158" t="str">
        <f t="shared" si="254"/>
        <v/>
      </c>
      <c r="CJ174" s="158" t="str">
        <f t="shared" si="255"/>
        <v/>
      </c>
      <c r="CK174" s="158" t="str">
        <f t="shared" si="256"/>
        <v/>
      </c>
      <c r="CL174" s="158" t="str">
        <f t="shared" si="257"/>
        <v/>
      </c>
      <c r="CM174" s="157"/>
      <c r="CN174" s="157"/>
      <c r="CO174" s="157"/>
      <c r="CP174" s="157"/>
      <c r="CQ174" s="157"/>
      <c r="CR174" s="157"/>
      <c r="CS174" s="157"/>
      <c r="CT174" s="157"/>
      <c r="CU174" s="157"/>
      <c r="CV174" s="157"/>
      <c r="CW174" s="157"/>
      <c r="CX174" s="157"/>
      <c r="CY174" s="157"/>
      <c r="CZ174" s="157"/>
      <c r="DA174" s="157"/>
      <c r="DB174" s="157"/>
      <c r="DC174" s="157"/>
      <c r="DD174" s="157"/>
      <c r="DE174" s="157"/>
      <c r="DF174" s="157"/>
      <c r="DG174" s="158">
        <f>COUNTIF(DE159:DE162,K174)</f>
        <v>0</v>
      </c>
      <c r="DH174" s="158">
        <f>COUNTIF(DE159:DE162,L174)</f>
        <v>0</v>
      </c>
      <c r="DI174" s="158">
        <f>COUNTIF(DE159:DE162,M174)</f>
        <v>0</v>
      </c>
      <c r="DJ174" s="158">
        <f>COUNTIF(DE159:DE162,N174)</f>
        <v>0</v>
      </c>
      <c r="DK174" s="158">
        <f t="shared" si="262"/>
        <v>0</v>
      </c>
      <c r="DL174" s="157"/>
      <c r="DM174" s="158" t="str">
        <f t="shared" si="263"/>
        <v/>
      </c>
      <c r="DN174" s="158" t="str">
        <f t="shared" si="264"/>
        <v/>
      </c>
      <c r="DO174" s="158" t="str">
        <f t="shared" si="265"/>
        <v/>
      </c>
      <c r="DP174" s="158" t="str">
        <f t="shared" si="266"/>
        <v/>
      </c>
      <c r="DQ174" s="157"/>
      <c r="DR174" s="158" t="str">
        <f t="shared" si="267"/>
        <v/>
      </c>
      <c r="DS174" s="158" t="str">
        <f t="shared" si="268"/>
        <v/>
      </c>
      <c r="DT174" s="158" t="str">
        <f t="shared" si="269"/>
        <v/>
      </c>
      <c r="DU174" s="158" t="str">
        <f t="shared" si="270"/>
        <v/>
      </c>
      <c r="DV174" s="157"/>
      <c r="DW174" s="157"/>
      <c r="DX174" s="157"/>
      <c r="DY174" s="157"/>
      <c r="DZ174" s="157"/>
      <c r="EA174" s="157"/>
      <c r="EB174" s="157"/>
      <c r="EC174" s="157"/>
      <c r="ED174" s="157"/>
      <c r="EE174" s="157"/>
      <c r="EF174" s="157"/>
      <c r="EG174" s="157"/>
      <c r="EH174" s="157"/>
      <c r="EI174" s="157"/>
      <c r="EJ174" s="157"/>
      <c r="EK174" s="157"/>
      <c r="EL174" s="157"/>
    </row>
    <row r="175" ht="12.75" customHeight="1">
      <c r="A175" s="157"/>
      <c r="B175" s="158" t="str">
        <f>Utfylles!$E$26</f>
        <v>Danmark</v>
      </c>
      <c r="C175" s="158" t="s">
        <v>56</v>
      </c>
      <c r="D175" s="158" t="str">
        <f>Utfylles!$G$26</f>
        <v>Belgia</v>
      </c>
      <c r="E175" s="158">
        <f>Utfylles!$H$26</f>
        <v>1</v>
      </c>
      <c r="F175" s="158" t="s">
        <v>56</v>
      </c>
      <c r="G175" s="158">
        <f>Utfylles!$J$26</f>
        <v>2</v>
      </c>
      <c r="H175" s="158"/>
      <c r="I175" s="158" t="str">
        <f>Utfylles!$K$26</f>
        <v>B</v>
      </c>
      <c r="J175" s="157"/>
      <c r="K175" s="158" t="str">
        <f t="shared" si="229"/>
        <v>Belgia</v>
      </c>
      <c r="L175" s="158" t="str">
        <f t="shared" si="230"/>
        <v/>
      </c>
      <c r="M175" s="158" t="str">
        <f t="shared" si="231"/>
        <v/>
      </c>
      <c r="N175" s="158" t="str">
        <f t="shared" si="232"/>
        <v>Danmark</v>
      </c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57"/>
      <c r="AJ175" s="157"/>
      <c r="AK175" s="157"/>
      <c r="AL175" s="157"/>
      <c r="AM175" s="157"/>
      <c r="AN175" s="157"/>
      <c r="AO175" s="158">
        <f>COUNTIF(AM159:AM162,K175)</f>
        <v>0</v>
      </c>
      <c r="AP175" s="158">
        <f>COUNTIF(AM159:AM162,L175)</f>
        <v>0</v>
      </c>
      <c r="AQ175" s="158">
        <f>COUNTIF(AM159:AM162,M175)</f>
        <v>0</v>
      </c>
      <c r="AR175" s="158">
        <f>COUNTIF(AM159:AM162,N175)</f>
        <v>0</v>
      </c>
      <c r="AS175" s="158">
        <f t="shared" si="236"/>
        <v>0</v>
      </c>
      <c r="AT175" s="157"/>
      <c r="AU175" s="158" t="str">
        <f t="shared" si="237"/>
        <v/>
      </c>
      <c r="AV175" s="158" t="str">
        <f t="shared" si="238"/>
        <v/>
      </c>
      <c r="AW175" s="158" t="str">
        <f t="shared" si="239"/>
        <v/>
      </c>
      <c r="AX175" s="158" t="str">
        <f t="shared" si="240"/>
        <v/>
      </c>
      <c r="AY175" s="157"/>
      <c r="AZ175" s="158" t="str">
        <f t="shared" si="241"/>
        <v/>
      </c>
      <c r="BA175" s="158" t="str">
        <f t="shared" si="242"/>
        <v/>
      </c>
      <c r="BB175" s="158" t="str">
        <f t="shared" si="243"/>
        <v/>
      </c>
      <c r="BC175" s="158" t="str">
        <f t="shared" si="244"/>
        <v/>
      </c>
      <c r="BD175" s="157"/>
      <c r="BE175" s="157"/>
      <c r="BF175" s="157"/>
      <c r="BG175" s="157"/>
      <c r="BH175" s="157"/>
      <c r="BI175" s="157"/>
      <c r="BJ175" s="157"/>
      <c r="BK175" s="157"/>
      <c r="BL175" s="157"/>
      <c r="BM175" s="157"/>
      <c r="BN175" s="157"/>
      <c r="BO175" s="157"/>
      <c r="BP175" s="157"/>
      <c r="BQ175" s="157"/>
      <c r="BR175" s="157"/>
      <c r="BS175" s="157"/>
      <c r="BT175" s="157"/>
      <c r="BU175" s="157"/>
      <c r="BV175" s="157"/>
      <c r="BW175" s="157"/>
      <c r="BX175" s="158">
        <f>COUNTIF(BV159:BV162,K175)</f>
        <v>0</v>
      </c>
      <c r="BY175" s="158">
        <f>COUNTIF(BV159:BV162,L175)</f>
        <v>0</v>
      </c>
      <c r="BZ175" s="158">
        <f>COUNTIF(BV159:BV162,M175)</f>
        <v>0</v>
      </c>
      <c r="CA175" s="158">
        <f>COUNTIF(BV159:BV162,N175)</f>
        <v>0</v>
      </c>
      <c r="CB175" s="158">
        <f t="shared" si="249"/>
        <v>0</v>
      </c>
      <c r="CC175" s="157"/>
      <c r="CD175" s="158" t="str">
        <f t="shared" si="250"/>
        <v/>
      </c>
      <c r="CE175" s="158" t="str">
        <f t="shared" si="251"/>
        <v/>
      </c>
      <c r="CF175" s="158" t="str">
        <f t="shared" si="252"/>
        <v/>
      </c>
      <c r="CG175" s="158" t="str">
        <f t="shared" si="253"/>
        <v/>
      </c>
      <c r="CH175" s="157"/>
      <c r="CI175" s="158" t="str">
        <f t="shared" si="254"/>
        <v/>
      </c>
      <c r="CJ175" s="158" t="str">
        <f t="shared" si="255"/>
        <v/>
      </c>
      <c r="CK175" s="158" t="str">
        <f t="shared" si="256"/>
        <v/>
      </c>
      <c r="CL175" s="158" t="str">
        <f t="shared" si="257"/>
        <v/>
      </c>
      <c r="CM175" s="157"/>
      <c r="CN175" s="157"/>
      <c r="CO175" s="157"/>
      <c r="CP175" s="157"/>
      <c r="CQ175" s="157"/>
      <c r="CR175" s="157"/>
      <c r="CS175" s="157"/>
      <c r="CT175" s="157"/>
      <c r="CU175" s="157"/>
      <c r="CV175" s="157"/>
      <c r="CW175" s="157"/>
      <c r="CX175" s="157"/>
      <c r="CY175" s="157"/>
      <c r="CZ175" s="157"/>
      <c r="DA175" s="157"/>
      <c r="DB175" s="157"/>
      <c r="DC175" s="157"/>
      <c r="DD175" s="157"/>
      <c r="DE175" s="157"/>
      <c r="DF175" s="157"/>
      <c r="DG175" s="158">
        <f>COUNTIF(DE159:DE162,K175)</f>
        <v>0</v>
      </c>
      <c r="DH175" s="158">
        <f>COUNTIF(DE159:DE162,L175)</f>
        <v>0</v>
      </c>
      <c r="DI175" s="158">
        <f>COUNTIF(DE159:DE162,M175)</f>
        <v>0</v>
      </c>
      <c r="DJ175" s="158">
        <f>COUNTIF(DE159:DE162,N175)</f>
        <v>0</v>
      </c>
      <c r="DK175" s="158">
        <f t="shared" si="262"/>
        <v>0</v>
      </c>
      <c r="DL175" s="157"/>
      <c r="DM175" s="158" t="str">
        <f t="shared" si="263"/>
        <v/>
      </c>
      <c r="DN175" s="158" t="str">
        <f t="shared" si="264"/>
        <v/>
      </c>
      <c r="DO175" s="158" t="str">
        <f t="shared" si="265"/>
        <v/>
      </c>
      <c r="DP175" s="158" t="str">
        <f t="shared" si="266"/>
        <v/>
      </c>
      <c r="DQ175" s="157"/>
      <c r="DR175" s="158" t="str">
        <f t="shared" si="267"/>
        <v/>
      </c>
      <c r="DS175" s="158" t="str">
        <f t="shared" si="268"/>
        <v/>
      </c>
      <c r="DT175" s="158" t="str">
        <f t="shared" si="269"/>
        <v/>
      </c>
      <c r="DU175" s="158" t="str">
        <f t="shared" si="270"/>
        <v/>
      </c>
      <c r="DV175" s="157"/>
      <c r="DW175" s="157"/>
      <c r="DX175" s="157"/>
      <c r="DY175" s="157"/>
      <c r="DZ175" s="157"/>
      <c r="EA175" s="157"/>
      <c r="EB175" s="157"/>
      <c r="EC175" s="157"/>
      <c r="ED175" s="157"/>
      <c r="EE175" s="157"/>
      <c r="EF175" s="157"/>
      <c r="EG175" s="157"/>
      <c r="EH175" s="157"/>
      <c r="EI175" s="157"/>
      <c r="EJ175" s="157"/>
      <c r="EK175" s="157"/>
      <c r="EL175" s="157"/>
    </row>
    <row r="176" ht="12.75" customHeight="1">
      <c r="A176" s="157"/>
      <c r="B176" s="158" t="str">
        <f>Utfylles!$E$27</f>
        <v>Nederland</v>
      </c>
      <c r="C176" s="158" t="s">
        <v>56</v>
      </c>
      <c r="D176" s="158" t="str">
        <f>Utfylles!$G$27</f>
        <v>Østerrike</v>
      </c>
      <c r="E176" s="158">
        <f>Utfylles!$H$27</f>
        <v>3</v>
      </c>
      <c r="F176" s="158" t="s">
        <v>56</v>
      </c>
      <c r="G176" s="158">
        <f>Utfylles!$J$27</f>
        <v>0</v>
      </c>
      <c r="H176" s="158"/>
      <c r="I176" s="158" t="str">
        <f>Utfylles!$K$27</f>
        <v>H</v>
      </c>
      <c r="J176" s="157"/>
      <c r="K176" s="158" t="str">
        <f t="shared" si="229"/>
        <v>Nederland</v>
      </c>
      <c r="L176" s="158" t="str">
        <f t="shared" si="230"/>
        <v/>
      </c>
      <c r="M176" s="158" t="str">
        <f t="shared" si="231"/>
        <v/>
      </c>
      <c r="N176" s="158" t="str">
        <f t="shared" si="232"/>
        <v>Østerrike</v>
      </c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8">
        <f>COUNTIF(AM159:AM162,K176)</f>
        <v>0</v>
      </c>
      <c r="AP176" s="158">
        <f>COUNTIF(AM159:AM162,L176)</f>
        <v>0</v>
      </c>
      <c r="AQ176" s="158">
        <f>COUNTIF(AM159:AM162,M176)</f>
        <v>0</v>
      </c>
      <c r="AR176" s="158">
        <f>COUNTIF(AM159:AM162,N176)</f>
        <v>0</v>
      </c>
      <c r="AS176" s="158">
        <f t="shared" si="236"/>
        <v>0</v>
      </c>
      <c r="AT176" s="157"/>
      <c r="AU176" s="158" t="str">
        <f t="shared" si="237"/>
        <v/>
      </c>
      <c r="AV176" s="158" t="str">
        <f t="shared" si="238"/>
        <v/>
      </c>
      <c r="AW176" s="158" t="str">
        <f t="shared" si="239"/>
        <v/>
      </c>
      <c r="AX176" s="158" t="str">
        <f t="shared" si="240"/>
        <v/>
      </c>
      <c r="AY176" s="157"/>
      <c r="AZ176" s="158" t="str">
        <f t="shared" si="241"/>
        <v/>
      </c>
      <c r="BA176" s="158" t="str">
        <f t="shared" si="242"/>
        <v/>
      </c>
      <c r="BB176" s="158" t="str">
        <f t="shared" si="243"/>
        <v/>
      </c>
      <c r="BC176" s="158" t="str">
        <f t="shared" si="244"/>
        <v/>
      </c>
      <c r="BD176" s="157"/>
      <c r="BE176" s="157"/>
      <c r="BF176" s="157"/>
      <c r="BG176" s="157"/>
      <c r="BH176" s="157"/>
      <c r="BI176" s="157"/>
      <c r="BJ176" s="157"/>
      <c r="BK176" s="157"/>
      <c r="BL176" s="157"/>
      <c r="BM176" s="157"/>
      <c r="BN176" s="157"/>
      <c r="BO176" s="157"/>
      <c r="BP176" s="157"/>
      <c r="BQ176" s="157"/>
      <c r="BR176" s="157"/>
      <c r="BS176" s="157"/>
      <c r="BT176" s="157"/>
      <c r="BU176" s="157"/>
      <c r="BV176" s="157"/>
      <c r="BW176" s="157"/>
      <c r="BX176" s="158">
        <f>COUNTIF(BV159:BV162,K176)</f>
        <v>0</v>
      </c>
      <c r="BY176" s="158">
        <f>COUNTIF(BV159:BV162,L176)</f>
        <v>0</v>
      </c>
      <c r="BZ176" s="158">
        <f>COUNTIF(BV159:BV162,M176)</f>
        <v>0</v>
      </c>
      <c r="CA176" s="158">
        <f>COUNTIF(BV159:BV162,N176)</f>
        <v>0</v>
      </c>
      <c r="CB176" s="158">
        <f t="shared" si="249"/>
        <v>0</v>
      </c>
      <c r="CC176" s="157"/>
      <c r="CD176" s="158" t="str">
        <f t="shared" si="250"/>
        <v/>
      </c>
      <c r="CE176" s="158" t="str">
        <f t="shared" si="251"/>
        <v/>
      </c>
      <c r="CF176" s="158" t="str">
        <f t="shared" si="252"/>
        <v/>
      </c>
      <c r="CG176" s="158" t="str">
        <f t="shared" si="253"/>
        <v/>
      </c>
      <c r="CH176" s="157"/>
      <c r="CI176" s="158" t="str">
        <f t="shared" si="254"/>
        <v/>
      </c>
      <c r="CJ176" s="158" t="str">
        <f t="shared" si="255"/>
        <v/>
      </c>
      <c r="CK176" s="158" t="str">
        <f t="shared" si="256"/>
        <v/>
      </c>
      <c r="CL176" s="158" t="str">
        <f t="shared" si="257"/>
        <v/>
      </c>
      <c r="CM176" s="157"/>
      <c r="CN176" s="157"/>
      <c r="CO176" s="157"/>
      <c r="CP176" s="157"/>
      <c r="CQ176" s="157"/>
      <c r="CR176" s="157"/>
      <c r="CS176" s="157"/>
      <c r="CT176" s="157"/>
      <c r="CU176" s="157"/>
      <c r="CV176" s="157"/>
      <c r="CW176" s="157"/>
      <c r="CX176" s="157"/>
      <c r="CY176" s="157"/>
      <c r="CZ176" s="157"/>
      <c r="DA176" s="157"/>
      <c r="DB176" s="157"/>
      <c r="DC176" s="157"/>
      <c r="DD176" s="157"/>
      <c r="DE176" s="157"/>
      <c r="DF176" s="157"/>
      <c r="DG176" s="158">
        <f>COUNTIF(DE159:DE162,K176)</f>
        <v>0</v>
      </c>
      <c r="DH176" s="158">
        <f>COUNTIF(DE159:DE162,L176)</f>
        <v>0</v>
      </c>
      <c r="DI176" s="158">
        <f>COUNTIF(DE159:DE162,M176)</f>
        <v>0</v>
      </c>
      <c r="DJ176" s="158">
        <f>COUNTIF(DE159:DE162,N176)</f>
        <v>0</v>
      </c>
      <c r="DK176" s="158">
        <f t="shared" si="262"/>
        <v>0</v>
      </c>
      <c r="DL176" s="157"/>
      <c r="DM176" s="158" t="str">
        <f t="shared" si="263"/>
        <v/>
      </c>
      <c r="DN176" s="158" t="str">
        <f t="shared" si="264"/>
        <v/>
      </c>
      <c r="DO176" s="158" t="str">
        <f t="shared" si="265"/>
        <v/>
      </c>
      <c r="DP176" s="158" t="str">
        <f t="shared" si="266"/>
        <v/>
      </c>
      <c r="DQ176" s="157"/>
      <c r="DR176" s="158" t="str">
        <f t="shared" si="267"/>
        <v/>
      </c>
      <c r="DS176" s="158" t="str">
        <f t="shared" si="268"/>
        <v/>
      </c>
      <c r="DT176" s="158" t="str">
        <f t="shared" si="269"/>
        <v/>
      </c>
      <c r="DU176" s="158" t="str">
        <f t="shared" si="270"/>
        <v/>
      </c>
      <c r="DV176" s="157"/>
      <c r="DW176" s="157"/>
      <c r="DX176" s="157"/>
      <c r="DY176" s="157"/>
      <c r="DZ176" s="157"/>
      <c r="EA176" s="157"/>
      <c r="EB176" s="157"/>
      <c r="EC176" s="157"/>
      <c r="ED176" s="157"/>
      <c r="EE176" s="157"/>
      <c r="EF176" s="157"/>
      <c r="EG176" s="157"/>
      <c r="EH176" s="157"/>
      <c r="EI176" s="157"/>
      <c r="EJ176" s="157"/>
      <c r="EK176" s="157"/>
      <c r="EL176" s="157"/>
    </row>
    <row r="177" ht="12.75" customHeight="1">
      <c r="A177" s="157"/>
      <c r="B177" s="158" t="str">
        <f>Utfylles!$E$28</f>
        <v>Sverige</v>
      </c>
      <c r="C177" s="158" t="s">
        <v>56</v>
      </c>
      <c r="D177" s="158" t="str">
        <f>Utfylles!$G$28</f>
        <v>Slovakia</v>
      </c>
      <c r="E177" s="158">
        <f>Utfylles!$H$28</f>
        <v>2</v>
      </c>
      <c r="F177" s="158" t="s">
        <v>56</v>
      </c>
      <c r="G177" s="158">
        <f>Utfylles!$J$28</f>
        <v>2</v>
      </c>
      <c r="H177" s="158"/>
      <c r="I177" s="158" t="str">
        <f>Utfylles!$K$28</f>
        <v>U</v>
      </c>
      <c r="J177" s="157"/>
      <c r="K177" s="158" t="str">
        <f t="shared" si="229"/>
        <v/>
      </c>
      <c r="L177" s="158" t="str">
        <f t="shared" si="230"/>
        <v>Sverige</v>
      </c>
      <c r="M177" s="158" t="str">
        <f t="shared" si="231"/>
        <v>Slovakia</v>
      </c>
      <c r="N177" s="158" t="str">
        <f t="shared" si="232"/>
        <v/>
      </c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8">
        <f>COUNTIF(AM159:AM162,K177)</f>
        <v>0</v>
      </c>
      <c r="AP177" s="158">
        <f>COUNTIF(AM159:AM162,L177)</f>
        <v>0</v>
      </c>
      <c r="AQ177" s="158">
        <f>COUNTIF(AM159:AM162,M177)</f>
        <v>0</v>
      </c>
      <c r="AR177" s="158">
        <f>COUNTIF(AM159:AM162,N177)</f>
        <v>0</v>
      </c>
      <c r="AS177" s="158">
        <f t="shared" si="236"/>
        <v>0</v>
      </c>
      <c r="AT177" s="157"/>
      <c r="AU177" s="158" t="str">
        <f t="shared" si="237"/>
        <v/>
      </c>
      <c r="AV177" s="158" t="str">
        <f t="shared" si="238"/>
        <v/>
      </c>
      <c r="AW177" s="158" t="str">
        <f t="shared" si="239"/>
        <v/>
      </c>
      <c r="AX177" s="158" t="str">
        <f t="shared" si="240"/>
        <v/>
      </c>
      <c r="AY177" s="157"/>
      <c r="AZ177" s="158" t="str">
        <f t="shared" si="241"/>
        <v/>
      </c>
      <c r="BA177" s="158" t="str">
        <f t="shared" si="242"/>
        <v/>
      </c>
      <c r="BB177" s="158" t="str">
        <f t="shared" si="243"/>
        <v/>
      </c>
      <c r="BC177" s="158" t="str">
        <f t="shared" si="244"/>
        <v/>
      </c>
      <c r="BD177" s="157"/>
      <c r="BE177" s="157"/>
      <c r="BF177" s="157"/>
      <c r="BG177" s="157"/>
      <c r="BH177" s="157"/>
      <c r="BI177" s="157"/>
      <c r="BJ177" s="157"/>
      <c r="BK177" s="157"/>
      <c r="BL177" s="157"/>
      <c r="BM177" s="157"/>
      <c r="BN177" s="157"/>
      <c r="BO177" s="157"/>
      <c r="BP177" s="157"/>
      <c r="BQ177" s="157"/>
      <c r="BR177" s="157"/>
      <c r="BS177" s="157"/>
      <c r="BT177" s="157"/>
      <c r="BU177" s="157"/>
      <c r="BV177" s="157"/>
      <c r="BW177" s="157"/>
      <c r="BX177" s="158">
        <f>COUNTIF(BV159:BV162,K177)</f>
        <v>0</v>
      </c>
      <c r="BY177" s="158">
        <f>COUNTIF(BV159:BV162,L177)</f>
        <v>1</v>
      </c>
      <c r="BZ177" s="158">
        <f>COUNTIF(BV159:BV162,M177)</f>
        <v>1</v>
      </c>
      <c r="CA177" s="158">
        <f>COUNTIF(BV159:BV162,N177)</f>
        <v>0</v>
      </c>
      <c r="CB177" s="158">
        <f t="shared" si="249"/>
        <v>2</v>
      </c>
      <c r="CC177" s="157"/>
      <c r="CD177" s="158" t="str">
        <f t="shared" si="250"/>
        <v>Sverige</v>
      </c>
      <c r="CE177" s="158" t="str">
        <f t="shared" si="251"/>
        <v>Slovakia</v>
      </c>
      <c r="CF177" s="158">
        <f t="shared" si="252"/>
        <v>2</v>
      </c>
      <c r="CG177" s="158">
        <f t="shared" si="253"/>
        <v>2</v>
      </c>
      <c r="CH177" s="157"/>
      <c r="CI177" s="158" t="str">
        <f t="shared" si="254"/>
        <v/>
      </c>
      <c r="CJ177" s="158" t="str">
        <f t="shared" si="255"/>
        <v>Sverige</v>
      </c>
      <c r="CK177" s="158" t="str">
        <f t="shared" si="256"/>
        <v>Slovakia</v>
      </c>
      <c r="CL177" s="158" t="str">
        <f t="shared" si="257"/>
        <v/>
      </c>
      <c r="CM177" s="157"/>
      <c r="CN177" s="157"/>
      <c r="CO177" s="157"/>
      <c r="CP177" s="157"/>
      <c r="CQ177" s="157"/>
      <c r="CR177" s="157"/>
      <c r="CS177" s="157"/>
      <c r="CT177" s="157"/>
      <c r="CU177" s="157"/>
      <c r="CV177" s="157"/>
      <c r="CW177" s="157"/>
      <c r="CX177" s="157"/>
      <c r="CY177" s="157"/>
      <c r="CZ177" s="157"/>
      <c r="DA177" s="157"/>
      <c r="DB177" s="157"/>
      <c r="DC177" s="157"/>
      <c r="DD177" s="157"/>
      <c r="DE177" s="157"/>
      <c r="DF177" s="157"/>
      <c r="DG177" s="158">
        <f>COUNTIF(DE159:DE162,K177)</f>
        <v>0</v>
      </c>
      <c r="DH177" s="158">
        <f>COUNTIF(DE159:DE162,L177)</f>
        <v>0</v>
      </c>
      <c r="DI177" s="158">
        <f>COUNTIF(DE159:DE162,M177)</f>
        <v>0</v>
      </c>
      <c r="DJ177" s="158">
        <f>COUNTIF(DE159:DE162,N177)</f>
        <v>0</v>
      </c>
      <c r="DK177" s="158">
        <f t="shared" si="262"/>
        <v>0</v>
      </c>
      <c r="DL177" s="157"/>
      <c r="DM177" s="158" t="str">
        <f t="shared" si="263"/>
        <v/>
      </c>
      <c r="DN177" s="158" t="str">
        <f t="shared" si="264"/>
        <v/>
      </c>
      <c r="DO177" s="158" t="str">
        <f t="shared" si="265"/>
        <v/>
      </c>
      <c r="DP177" s="158" t="str">
        <f t="shared" si="266"/>
        <v/>
      </c>
      <c r="DQ177" s="157"/>
      <c r="DR177" s="158" t="str">
        <f t="shared" si="267"/>
        <v/>
      </c>
      <c r="DS177" s="158" t="str">
        <f t="shared" si="268"/>
        <v/>
      </c>
      <c r="DT177" s="158" t="str">
        <f t="shared" si="269"/>
        <v/>
      </c>
      <c r="DU177" s="158" t="str">
        <f t="shared" si="270"/>
        <v/>
      </c>
      <c r="DV177" s="157"/>
      <c r="DW177" s="157"/>
      <c r="DX177" s="157"/>
      <c r="DY177" s="157"/>
      <c r="DZ177" s="157"/>
      <c r="EA177" s="157"/>
      <c r="EB177" s="157"/>
      <c r="EC177" s="157"/>
      <c r="ED177" s="157"/>
      <c r="EE177" s="157"/>
      <c r="EF177" s="157"/>
      <c r="EG177" s="157"/>
      <c r="EH177" s="157"/>
      <c r="EI177" s="157"/>
      <c r="EJ177" s="157"/>
      <c r="EK177" s="157"/>
      <c r="EL177" s="157"/>
    </row>
    <row r="178" ht="12.75" customHeight="1">
      <c r="A178" s="157"/>
      <c r="B178" s="158" t="str">
        <f>Utfylles!$E$29</f>
        <v>Kroatia</v>
      </c>
      <c r="C178" s="158" t="s">
        <v>56</v>
      </c>
      <c r="D178" s="158" t="str">
        <f>Utfylles!$G$29</f>
        <v>Tsjekkia</v>
      </c>
      <c r="E178" s="158">
        <f>Utfylles!$H$29</f>
        <v>2</v>
      </c>
      <c r="F178" s="158" t="s">
        <v>56</v>
      </c>
      <c r="G178" s="158">
        <f>Utfylles!$J$29</f>
        <v>1</v>
      </c>
      <c r="H178" s="158"/>
      <c r="I178" s="158" t="str">
        <f>Utfylles!$K$29</f>
        <v>H</v>
      </c>
      <c r="J178" s="157"/>
      <c r="K178" s="158" t="str">
        <f t="shared" si="229"/>
        <v>Kroatia</v>
      </c>
      <c r="L178" s="158" t="str">
        <f t="shared" si="230"/>
        <v/>
      </c>
      <c r="M178" s="158" t="str">
        <f t="shared" si="231"/>
        <v/>
      </c>
      <c r="N178" s="158" t="str">
        <f t="shared" si="232"/>
        <v>Tsjekkia</v>
      </c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8">
        <f>COUNTIF(AM159:AM162,K178)</f>
        <v>0</v>
      </c>
      <c r="AP178" s="158">
        <f>COUNTIF(AM159:AM162,L178)</f>
        <v>0</v>
      </c>
      <c r="AQ178" s="158">
        <f>COUNTIF(AM159:AM162,M178)</f>
        <v>0</v>
      </c>
      <c r="AR178" s="158">
        <f>COUNTIF(AM159:AM162,N178)</f>
        <v>0</v>
      </c>
      <c r="AS178" s="158">
        <f t="shared" si="236"/>
        <v>0</v>
      </c>
      <c r="AT178" s="157"/>
      <c r="AU178" s="158" t="str">
        <f t="shared" si="237"/>
        <v/>
      </c>
      <c r="AV178" s="158" t="str">
        <f t="shared" si="238"/>
        <v/>
      </c>
      <c r="AW178" s="158" t="str">
        <f t="shared" si="239"/>
        <v/>
      </c>
      <c r="AX178" s="158" t="str">
        <f t="shared" si="240"/>
        <v/>
      </c>
      <c r="AY178" s="157"/>
      <c r="AZ178" s="158" t="str">
        <f t="shared" si="241"/>
        <v/>
      </c>
      <c r="BA178" s="158" t="str">
        <f t="shared" si="242"/>
        <v/>
      </c>
      <c r="BB178" s="158" t="str">
        <f t="shared" si="243"/>
        <v/>
      </c>
      <c r="BC178" s="158" t="str">
        <f t="shared" si="244"/>
        <v/>
      </c>
      <c r="BD178" s="157"/>
      <c r="BE178" s="157"/>
      <c r="BF178" s="157"/>
      <c r="BG178" s="157"/>
      <c r="BH178" s="157"/>
      <c r="BI178" s="157"/>
      <c r="BJ178" s="157"/>
      <c r="BK178" s="157"/>
      <c r="BL178" s="157"/>
      <c r="BM178" s="157"/>
      <c r="BN178" s="157"/>
      <c r="BO178" s="157"/>
      <c r="BP178" s="157"/>
      <c r="BQ178" s="157"/>
      <c r="BR178" s="157"/>
      <c r="BS178" s="157"/>
      <c r="BT178" s="157"/>
      <c r="BU178" s="157"/>
      <c r="BV178" s="157"/>
      <c r="BW178" s="157"/>
      <c r="BX178" s="158">
        <f>COUNTIF(BV159:BV162,K178)</f>
        <v>0</v>
      </c>
      <c r="BY178" s="158">
        <f>COUNTIF(BV159:BV162,L178)</f>
        <v>0</v>
      </c>
      <c r="BZ178" s="158">
        <f>COUNTIF(BV159:BV162,M178)</f>
        <v>0</v>
      </c>
      <c r="CA178" s="158">
        <f>COUNTIF(BV159:BV162,N178)</f>
        <v>0</v>
      </c>
      <c r="CB178" s="158">
        <f t="shared" si="249"/>
        <v>0</v>
      </c>
      <c r="CC178" s="157"/>
      <c r="CD178" s="158" t="str">
        <f t="shared" si="250"/>
        <v/>
      </c>
      <c r="CE178" s="158" t="str">
        <f t="shared" si="251"/>
        <v/>
      </c>
      <c r="CF178" s="158" t="str">
        <f t="shared" si="252"/>
        <v/>
      </c>
      <c r="CG178" s="158" t="str">
        <f t="shared" si="253"/>
        <v/>
      </c>
      <c r="CH178" s="157"/>
      <c r="CI178" s="158" t="str">
        <f t="shared" si="254"/>
        <v/>
      </c>
      <c r="CJ178" s="158" t="str">
        <f t="shared" si="255"/>
        <v/>
      </c>
      <c r="CK178" s="158" t="str">
        <f t="shared" si="256"/>
        <v/>
      </c>
      <c r="CL178" s="158" t="str">
        <f t="shared" si="257"/>
        <v/>
      </c>
      <c r="CM178" s="157"/>
      <c r="CN178" s="157"/>
      <c r="CO178" s="157"/>
      <c r="CP178" s="157"/>
      <c r="CQ178" s="157"/>
      <c r="CR178" s="157"/>
      <c r="CS178" s="157"/>
      <c r="CT178" s="157"/>
      <c r="CU178" s="157"/>
      <c r="CV178" s="157"/>
      <c r="CW178" s="157"/>
      <c r="CX178" s="157"/>
      <c r="CY178" s="157"/>
      <c r="CZ178" s="157"/>
      <c r="DA178" s="157"/>
      <c r="DB178" s="157"/>
      <c r="DC178" s="157"/>
      <c r="DD178" s="157"/>
      <c r="DE178" s="157"/>
      <c r="DF178" s="157"/>
      <c r="DG178" s="158">
        <f>COUNTIF(DE159:DE162,K178)</f>
        <v>0</v>
      </c>
      <c r="DH178" s="158">
        <f>COUNTIF(DE159:DE162,L178)</f>
        <v>0</v>
      </c>
      <c r="DI178" s="158">
        <f>COUNTIF(DE159:DE162,M178)</f>
        <v>0</v>
      </c>
      <c r="DJ178" s="158">
        <f>COUNTIF(DE159:DE162,N178)</f>
        <v>0</v>
      </c>
      <c r="DK178" s="158">
        <f t="shared" si="262"/>
        <v>0</v>
      </c>
      <c r="DL178" s="157"/>
      <c r="DM178" s="158" t="str">
        <f t="shared" si="263"/>
        <v/>
      </c>
      <c r="DN178" s="158" t="str">
        <f t="shared" si="264"/>
        <v/>
      </c>
      <c r="DO178" s="158" t="str">
        <f t="shared" si="265"/>
        <v/>
      </c>
      <c r="DP178" s="158" t="str">
        <f t="shared" si="266"/>
        <v/>
      </c>
      <c r="DQ178" s="157"/>
      <c r="DR178" s="158" t="str">
        <f t="shared" si="267"/>
        <v/>
      </c>
      <c r="DS178" s="158" t="str">
        <f t="shared" si="268"/>
        <v/>
      </c>
      <c r="DT178" s="158" t="str">
        <f t="shared" si="269"/>
        <v/>
      </c>
      <c r="DU178" s="158" t="str">
        <f t="shared" si="270"/>
        <v/>
      </c>
      <c r="DV178" s="157"/>
      <c r="DW178" s="157"/>
      <c r="DX178" s="157"/>
      <c r="DY178" s="157"/>
      <c r="DZ178" s="157"/>
      <c r="EA178" s="157"/>
      <c r="EB178" s="157"/>
      <c r="EC178" s="157"/>
      <c r="ED178" s="157"/>
      <c r="EE178" s="157"/>
      <c r="EF178" s="157"/>
      <c r="EG178" s="157"/>
      <c r="EH178" s="157"/>
      <c r="EI178" s="157"/>
      <c r="EJ178" s="157"/>
      <c r="EK178" s="157"/>
      <c r="EL178" s="157"/>
    </row>
    <row r="179" ht="12.75" customHeight="1">
      <c r="A179" s="157"/>
      <c r="B179" s="158" t="str">
        <f>Utfylles!$E$30</f>
        <v>England</v>
      </c>
      <c r="C179" s="158" t="s">
        <v>56</v>
      </c>
      <c r="D179" s="158" t="str">
        <f>Utfylles!$G$30</f>
        <v>Skottland</v>
      </c>
      <c r="E179" s="158">
        <f>Utfylles!$H$30</f>
        <v>2</v>
      </c>
      <c r="F179" s="158" t="s">
        <v>56</v>
      </c>
      <c r="G179" s="158">
        <f>Utfylles!$J$30</f>
        <v>0</v>
      </c>
      <c r="H179" s="158"/>
      <c r="I179" s="158" t="str">
        <f>Utfylles!$K$30</f>
        <v>H</v>
      </c>
      <c r="J179" s="157"/>
      <c r="K179" s="158" t="str">
        <f t="shared" si="229"/>
        <v>England</v>
      </c>
      <c r="L179" s="158" t="str">
        <f t="shared" si="230"/>
        <v/>
      </c>
      <c r="M179" s="158" t="str">
        <f t="shared" si="231"/>
        <v/>
      </c>
      <c r="N179" s="158" t="str">
        <f t="shared" si="232"/>
        <v>Skottland</v>
      </c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157"/>
      <c r="AN179" s="157"/>
      <c r="AO179" s="158">
        <f>COUNTIF(AM159:AM162,K179)</f>
        <v>0</v>
      </c>
      <c r="AP179" s="158">
        <f>COUNTIF(AM159:AM162,L179)</f>
        <v>0</v>
      </c>
      <c r="AQ179" s="158">
        <f>COUNTIF(AM159:AM162,M179)</f>
        <v>0</v>
      </c>
      <c r="AR179" s="158">
        <f>COUNTIF(AM159:AM162,N179)</f>
        <v>0</v>
      </c>
      <c r="AS179" s="158">
        <f t="shared" si="236"/>
        <v>0</v>
      </c>
      <c r="AT179" s="157"/>
      <c r="AU179" s="158" t="str">
        <f t="shared" si="237"/>
        <v/>
      </c>
      <c r="AV179" s="158" t="str">
        <f t="shared" si="238"/>
        <v/>
      </c>
      <c r="AW179" s="158" t="str">
        <f t="shared" si="239"/>
        <v/>
      </c>
      <c r="AX179" s="158" t="str">
        <f t="shared" si="240"/>
        <v/>
      </c>
      <c r="AY179" s="157"/>
      <c r="AZ179" s="158" t="str">
        <f t="shared" si="241"/>
        <v/>
      </c>
      <c r="BA179" s="158" t="str">
        <f t="shared" si="242"/>
        <v/>
      </c>
      <c r="BB179" s="158" t="str">
        <f t="shared" si="243"/>
        <v/>
      </c>
      <c r="BC179" s="158" t="str">
        <f t="shared" si="244"/>
        <v/>
      </c>
      <c r="BD179" s="157"/>
      <c r="BE179" s="157"/>
      <c r="BF179" s="157"/>
      <c r="BG179" s="157"/>
      <c r="BH179" s="157"/>
      <c r="BI179" s="157"/>
      <c r="BJ179" s="157"/>
      <c r="BK179" s="157"/>
      <c r="BL179" s="157"/>
      <c r="BM179" s="157"/>
      <c r="BN179" s="157"/>
      <c r="BO179" s="157"/>
      <c r="BP179" s="157"/>
      <c r="BQ179" s="157"/>
      <c r="BR179" s="157"/>
      <c r="BS179" s="157"/>
      <c r="BT179" s="157"/>
      <c r="BU179" s="157"/>
      <c r="BV179" s="157"/>
      <c r="BW179" s="157"/>
      <c r="BX179" s="158">
        <f>COUNTIF(BV159:BV162,K179)</f>
        <v>0</v>
      </c>
      <c r="BY179" s="158">
        <f>COUNTIF(BV159:BV162,L179)</f>
        <v>0</v>
      </c>
      <c r="BZ179" s="158">
        <f>COUNTIF(BV159:BV162,M179)</f>
        <v>0</v>
      </c>
      <c r="CA179" s="158">
        <f>COUNTIF(BV159:BV162,N179)</f>
        <v>0</v>
      </c>
      <c r="CB179" s="158">
        <f t="shared" si="249"/>
        <v>0</v>
      </c>
      <c r="CC179" s="157"/>
      <c r="CD179" s="158" t="str">
        <f t="shared" si="250"/>
        <v/>
      </c>
      <c r="CE179" s="158" t="str">
        <f t="shared" si="251"/>
        <v/>
      </c>
      <c r="CF179" s="158" t="str">
        <f t="shared" si="252"/>
        <v/>
      </c>
      <c r="CG179" s="158" t="str">
        <f t="shared" si="253"/>
        <v/>
      </c>
      <c r="CH179" s="157"/>
      <c r="CI179" s="158" t="str">
        <f t="shared" si="254"/>
        <v/>
      </c>
      <c r="CJ179" s="158" t="str">
        <f t="shared" si="255"/>
        <v/>
      </c>
      <c r="CK179" s="158" t="str">
        <f t="shared" si="256"/>
        <v/>
      </c>
      <c r="CL179" s="158" t="str">
        <f t="shared" si="257"/>
        <v/>
      </c>
      <c r="CM179" s="157"/>
      <c r="CN179" s="157"/>
      <c r="CO179" s="157"/>
      <c r="CP179" s="157"/>
      <c r="CQ179" s="157"/>
      <c r="CR179" s="157"/>
      <c r="CS179" s="157"/>
      <c r="CT179" s="157"/>
      <c r="CU179" s="157"/>
      <c r="CV179" s="157"/>
      <c r="CW179" s="157"/>
      <c r="CX179" s="157"/>
      <c r="CY179" s="157"/>
      <c r="CZ179" s="157"/>
      <c r="DA179" s="157"/>
      <c r="DB179" s="157"/>
      <c r="DC179" s="157"/>
      <c r="DD179" s="157"/>
      <c r="DE179" s="157"/>
      <c r="DF179" s="157"/>
      <c r="DG179" s="158">
        <f>COUNTIF(DE159:DE162,K179)</f>
        <v>0</v>
      </c>
      <c r="DH179" s="158">
        <f>COUNTIF(DE159:DE162,L179)</f>
        <v>0</v>
      </c>
      <c r="DI179" s="158">
        <f>COUNTIF(DE159:DE162,M179)</f>
        <v>0</v>
      </c>
      <c r="DJ179" s="158">
        <f>COUNTIF(DE159:DE162,N179)</f>
        <v>0</v>
      </c>
      <c r="DK179" s="158">
        <f t="shared" si="262"/>
        <v>0</v>
      </c>
      <c r="DL179" s="157"/>
      <c r="DM179" s="158" t="str">
        <f t="shared" si="263"/>
        <v/>
      </c>
      <c r="DN179" s="158" t="str">
        <f t="shared" si="264"/>
        <v/>
      </c>
      <c r="DO179" s="158" t="str">
        <f t="shared" si="265"/>
        <v/>
      </c>
      <c r="DP179" s="158" t="str">
        <f t="shared" si="266"/>
        <v/>
      </c>
      <c r="DQ179" s="157"/>
      <c r="DR179" s="158" t="str">
        <f t="shared" si="267"/>
        <v/>
      </c>
      <c r="DS179" s="158" t="str">
        <f t="shared" si="268"/>
        <v/>
      </c>
      <c r="DT179" s="158" t="str">
        <f t="shared" si="269"/>
        <v/>
      </c>
      <c r="DU179" s="158" t="str">
        <f t="shared" si="270"/>
        <v/>
      </c>
      <c r="DV179" s="157"/>
      <c r="DW179" s="157"/>
      <c r="DX179" s="157"/>
      <c r="DY179" s="157"/>
      <c r="DZ179" s="157"/>
      <c r="EA179" s="157"/>
      <c r="EB179" s="157"/>
      <c r="EC179" s="157"/>
      <c r="ED179" s="157"/>
      <c r="EE179" s="157"/>
      <c r="EF179" s="157"/>
      <c r="EG179" s="157"/>
      <c r="EH179" s="157"/>
      <c r="EI179" s="157"/>
      <c r="EJ179" s="157"/>
      <c r="EK179" s="157"/>
      <c r="EL179" s="157"/>
    </row>
    <row r="180" ht="12.75" customHeight="1">
      <c r="A180" s="157"/>
      <c r="B180" s="158" t="str">
        <f>Utfylles!$E$31</f>
        <v>Ungarn</v>
      </c>
      <c r="C180" s="158" t="s">
        <v>56</v>
      </c>
      <c r="D180" s="158" t="str">
        <f>Utfylles!$G$31</f>
        <v>Frankrike</v>
      </c>
      <c r="E180" s="158">
        <f>Utfylles!$H$31</f>
        <v>0</v>
      </c>
      <c r="F180" s="158" t="s">
        <v>56</v>
      </c>
      <c r="G180" s="158">
        <f>Utfylles!$J$31</f>
        <v>3</v>
      </c>
      <c r="H180" s="158"/>
      <c r="I180" s="158" t="str">
        <f>Utfylles!$K$31</f>
        <v>B</v>
      </c>
      <c r="J180" s="157"/>
      <c r="K180" s="158" t="str">
        <f t="shared" si="229"/>
        <v>Frankrike</v>
      </c>
      <c r="L180" s="158" t="str">
        <f t="shared" si="230"/>
        <v/>
      </c>
      <c r="M180" s="158" t="str">
        <f t="shared" si="231"/>
        <v/>
      </c>
      <c r="N180" s="158" t="str">
        <f t="shared" si="232"/>
        <v>Ungarn</v>
      </c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158">
        <f>COUNTIF(AM159:AM162,K180)</f>
        <v>0</v>
      </c>
      <c r="AP180" s="158">
        <f>COUNTIF(AM159:AM162,L180)</f>
        <v>0</v>
      </c>
      <c r="AQ180" s="158">
        <f>COUNTIF(AM159:AM162,M180)</f>
        <v>0</v>
      </c>
      <c r="AR180" s="158">
        <f>COUNTIF(AM159:AM162,N180)</f>
        <v>0</v>
      </c>
      <c r="AS180" s="158">
        <f t="shared" si="236"/>
        <v>0</v>
      </c>
      <c r="AT180" s="157"/>
      <c r="AU180" s="158" t="str">
        <f t="shared" si="237"/>
        <v/>
      </c>
      <c r="AV180" s="158" t="str">
        <f t="shared" si="238"/>
        <v/>
      </c>
      <c r="AW180" s="158" t="str">
        <f t="shared" si="239"/>
        <v/>
      </c>
      <c r="AX180" s="158" t="str">
        <f t="shared" si="240"/>
        <v/>
      </c>
      <c r="AY180" s="157"/>
      <c r="AZ180" s="158" t="str">
        <f t="shared" si="241"/>
        <v/>
      </c>
      <c r="BA180" s="158" t="str">
        <f t="shared" si="242"/>
        <v/>
      </c>
      <c r="BB180" s="158" t="str">
        <f t="shared" si="243"/>
        <v/>
      </c>
      <c r="BC180" s="158" t="str">
        <f t="shared" si="244"/>
        <v/>
      </c>
      <c r="BD180" s="157"/>
      <c r="BE180" s="157"/>
      <c r="BF180" s="157"/>
      <c r="BG180" s="157"/>
      <c r="BH180" s="157"/>
      <c r="BI180" s="157"/>
      <c r="BJ180" s="157"/>
      <c r="BK180" s="157"/>
      <c r="BL180" s="157"/>
      <c r="BM180" s="157"/>
      <c r="BN180" s="157"/>
      <c r="BO180" s="157"/>
      <c r="BP180" s="157"/>
      <c r="BQ180" s="157"/>
      <c r="BR180" s="157"/>
      <c r="BS180" s="157"/>
      <c r="BT180" s="157"/>
      <c r="BU180" s="157"/>
      <c r="BV180" s="157"/>
      <c r="BW180" s="157"/>
      <c r="BX180" s="158">
        <f>COUNTIF(BV159:BV162,K180)</f>
        <v>0</v>
      </c>
      <c r="BY180" s="158">
        <f>COUNTIF(BV159:BV162,L180)</f>
        <v>0</v>
      </c>
      <c r="BZ180" s="158">
        <f>COUNTIF(BV159:BV162,M180)</f>
        <v>0</v>
      </c>
      <c r="CA180" s="158">
        <f>COUNTIF(BV159:BV162,N180)</f>
        <v>0</v>
      </c>
      <c r="CB180" s="158">
        <f t="shared" si="249"/>
        <v>0</v>
      </c>
      <c r="CC180" s="157"/>
      <c r="CD180" s="158" t="str">
        <f t="shared" si="250"/>
        <v/>
      </c>
      <c r="CE180" s="158" t="str">
        <f t="shared" si="251"/>
        <v/>
      </c>
      <c r="CF180" s="158" t="str">
        <f t="shared" si="252"/>
        <v/>
      </c>
      <c r="CG180" s="158" t="str">
        <f t="shared" si="253"/>
        <v/>
      </c>
      <c r="CH180" s="157"/>
      <c r="CI180" s="158" t="str">
        <f t="shared" si="254"/>
        <v/>
      </c>
      <c r="CJ180" s="158" t="str">
        <f t="shared" si="255"/>
        <v/>
      </c>
      <c r="CK180" s="158" t="str">
        <f t="shared" si="256"/>
        <v/>
      </c>
      <c r="CL180" s="158" t="str">
        <f t="shared" si="257"/>
        <v/>
      </c>
      <c r="CM180" s="157"/>
      <c r="CN180" s="157"/>
      <c r="CO180" s="157"/>
      <c r="CP180" s="157"/>
      <c r="CQ180" s="157"/>
      <c r="CR180" s="157"/>
      <c r="CS180" s="157"/>
      <c r="CT180" s="157"/>
      <c r="CU180" s="157"/>
      <c r="CV180" s="157"/>
      <c r="CW180" s="157"/>
      <c r="CX180" s="157"/>
      <c r="CY180" s="157"/>
      <c r="CZ180" s="157"/>
      <c r="DA180" s="157"/>
      <c r="DB180" s="157"/>
      <c r="DC180" s="157"/>
      <c r="DD180" s="157"/>
      <c r="DE180" s="157"/>
      <c r="DF180" s="157"/>
      <c r="DG180" s="158">
        <f>COUNTIF(DE159:DE162,K180)</f>
        <v>0</v>
      </c>
      <c r="DH180" s="158">
        <f>COUNTIF(DE159:DE162,L180)</f>
        <v>0</v>
      </c>
      <c r="DI180" s="158">
        <f>COUNTIF(DE159:DE162,M180)</f>
        <v>0</v>
      </c>
      <c r="DJ180" s="158">
        <f>COUNTIF(DE159:DE162,N180)</f>
        <v>0</v>
      </c>
      <c r="DK180" s="158">
        <f t="shared" si="262"/>
        <v>0</v>
      </c>
      <c r="DL180" s="157"/>
      <c r="DM180" s="158" t="str">
        <f t="shared" si="263"/>
        <v/>
      </c>
      <c r="DN180" s="158" t="str">
        <f t="shared" si="264"/>
        <v/>
      </c>
      <c r="DO180" s="158" t="str">
        <f t="shared" si="265"/>
        <v/>
      </c>
      <c r="DP180" s="158" t="str">
        <f t="shared" si="266"/>
        <v/>
      </c>
      <c r="DQ180" s="157"/>
      <c r="DR180" s="158" t="str">
        <f t="shared" si="267"/>
        <v/>
      </c>
      <c r="DS180" s="158" t="str">
        <f t="shared" si="268"/>
        <v/>
      </c>
      <c r="DT180" s="158" t="str">
        <f t="shared" si="269"/>
        <v/>
      </c>
      <c r="DU180" s="158" t="str">
        <f t="shared" si="270"/>
        <v/>
      </c>
      <c r="DV180" s="157"/>
      <c r="DW180" s="157"/>
      <c r="DX180" s="157"/>
      <c r="DY180" s="157"/>
      <c r="DZ180" s="157"/>
      <c r="EA180" s="157"/>
      <c r="EB180" s="157"/>
      <c r="EC180" s="157"/>
      <c r="ED180" s="157"/>
      <c r="EE180" s="157"/>
      <c r="EF180" s="157"/>
      <c r="EG180" s="157"/>
      <c r="EH180" s="157"/>
      <c r="EI180" s="157"/>
      <c r="EJ180" s="157"/>
      <c r="EK180" s="157"/>
      <c r="EL180" s="157"/>
    </row>
    <row r="181" ht="12.75" customHeight="1">
      <c r="A181" s="157"/>
      <c r="B181" s="158" t="str">
        <f>Utfylles!$E$32</f>
        <v>Portugal</v>
      </c>
      <c r="C181" s="158" t="s">
        <v>56</v>
      </c>
      <c r="D181" s="158" t="str">
        <f>Utfylles!$G$32</f>
        <v>Tyskland</v>
      </c>
      <c r="E181" s="158">
        <f>Utfylles!$H$32</f>
        <v>1</v>
      </c>
      <c r="F181" s="158" t="s">
        <v>56</v>
      </c>
      <c r="G181" s="158">
        <f>Utfylles!$J$32</f>
        <v>2</v>
      </c>
      <c r="H181" s="158"/>
      <c r="I181" s="158" t="str">
        <f>Utfylles!$K$32</f>
        <v>B</v>
      </c>
      <c r="J181" s="157"/>
      <c r="K181" s="158" t="str">
        <f t="shared" si="229"/>
        <v>Tyskland</v>
      </c>
      <c r="L181" s="158" t="str">
        <f t="shared" si="230"/>
        <v/>
      </c>
      <c r="M181" s="158" t="str">
        <f t="shared" si="231"/>
        <v/>
      </c>
      <c r="N181" s="158" t="str">
        <f t="shared" si="232"/>
        <v>Portugal</v>
      </c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8">
        <f>COUNTIF(AM159:AM162,K181)</f>
        <v>0</v>
      </c>
      <c r="AP181" s="158">
        <f>COUNTIF(AM159:AM162,L181)</f>
        <v>0</v>
      </c>
      <c r="AQ181" s="158">
        <f>COUNTIF(AM159:AM162,M181)</f>
        <v>0</v>
      </c>
      <c r="AR181" s="158">
        <f>COUNTIF(AM159:AM162,N181)</f>
        <v>0</v>
      </c>
      <c r="AS181" s="158">
        <f t="shared" si="236"/>
        <v>0</v>
      </c>
      <c r="AT181" s="157"/>
      <c r="AU181" s="158" t="str">
        <f t="shared" si="237"/>
        <v/>
      </c>
      <c r="AV181" s="158" t="str">
        <f t="shared" si="238"/>
        <v/>
      </c>
      <c r="AW181" s="158" t="str">
        <f t="shared" si="239"/>
        <v/>
      </c>
      <c r="AX181" s="158" t="str">
        <f t="shared" si="240"/>
        <v/>
      </c>
      <c r="AY181" s="157"/>
      <c r="AZ181" s="158" t="str">
        <f t="shared" si="241"/>
        <v/>
      </c>
      <c r="BA181" s="158" t="str">
        <f t="shared" si="242"/>
        <v/>
      </c>
      <c r="BB181" s="158" t="str">
        <f t="shared" si="243"/>
        <v/>
      </c>
      <c r="BC181" s="158" t="str">
        <f t="shared" si="244"/>
        <v/>
      </c>
      <c r="BD181" s="157"/>
      <c r="BE181" s="157"/>
      <c r="BF181" s="157"/>
      <c r="BG181" s="157"/>
      <c r="BH181" s="157"/>
      <c r="BI181" s="157"/>
      <c r="BJ181" s="157"/>
      <c r="BK181" s="157"/>
      <c r="BL181" s="157"/>
      <c r="BM181" s="157"/>
      <c r="BN181" s="157"/>
      <c r="BO181" s="157"/>
      <c r="BP181" s="157"/>
      <c r="BQ181" s="157"/>
      <c r="BR181" s="157"/>
      <c r="BS181" s="157"/>
      <c r="BT181" s="157"/>
      <c r="BU181" s="157"/>
      <c r="BV181" s="157"/>
      <c r="BW181" s="157"/>
      <c r="BX181" s="158">
        <f>COUNTIF(BV159:BV162,K181)</f>
        <v>0</v>
      </c>
      <c r="BY181" s="158">
        <f>COUNTIF(BV159:BV162,L181)</f>
        <v>0</v>
      </c>
      <c r="BZ181" s="158">
        <f>COUNTIF(BV159:BV162,M181)</f>
        <v>0</v>
      </c>
      <c r="CA181" s="158">
        <f>COUNTIF(BV159:BV162,N181)</f>
        <v>0</v>
      </c>
      <c r="CB181" s="158">
        <f t="shared" si="249"/>
        <v>0</v>
      </c>
      <c r="CC181" s="157"/>
      <c r="CD181" s="158" t="str">
        <f t="shared" si="250"/>
        <v/>
      </c>
      <c r="CE181" s="158" t="str">
        <f t="shared" si="251"/>
        <v/>
      </c>
      <c r="CF181" s="158" t="str">
        <f t="shared" si="252"/>
        <v/>
      </c>
      <c r="CG181" s="158" t="str">
        <f t="shared" si="253"/>
        <v/>
      </c>
      <c r="CH181" s="157"/>
      <c r="CI181" s="158" t="str">
        <f t="shared" si="254"/>
        <v/>
      </c>
      <c r="CJ181" s="158" t="str">
        <f t="shared" si="255"/>
        <v/>
      </c>
      <c r="CK181" s="158" t="str">
        <f t="shared" si="256"/>
        <v/>
      </c>
      <c r="CL181" s="158" t="str">
        <f t="shared" si="257"/>
        <v/>
      </c>
      <c r="CM181" s="157"/>
      <c r="CN181" s="157"/>
      <c r="CO181" s="157"/>
      <c r="CP181" s="157"/>
      <c r="CQ181" s="157"/>
      <c r="CR181" s="157"/>
      <c r="CS181" s="157"/>
      <c r="CT181" s="157"/>
      <c r="CU181" s="157"/>
      <c r="CV181" s="157"/>
      <c r="CW181" s="157"/>
      <c r="CX181" s="157"/>
      <c r="CY181" s="157"/>
      <c r="CZ181" s="157"/>
      <c r="DA181" s="157"/>
      <c r="DB181" s="157"/>
      <c r="DC181" s="157"/>
      <c r="DD181" s="157"/>
      <c r="DE181" s="157"/>
      <c r="DF181" s="157"/>
      <c r="DG181" s="158">
        <f>COUNTIF(DE159:DE162,K181)</f>
        <v>0</v>
      </c>
      <c r="DH181" s="158">
        <f>COUNTIF(DE159:DE162,L181)</f>
        <v>0</v>
      </c>
      <c r="DI181" s="158">
        <f>COUNTIF(DE159:DE162,M181)</f>
        <v>0</v>
      </c>
      <c r="DJ181" s="158">
        <f>COUNTIF(DE159:DE162,N181)</f>
        <v>0</v>
      </c>
      <c r="DK181" s="158">
        <f t="shared" si="262"/>
        <v>0</v>
      </c>
      <c r="DL181" s="157"/>
      <c r="DM181" s="158" t="str">
        <f t="shared" si="263"/>
        <v/>
      </c>
      <c r="DN181" s="158" t="str">
        <f t="shared" si="264"/>
        <v/>
      </c>
      <c r="DO181" s="158" t="str">
        <f t="shared" si="265"/>
        <v/>
      </c>
      <c r="DP181" s="158" t="str">
        <f t="shared" si="266"/>
        <v/>
      </c>
      <c r="DQ181" s="157"/>
      <c r="DR181" s="158" t="str">
        <f t="shared" si="267"/>
        <v/>
      </c>
      <c r="DS181" s="158" t="str">
        <f t="shared" si="268"/>
        <v/>
      </c>
      <c r="DT181" s="158" t="str">
        <f t="shared" si="269"/>
        <v/>
      </c>
      <c r="DU181" s="158" t="str">
        <f t="shared" si="270"/>
        <v/>
      </c>
      <c r="DV181" s="157"/>
      <c r="DW181" s="157"/>
      <c r="DX181" s="157"/>
      <c r="DY181" s="157"/>
      <c r="DZ181" s="157"/>
      <c r="EA181" s="157"/>
      <c r="EB181" s="157"/>
      <c r="EC181" s="157"/>
      <c r="ED181" s="157"/>
      <c r="EE181" s="157"/>
      <c r="EF181" s="157"/>
      <c r="EG181" s="157"/>
      <c r="EH181" s="157"/>
      <c r="EI181" s="157"/>
      <c r="EJ181" s="157"/>
      <c r="EK181" s="157"/>
      <c r="EL181" s="157"/>
    </row>
    <row r="182" ht="12.75" customHeight="1">
      <c r="A182" s="157"/>
      <c r="B182" s="158" t="str">
        <f>Utfylles!$E$33</f>
        <v>Spania</v>
      </c>
      <c r="C182" s="158" t="s">
        <v>56</v>
      </c>
      <c r="D182" s="158" t="str">
        <f>Utfylles!$G$33</f>
        <v>Polen</v>
      </c>
      <c r="E182" s="158">
        <f>Utfylles!$H$33</f>
        <v>2</v>
      </c>
      <c r="F182" s="158" t="s">
        <v>56</v>
      </c>
      <c r="G182" s="158">
        <f>Utfylles!$J$33</f>
        <v>0</v>
      </c>
      <c r="H182" s="158"/>
      <c r="I182" s="158" t="str">
        <f>Utfylles!$K$33</f>
        <v>H</v>
      </c>
      <c r="J182" s="157"/>
      <c r="K182" s="158" t="str">
        <f t="shared" si="229"/>
        <v>Spania</v>
      </c>
      <c r="L182" s="158" t="str">
        <f t="shared" si="230"/>
        <v/>
      </c>
      <c r="M182" s="158" t="str">
        <f t="shared" si="231"/>
        <v/>
      </c>
      <c r="N182" s="158" t="str">
        <f t="shared" si="232"/>
        <v>Polen</v>
      </c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157"/>
      <c r="AN182" s="157"/>
      <c r="AO182" s="158">
        <f>COUNTIF(AM159:AM162,K182)</f>
        <v>1</v>
      </c>
      <c r="AP182" s="158">
        <f>COUNTIF(AM159:AM162,L182)</f>
        <v>0</v>
      </c>
      <c r="AQ182" s="158">
        <f>COUNTIF(AM159:AM162,M182)</f>
        <v>0</v>
      </c>
      <c r="AR182" s="158">
        <f>COUNTIF(AM159:AM162,N182)</f>
        <v>0</v>
      </c>
      <c r="AS182" s="158">
        <f t="shared" si="236"/>
        <v>1</v>
      </c>
      <c r="AT182" s="157"/>
      <c r="AU182" s="158" t="str">
        <f t="shared" si="237"/>
        <v/>
      </c>
      <c r="AV182" s="158" t="str">
        <f t="shared" si="238"/>
        <v/>
      </c>
      <c r="AW182" s="158" t="str">
        <f t="shared" si="239"/>
        <v/>
      </c>
      <c r="AX182" s="158" t="str">
        <f t="shared" si="240"/>
        <v/>
      </c>
      <c r="AY182" s="157"/>
      <c r="AZ182" s="158" t="str">
        <f t="shared" si="241"/>
        <v/>
      </c>
      <c r="BA182" s="158" t="str">
        <f t="shared" si="242"/>
        <v/>
      </c>
      <c r="BB182" s="158" t="str">
        <f t="shared" si="243"/>
        <v/>
      </c>
      <c r="BC182" s="158" t="str">
        <f t="shared" si="244"/>
        <v/>
      </c>
      <c r="BD182" s="157"/>
      <c r="BE182" s="157"/>
      <c r="BF182" s="157"/>
      <c r="BG182" s="157"/>
      <c r="BH182" s="157"/>
      <c r="BI182" s="157"/>
      <c r="BJ182" s="157"/>
      <c r="BK182" s="157"/>
      <c r="BL182" s="157"/>
      <c r="BM182" s="157"/>
      <c r="BN182" s="157"/>
      <c r="BO182" s="157"/>
      <c r="BP182" s="157"/>
      <c r="BQ182" s="157"/>
      <c r="BR182" s="157"/>
      <c r="BS182" s="157"/>
      <c r="BT182" s="157"/>
      <c r="BU182" s="157"/>
      <c r="BV182" s="157"/>
      <c r="BW182" s="157"/>
      <c r="BX182" s="158">
        <f>COUNTIF(BV159:BV162,K182)</f>
        <v>0</v>
      </c>
      <c r="BY182" s="158">
        <f>COUNTIF(BV159:BV162,L182)</f>
        <v>0</v>
      </c>
      <c r="BZ182" s="158">
        <f>COUNTIF(BV159:BV162,M182)</f>
        <v>0</v>
      </c>
      <c r="CA182" s="158">
        <f>COUNTIF(BV159:BV162,N182)</f>
        <v>1</v>
      </c>
      <c r="CB182" s="158">
        <f t="shared" si="249"/>
        <v>1</v>
      </c>
      <c r="CC182" s="157"/>
      <c r="CD182" s="158" t="str">
        <f t="shared" si="250"/>
        <v/>
      </c>
      <c r="CE182" s="158" t="str">
        <f t="shared" si="251"/>
        <v/>
      </c>
      <c r="CF182" s="158" t="str">
        <f t="shared" si="252"/>
        <v/>
      </c>
      <c r="CG182" s="158" t="str">
        <f t="shared" si="253"/>
        <v/>
      </c>
      <c r="CH182" s="157"/>
      <c r="CI182" s="158" t="str">
        <f t="shared" si="254"/>
        <v/>
      </c>
      <c r="CJ182" s="158" t="str">
        <f t="shared" si="255"/>
        <v/>
      </c>
      <c r="CK182" s="158" t="str">
        <f t="shared" si="256"/>
        <v/>
      </c>
      <c r="CL182" s="158" t="str">
        <f t="shared" si="257"/>
        <v/>
      </c>
      <c r="CM182" s="157"/>
      <c r="CN182" s="157"/>
      <c r="CO182" s="157"/>
      <c r="CP182" s="157"/>
      <c r="CQ182" s="157"/>
      <c r="CR182" s="157"/>
      <c r="CS182" s="157"/>
      <c r="CT182" s="157"/>
      <c r="CU182" s="157"/>
      <c r="CV182" s="157"/>
      <c r="CW182" s="157"/>
      <c r="CX182" s="157"/>
      <c r="CY182" s="157"/>
      <c r="CZ182" s="157"/>
      <c r="DA182" s="157"/>
      <c r="DB182" s="157"/>
      <c r="DC182" s="157"/>
      <c r="DD182" s="157"/>
      <c r="DE182" s="157"/>
      <c r="DF182" s="157"/>
      <c r="DG182" s="158">
        <f>COUNTIF(DE159:DE162,K182)</f>
        <v>0</v>
      </c>
      <c r="DH182" s="158">
        <f>COUNTIF(DE159:DE162,L182)</f>
        <v>0</v>
      </c>
      <c r="DI182" s="158">
        <f>COUNTIF(DE159:DE162,M182)</f>
        <v>0</v>
      </c>
      <c r="DJ182" s="158">
        <f>COUNTIF(DE159:DE162,N182)</f>
        <v>0</v>
      </c>
      <c r="DK182" s="158">
        <f t="shared" si="262"/>
        <v>0</v>
      </c>
      <c r="DL182" s="157"/>
      <c r="DM182" s="158" t="str">
        <f t="shared" si="263"/>
        <v/>
      </c>
      <c r="DN182" s="158" t="str">
        <f t="shared" si="264"/>
        <v/>
      </c>
      <c r="DO182" s="158" t="str">
        <f t="shared" si="265"/>
        <v/>
      </c>
      <c r="DP182" s="158" t="str">
        <f t="shared" si="266"/>
        <v/>
      </c>
      <c r="DQ182" s="157"/>
      <c r="DR182" s="158" t="str">
        <f t="shared" si="267"/>
        <v/>
      </c>
      <c r="DS182" s="158" t="str">
        <f t="shared" si="268"/>
        <v/>
      </c>
      <c r="DT182" s="158" t="str">
        <f t="shared" si="269"/>
        <v/>
      </c>
      <c r="DU182" s="158" t="str">
        <f t="shared" si="270"/>
        <v/>
      </c>
      <c r="DV182" s="157"/>
      <c r="DW182" s="157"/>
      <c r="DX182" s="157"/>
      <c r="DY182" s="157"/>
      <c r="DZ182" s="157"/>
      <c r="EA182" s="157"/>
      <c r="EB182" s="157"/>
      <c r="EC182" s="157"/>
      <c r="ED182" s="157"/>
      <c r="EE182" s="157"/>
      <c r="EF182" s="157"/>
      <c r="EG182" s="157"/>
      <c r="EH182" s="157"/>
      <c r="EI182" s="157"/>
      <c r="EJ182" s="157"/>
      <c r="EK182" s="157"/>
      <c r="EL182" s="157"/>
    </row>
    <row r="183" ht="12.75" customHeight="1">
      <c r="A183" s="157"/>
      <c r="B183" s="158" t="str">
        <f>Utfylles!$E$34</f>
        <v>Sveits</v>
      </c>
      <c r="C183" s="158" t="s">
        <v>56</v>
      </c>
      <c r="D183" s="158" t="str">
        <f>Utfylles!$G$34</f>
        <v>Tyrkia</v>
      </c>
      <c r="E183" s="158">
        <f>Utfylles!$H$34</f>
        <v>0</v>
      </c>
      <c r="F183" s="158" t="s">
        <v>56</v>
      </c>
      <c r="G183" s="158">
        <f>Utfylles!$J$34</f>
        <v>1</v>
      </c>
      <c r="H183" s="158"/>
      <c r="I183" s="158" t="str">
        <f>Utfylles!$K$34</f>
        <v>B</v>
      </c>
      <c r="J183" s="157"/>
      <c r="K183" s="158" t="str">
        <f t="shared" si="229"/>
        <v>Tyrkia</v>
      </c>
      <c r="L183" s="158" t="str">
        <f t="shared" si="230"/>
        <v/>
      </c>
      <c r="M183" s="158" t="str">
        <f t="shared" si="231"/>
        <v/>
      </c>
      <c r="N183" s="158" t="str">
        <f t="shared" si="232"/>
        <v>Sveits</v>
      </c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157"/>
      <c r="AN183" s="157"/>
      <c r="AO183" s="158">
        <f>COUNTIF(AM159:AM162,K183)</f>
        <v>0</v>
      </c>
      <c r="AP183" s="158">
        <f>COUNTIF(AM159:AM162,L183)</f>
        <v>0</v>
      </c>
      <c r="AQ183" s="158">
        <f>COUNTIF(AM159:AM162,M183)</f>
        <v>0</v>
      </c>
      <c r="AR183" s="158">
        <f>COUNTIF(AM159:AM162,N183)</f>
        <v>0</v>
      </c>
      <c r="AS183" s="158">
        <f t="shared" si="236"/>
        <v>0</v>
      </c>
      <c r="AT183" s="157"/>
      <c r="AU183" s="158" t="str">
        <f t="shared" si="237"/>
        <v/>
      </c>
      <c r="AV183" s="158" t="str">
        <f t="shared" si="238"/>
        <v/>
      </c>
      <c r="AW183" s="158" t="str">
        <f t="shared" si="239"/>
        <v/>
      </c>
      <c r="AX183" s="158" t="str">
        <f t="shared" si="240"/>
        <v/>
      </c>
      <c r="AY183" s="157"/>
      <c r="AZ183" s="158" t="str">
        <f t="shared" si="241"/>
        <v/>
      </c>
      <c r="BA183" s="158" t="str">
        <f t="shared" si="242"/>
        <v/>
      </c>
      <c r="BB183" s="158" t="str">
        <f t="shared" si="243"/>
        <v/>
      </c>
      <c r="BC183" s="158" t="str">
        <f t="shared" si="244"/>
        <v/>
      </c>
      <c r="BD183" s="157"/>
      <c r="BE183" s="157"/>
      <c r="BF183" s="157"/>
      <c r="BG183" s="157"/>
      <c r="BH183" s="157"/>
      <c r="BI183" s="157"/>
      <c r="BJ183" s="157"/>
      <c r="BK183" s="157"/>
      <c r="BL183" s="157"/>
      <c r="BM183" s="157"/>
      <c r="BN183" s="157"/>
      <c r="BO183" s="157"/>
      <c r="BP183" s="157"/>
      <c r="BQ183" s="157"/>
      <c r="BR183" s="157"/>
      <c r="BS183" s="157"/>
      <c r="BT183" s="157"/>
      <c r="BU183" s="157"/>
      <c r="BV183" s="157"/>
      <c r="BW183" s="157"/>
      <c r="BX183" s="158">
        <f>COUNTIF(BV159:BV162,K183)</f>
        <v>0</v>
      </c>
      <c r="BY183" s="158">
        <f>COUNTIF(BV159:BV162,L183)</f>
        <v>0</v>
      </c>
      <c r="BZ183" s="158">
        <f>COUNTIF(BV159:BV162,M183)</f>
        <v>0</v>
      </c>
      <c r="CA183" s="158">
        <f>COUNTIF(BV159:BV162,N183)</f>
        <v>0</v>
      </c>
      <c r="CB183" s="158">
        <f t="shared" si="249"/>
        <v>0</v>
      </c>
      <c r="CC183" s="157"/>
      <c r="CD183" s="158" t="str">
        <f t="shared" si="250"/>
        <v/>
      </c>
      <c r="CE183" s="158" t="str">
        <f t="shared" si="251"/>
        <v/>
      </c>
      <c r="CF183" s="158" t="str">
        <f t="shared" si="252"/>
        <v/>
      </c>
      <c r="CG183" s="158" t="str">
        <f t="shared" si="253"/>
        <v/>
      </c>
      <c r="CH183" s="157"/>
      <c r="CI183" s="158" t="str">
        <f t="shared" si="254"/>
        <v/>
      </c>
      <c r="CJ183" s="158" t="str">
        <f t="shared" si="255"/>
        <v/>
      </c>
      <c r="CK183" s="158" t="str">
        <f t="shared" si="256"/>
        <v/>
      </c>
      <c r="CL183" s="158" t="str">
        <f t="shared" si="257"/>
        <v/>
      </c>
      <c r="CM183" s="157"/>
      <c r="CN183" s="157"/>
      <c r="CO183" s="157"/>
      <c r="CP183" s="157"/>
      <c r="CQ183" s="157"/>
      <c r="CR183" s="157"/>
      <c r="CS183" s="157"/>
      <c r="CT183" s="157"/>
      <c r="CU183" s="157"/>
      <c r="CV183" s="157"/>
      <c r="CW183" s="157"/>
      <c r="CX183" s="157"/>
      <c r="CY183" s="157"/>
      <c r="CZ183" s="157"/>
      <c r="DA183" s="157"/>
      <c r="DB183" s="157"/>
      <c r="DC183" s="157"/>
      <c r="DD183" s="157"/>
      <c r="DE183" s="157"/>
      <c r="DF183" s="157"/>
      <c r="DG183" s="158">
        <f>COUNTIF(DE159:DE162,K183)</f>
        <v>0</v>
      </c>
      <c r="DH183" s="158">
        <f>COUNTIF(DE159:DE162,L183)</f>
        <v>0</v>
      </c>
      <c r="DI183" s="158">
        <f>COUNTIF(DE159:DE162,M183)</f>
        <v>0</v>
      </c>
      <c r="DJ183" s="158">
        <f>COUNTIF(DE159:DE162,N183)</f>
        <v>0</v>
      </c>
      <c r="DK183" s="158">
        <f t="shared" si="262"/>
        <v>0</v>
      </c>
      <c r="DL183" s="157"/>
      <c r="DM183" s="158" t="str">
        <f t="shared" si="263"/>
        <v/>
      </c>
      <c r="DN183" s="158" t="str">
        <f t="shared" si="264"/>
        <v/>
      </c>
      <c r="DO183" s="158" t="str">
        <f t="shared" si="265"/>
        <v/>
      </c>
      <c r="DP183" s="158" t="str">
        <f t="shared" si="266"/>
        <v/>
      </c>
      <c r="DQ183" s="157"/>
      <c r="DR183" s="158" t="str">
        <f t="shared" si="267"/>
        <v/>
      </c>
      <c r="DS183" s="158" t="str">
        <f t="shared" si="268"/>
        <v/>
      </c>
      <c r="DT183" s="158" t="str">
        <f t="shared" si="269"/>
        <v/>
      </c>
      <c r="DU183" s="158" t="str">
        <f t="shared" si="270"/>
        <v/>
      </c>
      <c r="DV183" s="157"/>
      <c r="DW183" s="157"/>
      <c r="DX183" s="157"/>
      <c r="DY183" s="157"/>
      <c r="DZ183" s="157"/>
      <c r="EA183" s="157"/>
      <c r="EB183" s="157"/>
      <c r="EC183" s="157"/>
      <c r="ED183" s="157"/>
      <c r="EE183" s="157"/>
      <c r="EF183" s="157"/>
      <c r="EG183" s="157"/>
      <c r="EH183" s="157"/>
      <c r="EI183" s="157"/>
      <c r="EJ183" s="157"/>
      <c r="EK183" s="157"/>
      <c r="EL183" s="157"/>
    </row>
    <row r="184" ht="12.75" customHeight="1">
      <c r="A184" s="157"/>
      <c r="B184" s="158" t="str">
        <f>Utfylles!$E$35</f>
        <v>Italia</v>
      </c>
      <c r="C184" s="158" t="s">
        <v>56</v>
      </c>
      <c r="D184" s="158" t="str">
        <f>Utfylles!$G$35</f>
        <v>Wales</v>
      </c>
      <c r="E184" s="158">
        <f>Utfylles!$H$35</f>
        <v>2</v>
      </c>
      <c r="F184" s="158" t="s">
        <v>56</v>
      </c>
      <c r="G184" s="158">
        <f>Utfylles!$J$35</f>
        <v>0</v>
      </c>
      <c r="H184" s="158"/>
      <c r="I184" s="158" t="str">
        <f>Utfylles!$K$35</f>
        <v>H</v>
      </c>
      <c r="J184" s="157"/>
      <c r="K184" s="158" t="str">
        <f t="shared" si="229"/>
        <v>Italia</v>
      </c>
      <c r="L184" s="158" t="str">
        <f t="shared" si="230"/>
        <v/>
      </c>
      <c r="M184" s="158" t="str">
        <f t="shared" si="231"/>
        <v/>
      </c>
      <c r="N184" s="158" t="str">
        <f t="shared" si="232"/>
        <v>Wales</v>
      </c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157"/>
      <c r="AN184" s="157"/>
      <c r="AO184" s="158">
        <f>COUNTIF(AM159:AM162,K184)</f>
        <v>0</v>
      </c>
      <c r="AP184" s="158">
        <f>COUNTIF(AM159:AM162,L184)</f>
        <v>0</v>
      </c>
      <c r="AQ184" s="158">
        <f>COUNTIF(AM159:AM162,M184)</f>
        <v>0</v>
      </c>
      <c r="AR184" s="158">
        <f>COUNTIF(AM159:AM162,N184)</f>
        <v>0</v>
      </c>
      <c r="AS184" s="158">
        <f t="shared" si="236"/>
        <v>0</v>
      </c>
      <c r="AT184" s="157"/>
      <c r="AU184" s="158" t="str">
        <f t="shared" si="237"/>
        <v/>
      </c>
      <c r="AV184" s="158" t="str">
        <f t="shared" si="238"/>
        <v/>
      </c>
      <c r="AW184" s="158" t="str">
        <f t="shared" si="239"/>
        <v/>
      </c>
      <c r="AX184" s="158" t="str">
        <f t="shared" si="240"/>
        <v/>
      </c>
      <c r="AY184" s="157"/>
      <c r="AZ184" s="158" t="str">
        <f t="shared" si="241"/>
        <v/>
      </c>
      <c r="BA184" s="158" t="str">
        <f t="shared" si="242"/>
        <v/>
      </c>
      <c r="BB184" s="158" t="str">
        <f t="shared" si="243"/>
        <v/>
      </c>
      <c r="BC184" s="158" t="str">
        <f t="shared" si="244"/>
        <v/>
      </c>
      <c r="BD184" s="157"/>
      <c r="BE184" s="157"/>
      <c r="BF184" s="157"/>
      <c r="BG184" s="157"/>
      <c r="BH184" s="157"/>
      <c r="BI184" s="157"/>
      <c r="BJ184" s="157"/>
      <c r="BK184" s="157"/>
      <c r="BL184" s="157"/>
      <c r="BM184" s="157"/>
      <c r="BN184" s="157"/>
      <c r="BO184" s="157"/>
      <c r="BP184" s="157"/>
      <c r="BQ184" s="157"/>
      <c r="BR184" s="157"/>
      <c r="BS184" s="157"/>
      <c r="BT184" s="157"/>
      <c r="BU184" s="157"/>
      <c r="BV184" s="157"/>
      <c r="BW184" s="157"/>
      <c r="BX184" s="158">
        <f>COUNTIF(BV159:BV162,K184)</f>
        <v>0</v>
      </c>
      <c r="BY184" s="158">
        <f>COUNTIF(BV159:BV162,L184)</f>
        <v>0</v>
      </c>
      <c r="BZ184" s="158">
        <f>COUNTIF(BV159:BV162,M184)</f>
        <v>0</v>
      </c>
      <c r="CA184" s="158">
        <f>COUNTIF(BV159:BV162,N184)</f>
        <v>0</v>
      </c>
      <c r="CB184" s="158">
        <f t="shared" si="249"/>
        <v>0</v>
      </c>
      <c r="CC184" s="157"/>
      <c r="CD184" s="158" t="str">
        <f t="shared" si="250"/>
        <v/>
      </c>
      <c r="CE184" s="158" t="str">
        <f t="shared" si="251"/>
        <v/>
      </c>
      <c r="CF184" s="158" t="str">
        <f t="shared" si="252"/>
        <v/>
      </c>
      <c r="CG184" s="158" t="str">
        <f t="shared" si="253"/>
        <v/>
      </c>
      <c r="CH184" s="157"/>
      <c r="CI184" s="158" t="str">
        <f t="shared" si="254"/>
        <v/>
      </c>
      <c r="CJ184" s="158" t="str">
        <f t="shared" si="255"/>
        <v/>
      </c>
      <c r="CK184" s="158" t="str">
        <f t="shared" si="256"/>
        <v/>
      </c>
      <c r="CL184" s="158" t="str">
        <f t="shared" si="257"/>
        <v/>
      </c>
      <c r="CM184" s="157"/>
      <c r="CN184" s="157"/>
      <c r="CO184" s="157"/>
      <c r="CP184" s="157"/>
      <c r="CQ184" s="157"/>
      <c r="CR184" s="157"/>
      <c r="CS184" s="157"/>
      <c r="CT184" s="157"/>
      <c r="CU184" s="157"/>
      <c r="CV184" s="157"/>
      <c r="CW184" s="157"/>
      <c r="CX184" s="157"/>
      <c r="CY184" s="157"/>
      <c r="CZ184" s="157"/>
      <c r="DA184" s="157"/>
      <c r="DB184" s="157"/>
      <c r="DC184" s="157"/>
      <c r="DD184" s="157"/>
      <c r="DE184" s="157"/>
      <c r="DF184" s="157"/>
      <c r="DG184" s="158">
        <f>COUNTIF(DE159:DE162,K184)</f>
        <v>0</v>
      </c>
      <c r="DH184" s="158">
        <f>COUNTIF(DE159:DE162,L184)</f>
        <v>0</v>
      </c>
      <c r="DI184" s="158">
        <f>COUNTIF(DE159:DE162,M184)</f>
        <v>0</v>
      </c>
      <c r="DJ184" s="158">
        <f>COUNTIF(DE159:DE162,N184)</f>
        <v>0</v>
      </c>
      <c r="DK184" s="158">
        <f t="shared" si="262"/>
        <v>0</v>
      </c>
      <c r="DL184" s="157"/>
      <c r="DM184" s="158" t="str">
        <f t="shared" si="263"/>
        <v/>
      </c>
      <c r="DN184" s="158" t="str">
        <f t="shared" si="264"/>
        <v/>
      </c>
      <c r="DO184" s="158" t="str">
        <f t="shared" si="265"/>
        <v/>
      </c>
      <c r="DP184" s="158" t="str">
        <f t="shared" si="266"/>
        <v/>
      </c>
      <c r="DQ184" s="157"/>
      <c r="DR184" s="158" t="str">
        <f t="shared" si="267"/>
        <v/>
      </c>
      <c r="DS184" s="158" t="str">
        <f t="shared" si="268"/>
        <v/>
      </c>
      <c r="DT184" s="158" t="str">
        <f t="shared" si="269"/>
        <v/>
      </c>
      <c r="DU184" s="158" t="str">
        <f t="shared" si="270"/>
        <v/>
      </c>
      <c r="DV184" s="157"/>
      <c r="DW184" s="157"/>
      <c r="DX184" s="157"/>
      <c r="DY184" s="157"/>
      <c r="DZ184" s="157"/>
      <c r="EA184" s="157"/>
      <c r="EB184" s="157"/>
      <c r="EC184" s="157"/>
      <c r="ED184" s="157"/>
      <c r="EE184" s="157"/>
      <c r="EF184" s="157"/>
      <c r="EG184" s="157"/>
      <c r="EH184" s="157"/>
      <c r="EI184" s="157"/>
      <c r="EJ184" s="157"/>
      <c r="EK184" s="157"/>
      <c r="EL184" s="157"/>
    </row>
    <row r="185" ht="12.75" customHeight="1">
      <c r="A185" s="157"/>
      <c r="B185" s="158" t="str">
        <f>Utfylles!$E$36</f>
        <v>Nord-Makedonia</v>
      </c>
      <c r="C185" s="158" t="s">
        <v>56</v>
      </c>
      <c r="D185" s="158" t="str">
        <f>Utfylles!$G$36</f>
        <v>Nederland</v>
      </c>
      <c r="E185" s="158">
        <f>Utfylles!$H$36</f>
        <v>0</v>
      </c>
      <c r="F185" s="158" t="s">
        <v>56</v>
      </c>
      <c r="G185" s="158">
        <f>Utfylles!$J$36</f>
        <v>2</v>
      </c>
      <c r="H185" s="158"/>
      <c r="I185" s="158" t="str">
        <f>Utfylles!$K$36</f>
        <v>B</v>
      </c>
      <c r="J185" s="157"/>
      <c r="K185" s="158" t="str">
        <f t="shared" si="229"/>
        <v>Nederland</v>
      </c>
      <c r="L185" s="158" t="str">
        <f t="shared" si="230"/>
        <v/>
      </c>
      <c r="M185" s="158" t="str">
        <f t="shared" si="231"/>
        <v/>
      </c>
      <c r="N185" s="158" t="str">
        <f t="shared" si="232"/>
        <v>Nord-Makedonia</v>
      </c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157"/>
      <c r="AN185" s="157"/>
      <c r="AO185" s="158">
        <f>COUNTIF(AM159:AM162,K185)</f>
        <v>0</v>
      </c>
      <c r="AP185" s="158">
        <f>COUNTIF(AM159:AM162,L185)</f>
        <v>0</v>
      </c>
      <c r="AQ185" s="158">
        <f>COUNTIF(AM159:AM162,M185)</f>
        <v>0</v>
      </c>
      <c r="AR185" s="158">
        <f>COUNTIF(AM159:AM162,N185)</f>
        <v>0</v>
      </c>
      <c r="AS185" s="158">
        <f t="shared" si="236"/>
        <v>0</v>
      </c>
      <c r="AT185" s="157"/>
      <c r="AU185" s="158" t="str">
        <f t="shared" si="237"/>
        <v/>
      </c>
      <c r="AV185" s="158" t="str">
        <f t="shared" si="238"/>
        <v/>
      </c>
      <c r="AW185" s="158" t="str">
        <f t="shared" si="239"/>
        <v/>
      </c>
      <c r="AX185" s="158" t="str">
        <f t="shared" si="240"/>
        <v/>
      </c>
      <c r="AY185" s="157"/>
      <c r="AZ185" s="158" t="str">
        <f t="shared" si="241"/>
        <v/>
      </c>
      <c r="BA185" s="158" t="str">
        <f t="shared" si="242"/>
        <v/>
      </c>
      <c r="BB185" s="158" t="str">
        <f t="shared" si="243"/>
        <v/>
      </c>
      <c r="BC185" s="158" t="str">
        <f t="shared" si="244"/>
        <v/>
      </c>
      <c r="BD185" s="157"/>
      <c r="BE185" s="157"/>
      <c r="BF185" s="157"/>
      <c r="BG185" s="157"/>
      <c r="BH185" s="157"/>
      <c r="BI185" s="157"/>
      <c r="BJ185" s="157"/>
      <c r="BK185" s="157"/>
      <c r="BL185" s="157"/>
      <c r="BM185" s="157"/>
      <c r="BN185" s="157"/>
      <c r="BO185" s="157"/>
      <c r="BP185" s="157"/>
      <c r="BQ185" s="157"/>
      <c r="BR185" s="157"/>
      <c r="BS185" s="157"/>
      <c r="BT185" s="157"/>
      <c r="BU185" s="157"/>
      <c r="BV185" s="157"/>
      <c r="BW185" s="157"/>
      <c r="BX185" s="158">
        <f>COUNTIF(BV159:BV162,K185)</f>
        <v>0</v>
      </c>
      <c r="BY185" s="158">
        <f>COUNTIF(BV159:BV162,L185)</f>
        <v>0</v>
      </c>
      <c r="BZ185" s="158">
        <f>COUNTIF(BV159:BV162,M185)</f>
        <v>0</v>
      </c>
      <c r="CA185" s="158">
        <f>COUNTIF(BV159:BV162,N185)</f>
        <v>0</v>
      </c>
      <c r="CB185" s="158">
        <f t="shared" si="249"/>
        <v>0</v>
      </c>
      <c r="CC185" s="157"/>
      <c r="CD185" s="158" t="str">
        <f t="shared" si="250"/>
        <v/>
      </c>
      <c r="CE185" s="158" t="str">
        <f t="shared" si="251"/>
        <v/>
      </c>
      <c r="CF185" s="158" t="str">
        <f t="shared" si="252"/>
        <v/>
      </c>
      <c r="CG185" s="158" t="str">
        <f t="shared" si="253"/>
        <v/>
      </c>
      <c r="CH185" s="157"/>
      <c r="CI185" s="158" t="str">
        <f t="shared" si="254"/>
        <v/>
      </c>
      <c r="CJ185" s="158" t="str">
        <f t="shared" si="255"/>
        <v/>
      </c>
      <c r="CK185" s="158" t="str">
        <f t="shared" si="256"/>
        <v/>
      </c>
      <c r="CL185" s="158" t="str">
        <f t="shared" si="257"/>
        <v/>
      </c>
      <c r="CM185" s="157"/>
      <c r="CN185" s="157"/>
      <c r="CO185" s="157"/>
      <c r="CP185" s="157"/>
      <c r="CQ185" s="157"/>
      <c r="CR185" s="157"/>
      <c r="CS185" s="157"/>
      <c r="CT185" s="157"/>
      <c r="CU185" s="157"/>
      <c r="CV185" s="157"/>
      <c r="CW185" s="157"/>
      <c r="CX185" s="157"/>
      <c r="CY185" s="157"/>
      <c r="CZ185" s="157"/>
      <c r="DA185" s="157"/>
      <c r="DB185" s="157"/>
      <c r="DC185" s="157"/>
      <c r="DD185" s="157"/>
      <c r="DE185" s="157"/>
      <c r="DF185" s="157"/>
      <c r="DG185" s="158">
        <f>COUNTIF(DE159:DE162,K185)</f>
        <v>0</v>
      </c>
      <c r="DH185" s="158">
        <f>COUNTIF(DE159:DE162,L185)</f>
        <v>0</v>
      </c>
      <c r="DI185" s="158">
        <f>COUNTIF(DE159:DE162,M185)</f>
        <v>0</v>
      </c>
      <c r="DJ185" s="158">
        <f>COUNTIF(DE159:DE162,N185)</f>
        <v>0</v>
      </c>
      <c r="DK185" s="158">
        <f t="shared" si="262"/>
        <v>0</v>
      </c>
      <c r="DL185" s="157"/>
      <c r="DM185" s="158" t="str">
        <f t="shared" si="263"/>
        <v/>
      </c>
      <c r="DN185" s="158" t="str">
        <f t="shared" si="264"/>
        <v/>
      </c>
      <c r="DO185" s="158" t="str">
        <f t="shared" si="265"/>
        <v/>
      </c>
      <c r="DP185" s="158" t="str">
        <f t="shared" si="266"/>
        <v/>
      </c>
      <c r="DQ185" s="157"/>
      <c r="DR185" s="158" t="str">
        <f t="shared" si="267"/>
        <v/>
      </c>
      <c r="DS185" s="158" t="str">
        <f t="shared" si="268"/>
        <v/>
      </c>
      <c r="DT185" s="158" t="str">
        <f t="shared" si="269"/>
        <v/>
      </c>
      <c r="DU185" s="158" t="str">
        <f t="shared" si="270"/>
        <v/>
      </c>
      <c r="DV185" s="157"/>
      <c r="DW185" s="157"/>
      <c r="DX185" s="157"/>
      <c r="DY185" s="157"/>
      <c r="DZ185" s="157"/>
      <c r="EA185" s="157"/>
      <c r="EB185" s="157"/>
      <c r="EC185" s="157"/>
      <c r="ED185" s="157"/>
      <c r="EE185" s="157"/>
      <c r="EF185" s="157"/>
      <c r="EG185" s="157"/>
      <c r="EH185" s="157"/>
      <c r="EI185" s="157"/>
      <c r="EJ185" s="157"/>
      <c r="EK185" s="157"/>
      <c r="EL185" s="157"/>
    </row>
    <row r="186" ht="12.75" customHeight="1">
      <c r="A186" s="157"/>
      <c r="B186" s="158" t="str">
        <f>Utfylles!$E$37</f>
        <v>Ukraina</v>
      </c>
      <c r="C186" s="158" t="s">
        <v>56</v>
      </c>
      <c r="D186" s="158" t="str">
        <f>Utfylles!$G$37</f>
        <v>Østerrike</v>
      </c>
      <c r="E186" s="158">
        <f>Utfylles!$H$37</f>
        <v>1</v>
      </c>
      <c r="F186" s="158" t="s">
        <v>56</v>
      </c>
      <c r="G186" s="158">
        <f>Utfylles!$J$37</f>
        <v>1</v>
      </c>
      <c r="H186" s="158"/>
      <c r="I186" s="158" t="str">
        <f>Utfylles!$K$37</f>
        <v>U</v>
      </c>
      <c r="J186" s="157"/>
      <c r="K186" s="158" t="str">
        <f t="shared" si="229"/>
        <v/>
      </c>
      <c r="L186" s="158" t="str">
        <f t="shared" si="230"/>
        <v>Ukraina</v>
      </c>
      <c r="M186" s="158" t="str">
        <f t="shared" si="231"/>
        <v>Østerrike</v>
      </c>
      <c r="N186" s="158" t="str">
        <f t="shared" si="232"/>
        <v/>
      </c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157"/>
      <c r="AN186" s="157"/>
      <c r="AO186" s="158">
        <f>COUNTIF(AM159:AM162,K186)</f>
        <v>0</v>
      </c>
      <c r="AP186" s="158">
        <f>COUNTIF(AM159:AM162,L186)</f>
        <v>0</v>
      </c>
      <c r="AQ186" s="158">
        <f>COUNTIF(AM159:AM162,M186)</f>
        <v>0</v>
      </c>
      <c r="AR186" s="158">
        <f>COUNTIF(AM159:AM162,N186)</f>
        <v>0</v>
      </c>
      <c r="AS186" s="158">
        <f t="shared" si="236"/>
        <v>0</v>
      </c>
      <c r="AT186" s="157"/>
      <c r="AU186" s="158" t="str">
        <f t="shared" si="237"/>
        <v/>
      </c>
      <c r="AV186" s="158" t="str">
        <f t="shared" si="238"/>
        <v/>
      </c>
      <c r="AW186" s="158" t="str">
        <f t="shared" si="239"/>
        <v/>
      </c>
      <c r="AX186" s="158" t="str">
        <f t="shared" si="240"/>
        <v/>
      </c>
      <c r="AY186" s="157"/>
      <c r="AZ186" s="158" t="str">
        <f t="shared" si="241"/>
        <v/>
      </c>
      <c r="BA186" s="158" t="str">
        <f t="shared" si="242"/>
        <v/>
      </c>
      <c r="BB186" s="158" t="str">
        <f t="shared" si="243"/>
        <v/>
      </c>
      <c r="BC186" s="158" t="str">
        <f t="shared" si="244"/>
        <v/>
      </c>
      <c r="BD186" s="157"/>
      <c r="BE186" s="157"/>
      <c r="BF186" s="157"/>
      <c r="BG186" s="157"/>
      <c r="BH186" s="157"/>
      <c r="BI186" s="157"/>
      <c r="BJ186" s="157"/>
      <c r="BK186" s="157"/>
      <c r="BL186" s="157"/>
      <c r="BM186" s="157"/>
      <c r="BN186" s="157"/>
      <c r="BO186" s="157"/>
      <c r="BP186" s="157"/>
      <c r="BQ186" s="157"/>
      <c r="BR186" s="157"/>
      <c r="BS186" s="157"/>
      <c r="BT186" s="157"/>
      <c r="BU186" s="157"/>
      <c r="BV186" s="157"/>
      <c r="BW186" s="157"/>
      <c r="BX186" s="158">
        <f>COUNTIF(BV159:BV162,K186)</f>
        <v>0</v>
      </c>
      <c r="BY186" s="158">
        <f>COUNTIF(BV159:BV162,L186)</f>
        <v>0</v>
      </c>
      <c r="BZ186" s="158">
        <f>COUNTIF(BV159:BV162,M186)</f>
        <v>0</v>
      </c>
      <c r="CA186" s="158">
        <f>COUNTIF(BV159:BV162,N186)</f>
        <v>0</v>
      </c>
      <c r="CB186" s="158">
        <f t="shared" si="249"/>
        <v>0</v>
      </c>
      <c r="CC186" s="157"/>
      <c r="CD186" s="158" t="str">
        <f t="shared" si="250"/>
        <v/>
      </c>
      <c r="CE186" s="158" t="str">
        <f t="shared" si="251"/>
        <v/>
      </c>
      <c r="CF186" s="158" t="str">
        <f t="shared" si="252"/>
        <v/>
      </c>
      <c r="CG186" s="158" t="str">
        <f t="shared" si="253"/>
        <v/>
      </c>
      <c r="CH186" s="157"/>
      <c r="CI186" s="158" t="str">
        <f t="shared" si="254"/>
        <v/>
      </c>
      <c r="CJ186" s="158" t="str">
        <f t="shared" si="255"/>
        <v/>
      </c>
      <c r="CK186" s="158" t="str">
        <f t="shared" si="256"/>
        <v/>
      </c>
      <c r="CL186" s="158" t="str">
        <f t="shared" si="257"/>
        <v/>
      </c>
      <c r="CM186" s="157"/>
      <c r="CN186" s="157"/>
      <c r="CO186" s="157"/>
      <c r="CP186" s="157"/>
      <c r="CQ186" s="157"/>
      <c r="CR186" s="157"/>
      <c r="CS186" s="157"/>
      <c r="CT186" s="157"/>
      <c r="CU186" s="157"/>
      <c r="CV186" s="157"/>
      <c r="CW186" s="157"/>
      <c r="CX186" s="157"/>
      <c r="CY186" s="157"/>
      <c r="CZ186" s="157"/>
      <c r="DA186" s="157"/>
      <c r="DB186" s="157"/>
      <c r="DC186" s="157"/>
      <c r="DD186" s="157"/>
      <c r="DE186" s="157"/>
      <c r="DF186" s="157"/>
      <c r="DG186" s="158">
        <f>COUNTIF(DE159:DE162,K186)</f>
        <v>0</v>
      </c>
      <c r="DH186" s="158">
        <f>COUNTIF(DE159:DE162,L186)</f>
        <v>0</v>
      </c>
      <c r="DI186" s="158">
        <f>COUNTIF(DE159:DE162,M186)</f>
        <v>0</v>
      </c>
      <c r="DJ186" s="158">
        <f>COUNTIF(DE159:DE162,N186)</f>
        <v>0</v>
      </c>
      <c r="DK186" s="158">
        <f t="shared" si="262"/>
        <v>0</v>
      </c>
      <c r="DL186" s="157"/>
      <c r="DM186" s="158" t="str">
        <f t="shared" si="263"/>
        <v/>
      </c>
      <c r="DN186" s="158" t="str">
        <f t="shared" si="264"/>
        <v/>
      </c>
      <c r="DO186" s="158" t="str">
        <f t="shared" si="265"/>
        <v/>
      </c>
      <c r="DP186" s="158" t="str">
        <f t="shared" si="266"/>
        <v/>
      </c>
      <c r="DQ186" s="157"/>
      <c r="DR186" s="158" t="str">
        <f t="shared" si="267"/>
        <v/>
      </c>
      <c r="DS186" s="158" t="str">
        <f t="shared" si="268"/>
        <v/>
      </c>
      <c r="DT186" s="158" t="str">
        <f t="shared" si="269"/>
        <v/>
      </c>
      <c r="DU186" s="158" t="str">
        <f t="shared" si="270"/>
        <v/>
      </c>
      <c r="DV186" s="157"/>
      <c r="DW186" s="157"/>
      <c r="DX186" s="157"/>
      <c r="DY186" s="157"/>
      <c r="DZ186" s="157"/>
      <c r="EA186" s="157"/>
      <c r="EB186" s="157"/>
      <c r="EC186" s="157"/>
      <c r="ED186" s="157"/>
      <c r="EE186" s="157"/>
      <c r="EF186" s="157"/>
      <c r="EG186" s="157"/>
      <c r="EH186" s="157"/>
      <c r="EI186" s="157"/>
      <c r="EJ186" s="157"/>
      <c r="EK186" s="157"/>
      <c r="EL186" s="157"/>
    </row>
    <row r="187" ht="12.75" customHeight="1">
      <c r="A187" s="157"/>
      <c r="B187" s="158" t="str">
        <f>Utfylles!$E$38</f>
        <v>Russland</v>
      </c>
      <c r="C187" s="158" t="s">
        <v>56</v>
      </c>
      <c r="D187" s="158" t="str">
        <f>Utfylles!$G$38</f>
        <v>Danmark</v>
      </c>
      <c r="E187" s="158">
        <f>Utfylles!$H$38</f>
        <v>1</v>
      </c>
      <c r="F187" s="158" t="s">
        <v>56</v>
      </c>
      <c r="G187" s="158">
        <f>Utfylles!$J$38</f>
        <v>2</v>
      </c>
      <c r="H187" s="158"/>
      <c r="I187" s="158" t="str">
        <f>Utfylles!$K$38</f>
        <v>B</v>
      </c>
      <c r="J187" s="157"/>
      <c r="K187" s="158" t="str">
        <f t="shared" si="229"/>
        <v>Danmark</v>
      </c>
      <c r="L187" s="158" t="str">
        <f t="shared" si="230"/>
        <v/>
      </c>
      <c r="M187" s="158" t="str">
        <f t="shared" si="231"/>
        <v/>
      </c>
      <c r="N187" s="158" t="str">
        <f t="shared" si="232"/>
        <v>Russland</v>
      </c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158">
        <f>COUNTIF(AM159:AM162,K187)</f>
        <v>0</v>
      </c>
      <c r="AP187" s="158">
        <f>COUNTIF(AM159:AM162,L187)</f>
        <v>0</v>
      </c>
      <c r="AQ187" s="158">
        <f>COUNTIF(AM159:AM162,M187)</f>
        <v>0</v>
      </c>
      <c r="AR187" s="158">
        <f>COUNTIF(AM159:AM162,N187)</f>
        <v>0</v>
      </c>
      <c r="AS187" s="158">
        <f t="shared" si="236"/>
        <v>0</v>
      </c>
      <c r="AT187" s="157"/>
      <c r="AU187" s="158" t="str">
        <f t="shared" si="237"/>
        <v/>
      </c>
      <c r="AV187" s="158" t="str">
        <f t="shared" si="238"/>
        <v/>
      </c>
      <c r="AW187" s="158" t="str">
        <f t="shared" si="239"/>
        <v/>
      </c>
      <c r="AX187" s="158" t="str">
        <f t="shared" si="240"/>
        <v/>
      </c>
      <c r="AY187" s="157"/>
      <c r="AZ187" s="158" t="str">
        <f t="shared" si="241"/>
        <v/>
      </c>
      <c r="BA187" s="158" t="str">
        <f t="shared" si="242"/>
        <v/>
      </c>
      <c r="BB187" s="158" t="str">
        <f t="shared" si="243"/>
        <v/>
      </c>
      <c r="BC187" s="158" t="str">
        <f t="shared" si="244"/>
        <v/>
      </c>
      <c r="BD187" s="157"/>
      <c r="BE187" s="157"/>
      <c r="BF187" s="157"/>
      <c r="BG187" s="157"/>
      <c r="BH187" s="157"/>
      <c r="BI187" s="157"/>
      <c r="BJ187" s="157"/>
      <c r="BK187" s="157"/>
      <c r="BL187" s="157"/>
      <c r="BM187" s="157"/>
      <c r="BN187" s="157"/>
      <c r="BO187" s="157"/>
      <c r="BP187" s="157"/>
      <c r="BQ187" s="157"/>
      <c r="BR187" s="157"/>
      <c r="BS187" s="157"/>
      <c r="BT187" s="157"/>
      <c r="BU187" s="157"/>
      <c r="BV187" s="157"/>
      <c r="BW187" s="157"/>
      <c r="BX187" s="158">
        <f>COUNTIF(BV159:BV162,K187)</f>
        <v>0</v>
      </c>
      <c r="BY187" s="158">
        <f>COUNTIF(BV159:BV162,L187)</f>
        <v>0</v>
      </c>
      <c r="BZ187" s="158">
        <f>COUNTIF(BV159:BV162,M187)</f>
        <v>0</v>
      </c>
      <c r="CA187" s="158">
        <f>COUNTIF(BV159:BV162,N187)</f>
        <v>0</v>
      </c>
      <c r="CB187" s="158">
        <f t="shared" si="249"/>
        <v>0</v>
      </c>
      <c r="CC187" s="157"/>
      <c r="CD187" s="158" t="str">
        <f t="shared" si="250"/>
        <v/>
      </c>
      <c r="CE187" s="158" t="str">
        <f t="shared" si="251"/>
        <v/>
      </c>
      <c r="CF187" s="158" t="str">
        <f t="shared" si="252"/>
        <v/>
      </c>
      <c r="CG187" s="158" t="str">
        <f t="shared" si="253"/>
        <v/>
      </c>
      <c r="CH187" s="157"/>
      <c r="CI187" s="158" t="str">
        <f t="shared" si="254"/>
        <v/>
      </c>
      <c r="CJ187" s="158" t="str">
        <f t="shared" si="255"/>
        <v/>
      </c>
      <c r="CK187" s="158" t="str">
        <f t="shared" si="256"/>
        <v/>
      </c>
      <c r="CL187" s="158" t="str">
        <f t="shared" si="257"/>
        <v/>
      </c>
      <c r="CM187" s="157"/>
      <c r="CN187" s="157"/>
      <c r="CO187" s="157"/>
      <c r="CP187" s="157"/>
      <c r="CQ187" s="157"/>
      <c r="CR187" s="157"/>
      <c r="CS187" s="157"/>
      <c r="CT187" s="157"/>
      <c r="CU187" s="157"/>
      <c r="CV187" s="157"/>
      <c r="CW187" s="157"/>
      <c r="CX187" s="157"/>
      <c r="CY187" s="157"/>
      <c r="CZ187" s="157"/>
      <c r="DA187" s="157"/>
      <c r="DB187" s="157"/>
      <c r="DC187" s="157"/>
      <c r="DD187" s="157"/>
      <c r="DE187" s="157"/>
      <c r="DF187" s="157"/>
      <c r="DG187" s="158">
        <f>COUNTIF(DE159:DE162,K187)</f>
        <v>0</v>
      </c>
      <c r="DH187" s="158">
        <f>COUNTIF(DE159:DE162,L187)</f>
        <v>0</v>
      </c>
      <c r="DI187" s="158">
        <f>COUNTIF(DE159:DE162,M187)</f>
        <v>0</v>
      </c>
      <c r="DJ187" s="158">
        <f>COUNTIF(DE159:DE162,N187)</f>
        <v>0</v>
      </c>
      <c r="DK187" s="158">
        <f t="shared" si="262"/>
        <v>0</v>
      </c>
      <c r="DL187" s="157"/>
      <c r="DM187" s="158" t="str">
        <f t="shared" si="263"/>
        <v/>
      </c>
      <c r="DN187" s="158" t="str">
        <f t="shared" si="264"/>
        <v/>
      </c>
      <c r="DO187" s="158" t="str">
        <f t="shared" si="265"/>
        <v/>
      </c>
      <c r="DP187" s="158" t="str">
        <f t="shared" si="266"/>
        <v/>
      </c>
      <c r="DQ187" s="157"/>
      <c r="DR187" s="158" t="str">
        <f t="shared" si="267"/>
        <v/>
      </c>
      <c r="DS187" s="158" t="str">
        <f t="shared" si="268"/>
        <v/>
      </c>
      <c r="DT187" s="158" t="str">
        <f t="shared" si="269"/>
        <v/>
      </c>
      <c r="DU187" s="158" t="str">
        <f t="shared" si="270"/>
        <v/>
      </c>
      <c r="DV187" s="157"/>
      <c r="DW187" s="157"/>
      <c r="DX187" s="157"/>
      <c r="DY187" s="157"/>
      <c r="DZ187" s="157"/>
      <c r="EA187" s="157"/>
      <c r="EB187" s="157"/>
      <c r="EC187" s="157"/>
      <c r="ED187" s="157"/>
      <c r="EE187" s="157"/>
      <c r="EF187" s="157"/>
      <c r="EG187" s="157"/>
      <c r="EH187" s="157"/>
      <c r="EI187" s="157"/>
      <c r="EJ187" s="157"/>
      <c r="EK187" s="157"/>
      <c r="EL187" s="157"/>
    </row>
    <row r="188" ht="12.75" customHeight="1">
      <c r="A188" s="157"/>
      <c r="B188" s="158" t="str">
        <f>Utfylles!$E$39</f>
        <v>Finland</v>
      </c>
      <c r="C188" s="158" t="s">
        <v>56</v>
      </c>
      <c r="D188" s="158" t="str">
        <f>Utfylles!$G$39</f>
        <v>Belgia</v>
      </c>
      <c r="E188" s="158">
        <f>Utfylles!$H$39</f>
        <v>1</v>
      </c>
      <c r="F188" s="158" t="s">
        <v>56</v>
      </c>
      <c r="G188" s="158">
        <f>Utfylles!$J$39</f>
        <v>2</v>
      </c>
      <c r="H188" s="158"/>
      <c r="I188" s="158" t="str">
        <f>Utfylles!$K$39</f>
        <v>B</v>
      </c>
      <c r="J188" s="157"/>
      <c r="K188" s="158" t="str">
        <f t="shared" si="229"/>
        <v>Belgia</v>
      </c>
      <c r="L188" s="158" t="str">
        <f t="shared" si="230"/>
        <v/>
      </c>
      <c r="M188" s="158" t="str">
        <f t="shared" si="231"/>
        <v/>
      </c>
      <c r="N188" s="158" t="str">
        <f t="shared" si="232"/>
        <v>Finland</v>
      </c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8">
        <f>COUNTIF(AM159:AM162,K188)</f>
        <v>0</v>
      </c>
      <c r="AP188" s="158">
        <f>COUNTIF(AM159:AM162,L188)</f>
        <v>0</v>
      </c>
      <c r="AQ188" s="158">
        <f>COUNTIF(AM159:AM162,M188)</f>
        <v>0</v>
      </c>
      <c r="AR188" s="158">
        <f>COUNTIF(AM159:AM162,N188)</f>
        <v>0</v>
      </c>
      <c r="AS188" s="158">
        <f t="shared" si="236"/>
        <v>0</v>
      </c>
      <c r="AT188" s="157"/>
      <c r="AU188" s="158" t="str">
        <f t="shared" si="237"/>
        <v/>
      </c>
      <c r="AV188" s="158" t="str">
        <f t="shared" si="238"/>
        <v/>
      </c>
      <c r="AW188" s="158" t="str">
        <f t="shared" si="239"/>
        <v/>
      </c>
      <c r="AX188" s="158" t="str">
        <f t="shared" si="240"/>
        <v/>
      </c>
      <c r="AY188" s="157"/>
      <c r="AZ188" s="158" t="str">
        <f t="shared" si="241"/>
        <v/>
      </c>
      <c r="BA188" s="158" t="str">
        <f t="shared" si="242"/>
        <v/>
      </c>
      <c r="BB188" s="158" t="str">
        <f t="shared" si="243"/>
        <v/>
      </c>
      <c r="BC188" s="158" t="str">
        <f t="shared" si="244"/>
        <v/>
      </c>
      <c r="BD188" s="157"/>
      <c r="BE188" s="157"/>
      <c r="BF188" s="157"/>
      <c r="BG188" s="157"/>
      <c r="BH188" s="157"/>
      <c r="BI188" s="157"/>
      <c r="BJ188" s="157"/>
      <c r="BK188" s="157"/>
      <c r="BL188" s="157"/>
      <c r="BM188" s="157"/>
      <c r="BN188" s="157"/>
      <c r="BO188" s="157"/>
      <c r="BP188" s="157"/>
      <c r="BQ188" s="157"/>
      <c r="BR188" s="157"/>
      <c r="BS188" s="157"/>
      <c r="BT188" s="157"/>
      <c r="BU188" s="157"/>
      <c r="BV188" s="157"/>
      <c r="BW188" s="157"/>
      <c r="BX188" s="158">
        <f>COUNTIF(BV159:BV162,K188)</f>
        <v>0</v>
      </c>
      <c r="BY188" s="158">
        <f>COUNTIF(BV159:BV162,L188)</f>
        <v>0</v>
      </c>
      <c r="BZ188" s="158">
        <f>COUNTIF(BV159:BV162,M188)</f>
        <v>0</v>
      </c>
      <c r="CA188" s="158">
        <f>COUNTIF(BV159:BV162,N188)</f>
        <v>0</v>
      </c>
      <c r="CB188" s="158">
        <f t="shared" si="249"/>
        <v>0</v>
      </c>
      <c r="CC188" s="157"/>
      <c r="CD188" s="158" t="str">
        <f t="shared" si="250"/>
        <v/>
      </c>
      <c r="CE188" s="158" t="str">
        <f t="shared" si="251"/>
        <v/>
      </c>
      <c r="CF188" s="158" t="str">
        <f t="shared" si="252"/>
        <v/>
      </c>
      <c r="CG188" s="158" t="str">
        <f t="shared" si="253"/>
        <v/>
      </c>
      <c r="CH188" s="157"/>
      <c r="CI188" s="158" t="str">
        <f t="shared" si="254"/>
        <v/>
      </c>
      <c r="CJ188" s="158" t="str">
        <f t="shared" si="255"/>
        <v/>
      </c>
      <c r="CK188" s="158" t="str">
        <f t="shared" si="256"/>
        <v/>
      </c>
      <c r="CL188" s="158" t="str">
        <f t="shared" si="257"/>
        <v/>
      </c>
      <c r="CM188" s="157"/>
      <c r="CN188" s="157"/>
      <c r="CO188" s="157"/>
      <c r="CP188" s="157"/>
      <c r="CQ188" s="157"/>
      <c r="CR188" s="157"/>
      <c r="CS188" s="157"/>
      <c r="CT188" s="157"/>
      <c r="CU188" s="157"/>
      <c r="CV188" s="157"/>
      <c r="CW188" s="157"/>
      <c r="CX188" s="157"/>
      <c r="CY188" s="157"/>
      <c r="CZ188" s="157"/>
      <c r="DA188" s="157"/>
      <c r="DB188" s="157"/>
      <c r="DC188" s="157"/>
      <c r="DD188" s="157"/>
      <c r="DE188" s="157"/>
      <c r="DF188" s="157"/>
      <c r="DG188" s="158">
        <f>COUNTIF(DE159:DE162,K188)</f>
        <v>0</v>
      </c>
      <c r="DH188" s="158">
        <f>COUNTIF(DE159:DE162,L188)</f>
        <v>0</v>
      </c>
      <c r="DI188" s="158">
        <f>COUNTIF(DE159:DE162,M188)</f>
        <v>0</v>
      </c>
      <c r="DJ188" s="158">
        <f>COUNTIF(DE159:DE162,N188)</f>
        <v>0</v>
      </c>
      <c r="DK188" s="158">
        <f t="shared" si="262"/>
        <v>0</v>
      </c>
      <c r="DL188" s="157"/>
      <c r="DM188" s="158" t="str">
        <f t="shared" si="263"/>
        <v/>
      </c>
      <c r="DN188" s="158" t="str">
        <f t="shared" si="264"/>
        <v/>
      </c>
      <c r="DO188" s="158" t="str">
        <f t="shared" si="265"/>
        <v/>
      </c>
      <c r="DP188" s="158" t="str">
        <f t="shared" si="266"/>
        <v/>
      </c>
      <c r="DQ188" s="157"/>
      <c r="DR188" s="158" t="str">
        <f t="shared" si="267"/>
        <v/>
      </c>
      <c r="DS188" s="158" t="str">
        <f t="shared" si="268"/>
        <v/>
      </c>
      <c r="DT188" s="158" t="str">
        <f t="shared" si="269"/>
        <v/>
      </c>
      <c r="DU188" s="158" t="str">
        <f t="shared" si="270"/>
        <v/>
      </c>
      <c r="DV188" s="157"/>
      <c r="DW188" s="157"/>
      <c r="DX188" s="157"/>
      <c r="DY188" s="157"/>
      <c r="DZ188" s="157"/>
      <c r="EA188" s="157"/>
      <c r="EB188" s="157"/>
      <c r="EC188" s="157"/>
      <c r="ED188" s="157"/>
      <c r="EE188" s="157"/>
      <c r="EF188" s="157"/>
      <c r="EG188" s="157"/>
      <c r="EH188" s="157"/>
      <c r="EI188" s="157"/>
      <c r="EJ188" s="157"/>
      <c r="EK188" s="157"/>
      <c r="EL188" s="157"/>
    </row>
    <row r="189" ht="12.75" customHeight="1">
      <c r="A189" s="157"/>
      <c r="B189" s="158" t="str">
        <f>Utfylles!$E$40</f>
        <v>Kroatia</v>
      </c>
      <c r="C189" s="158" t="s">
        <v>56</v>
      </c>
      <c r="D189" s="158" t="str">
        <f>Utfylles!$G$40</f>
        <v>Skottland</v>
      </c>
      <c r="E189" s="158">
        <f>Utfylles!$H$40</f>
        <v>2</v>
      </c>
      <c r="F189" s="158" t="s">
        <v>56</v>
      </c>
      <c r="G189" s="158">
        <f>Utfylles!$J$40</f>
        <v>1</v>
      </c>
      <c r="H189" s="158"/>
      <c r="I189" s="158" t="str">
        <f>Utfylles!$K$40</f>
        <v>H</v>
      </c>
      <c r="J189" s="157"/>
      <c r="K189" s="158" t="str">
        <f t="shared" si="229"/>
        <v>Kroatia</v>
      </c>
      <c r="L189" s="158" t="str">
        <f t="shared" si="230"/>
        <v/>
      </c>
      <c r="M189" s="158" t="str">
        <f t="shared" si="231"/>
        <v/>
      </c>
      <c r="N189" s="158" t="str">
        <f t="shared" si="232"/>
        <v>Skottland</v>
      </c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8">
        <f>COUNTIF(AM159:AM162,K189)</f>
        <v>0</v>
      </c>
      <c r="AP189" s="158">
        <f>COUNTIF(AM159:AM162,L189)</f>
        <v>0</v>
      </c>
      <c r="AQ189" s="158">
        <f>COUNTIF(AM159:AM162,M189)</f>
        <v>0</v>
      </c>
      <c r="AR189" s="158">
        <f>COUNTIF(AM159:AM162,N189)</f>
        <v>0</v>
      </c>
      <c r="AS189" s="158">
        <f t="shared" si="236"/>
        <v>0</v>
      </c>
      <c r="AT189" s="157"/>
      <c r="AU189" s="158" t="str">
        <f t="shared" si="237"/>
        <v/>
      </c>
      <c r="AV189" s="158" t="str">
        <f t="shared" si="238"/>
        <v/>
      </c>
      <c r="AW189" s="158" t="str">
        <f t="shared" si="239"/>
        <v/>
      </c>
      <c r="AX189" s="158" t="str">
        <f t="shared" si="240"/>
        <v/>
      </c>
      <c r="AY189" s="157"/>
      <c r="AZ189" s="158" t="str">
        <f t="shared" si="241"/>
        <v/>
      </c>
      <c r="BA189" s="158" t="str">
        <f t="shared" si="242"/>
        <v/>
      </c>
      <c r="BB189" s="158" t="str">
        <f t="shared" si="243"/>
        <v/>
      </c>
      <c r="BC189" s="158" t="str">
        <f t="shared" si="244"/>
        <v/>
      </c>
      <c r="BD189" s="157"/>
      <c r="BE189" s="157"/>
      <c r="BF189" s="157"/>
      <c r="BG189" s="157"/>
      <c r="BH189" s="157"/>
      <c r="BI189" s="157"/>
      <c r="BJ189" s="157"/>
      <c r="BK189" s="157"/>
      <c r="BL189" s="157"/>
      <c r="BM189" s="157"/>
      <c r="BN189" s="157"/>
      <c r="BO189" s="157"/>
      <c r="BP189" s="157"/>
      <c r="BQ189" s="157"/>
      <c r="BR189" s="157"/>
      <c r="BS189" s="157"/>
      <c r="BT189" s="157"/>
      <c r="BU189" s="157"/>
      <c r="BV189" s="157"/>
      <c r="BW189" s="157"/>
      <c r="BX189" s="158">
        <f>COUNTIF(BV159:BV162,K189)</f>
        <v>0</v>
      </c>
      <c r="BY189" s="158">
        <f>COUNTIF(BV159:BV162,L189)</f>
        <v>0</v>
      </c>
      <c r="BZ189" s="158">
        <f>COUNTIF(BV159:BV162,M189)</f>
        <v>0</v>
      </c>
      <c r="CA189" s="158">
        <f>COUNTIF(BV159:BV162,N189)</f>
        <v>0</v>
      </c>
      <c r="CB189" s="158">
        <f t="shared" si="249"/>
        <v>0</v>
      </c>
      <c r="CC189" s="157"/>
      <c r="CD189" s="158" t="str">
        <f t="shared" si="250"/>
        <v/>
      </c>
      <c r="CE189" s="158" t="str">
        <f t="shared" si="251"/>
        <v/>
      </c>
      <c r="CF189" s="158" t="str">
        <f t="shared" si="252"/>
        <v/>
      </c>
      <c r="CG189" s="158" t="str">
        <f t="shared" si="253"/>
        <v/>
      </c>
      <c r="CH189" s="157"/>
      <c r="CI189" s="158" t="str">
        <f t="shared" si="254"/>
        <v/>
      </c>
      <c r="CJ189" s="158" t="str">
        <f t="shared" si="255"/>
        <v/>
      </c>
      <c r="CK189" s="158" t="str">
        <f t="shared" si="256"/>
        <v/>
      </c>
      <c r="CL189" s="158" t="str">
        <f t="shared" si="257"/>
        <v/>
      </c>
      <c r="CM189" s="157"/>
      <c r="CN189" s="157"/>
      <c r="CO189" s="157"/>
      <c r="CP189" s="157"/>
      <c r="CQ189" s="157"/>
      <c r="CR189" s="157"/>
      <c r="CS189" s="157"/>
      <c r="CT189" s="157"/>
      <c r="CU189" s="157"/>
      <c r="CV189" s="157"/>
      <c r="CW189" s="157"/>
      <c r="CX189" s="157"/>
      <c r="CY189" s="157"/>
      <c r="CZ189" s="157"/>
      <c r="DA189" s="157"/>
      <c r="DB189" s="157"/>
      <c r="DC189" s="157"/>
      <c r="DD189" s="157"/>
      <c r="DE189" s="157"/>
      <c r="DF189" s="157"/>
      <c r="DG189" s="158">
        <f>COUNTIF(DE159:DE162,K189)</f>
        <v>0</v>
      </c>
      <c r="DH189" s="158">
        <f>COUNTIF(DE159:DE162,L189)</f>
        <v>0</v>
      </c>
      <c r="DI189" s="158">
        <f>COUNTIF(DE159:DE162,M189)</f>
        <v>0</v>
      </c>
      <c r="DJ189" s="158">
        <f>COUNTIF(DE159:DE162,N189)</f>
        <v>0</v>
      </c>
      <c r="DK189" s="158">
        <f t="shared" si="262"/>
        <v>0</v>
      </c>
      <c r="DL189" s="157"/>
      <c r="DM189" s="158" t="str">
        <f t="shared" si="263"/>
        <v/>
      </c>
      <c r="DN189" s="158" t="str">
        <f t="shared" si="264"/>
        <v/>
      </c>
      <c r="DO189" s="158" t="str">
        <f t="shared" si="265"/>
        <v/>
      </c>
      <c r="DP189" s="158" t="str">
        <f t="shared" si="266"/>
        <v/>
      </c>
      <c r="DQ189" s="157"/>
      <c r="DR189" s="158" t="str">
        <f t="shared" si="267"/>
        <v/>
      </c>
      <c r="DS189" s="158" t="str">
        <f t="shared" si="268"/>
        <v/>
      </c>
      <c r="DT189" s="158" t="str">
        <f t="shared" si="269"/>
        <v/>
      </c>
      <c r="DU189" s="158" t="str">
        <f t="shared" si="270"/>
        <v/>
      </c>
      <c r="DV189" s="157"/>
      <c r="DW189" s="157"/>
      <c r="DX189" s="157"/>
      <c r="DY189" s="157"/>
      <c r="DZ189" s="157"/>
      <c r="EA189" s="157"/>
      <c r="EB189" s="157"/>
      <c r="EC189" s="157"/>
      <c r="ED189" s="157"/>
      <c r="EE189" s="157"/>
      <c r="EF189" s="157"/>
      <c r="EG189" s="157"/>
      <c r="EH189" s="157"/>
      <c r="EI189" s="157"/>
      <c r="EJ189" s="157"/>
      <c r="EK189" s="157"/>
      <c r="EL189" s="157"/>
    </row>
    <row r="190" ht="12.75" customHeight="1">
      <c r="A190" s="157"/>
      <c r="B190" s="158" t="str">
        <f>Utfylles!$E$41</f>
        <v>Tsjekkia</v>
      </c>
      <c r="C190" s="158" t="s">
        <v>56</v>
      </c>
      <c r="D190" s="158" t="str">
        <f>Utfylles!$G$41</f>
        <v>England</v>
      </c>
      <c r="E190" s="158">
        <f>Utfylles!$H$41</f>
        <v>0</v>
      </c>
      <c r="F190" s="158" t="s">
        <v>56</v>
      </c>
      <c r="G190" s="158">
        <f>Utfylles!$J$41</f>
        <v>2</v>
      </c>
      <c r="H190" s="158"/>
      <c r="I190" s="158" t="str">
        <f>Utfylles!$K$41</f>
        <v>B</v>
      </c>
      <c r="J190" s="157"/>
      <c r="K190" s="158" t="str">
        <f t="shared" si="229"/>
        <v>England</v>
      </c>
      <c r="L190" s="158" t="str">
        <f t="shared" si="230"/>
        <v/>
      </c>
      <c r="M190" s="158" t="str">
        <f t="shared" si="231"/>
        <v/>
      </c>
      <c r="N190" s="158" t="str">
        <f t="shared" si="232"/>
        <v>Tsjekkia</v>
      </c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157"/>
      <c r="AN190" s="157"/>
      <c r="AO190" s="158">
        <f>COUNTIF(AM159:AM162,K190)</f>
        <v>0</v>
      </c>
      <c r="AP190" s="158">
        <f>COUNTIF(AM159:AM162,L190)</f>
        <v>0</v>
      </c>
      <c r="AQ190" s="158">
        <f>COUNTIF(AM159:AM162,M190)</f>
        <v>0</v>
      </c>
      <c r="AR190" s="158">
        <f>COUNTIF(AM159:AM162,N190)</f>
        <v>0</v>
      </c>
      <c r="AS190" s="158">
        <f t="shared" si="236"/>
        <v>0</v>
      </c>
      <c r="AT190" s="157"/>
      <c r="AU190" s="158" t="str">
        <f t="shared" si="237"/>
        <v/>
      </c>
      <c r="AV190" s="158" t="str">
        <f t="shared" si="238"/>
        <v/>
      </c>
      <c r="AW190" s="158" t="str">
        <f t="shared" si="239"/>
        <v/>
      </c>
      <c r="AX190" s="158" t="str">
        <f t="shared" si="240"/>
        <v/>
      </c>
      <c r="AY190" s="157"/>
      <c r="AZ190" s="158" t="str">
        <f t="shared" si="241"/>
        <v/>
      </c>
      <c r="BA190" s="158" t="str">
        <f t="shared" si="242"/>
        <v/>
      </c>
      <c r="BB190" s="158" t="str">
        <f t="shared" si="243"/>
        <v/>
      </c>
      <c r="BC190" s="158" t="str">
        <f t="shared" si="244"/>
        <v/>
      </c>
      <c r="BD190" s="157"/>
      <c r="BE190" s="157"/>
      <c r="BF190" s="157"/>
      <c r="BG190" s="157"/>
      <c r="BH190" s="157"/>
      <c r="BI190" s="157"/>
      <c r="BJ190" s="157"/>
      <c r="BK190" s="157"/>
      <c r="BL190" s="157"/>
      <c r="BM190" s="157"/>
      <c r="BN190" s="157"/>
      <c r="BO190" s="157"/>
      <c r="BP190" s="157"/>
      <c r="BQ190" s="157"/>
      <c r="BR190" s="157"/>
      <c r="BS190" s="157"/>
      <c r="BT190" s="157"/>
      <c r="BU190" s="157"/>
      <c r="BV190" s="157"/>
      <c r="BW190" s="157"/>
      <c r="BX190" s="158">
        <f>COUNTIF(BV159:BV162,K190)</f>
        <v>0</v>
      </c>
      <c r="BY190" s="158">
        <f>COUNTIF(BV159:BV162,L190)</f>
        <v>0</v>
      </c>
      <c r="BZ190" s="158">
        <f>COUNTIF(BV159:BV162,M190)</f>
        <v>0</v>
      </c>
      <c r="CA190" s="158">
        <f>COUNTIF(BV159:BV162,N190)</f>
        <v>0</v>
      </c>
      <c r="CB190" s="158">
        <f t="shared" si="249"/>
        <v>0</v>
      </c>
      <c r="CC190" s="157"/>
      <c r="CD190" s="158" t="str">
        <f t="shared" si="250"/>
        <v/>
      </c>
      <c r="CE190" s="158" t="str">
        <f t="shared" si="251"/>
        <v/>
      </c>
      <c r="CF190" s="158" t="str">
        <f t="shared" si="252"/>
        <v/>
      </c>
      <c r="CG190" s="158" t="str">
        <f t="shared" si="253"/>
        <v/>
      </c>
      <c r="CH190" s="157"/>
      <c r="CI190" s="158" t="str">
        <f t="shared" si="254"/>
        <v/>
      </c>
      <c r="CJ190" s="158" t="str">
        <f t="shared" si="255"/>
        <v/>
      </c>
      <c r="CK190" s="158" t="str">
        <f t="shared" si="256"/>
        <v/>
      </c>
      <c r="CL190" s="158" t="str">
        <f t="shared" si="257"/>
        <v/>
      </c>
      <c r="CM190" s="157"/>
      <c r="CN190" s="157"/>
      <c r="CO190" s="157"/>
      <c r="CP190" s="157"/>
      <c r="CQ190" s="157"/>
      <c r="CR190" s="157"/>
      <c r="CS190" s="157"/>
      <c r="CT190" s="157"/>
      <c r="CU190" s="157"/>
      <c r="CV190" s="157"/>
      <c r="CW190" s="157"/>
      <c r="CX190" s="157"/>
      <c r="CY190" s="157"/>
      <c r="CZ190" s="157"/>
      <c r="DA190" s="157"/>
      <c r="DB190" s="157"/>
      <c r="DC190" s="157"/>
      <c r="DD190" s="157"/>
      <c r="DE190" s="157"/>
      <c r="DF190" s="157"/>
      <c r="DG190" s="158">
        <f>COUNTIF(DE159:DE162,K190)</f>
        <v>0</v>
      </c>
      <c r="DH190" s="158">
        <f>COUNTIF(DE159:DE162,L190)</f>
        <v>0</v>
      </c>
      <c r="DI190" s="158">
        <f>COUNTIF(DE159:DE162,M190)</f>
        <v>0</v>
      </c>
      <c r="DJ190" s="158">
        <f>COUNTIF(DE159:DE162,N190)</f>
        <v>0</v>
      </c>
      <c r="DK190" s="158">
        <f t="shared" si="262"/>
        <v>0</v>
      </c>
      <c r="DL190" s="157"/>
      <c r="DM190" s="158" t="str">
        <f t="shared" si="263"/>
        <v/>
      </c>
      <c r="DN190" s="158" t="str">
        <f t="shared" si="264"/>
        <v/>
      </c>
      <c r="DO190" s="158" t="str">
        <f t="shared" si="265"/>
        <v/>
      </c>
      <c r="DP190" s="158" t="str">
        <f t="shared" si="266"/>
        <v/>
      </c>
      <c r="DQ190" s="157"/>
      <c r="DR190" s="158" t="str">
        <f t="shared" si="267"/>
        <v/>
      </c>
      <c r="DS190" s="158" t="str">
        <f t="shared" si="268"/>
        <v/>
      </c>
      <c r="DT190" s="158" t="str">
        <f t="shared" si="269"/>
        <v/>
      </c>
      <c r="DU190" s="158" t="str">
        <f t="shared" si="270"/>
        <v/>
      </c>
      <c r="DV190" s="157"/>
      <c r="DW190" s="157"/>
      <c r="DX190" s="157"/>
      <c r="DY190" s="157"/>
      <c r="DZ190" s="157"/>
      <c r="EA190" s="157"/>
      <c r="EB190" s="157"/>
      <c r="EC190" s="157"/>
      <c r="ED190" s="157"/>
      <c r="EE190" s="157"/>
      <c r="EF190" s="157"/>
      <c r="EG190" s="157"/>
      <c r="EH190" s="157"/>
      <c r="EI190" s="157"/>
      <c r="EJ190" s="157"/>
      <c r="EK190" s="157"/>
      <c r="EL190" s="157"/>
    </row>
    <row r="191" ht="12.75" customHeight="1">
      <c r="A191" s="157"/>
      <c r="B191" s="158" t="str">
        <f>Utfylles!$E$42</f>
        <v>Sverige</v>
      </c>
      <c r="C191" s="158" t="s">
        <v>56</v>
      </c>
      <c r="D191" s="158" t="str">
        <f>Utfylles!$G$42</f>
        <v>Polen</v>
      </c>
      <c r="E191" s="158">
        <f>Utfylles!$H$42</f>
        <v>1</v>
      </c>
      <c r="F191" s="158" t="s">
        <v>56</v>
      </c>
      <c r="G191" s="158">
        <f>Utfylles!$J$42</f>
        <v>1</v>
      </c>
      <c r="H191" s="158"/>
      <c r="I191" s="158" t="str">
        <f>Utfylles!$K$42</f>
        <v>U</v>
      </c>
      <c r="J191" s="157"/>
      <c r="K191" s="158" t="str">
        <f t="shared" si="229"/>
        <v/>
      </c>
      <c r="L191" s="158" t="str">
        <f t="shared" si="230"/>
        <v>Sverige</v>
      </c>
      <c r="M191" s="158" t="str">
        <f t="shared" si="231"/>
        <v>Polen</v>
      </c>
      <c r="N191" s="158" t="str">
        <f t="shared" si="232"/>
        <v/>
      </c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8">
        <f>COUNTIF(AM159:AM162,K191)</f>
        <v>0</v>
      </c>
      <c r="AP191" s="158">
        <f>COUNTIF(AM159:AM162,L191)</f>
        <v>0</v>
      </c>
      <c r="AQ191" s="158">
        <f>COUNTIF(AM159:AM162,M191)</f>
        <v>0</v>
      </c>
      <c r="AR191" s="158">
        <f>COUNTIF(AM159:AM162,N191)</f>
        <v>0</v>
      </c>
      <c r="AS191" s="158">
        <f t="shared" si="236"/>
        <v>0</v>
      </c>
      <c r="AT191" s="157"/>
      <c r="AU191" s="158" t="str">
        <f t="shared" si="237"/>
        <v/>
      </c>
      <c r="AV191" s="158" t="str">
        <f t="shared" si="238"/>
        <v/>
      </c>
      <c r="AW191" s="158" t="str">
        <f t="shared" si="239"/>
        <v/>
      </c>
      <c r="AX191" s="158" t="str">
        <f t="shared" si="240"/>
        <v/>
      </c>
      <c r="AY191" s="157"/>
      <c r="AZ191" s="158" t="str">
        <f t="shared" si="241"/>
        <v/>
      </c>
      <c r="BA191" s="158" t="str">
        <f t="shared" si="242"/>
        <v/>
      </c>
      <c r="BB191" s="158" t="str">
        <f t="shared" si="243"/>
        <v/>
      </c>
      <c r="BC191" s="158" t="str">
        <f t="shared" si="244"/>
        <v/>
      </c>
      <c r="BD191" s="157"/>
      <c r="BE191" s="157"/>
      <c r="BF191" s="157"/>
      <c r="BG191" s="157"/>
      <c r="BH191" s="157"/>
      <c r="BI191" s="157"/>
      <c r="BJ191" s="157"/>
      <c r="BK191" s="157"/>
      <c r="BL191" s="157"/>
      <c r="BM191" s="157"/>
      <c r="BN191" s="157"/>
      <c r="BO191" s="157"/>
      <c r="BP191" s="157"/>
      <c r="BQ191" s="157"/>
      <c r="BR191" s="157"/>
      <c r="BS191" s="157"/>
      <c r="BT191" s="157"/>
      <c r="BU191" s="157"/>
      <c r="BV191" s="157"/>
      <c r="BW191" s="157"/>
      <c r="BX191" s="158">
        <f>COUNTIF(BV159:BV162,K191)</f>
        <v>0</v>
      </c>
      <c r="BY191" s="158">
        <f>COUNTIF(BV159:BV162,L191)</f>
        <v>1</v>
      </c>
      <c r="BZ191" s="158">
        <f>COUNTIF(BV159:BV162,M191)</f>
        <v>1</v>
      </c>
      <c r="CA191" s="158">
        <f>COUNTIF(BV159:BV162,N191)</f>
        <v>0</v>
      </c>
      <c r="CB191" s="158">
        <f t="shared" si="249"/>
        <v>2</v>
      </c>
      <c r="CC191" s="157"/>
      <c r="CD191" s="158" t="str">
        <f t="shared" si="250"/>
        <v>Sverige</v>
      </c>
      <c r="CE191" s="158" t="str">
        <f t="shared" si="251"/>
        <v>Polen</v>
      </c>
      <c r="CF191" s="158">
        <f t="shared" si="252"/>
        <v>1</v>
      </c>
      <c r="CG191" s="158">
        <f t="shared" si="253"/>
        <v>1</v>
      </c>
      <c r="CH191" s="157"/>
      <c r="CI191" s="158" t="str">
        <f t="shared" si="254"/>
        <v/>
      </c>
      <c r="CJ191" s="158" t="str">
        <f t="shared" si="255"/>
        <v>Sverige</v>
      </c>
      <c r="CK191" s="158" t="str">
        <f t="shared" si="256"/>
        <v>Polen</v>
      </c>
      <c r="CL191" s="158" t="str">
        <f t="shared" si="257"/>
        <v/>
      </c>
      <c r="CM191" s="157"/>
      <c r="CN191" s="157"/>
      <c r="CO191" s="157"/>
      <c r="CP191" s="157"/>
      <c r="CQ191" s="157"/>
      <c r="CR191" s="157"/>
      <c r="CS191" s="157"/>
      <c r="CT191" s="157"/>
      <c r="CU191" s="157"/>
      <c r="CV191" s="157"/>
      <c r="CW191" s="157"/>
      <c r="CX191" s="157"/>
      <c r="CY191" s="157"/>
      <c r="CZ191" s="157"/>
      <c r="DA191" s="157"/>
      <c r="DB191" s="157"/>
      <c r="DC191" s="157"/>
      <c r="DD191" s="157"/>
      <c r="DE191" s="157"/>
      <c r="DF191" s="157"/>
      <c r="DG191" s="158">
        <f>COUNTIF(DE159:DE162,K191)</f>
        <v>0</v>
      </c>
      <c r="DH191" s="158">
        <f>COUNTIF(DE159:DE162,L191)</f>
        <v>0</v>
      </c>
      <c r="DI191" s="158">
        <f>COUNTIF(DE159:DE162,M191)</f>
        <v>0</v>
      </c>
      <c r="DJ191" s="158">
        <f>COUNTIF(DE159:DE162,N191)</f>
        <v>0</v>
      </c>
      <c r="DK191" s="158">
        <f t="shared" si="262"/>
        <v>0</v>
      </c>
      <c r="DL191" s="157"/>
      <c r="DM191" s="158" t="str">
        <f t="shared" si="263"/>
        <v/>
      </c>
      <c r="DN191" s="158" t="str">
        <f t="shared" si="264"/>
        <v/>
      </c>
      <c r="DO191" s="158" t="str">
        <f t="shared" si="265"/>
        <v/>
      </c>
      <c r="DP191" s="158" t="str">
        <f t="shared" si="266"/>
        <v/>
      </c>
      <c r="DQ191" s="157"/>
      <c r="DR191" s="158" t="str">
        <f t="shared" si="267"/>
        <v/>
      </c>
      <c r="DS191" s="158" t="str">
        <f t="shared" si="268"/>
        <v/>
      </c>
      <c r="DT191" s="158" t="str">
        <f t="shared" si="269"/>
        <v/>
      </c>
      <c r="DU191" s="158" t="str">
        <f t="shared" si="270"/>
        <v/>
      </c>
      <c r="DV191" s="157"/>
      <c r="DW191" s="157"/>
      <c r="DX191" s="157"/>
      <c r="DY191" s="157"/>
      <c r="DZ191" s="157"/>
      <c r="EA191" s="157"/>
      <c r="EB191" s="157"/>
      <c r="EC191" s="157"/>
      <c r="ED191" s="157"/>
      <c r="EE191" s="157"/>
      <c r="EF191" s="157"/>
      <c r="EG191" s="157"/>
      <c r="EH191" s="157"/>
      <c r="EI191" s="157"/>
      <c r="EJ191" s="157"/>
      <c r="EK191" s="157"/>
      <c r="EL191" s="157"/>
    </row>
    <row r="192" ht="12.75" customHeight="1">
      <c r="A192" s="157"/>
      <c r="B192" s="158" t="str">
        <f>Utfylles!$E$43</f>
        <v>Slovakia</v>
      </c>
      <c r="C192" s="158" t="s">
        <v>56</v>
      </c>
      <c r="D192" s="158" t="str">
        <f>Utfylles!$G$43</f>
        <v>Spania</v>
      </c>
      <c r="E192" s="158">
        <f>Utfylles!$H$43</f>
        <v>0</v>
      </c>
      <c r="F192" s="158" t="s">
        <v>56</v>
      </c>
      <c r="G192" s="158">
        <f>Utfylles!$J$43</f>
        <v>2</v>
      </c>
      <c r="H192" s="158"/>
      <c r="I192" s="158" t="str">
        <f>Utfylles!$K$43</f>
        <v>B</v>
      </c>
      <c r="J192" s="157"/>
      <c r="K192" s="158" t="str">
        <f t="shared" si="229"/>
        <v>Spania</v>
      </c>
      <c r="L192" s="158" t="str">
        <f t="shared" si="230"/>
        <v/>
      </c>
      <c r="M192" s="158" t="str">
        <f t="shared" si="231"/>
        <v/>
      </c>
      <c r="N192" s="158" t="str">
        <f t="shared" si="232"/>
        <v>Slovakia</v>
      </c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8">
        <f>COUNTIF(AM159:AM162,K192)</f>
        <v>1</v>
      </c>
      <c r="AP192" s="158">
        <f>COUNTIF(AM159:AM162,L192)</f>
        <v>0</v>
      </c>
      <c r="AQ192" s="158">
        <f>COUNTIF(AM159:AM162,M192)</f>
        <v>0</v>
      </c>
      <c r="AR192" s="158">
        <f>COUNTIF(AM159:AM162,N192)</f>
        <v>0</v>
      </c>
      <c r="AS192" s="158">
        <f t="shared" si="236"/>
        <v>1</v>
      </c>
      <c r="AT192" s="157"/>
      <c r="AU192" s="158" t="str">
        <f t="shared" si="237"/>
        <v/>
      </c>
      <c r="AV192" s="158" t="str">
        <f t="shared" si="238"/>
        <v/>
      </c>
      <c r="AW192" s="158" t="str">
        <f t="shared" si="239"/>
        <v/>
      </c>
      <c r="AX192" s="158" t="str">
        <f t="shared" si="240"/>
        <v/>
      </c>
      <c r="AY192" s="157"/>
      <c r="AZ192" s="158" t="str">
        <f t="shared" si="241"/>
        <v/>
      </c>
      <c r="BA192" s="158" t="str">
        <f t="shared" si="242"/>
        <v/>
      </c>
      <c r="BB192" s="158" t="str">
        <f t="shared" si="243"/>
        <v/>
      </c>
      <c r="BC192" s="158" t="str">
        <f t="shared" si="244"/>
        <v/>
      </c>
      <c r="BD192" s="157"/>
      <c r="BE192" s="157"/>
      <c r="BF192" s="157"/>
      <c r="BG192" s="157"/>
      <c r="BH192" s="157"/>
      <c r="BI192" s="157"/>
      <c r="BJ192" s="157"/>
      <c r="BK192" s="157"/>
      <c r="BL192" s="157"/>
      <c r="BM192" s="157"/>
      <c r="BN192" s="157"/>
      <c r="BO192" s="157"/>
      <c r="BP192" s="157"/>
      <c r="BQ192" s="157"/>
      <c r="BR192" s="157"/>
      <c r="BS192" s="157"/>
      <c r="BT192" s="157"/>
      <c r="BU192" s="157"/>
      <c r="BV192" s="157"/>
      <c r="BW192" s="157"/>
      <c r="BX192" s="158">
        <f>COUNTIF(BV159:BV162,K192)</f>
        <v>0</v>
      </c>
      <c r="BY192" s="158">
        <f>COUNTIF(BV159:BV162,L192)</f>
        <v>0</v>
      </c>
      <c r="BZ192" s="158">
        <f>COUNTIF(BV159:BV162,M192)</f>
        <v>0</v>
      </c>
      <c r="CA192" s="158">
        <f>COUNTIF(BV159:BV162,N192)</f>
        <v>1</v>
      </c>
      <c r="CB192" s="158">
        <f t="shared" si="249"/>
        <v>1</v>
      </c>
      <c r="CC192" s="157"/>
      <c r="CD192" s="158" t="str">
        <f t="shared" si="250"/>
        <v/>
      </c>
      <c r="CE192" s="158" t="str">
        <f t="shared" si="251"/>
        <v/>
      </c>
      <c r="CF192" s="158" t="str">
        <f t="shared" si="252"/>
        <v/>
      </c>
      <c r="CG192" s="158" t="str">
        <f t="shared" si="253"/>
        <v/>
      </c>
      <c r="CH192" s="157"/>
      <c r="CI192" s="158" t="str">
        <f t="shared" si="254"/>
        <v/>
      </c>
      <c r="CJ192" s="158" t="str">
        <f t="shared" si="255"/>
        <v/>
      </c>
      <c r="CK192" s="158" t="str">
        <f t="shared" si="256"/>
        <v/>
      </c>
      <c r="CL192" s="158" t="str">
        <f t="shared" si="257"/>
        <v/>
      </c>
      <c r="CM192" s="157"/>
      <c r="CN192" s="157"/>
      <c r="CO192" s="157"/>
      <c r="CP192" s="157"/>
      <c r="CQ192" s="157"/>
      <c r="CR192" s="157"/>
      <c r="CS192" s="157"/>
      <c r="CT192" s="157"/>
      <c r="CU192" s="157"/>
      <c r="CV192" s="157"/>
      <c r="CW192" s="157"/>
      <c r="CX192" s="157"/>
      <c r="CY192" s="157"/>
      <c r="CZ192" s="157"/>
      <c r="DA192" s="157"/>
      <c r="DB192" s="157"/>
      <c r="DC192" s="157"/>
      <c r="DD192" s="157"/>
      <c r="DE192" s="157"/>
      <c r="DF192" s="157"/>
      <c r="DG192" s="158">
        <f>COUNTIF(DE159:DE162,K192)</f>
        <v>0</v>
      </c>
      <c r="DH192" s="158">
        <f>COUNTIF(DE159:DE162,L192)</f>
        <v>0</v>
      </c>
      <c r="DI192" s="158">
        <f>COUNTIF(DE159:DE162,M192)</f>
        <v>0</v>
      </c>
      <c r="DJ192" s="158">
        <f>COUNTIF(DE159:DE162,N192)</f>
        <v>0</v>
      </c>
      <c r="DK192" s="158">
        <f t="shared" si="262"/>
        <v>0</v>
      </c>
      <c r="DL192" s="157"/>
      <c r="DM192" s="158" t="str">
        <f t="shared" si="263"/>
        <v/>
      </c>
      <c r="DN192" s="158" t="str">
        <f t="shared" si="264"/>
        <v/>
      </c>
      <c r="DO192" s="158" t="str">
        <f t="shared" si="265"/>
        <v/>
      </c>
      <c r="DP192" s="158" t="str">
        <f t="shared" si="266"/>
        <v/>
      </c>
      <c r="DQ192" s="157"/>
      <c r="DR192" s="158" t="str">
        <f t="shared" si="267"/>
        <v/>
      </c>
      <c r="DS192" s="158" t="str">
        <f t="shared" si="268"/>
        <v/>
      </c>
      <c r="DT192" s="158" t="str">
        <f t="shared" si="269"/>
        <v/>
      </c>
      <c r="DU192" s="158" t="str">
        <f t="shared" si="270"/>
        <v/>
      </c>
      <c r="DV192" s="157"/>
      <c r="DW192" s="157"/>
      <c r="DX192" s="157"/>
      <c r="DY192" s="157"/>
      <c r="DZ192" s="157"/>
      <c r="EA192" s="157"/>
      <c r="EB192" s="157"/>
      <c r="EC192" s="157"/>
      <c r="ED192" s="157"/>
      <c r="EE192" s="157"/>
      <c r="EF192" s="157"/>
      <c r="EG192" s="157"/>
      <c r="EH192" s="157"/>
      <c r="EI192" s="157"/>
      <c r="EJ192" s="157"/>
      <c r="EK192" s="157"/>
      <c r="EL192" s="157"/>
    </row>
    <row r="193" ht="12.75" customHeight="1">
      <c r="A193" s="157"/>
      <c r="B193" s="158" t="str">
        <f>Utfylles!$E$44</f>
        <v>Portugal</v>
      </c>
      <c r="C193" s="158" t="s">
        <v>56</v>
      </c>
      <c r="D193" s="158" t="str">
        <f>Utfylles!$G$44</f>
        <v>Frankrike</v>
      </c>
      <c r="E193" s="158">
        <f>Utfylles!$H$44</f>
        <v>1</v>
      </c>
      <c r="F193" s="158" t="s">
        <v>56</v>
      </c>
      <c r="G193" s="158">
        <f>Utfylles!$J$44</f>
        <v>1</v>
      </c>
      <c r="H193" s="158"/>
      <c r="I193" s="158" t="str">
        <f>Utfylles!$K$44</f>
        <v>U</v>
      </c>
      <c r="J193" s="157"/>
      <c r="K193" s="158" t="str">
        <f t="shared" si="229"/>
        <v/>
      </c>
      <c r="L193" s="158" t="str">
        <f t="shared" si="230"/>
        <v>Portugal</v>
      </c>
      <c r="M193" s="158" t="str">
        <f t="shared" si="231"/>
        <v>Frankrike</v>
      </c>
      <c r="N193" s="158" t="str">
        <f t="shared" si="232"/>
        <v/>
      </c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  <c r="AK193" s="157"/>
      <c r="AL193" s="157"/>
      <c r="AM193" s="157"/>
      <c r="AN193" s="157"/>
      <c r="AO193" s="158">
        <f>COUNTIF(AM159:AM162,K193)</f>
        <v>0</v>
      </c>
      <c r="AP193" s="158">
        <f>COUNTIF(AM159:AM162,L193)</f>
        <v>0</v>
      </c>
      <c r="AQ193" s="158">
        <f>COUNTIF(AM159:AM162,M193)</f>
        <v>0</v>
      </c>
      <c r="AR193" s="158">
        <f>COUNTIF(AM159:AM162,N193)</f>
        <v>0</v>
      </c>
      <c r="AS193" s="158">
        <f t="shared" si="236"/>
        <v>0</v>
      </c>
      <c r="AT193" s="157"/>
      <c r="AU193" s="158" t="str">
        <f t="shared" si="237"/>
        <v/>
      </c>
      <c r="AV193" s="158" t="str">
        <f t="shared" si="238"/>
        <v/>
      </c>
      <c r="AW193" s="158" t="str">
        <f t="shared" si="239"/>
        <v/>
      </c>
      <c r="AX193" s="158" t="str">
        <f t="shared" si="240"/>
        <v/>
      </c>
      <c r="AY193" s="157"/>
      <c r="AZ193" s="158" t="str">
        <f t="shared" si="241"/>
        <v/>
      </c>
      <c r="BA193" s="158" t="str">
        <f t="shared" si="242"/>
        <v/>
      </c>
      <c r="BB193" s="158" t="str">
        <f t="shared" si="243"/>
        <v/>
      </c>
      <c r="BC193" s="158" t="str">
        <f t="shared" si="244"/>
        <v/>
      </c>
      <c r="BD193" s="157"/>
      <c r="BE193" s="157"/>
      <c r="BF193" s="157"/>
      <c r="BG193" s="157"/>
      <c r="BH193" s="157"/>
      <c r="BI193" s="157"/>
      <c r="BJ193" s="157"/>
      <c r="BK193" s="157"/>
      <c r="BL193" s="157"/>
      <c r="BM193" s="157"/>
      <c r="BN193" s="157"/>
      <c r="BO193" s="157"/>
      <c r="BP193" s="157"/>
      <c r="BQ193" s="157"/>
      <c r="BR193" s="157"/>
      <c r="BS193" s="157"/>
      <c r="BT193" s="157"/>
      <c r="BU193" s="157"/>
      <c r="BV193" s="157"/>
      <c r="BW193" s="157"/>
      <c r="BX193" s="158">
        <f>COUNTIF(BV159:BV162,K193)</f>
        <v>0</v>
      </c>
      <c r="BY193" s="158">
        <f>COUNTIF(BV159:BV162,L193)</f>
        <v>0</v>
      </c>
      <c r="BZ193" s="158">
        <f>COUNTIF(BV159:BV162,M193)</f>
        <v>0</v>
      </c>
      <c r="CA193" s="158">
        <f>COUNTIF(BV159:BV162,N193)</f>
        <v>0</v>
      </c>
      <c r="CB193" s="158">
        <f t="shared" si="249"/>
        <v>0</v>
      </c>
      <c r="CC193" s="157"/>
      <c r="CD193" s="158" t="str">
        <f t="shared" si="250"/>
        <v/>
      </c>
      <c r="CE193" s="158" t="str">
        <f t="shared" si="251"/>
        <v/>
      </c>
      <c r="CF193" s="158" t="str">
        <f t="shared" si="252"/>
        <v/>
      </c>
      <c r="CG193" s="158" t="str">
        <f t="shared" si="253"/>
        <v/>
      </c>
      <c r="CH193" s="157"/>
      <c r="CI193" s="158" t="str">
        <f t="shared" si="254"/>
        <v/>
      </c>
      <c r="CJ193" s="158" t="str">
        <f t="shared" si="255"/>
        <v/>
      </c>
      <c r="CK193" s="158" t="str">
        <f t="shared" si="256"/>
        <v/>
      </c>
      <c r="CL193" s="158" t="str">
        <f t="shared" si="257"/>
        <v/>
      </c>
      <c r="CM193" s="157"/>
      <c r="CN193" s="157"/>
      <c r="CO193" s="157"/>
      <c r="CP193" s="157"/>
      <c r="CQ193" s="157"/>
      <c r="CR193" s="157"/>
      <c r="CS193" s="157"/>
      <c r="CT193" s="157"/>
      <c r="CU193" s="157"/>
      <c r="CV193" s="157"/>
      <c r="CW193" s="157"/>
      <c r="CX193" s="157"/>
      <c r="CY193" s="157"/>
      <c r="CZ193" s="157"/>
      <c r="DA193" s="157"/>
      <c r="DB193" s="157"/>
      <c r="DC193" s="157"/>
      <c r="DD193" s="157"/>
      <c r="DE193" s="157"/>
      <c r="DF193" s="157"/>
      <c r="DG193" s="158">
        <f>COUNTIF(DE159:DE162,K193)</f>
        <v>0</v>
      </c>
      <c r="DH193" s="158">
        <f>COUNTIF(DE159:DE162,L193)</f>
        <v>0</v>
      </c>
      <c r="DI193" s="158">
        <f>COUNTIF(DE159:DE162,M193)</f>
        <v>0</v>
      </c>
      <c r="DJ193" s="158">
        <f>COUNTIF(DE159:DE162,N193)</f>
        <v>0</v>
      </c>
      <c r="DK193" s="158">
        <f t="shared" si="262"/>
        <v>0</v>
      </c>
      <c r="DL193" s="157"/>
      <c r="DM193" s="158" t="str">
        <f t="shared" si="263"/>
        <v/>
      </c>
      <c r="DN193" s="158" t="str">
        <f t="shared" si="264"/>
        <v/>
      </c>
      <c r="DO193" s="158" t="str">
        <f t="shared" si="265"/>
        <v/>
      </c>
      <c r="DP193" s="158" t="str">
        <f t="shared" si="266"/>
        <v/>
      </c>
      <c r="DQ193" s="157"/>
      <c r="DR193" s="158" t="str">
        <f t="shared" si="267"/>
        <v/>
      </c>
      <c r="DS193" s="158" t="str">
        <f t="shared" si="268"/>
        <v/>
      </c>
      <c r="DT193" s="158" t="str">
        <f t="shared" si="269"/>
        <v/>
      </c>
      <c r="DU193" s="158" t="str">
        <f t="shared" si="270"/>
        <v/>
      </c>
      <c r="DV193" s="157"/>
      <c r="DW193" s="157"/>
      <c r="DX193" s="157"/>
      <c r="DY193" s="157"/>
      <c r="DZ193" s="157"/>
      <c r="EA193" s="157"/>
      <c r="EB193" s="157"/>
      <c r="EC193" s="157"/>
      <c r="ED193" s="157"/>
      <c r="EE193" s="157"/>
      <c r="EF193" s="157"/>
      <c r="EG193" s="157"/>
      <c r="EH193" s="157"/>
      <c r="EI193" s="157"/>
      <c r="EJ193" s="157"/>
      <c r="EK193" s="157"/>
      <c r="EL193" s="157"/>
    </row>
    <row r="194" ht="12.75" customHeight="1">
      <c r="A194" s="157"/>
      <c r="B194" s="158" t="str">
        <f>Utfylles!$E$45</f>
        <v>Tyskland</v>
      </c>
      <c r="C194" s="158" t="s">
        <v>56</v>
      </c>
      <c r="D194" s="158" t="str">
        <f>Utfylles!$G$45</f>
        <v>Ungarn</v>
      </c>
      <c r="E194" s="158">
        <f>Utfylles!$H$45</f>
        <v>3</v>
      </c>
      <c r="F194" s="158" t="s">
        <v>56</v>
      </c>
      <c r="G194" s="158">
        <f>Utfylles!$J$45</f>
        <v>0</v>
      </c>
      <c r="H194" s="158"/>
      <c r="I194" s="158" t="str">
        <f>Utfylles!$K$45</f>
        <v>H</v>
      </c>
      <c r="J194" s="157"/>
      <c r="K194" s="158" t="str">
        <f t="shared" si="229"/>
        <v>Tyskland</v>
      </c>
      <c r="L194" s="158" t="str">
        <f t="shared" si="230"/>
        <v/>
      </c>
      <c r="M194" s="158" t="str">
        <f t="shared" si="231"/>
        <v/>
      </c>
      <c r="N194" s="158" t="str">
        <f t="shared" si="232"/>
        <v>Ungarn</v>
      </c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158">
        <f>COUNTIF(AM159:AM162,K194)</f>
        <v>0</v>
      </c>
      <c r="AP194" s="158">
        <f>COUNTIF(AM159:AM162,L194)</f>
        <v>0</v>
      </c>
      <c r="AQ194" s="158">
        <f>COUNTIF(AM159:AM162,M194)</f>
        <v>0</v>
      </c>
      <c r="AR194" s="158">
        <f>COUNTIF(AM159:AM162,N194)</f>
        <v>0</v>
      </c>
      <c r="AS194" s="158">
        <f t="shared" si="236"/>
        <v>0</v>
      </c>
      <c r="AT194" s="157"/>
      <c r="AU194" s="158" t="str">
        <f t="shared" si="237"/>
        <v/>
      </c>
      <c r="AV194" s="158" t="str">
        <f t="shared" si="238"/>
        <v/>
      </c>
      <c r="AW194" s="158" t="str">
        <f t="shared" si="239"/>
        <v/>
      </c>
      <c r="AX194" s="158" t="str">
        <f t="shared" si="240"/>
        <v/>
      </c>
      <c r="AY194" s="157"/>
      <c r="AZ194" s="158" t="str">
        <f t="shared" si="241"/>
        <v/>
      </c>
      <c r="BA194" s="158" t="str">
        <f t="shared" si="242"/>
        <v/>
      </c>
      <c r="BB194" s="158" t="str">
        <f t="shared" si="243"/>
        <v/>
      </c>
      <c r="BC194" s="158" t="str">
        <f t="shared" si="244"/>
        <v/>
      </c>
      <c r="BD194" s="157"/>
      <c r="BE194" s="157"/>
      <c r="BF194" s="157"/>
      <c r="BG194" s="157"/>
      <c r="BH194" s="157"/>
      <c r="BI194" s="157"/>
      <c r="BJ194" s="157"/>
      <c r="BK194" s="157"/>
      <c r="BL194" s="157"/>
      <c r="BM194" s="157"/>
      <c r="BN194" s="157"/>
      <c r="BO194" s="157"/>
      <c r="BP194" s="157"/>
      <c r="BQ194" s="157"/>
      <c r="BR194" s="157"/>
      <c r="BS194" s="157"/>
      <c r="BT194" s="157"/>
      <c r="BU194" s="157"/>
      <c r="BV194" s="157"/>
      <c r="BW194" s="157"/>
      <c r="BX194" s="158">
        <f>COUNTIF(BV159:BV162,K194)</f>
        <v>0</v>
      </c>
      <c r="BY194" s="158">
        <f>COUNTIF(BV159:BV162,L194)</f>
        <v>0</v>
      </c>
      <c r="BZ194" s="158">
        <f>COUNTIF(BV159:BV162,M194)</f>
        <v>0</v>
      </c>
      <c r="CA194" s="158">
        <f>COUNTIF(BV159:BV162,N194)</f>
        <v>0</v>
      </c>
      <c r="CB194" s="158">
        <f t="shared" si="249"/>
        <v>0</v>
      </c>
      <c r="CC194" s="157"/>
      <c r="CD194" s="158" t="str">
        <f t="shared" si="250"/>
        <v/>
      </c>
      <c r="CE194" s="158" t="str">
        <f t="shared" si="251"/>
        <v/>
      </c>
      <c r="CF194" s="158" t="str">
        <f t="shared" si="252"/>
        <v/>
      </c>
      <c r="CG194" s="158" t="str">
        <f t="shared" si="253"/>
        <v/>
      </c>
      <c r="CH194" s="157"/>
      <c r="CI194" s="158" t="str">
        <f t="shared" si="254"/>
        <v/>
      </c>
      <c r="CJ194" s="158" t="str">
        <f t="shared" si="255"/>
        <v/>
      </c>
      <c r="CK194" s="158" t="str">
        <f t="shared" si="256"/>
        <v/>
      </c>
      <c r="CL194" s="158" t="str">
        <f t="shared" si="257"/>
        <v/>
      </c>
      <c r="CM194" s="157"/>
      <c r="CN194" s="157"/>
      <c r="CO194" s="157"/>
      <c r="CP194" s="157"/>
      <c r="CQ194" s="157"/>
      <c r="CR194" s="157"/>
      <c r="CS194" s="157"/>
      <c r="CT194" s="157"/>
      <c r="CU194" s="157"/>
      <c r="CV194" s="157"/>
      <c r="CW194" s="157"/>
      <c r="CX194" s="157"/>
      <c r="CY194" s="157"/>
      <c r="CZ194" s="157"/>
      <c r="DA194" s="157"/>
      <c r="DB194" s="157"/>
      <c r="DC194" s="157"/>
      <c r="DD194" s="157"/>
      <c r="DE194" s="157"/>
      <c r="DF194" s="157"/>
      <c r="DG194" s="158">
        <f>COUNTIF(DE159:DE162,K194)</f>
        <v>0</v>
      </c>
      <c r="DH194" s="158">
        <f>COUNTIF(DE159:DE162,L194)</f>
        <v>0</v>
      </c>
      <c r="DI194" s="158">
        <f>COUNTIF(DE159:DE162,M194)</f>
        <v>0</v>
      </c>
      <c r="DJ194" s="158">
        <f>COUNTIF(DE159:DE162,N194)</f>
        <v>0</v>
      </c>
      <c r="DK194" s="158">
        <f t="shared" si="262"/>
        <v>0</v>
      </c>
      <c r="DL194" s="157"/>
      <c r="DM194" s="158" t="str">
        <f t="shared" si="263"/>
        <v/>
      </c>
      <c r="DN194" s="158" t="str">
        <f t="shared" si="264"/>
        <v/>
      </c>
      <c r="DO194" s="158" t="str">
        <f t="shared" si="265"/>
        <v/>
      </c>
      <c r="DP194" s="158" t="str">
        <f t="shared" si="266"/>
        <v/>
      </c>
      <c r="DQ194" s="157"/>
      <c r="DR194" s="158" t="str">
        <f t="shared" si="267"/>
        <v/>
      </c>
      <c r="DS194" s="158" t="str">
        <f t="shared" si="268"/>
        <v/>
      </c>
      <c r="DT194" s="158" t="str">
        <f t="shared" si="269"/>
        <v/>
      </c>
      <c r="DU194" s="158" t="str">
        <f t="shared" si="270"/>
        <v/>
      </c>
      <c r="DV194" s="157"/>
      <c r="DW194" s="157"/>
      <c r="DX194" s="157"/>
      <c r="DY194" s="157"/>
      <c r="DZ194" s="157"/>
      <c r="EA194" s="157"/>
      <c r="EB194" s="157"/>
      <c r="EC194" s="157"/>
      <c r="ED194" s="157"/>
      <c r="EE194" s="157"/>
      <c r="EF194" s="157"/>
      <c r="EG194" s="157"/>
      <c r="EH194" s="157"/>
      <c r="EI194" s="157"/>
      <c r="EJ194" s="157"/>
      <c r="EK194" s="157"/>
      <c r="EL194" s="157"/>
    </row>
    <row r="195" ht="12.75" customHeight="1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  <c r="AK195" s="157"/>
      <c r="AL195" s="157"/>
      <c r="AM195" s="157"/>
      <c r="AN195" s="157"/>
      <c r="AO195" s="157"/>
      <c r="AP195" s="157"/>
      <c r="AQ195" s="157"/>
      <c r="AR195" s="157"/>
      <c r="AS195" s="157"/>
      <c r="AT195" s="157"/>
      <c r="AU195" s="157"/>
      <c r="AV195" s="157"/>
      <c r="AW195" s="157"/>
      <c r="AX195" s="157"/>
      <c r="AY195" s="157"/>
      <c r="AZ195" s="157"/>
      <c r="BA195" s="157"/>
      <c r="BB195" s="157"/>
      <c r="BC195" s="157"/>
      <c r="BD195" s="157"/>
      <c r="BE195" s="157"/>
      <c r="BF195" s="157"/>
      <c r="BG195" s="157"/>
      <c r="BH195" s="157"/>
      <c r="BI195" s="157"/>
      <c r="BJ195" s="157"/>
      <c r="BK195" s="157"/>
      <c r="BL195" s="157"/>
      <c r="BM195" s="157"/>
      <c r="BN195" s="157"/>
      <c r="BO195" s="157"/>
      <c r="BP195" s="157"/>
      <c r="BQ195" s="157"/>
      <c r="BR195" s="157"/>
      <c r="BS195" s="157"/>
      <c r="BT195" s="157"/>
      <c r="BU195" s="157"/>
      <c r="BV195" s="157"/>
      <c r="BW195" s="157"/>
      <c r="BX195" s="157"/>
      <c r="BY195" s="157"/>
      <c r="BZ195" s="157"/>
      <c r="CA195" s="157"/>
      <c r="CB195" s="157"/>
      <c r="CC195" s="157"/>
      <c r="CD195" s="157"/>
      <c r="CE195" s="157"/>
      <c r="CF195" s="157"/>
      <c r="CG195" s="157"/>
      <c r="CH195" s="157"/>
      <c r="CI195" s="157"/>
      <c r="CJ195" s="157"/>
      <c r="CK195" s="157"/>
      <c r="CL195" s="157"/>
      <c r="CM195" s="157"/>
      <c r="CN195" s="157"/>
      <c r="CO195" s="157"/>
      <c r="CP195" s="157"/>
      <c r="CQ195" s="157"/>
      <c r="CR195" s="157"/>
      <c r="CS195" s="157"/>
      <c r="CT195" s="157"/>
      <c r="CU195" s="157"/>
      <c r="CV195" s="157"/>
      <c r="CW195" s="157"/>
      <c r="CX195" s="157"/>
      <c r="CY195" s="157"/>
      <c r="CZ195" s="157"/>
      <c r="DA195" s="157"/>
      <c r="DB195" s="157"/>
      <c r="DC195" s="157"/>
      <c r="DD195" s="157"/>
      <c r="DE195" s="157"/>
      <c r="DF195" s="157"/>
      <c r="DG195" s="157"/>
      <c r="DH195" s="157"/>
      <c r="DI195" s="157"/>
      <c r="DJ195" s="157"/>
      <c r="DK195" s="157"/>
      <c r="DL195" s="157"/>
      <c r="DM195" s="157"/>
      <c r="DN195" s="157"/>
      <c r="DO195" s="157"/>
      <c r="DP195" s="157"/>
      <c r="DQ195" s="157"/>
      <c r="DR195" s="157"/>
      <c r="DS195" s="157"/>
      <c r="DT195" s="157"/>
      <c r="DU195" s="157"/>
      <c r="DV195" s="157"/>
      <c r="DW195" s="157"/>
      <c r="DX195" s="157"/>
      <c r="DY195" s="157"/>
      <c r="DZ195" s="157"/>
      <c r="EA195" s="157"/>
      <c r="EB195" s="157"/>
      <c r="EC195" s="157"/>
      <c r="ED195" s="157"/>
      <c r="EE195" s="157"/>
      <c r="EF195" s="157"/>
      <c r="EG195" s="157"/>
      <c r="EH195" s="157"/>
      <c r="EI195" s="157"/>
      <c r="EJ195" s="157"/>
      <c r="EK195" s="157"/>
      <c r="EL195" s="157"/>
    </row>
    <row r="196" ht="12.75" customHeight="1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  <c r="AW196" s="157"/>
      <c r="AX196" s="157"/>
      <c r="AY196" s="157"/>
      <c r="AZ196" s="157"/>
      <c r="BA196" s="157"/>
      <c r="BB196" s="157"/>
      <c r="BC196" s="157"/>
      <c r="BD196" s="157"/>
      <c r="BE196" s="157"/>
      <c r="BF196" s="157"/>
      <c r="BG196" s="157"/>
      <c r="BH196" s="157"/>
      <c r="BI196" s="157"/>
      <c r="BJ196" s="157"/>
      <c r="BK196" s="157"/>
      <c r="BL196" s="157"/>
      <c r="BM196" s="157"/>
      <c r="BN196" s="157"/>
      <c r="BO196" s="157"/>
      <c r="BP196" s="157"/>
      <c r="BQ196" s="157"/>
      <c r="BR196" s="157"/>
      <c r="BS196" s="157"/>
      <c r="BT196" s="157"/>
      <c r="BU196" s="157"/>
      <c r="BV196" s="157"/>
      <c r="BW196" s="157"/>
      <c r="BX196" s="157"/>
      <c r="BY196" s="157"/>
      <c r="BZ196" s="157"/>
      <c r="CA196" s="157"/>
      <c r="CB196" s="157"/>
      <c r="CC196" s="157"/>
      <c r="CD196" s="157"/>
      <c r="CE196" s="157"/>
      <c r="CF196" s="157"/>
      <c r="CG196" s="157"/>
      <c r="CH196" s="157"/>
      <c r="CI196" s="157"/>
      <c r="CJ196" s="157"/>
      <c r="CK196" s="157"/>
      <c r="CL196" s="157"/>
      <c r="CM196" s="157"/>
      <c r="CN196" s="157"/>
      <c r="CO196" s="157"/>
      <c r="CP196" s="157"/>
      <c r="CQ196" s="157"/>
      <c r="CR196" s="157"/>
      <c r="CS196" s="157"/>
      <c r="CT196" s="157"/>
      <c r="CU196" s="157"/>
      <c r="CV196" s="157"/>
      <c r="CW196" s="157"/>
      <c r="CX196" s="157"/>
      <c r="CY196" s="157"/>
      <c r="CZ196" s="157"/>
      <c r="DA196" s="157"/>
      <c r="DB196" s="157"/>
      <c r="DC196" s="157"/>
      <c r="DD196" s="157"/>
      <c r="DE196" s="157"/>
      <c r="DF196" s="157"/>
      <c r="DG196" s="157"/>
      <c r="DH196" s="157"/>
      <c r="DI196" s="157"/>
      <c r="DJ196" s="157"/>
      <c r="DK196" s="157"/>
      <c r="DL196" s="157"/>
      <c r="DM196" s="157"/>
      <c r="DN196" s="157"/>
      <c r="DO196" s="157"/>
      <c r="DP196" s="157"/>
      <c r="DQ196" s="157"/>
      <c r="DR196" s="157"/>
      <c r="DS196" s="157"/>
      <c r="DT196" s="157"/>
      <c r="DU196" s="157"/>
      <c r="DV196" s="157"/>
      <c r="DW196" s="157"/>
      <c r="DX196" s="157"/>
      <c r="DY196" s="157"/>
      <c r="DZ196" s="157"/>
      <c r="EA196" s="157"/>
      <c r="EB196" s="157"/>
      <c r="EC196" s="157"/>
      <c r="ED196" s="157"/>
      <c r="EE196" s="157"/>
      <c r="EF196" s="157"/>
      <c r="EG196" s="157"/>
      <c r="EH196" s="157"/>
      <c r="EI196" s="157"/>
      <c r="EJ196" s="157"/>
      <c r="EK196" s="157"/>
      <c r="EL196" s="157"/>
    </row>
    <row r="197" ht="12.75" customHeight="1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8" t="s">
        <v>96</v>
      </c>
      <c r="L197" s="158" t="s">
        <v>97</v>
      </c>
      <c r="M197" s="158" t="s">
        <v>97</v>
      </c>
      <c r="N197" s="158" t="s">
        <v>98</v>
      </c>
      <c r="O197" s="157"/>
      <c r="P197" s="157"/>
      <c r="Q197" s="157"/>
      <c r="R197" s="158" t="s">
        <v>44</v>
      </c>
      <c r="S197" s="158" t="s">
        <v>45</v>
      </c>
      <c r="T197" s="158" t="s">
        <v>46</v>
      </c>
      <c r="U197" s="158" t="s">
        <v>47</v>
      </c>
      <c r="V197" s="158"/>
      <c r="W197" s="158"/>
      <c r="X197" s="158"/>
      <c r="Y197" s="158"/>
      <c r="Z197" s="158"/>
      <c r="AA197" s="158" t="s">
        <v>99</v>
      </c>
      <c r="AB197" s="158" t="s">
        <v>100</v>
      </c>
      <c r="AC197" s="158" t="s">
        <v>101</v>
      </c>
      <c r="AD197" s="158" t="s">
        <v>102</v>
      </c>
      <c r="AE197" s="159" t="s">
        <v>103</v>
      </c>
      <c r="AF197" s="158" t="s">
        <v>104</v>
      </c>
      <c r="AG197" s="158" t="s">
        <v>105</v>
      </c>
      <c r="AH197" s="158" t="s">
        <v>106</v>
      </c>
      <c r="AI197" s="158" t="s">
        <v>107</v>
      </c>
      <c r="AJ197" s="159" t="s">
        <v>108</v>
      </c>
      <c r="AK197" s="158"/>
      <c r="AL197" s="157"/>
      <c r="AM197" s="160">
        <v>1.0</v>
      </c>
      <c r="AN197" s="160"/>
      <c r="AO197" s="158" t="s">
        <v>96</v>
      </c>
      <c r="AP197" s="158" t="s">
        <v>97</v>
      </c>
      <c r="AQ197" s="158" t="s">
        <v>97</v>
      </c>
      <c r="AR197" s="158" t="s">
        <v>98</v>
      </c>
      <c r="AS197" s="157"/>
      <c r="AT197" s="157"/>
      <c r="AU197" s="158" t="s">
        <v>109</v>
      </c>
      <c r="AV197" s="158" t="s">
        <v>110</v>
      </c>
      <c r="AW197" s="158" t="s">
        <v>111</v>
      </c>
      <c r="AX197" s="158" t="s">
        <v>112</v>
      </c>
      <c r="AY197" s="160"/>
      <c r="AZ197" s="158" t="s">
        <v>96</v>
      </c>
      <c r="BA197" s="158" t="s">
        <v>97</v>
      </c>
      <c r="BB197" s="158" t="s">
        <v>97</v>
      </c>
      <c r="BC197" s="158" t="s">
        <v>98</v>
      </c>
      <c r="BD197" s="157"/>
      <c r="BE197" s="157"/>
      <c r="BF197" s="157"/>
      <c r="BG197" s="158" t="s">
        <v>44</v>
      </c>
      <c r="BH197" s="158" t="s">
        <v>45</v>
      </c>
      <c r="BI197" s="158" t="s">
        <v>46</v>
      </c>
      <c r="BJ197" s="158" t="s">
        <v>47</v>
      </c>
      <c r="BK197" s="158" t="s">
        <v>49</v>
      </c>
      <c r="BL197" s="158" t="s">
        <v>113</v>
      </c>
      <c r="BM197" s="158" t="s">
        <v>114</v>
      </c>
      <c r="BN197" s="158" t="s">
        <v>50</v>
      </c>
      <c r="BO197" s="158" t="s">
        <v>115</v>
      </c>
      <c r="BP197" s="158" t="s">
        <v>116</v>
      </c>
      <c r="BQ197" s="158" t="s">
        <v>117</v>
      </c>
      <c r="BR197" s="158" t="s">
        <v>103</v>
      </c>
      <c r="BS197" s="160"/>
      <c r="BT197" s="157"/>
      <c r="BU197" s="160"/>
      <c r="BV197" s="160">
        <v>2.0</v>
      </c>
      <c r="BW197" s="157"/>
      <c r="BX197" s="158" t="s">
        <v>96</v>
      </c>
      <c r="BY197" s="158" t="s">
        <v>97</v>
      </c>
      <c r="BZ197" s="158" t="s">
        <v>97</v>
      </c>
      <c r="CA197" s="158" t="s">
        <v>98</v>
      </c>
      <c r="CB197" s="157"/>
      <c r="CC197" s="157"/>
      <c r="CD197" s="158" t="s">
        <v>109</v>
      </c>
      <c r="CE197" s="158" t="s">
        <v>110</v>
      </c>
      <c r="CF197" s="158" t="s">
        <v>111</v>
      </c>
      <c r="CG197" s="158" t="s">
        <v>112</v>
      </c>
      <c r="CH197" s="157"/>
      <c r="CI197" s="158" t="s">
        <v>96</v>
      </c>
      <c r="CJ197" s="158" t="s">
        <v>97</v>
      </c>
      <c r="CK197" s="158" t="s">
        <v>97</v>
      </c>
      <c r="CL197" s="158" t="s">
        <v>98</v>
      </c>
      <c r="CM197" s="157"/>
      <c r="CN197" s="157"/>
      <c r="CO197" s="157"/>
      <c r="CP197" s="158" t="s">
        <v>44</v>
      </c>
      <c r="CQ197" s="158" t="s">
        <v>45</v>
      </c>
      <c r="CR197" s="158" t="s">
        <v>46</v>
      </c>
      <c r="CS197" s="158" t="s">
        <v>47</v>
      </c>
      <c r="CT197" s="158" t="s">
        <v>49</v>
      </c>
      <c r="CU197" s="158" t="s">
        <v>113</v>
      </c>
      <c r="CV197" s="158" t="s">
        <v>114</v>
      </c>
      <c r="CW197" s="158" t="s">
        <v>50</v>
      </c>
      <c r="CX197" s="158" t="s">
        <v>115</v>
      </c>
      <c r="CY197" s="158" t="s">
        <v>116</v>
      </c>
      <c r="CZ197" s="158" t="s">
        <v>117</v>
      </c>
      <c r="DA197" s="158" t="s">
        <v>103</v>
      </c>
      <c r="DB197" s="160"/>
      <c r="DC197" s="157"/>
      <c r="DD197" s="157"/>
      <c r="DE197" s="160">
        <v>3.0</v>
      </c>
      <c r="DF197" s="160"/>
      <c r="DG197" s="158" t="s">
        <v>96</v>
      </c>
      <c r="DH197" s="158" t="s">
        <v>97</v>
      </c>
      <c r="DI197" s="158" t="s">
        <v>97</v>
      </c>
      <c r="DJ197" s="158" t="s">
        <v>98</v>
      </c>
      <c r="DK197" s="157"/>
      <c r="DL197" s="157"/>
      <c r="DM197" s="158" t="s">
        <v>109</v>
      </c>
      <c r="DN197" s="158" t="s">
        <v>110</v>
      </c>
      <c r="DO197" s="158" t="s">
        <v>111</v>
      </c>
      <c r="DP197" s="158" t="s">
        <v>112</v>
      </c>
      <c r="DQ197" s="160"/>
      <c r="DR197" s="158" t="s">
        <v>96</v>
      </c>
      <c r="DS197" s="158" t="s">
        <v>97</v>
      </c>
      <c r="DT197" s="158" t="s">
        <v>97</v>
      </c>
      <c r="DU197" s="158" t="s">
        <v>98</v>
      </c>
      <c r="DV197" s="160"/>
      <c r="DW197" s="157"/>
      <c r="DX197" s="157"/>
      <c r="DY197" s="158" t="s">
        <v>44</v>
      </c>
      <c r="DZ197" s="158" t="s">
        <v>45</v>
      </c>
      <c r="EA197" s="158" t="s">
        <v>46</v>
      </c>
      <c r="EB197" s="158" t="s">
        <v>47</v>
      </c>
      <c r="EC197" s="158" t="s">
        <v>49</v>
      </c>
      <c r="ED197" s="158" t="s">
        <v>113</v>
      </c>
      <c r="EE197" s="158" t="s">
        <v>114</v>
      </c>
      <c r="EF197" s="158" t="s">
        <v>50</v>
      </c>
      <c r="EG197" s="158" t="s">
        <v>115</v>
      </c>
      <c r="EH197" s="158" t="s">
        <v>116</v>
      </c>
      <c r="EI197" s="158" t="s">
        <v>117</v>
      </c>
      <c r="EJ197" s="158" t="s">
        <v>103</v>
      </c>
      <c r="EK197" s="160"/>
      <c r="EL197" s="157"/>
    </row>
    <row r="198" ht="12.75" customHeight="1">
      <c r="A198" s="157"/>
      <c r="B198" s="158" t="str">
        <f>Utfylles!$E$10</f>
        <v>Tyrkia</v>
      </c>
      <c r="C198" s="158" t="s">
        <v>56</v>
      </c>
      <c r="D198" s="158" t="str">
        <f>Utfylles!$G$10</f>
        <v>Italia</v>
      </c>
      <c r="E198" s="158">
        <f>Utfylles!$H$10</f>
        <v>0</v>
      </c>
      <c r="F198" s="158" t="s">
        <v>56</v>
      </c>
      <c r="G198" s="158">
        <f>Utfylles!$J$10</f>
        <v>2</v>
      </c>
      <c r="H198" s="158"/>
      <c r="I198" s="158" t="str">
        <f>Utfylles!$K$10</f>
        <v>B</v>
      </c>
      <c r="J198" s="157"/>
      <c r="K198" s="158" t="str">
        <f t="shared" ref="K198:K233" si="286">IF(I198="H",B198,IF(I198="B",D198,""))</f>
        <v>Italia</v>
      </c>
      <c r="L198" s="158" t="str">
        <f t="shared" ref="L198:L233" si="287">IF(I198="U",B198,"")</f>
        <v/>
      </c>
      <c r="M198" s="158" t="str">
        <f t="shared" ref="M198:M233" si="288">IF(I198="U",D198,"")</f>
        <v/>
      </c>
      <c r="N198" s="158" t="str">
        <f t="shared" ref="N198:N233" si="289">IF(I198="B",B198,IF(I198="H",D198,""))</f>
        <v>Tyrkia</v>
      </c>
      <c r="O198" s="157"/>
      <c r="P198" s="157">
        <f>_xlfn.RANK.EQ(AK205,AK205:AK208,1)</f>
        <v>2</v>
      </c>
      <c r="Q198" s="160" t="str">
        <f>'Ark2'!B30</f>
        <v>Frankrike</v>
      </c>
      <c r="R198" s="159">
        <f>COUNTIF(K198:N233,Q198)</f>
        <v>3</v>
      </c>
      <c r="S198" s="159">
        <f>COUNTIF(K198:K233,Q198)</f>
        <v>1</v>
      </c>
      <c r="T198" s="159">
        <f>COUNTIF(L198:M233,Q198)</f>
        <v>2</v>
      </c>
      <c r="U198" s="159">
        <f>COUNTIF(N198:N233,Q198)</f>
        <v>0</v>
      </c>
      <c r="V198" s="159">
        <f>SUMIFS(E198:E233,B198:B233,Q198)+SUMIFS(G198:G233,D198:D233,Q198)</f>
        <v>5</v>
      </c>
      <c r="W198" s="159">
        <f>SUMIFS(G198:G233,B198:B233,Q198)+SUMIFS(E198:E233,D198:D233,Q198)</f>
        <v>2</v>
      </c>
      <c r="X198" s="159">
        <f t="shared" ref="X198:X201" si="290">V198-W198</f>
        <v>3</v>
      </c>
      <c r="Y198" s="158">
        <f t="shared" ref="Y198:Y201" si="291">S198*3+T198*1</f>
        <v>5</v>
      </c>
      <c r="Z198" s="158"/>
      <c r="AA198" s="158">
        <f>_xlfn.RANK.EQ(Y198,Y198:Y201,0)</f>
        <v>2</v>
      </c>
      <c r="AB198" s="158">
        <f>IF(COUNTIF(AA198:AA201,AA198)=1,0,IF(AA198=1,_xlfn.RANK.EQ(BN198,BN198:BN201,0),IF(AA198=2,_xlfn.RANK.EQ(CW198,CW198:CW201,0),IF(AA198=3,_xlfn.RANK.EQ(EF198,EF198:EF201,0)))))</f>
        <v>0</v>
      </c>
      <c r="AC198" s="158">
        <f>IF(COUNTIF(AA198:AA201,AA198)=1,0,IF(AA198=1,_xlfn.RANK.EQ(BM198,BM198:BM201,0),IF(AA198=2,_xlfn.RANK.EQ(CV198,CV198:CV201,0),IF(AA198=3,_xlfn.RANK.EQ(EE198,EE198:EE201,0)))))</f>
        <v>0</v>
      </c>
      <c r="AD198" s="158">
        <f>IF(COUNTIF(AA198:AA201,AA198)=1,0,IF(AA198=1,_xlfn.RANK.EQ(BK198,BK198:BK201,0),IF(AA198=2,_xlfn.RANK.EQ(CT198,CT198:CT201,0),IF(AA198=3,_xlfn.RANK.EQ(EC198,EC198:EC201,0)))))</f>
        <v>0</v>
      </c>
      <c r="AE198" s="159">
        <f t="shared" ref="AE198:AE201" si="292">SUM(AA205:AD205)</f>
        <v>2</v>
      </c>
      <c r="AF198" s="158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58">
        <f>_xlfn.RANK.EQ(X198,X198:X201,)</f>
        <v>2</v>
      </c>
      <c r="AH198" s="158">
        <f>_xlfn.RANK.EQ(V198,V198:V201,0)</f>
        <v>2</v>
      </c>
      <c r="AI198" s="158">
        <f>_xlfn.RANK.EQ(S198,S198:S201,0)</f>
        <v>2</v>
      </c>
      <c r="AJ198" s="157">
        <f>(COUNTIF(Q198:Q201,"&lt;"&amp;Q198)+1)</f>
        <v>1</v>
      </c>
      <c r="AK198" s="158"/>
      <c r="AL198" s="157"/>
      <c r="AM198" s="157" t="b">
        <f>IF(AA198=AM197,Q198)</f>
        <v>0</v>
      </c>
      <c r="AN198" s="157"/>
      <c r="AO198" s="158">
        <f>COUNTIF(AM198:AM201,K198)</f>
        <v>0</v>
      </c>
      <c r="AP198" s="158">
        <f>COUNTIF(AM198:AM201,L198)</f>
        <v>0</v>
      </c>
      <c r="AQ198" s="158">
        <f>COUNTIF(AM198:AM201,M198)</f>
        <v>0</v>
      </c>
      <c r="AR198" s="158">
        <f>COUNTIF(AM198:AM201,N198)</f>
        <v>0</v>
      </c>
      <c r="AS198" s="158">
        <f t="shared" ref="AS198:AS233" si="293">SUM(AO198:AR198)</f>
        <v>0</v>
      </c>
      <c r="AT198" s="157"/>
      <c r="AU198" s="158" t="str">
        <f t="shared" ref="AU198:AU233" si="294">IF(AS198=2,B198,"")</f>
        <v/>
      </c>
      <c r="AV198" s="158" t="str">
        <f t="shared" ref="AV198:AV233" si="295">IF(AS198=2,D198,"")</f>
        <v/>
      </c>
      <c r="AW198" s="158" t="str">
        <f t="shared" ref="AW198:AW233" si="296">IF(AS198=2,E198,"")</f>
        <v/>
      </c>
      <c r="AX198" s="158" t="str">
        <f t="shared" ref="AX198:AX233" si="297">IF(AS198=2,G198,"")</f>
        <v/>
      </c>
      <c r="AY198" s="157"/>
      <c r="AZ198" s="158" t="str">
        <f t="shared" ref="AZ198:AZ233" si="298">IF(AS198=2,IF(AW198&gt;AX198,AU198,IF(AX198&gt;AW198,AV198,"")),"")</f>
        <v/>
      </c>
      <c r="BA198" s="158" t="str">
        <f t="shared" ref="BA198:BA233" si="299">IF(AS198=2,IF(AW198=AX198,AU198,""),"")</f>
        <v/>
      </c>
      <c r="BB198" s="158" t="str">
        <f t="shared" ref="BB198:BB233" si="300">IF(AS198=2,IF(AW198=AX198,AV198,""),"")</f>
        <v/>
      </c>
      <c r="BC198" s="158" t="str">
        <f t="shared" ref="BC198:BC233" si="301">IF(AS198=2,IF(AW198&gt;AX198,AV198,IF(AX198&gt;AW198,AU198,"")),"")</f>
        <v/>
      </c>
      <c r="BD198" s="157"/>
      <c r="BE198" s="158">
        <f>_xlfn.RANK.EQ(BT198,BT198:BT201,1)</f>
        <v>1</v>
      </c>
      <c r="BF198" s="160" t="str">
        <f t="shared" ref="BF198:BF201" si="302">Q198</f>
        <v>Frankrike</v>
      </c>
      <c r="BG198" s="159">
        <f>COUNTIF(AZ198:BC233,BF198)</f>
        <v>0</v>
      </c>
      <c r="BH198" s="159">
        <f>COUNTIF(AZ198:AZ233,BF198)</f>
        <v>0</v>
      </c>
      <c r="BI198" s="159">
        <f>COUNTIF(BA198:BB233,BF198)</f>
        <v>0</v>
      </c>
      <c r="BJ198" s="159">
        <f>COUNTIF(BC198:BC233,BF198)</f>
        <v>0</v>
      </c>
      <c r="BK198" s="159">
        <f>SUMIFS(AW198:AW233,AU198:AU233,BF198)+SUMIFS(AX198:AX233,AV198:AV233,BF198)</f>
        <v>0</v>
      </c>
      <c r="BL198" s="159">
        <f>SUMIFS(AX198:AX233,AU198:AU233,BF198)+SUMIFS(AW198:AW233,AV198:AV233,BF198)</f>
        <v>0</v>
      </c>
      <c r="BM198" s="159">
        <f t="shared" ref="BM198:BM201" si="303">BK198-BL198</f>
        <v>0</v>
      </c>
      <c r="BN198" s="158">
        <f t="shared" ref="BN198:BN201" si="304">BH198*3+BI198*1</f>
        <v>0</v>
      </c>
      <c r="BO198" s="158" t="str">
        <f>IF(BG198=0,"-",_xlfn.RANK.EQ(BN198,BN198:BN201))</f>
        <v>-</v>
      </c>
      <c r="BP198" s="158" t="str">
        <f>IF(BG198=0,"-",_xlfn.RANK.EQ(BM198,BM198:BM201))</f>
        <v>-</v>
      </c>
      <c r="BQ198" s="158" t="str">
        <f>IF(BG198=0,"-",_xlfn.RANK.EQ(BK198,BK198:BK201))</f>
        <v>-</v>
      </c>
      <c r="BR198" s="158" t="str">
        <f t="shared" ref="BR198:BR201" si="305">IF(BG198=0,"-",SUM(BO198:BQ198))</f>
        <v>-</v>
      </c>
      <c r="BS198" s="157">
        <f>(COUNTIF(BF198:BF201,"&lt;"&amp;BF198)+1)/1000</f>
        <v>0.001</v>
      </c>
      <c r="BT198" s="157">
        <f>IF(BG198=0,1000+BS198,IF(COUNTIF(BR198:BR201,BR198)&gt;1,BR198+BS198,100))</f>
        <v>1000.001</v>
      </c>
      <c r="BU198" s="157"/>
      <c r="BV198" s="157" t="str">
        <f>IF(AA198=BV197,Q198)</f>
        <v>Frankrike</v>
      </c>
      <c r="BW198" s="157"/>
      <c r="BX198" s="158">
        <f>COUNTIF(BV198:BV201,K198)</f>
        <v>0</v>
      </c>
      <c r="BY198" s="158">
        <f>COUNTIF(BV198:BV201,L198)</f>
        <v>0</v>
      </c>
      <c r="BZ198" s="158">
        <f>COUNTIF(BV198:BV201,M198)</f>
        <v>0</v>
      </c>
      <c r="CA198" s="158">
        <f>COUNTIF(BV198:BV201,N198)</f>
        <v>0</v>
      </c>
      <c r="CB198" s="158">
        <f t="shared" ref="CB198:CB233" si="306">SUM(BX198:CA198)</f>
        <v>0</v>
      </c>
      <c r="CC198" s="157"/>
      <c r="CD198" s="158" t="str">
        <f t="shared" ref="CD198:CD233" si="307">IF(CB198=2,B198,"")</f>
        <v/>
      </c>
      <c r="CE198" s="158" t="str">
        <f t="shared" ref="CE198:CE233" si="308">IF(CB198=2,D198,"")</f>
        <v/>
      </c>
      <c r="CF198" s="158" t="str">
        <f t="shared" ref="CF198:CF233" si="309">IF(CB198=2,E198,"")</f>
        <v/>
      </c>
      <c r="CG198" s="158" t="str">
        <f t="shared" ref="CG198:CG233" si="310">IF(CB198=2,G198,"")</f>
        <v/>
      </c>
      <c r="CH198" s="157"/>
      <c r="CI198" s="158" t="str">
        <f t="shared" ref="CI198:CI233" si="311">IF(CB198=2,IF(CF198&gt;CG198,CD198,IF(CG198&gt;CF198,CE198,"")),"")</f>
        <v/>
      </c>
      <c r="CJ198" s="158" t="str">
        <f t="shared" ref="CJ198:CJ233" si="312">IF(CB198=2,IF(CF198=CG198,CD198,""),"")</f>
        <v/>
      </c>
      <c r="CK198" s="158" t="str">
        <f t="shared" ref="CK198:CK233" si="313">IF(CB198=2,IF(CF198=CG198,CE198,""),"")</f>
        <v/>
      </c>
      <c r="CL198" s="158" t="str">
        <f t="shared" ref="CL198:CL233" si="314">IF(CB198=2,IF(CF198&gt;CG198,CE198,IF(CG198&gt;CF198,CD198,"")),"")</f>
        <v/>
      </c>
      <c r="CM198" s="157"/>
      <c r="CN198" s="158">
        <f>_xlfn.RANK.EQ(DC198,DC198:DC201,1)</f>
        <v>1</v>
      </c>
      <c r="CO198" s="160" t="str">
        <f t="shared" ref="CO198:CO201" si="315">Q198</f>
        <v>Frankrike</v>
      </c>
      <c r="CP198" s="159">
        <f>COUNTIF(CI198:CL233,CO198)</f>
        <v>0</v>
      </c>
      <c r="CQ198" s="159">
        <f>COUNTIF(CI198:CI233,CO198)</f>
        <v>0</v>
      </c>
      <c r="CR198" s="159">
        <f>COUNTIF(CJ198:CK233,CO198)</f>
        <v>0</v>
      </c>
      <c r="CS198" s="159">
        <f>COUNTIF(CL198:CL233,CO198)</f>
        <v>0</v>
      </c>
      <c r="CT198" s="159">
        <f>SUMIFS(CF198:CF233,CD198:CD233,CO198)+SUMIFS(CG198:CG233,CE198:CE233,CO198)</f>
        <v>0</v>
      </c>
      <c r="CU198" s="159">
        <f>SUMIFS(CG198:CG233,CD198:CD233,CO198)+SUMIFS(CF198:CF233,CE198:CE233,CO198)</f>
        <v>0</v>
      </c>
      <c r="CV198" s="159">
        <f t="shared" ref="CV198:CV201" si="316">CT198-CU198</f>
        <v>0</v>
      </c>
      <c r="CW198" s="158">
        <f t="shared" ref="CW198:CW201" si="317">CQ198*3+CR198*1</f>
        <v>0</v>
      </c>
      <c r="CX198" s="158" t="str">
        <f>IF(CP198=0,"-",_xlfn.RANK.EQ(CW198,CW198:CW201))</f>
        <v>-</v>
      </c>
      <c r="CY198" s="158" t="str">
        <f>IF(CP198=0,"-",_xlfn.RANK.EQ(CV198,CV198:CV201))</f>
        <v>-</v>
      </c>
      <c r="CZ198" s="158" t="str">
        <f>IF(CP198=0,"-",_xlfn.RANK.EQ(CT198,CT198:CT201))</f>
        <v>-</v>
      </c>
      <c r="DA198" s="158" t="str">
        <f t="shared" ref="DA198:DA201" si="318">IF(CP198=0,"-",SUM(CX198:CZ198))</f>
        <v>-</v>
      </c>
      <c r="DB198" s="157">
        <f>(COUNTIF(CO198:CO201,"&lt;"&amp;CO198)+1)/1000</f>
        <v>0.001</v>
      </c>
      <c r="DC198" s="157">
        <f>IF(CP198=0,1000+DB198,IF(COUNTIF(DA198:DA201,DA198)&gt;1,DA198+DB198,100))</f>
        <v>1000.001</v>
      </c>
      <c r="DD198" s="157"/>
      <c r="DE198" s="157" t="b">
        <f>IF(AA198=DE197,Q198)</f>
        <v>0</v>
      </c>
      <c r="DF198" s="157"/>
      <c r="DG198" s="158">
        <f>COUNTIF(DE198:DE201,K198)</f>
        <v>0</v>
      </c>
      <c r="DH198" s="158">
        <f>COUNTIF(DE198:DE201,L198)</f>
        <v>0</v>
      </c>
      <c r="DI198" s="158">
        <f>COUNTIF(DE198:DE201,M198)</f>
        <v>0</v>
      </c>
      <c r="DJ198" s="158">
        <f>COUNTIF(DE198:DE201,N198)</f>
        <v>0</v>
      </c>
      <c r="DK198" s="158">
        <f t="shared" ref="DK198:DK233" si="319">SUM(DG198:DJ198)</f>
        <v>0</v>
      </c>
      <c r="DL198" s="157"/>
      <c r="DM198" s="158" t="str">
        <f t="shared" ref="DM198:DM233" si="320">IF(DK198=2,B198,"")</f>
        <v/>
      </c>
      <c r="DN198" s="158" t="str">
        <f t="shared" ref="DN198:DN233" si="321">IF(DK198=2,D198,"")</f>
        <v/>
      </c>
      <c r="DO198" s="158" t="str">
        <f t="shared" ref="DO198:DO233" si="322">IF(DK198=2,E198,"")</f>
        <v/>
      </c>
      <c r="DP198" s="158" t="str">
        <f t="shared" ref="DP198:DP233" si="323">IF(DK198=2,G198,"")</f>
        <v/>
      </c>
      <c r="DQ198" s="157"/>
      <c r="DR198" s="158" t="str">
        <f t="shared" ref="DR198:DR233" si="324">IF(DK198=2,IF(DO198&gt;DP198,DM198,IF(DP198&gt;DO198,DN198,"")),"")</f>
        <v/>
      </c>
      <c r="DS198" s="158" t="str">
        <f t="shared" ref="DS198:DS233" si="325">IF(DK198=2,IF(DO198=DP198,DM198,""),"")</f>
        <v/>
      </c>
      <c r="DT198" s="158" t="str">
        <f t="shared" ref="DT198:DT233" si="326">IF(DK198=2,IF(DO198=DP198,DN198,""),"")</f>
        <v/>
      </c>
      <c r="DU198" s="158" t="str">
        <f t="shared" ref="DU198:DU233" si="327">IF(DK198=2,IF(DO198&gt;DP198,DN198,IF(DP198&gt;DO198,DM198,"")),"")</f>
        <v/>
      </c>
      <c r="DV198" s="157"/>
      <c r="DW198" s="158">
        <f>_xlfn.RANK.EQ(EL198,EL198:EL201,1)</f>
        <v>1</v>
      </c>
      <c r="DX198" s="160" t="str">
        <f t="shared" ref="DX198:DX201" si="328">Q198</f>
        <v>Frankrike</v>
      </c>
      <c r="DY198" s="159">
        <f>COUNTIF(DR198:DU233,DX198)</f>
        <v>0</v>
      </c>
      <c r="DZ198" s="159">
        <f>COUNTIF(DR198:DR233,DX198)</f>
        <v>0</v>
      </c>
      <c r="EA198" s="159">
        <f>COUNTIF(DS198:DT233,DX198)</f>
        <v>0</v>
      </c>
      <c r="EB198" s="159">
        <f>COUNTIF(DU198:DU233,DX198)</f>
        <v>0</v>
      </c>
      <c r="EC198" s="159">
        <f>SUMIFS(DO198:DO233,DM198:DM233,DX198)+SUMIFS(DP198:DP233,DN198:DN233,DX198)</f>
        <v>0</v>
      </c>
      <c r="ED198" s="159">
        <f>SUMIFS(DP198:DP233,DM198:DM233,DX198)+SUMIFS(DO198:DO233,DN198:DN233,DX198)</f>
        <v>0</v>
      </c>
      <c r="EE198" s="159">
        <f t="shared" ref="EE198:EE201" si="329">EC198-ED198</f>
        <v>0</v>
      </c>
      <c r="EF198" s="158">
        <f t="shared" ref="EF198:EF201" si="330">DZ198*3+EA198*1</f>
        <v>0</v>
      </c>
      <c r="EG198" s="158" t="str">
        <f>IF(DY198=0,"-",_xlfn.RANK.EQ(EF198,EF198:EF201))</f>
        <v>-</v>
      </c>
      <c r="EH198" s="158" t="str">
        <f>IF(DY198=0,"-",_xlfn.RANK.EQ(EE198,EE198:EE201))</f>
        <v>-</v>
      </c>
      <c r="EI198" s="158" t="str">
        <f>IF(DY198=0,"-",_xlfn.RANK.EQ(EC198,EC198:EC201))</f>
        <v>-</v>
      </c>
      <c r="EJ198" s="158" t="str">
        <f t="shared" ref="EJ198:EJ201" si="331">IF(DY198=0,"-",SUM(EG198:EI198))</f>
        <v>-</v>
      </c>
      <c r="EK198" s="157">
        <f>(COUNTIF(DX198:DX201,"&lt;"&amp;DX198)+1)/1000</f>
        <v>0.001</v>
      </c>
      <c r="EL198" s="157">
        <f>IF(DY198=0,1000+EK198,IF(COUNTIF(EJ198:EJ201,EJ198)&gt;1,EJ198+EK198,100))</f>
        <v>1000.001</v>
      </c>
    </row>
    <row r="199" ht="12.75" customHeight="1">
      <c r="A199" s="157"/>
      <c r="B199" s="158" t="str">
        <f>Utfylles!$E$11</f>
        <v>Wales</v>
      </c>
      <c r="C199" s="158" t="s">
        <v>56</v>
      </c>
      <c r="D199" s="158" t="str">
        <f>Utfylles!$G$11</f>
        <v>Sveits</v>
      </c>
      <c r="E199" s="158">
        <f>Utfylles!$H$11</f>
        <v>1</v>
      </c>
      <c r="F199" s="158" t="s">
        <v>56</v>
      </c>
      <c r="G199" s="158">
        <f>Utfylles!$J$11</f>
        <v>1</v>
      </c>
      <c r="H199" s="158"/>
      <c r="I199" s="158" t="str">
        <f>Utfylles!$K$11</f>
        <v>U</v>
      </c>
      <c r="J199" s="157"/>
      <c r="K199" s="158" t="str">
        <f t="shared" si="286"/>
        <v/>
      </c>
      <c r="L199" s="158" t="str">
        <f t="shared" si="287"/>
        <v>Wales</v>
      </c>
      <c r="M199" s="158" t="str">
        <f t="shared" si="288"/>
        <v>Sveits</v>
      </c>
      <c r="N199" s="158" t="str">
        <f t="shared" si="289"/>
        <v/>
      </c>
      <c r="O199" s="157"/>
      <c r="P199" s="157">
        <f>_xlfn.RANK.EQ(AK206,AK205:AK208,1)</f>
        <v>3</v>
      </c>
      <c r="Q199" s="160" t="str">
        <f>'Ark2'!B31</f>
        <v>Portugal</v>
      </c>
      <c r="R199" s="159">
        <f>COUNTIF(K198:N233,Q199)</f>
        <v>3</v>
      </c>
      <c r="S199" s="159">
        <f>COUNTIF(K198:K233,Q199)</f>
        <v>1</v>
      </c>
      <c r="T199" s="159">
        <f>COUNTIF(L198:M233,Q199)</f>
        <v>1</v>
      </c>
      <c r="U199" s="159">
        <f>COUNTIF(N198:N233,Q199)</f>
        <v>1</v>
      </c>
      <c r="V199" s="159">
        <f>SUMIFS(E198:E233,B198:B233,Q199)+SUMIFS(G198:G233,D198:D233,Q199)</f>
        <v>5</v>
      </c>
      <c r="W199" s="159">
        <f>SUMIFS(G198:G233,B198:B233,Q199)+SUMIFS(E198:E233,D198:D233,Q199)</f>
        <v>3</v>
      </c>
      <c r="X199" s="159">
        <f t="shared" si="290"/>
        <v>2</v>
      </c>
      <c r="Y199" s="158">
        <f t="shared" si="291"/>
        <v>4</v>
      </c>
      <c r="Z199" s="158"/>
      <c r="AA199" s="158">
        <f>_xlfn.RANK.EQ(Y199,Y198:Y201,0)</f>
        <v>3</v>
      </c>
      <c r="AB199" s="158">
        <f>IF(COUNTIF(AA198:AA201,AA199)=1,0,IF(AA199=1,_xlfn.RANK.EQ(BN199,BN198:BN201,0),IF(AA199=2,_xlfn.RANK.EQ(CW199,CW198:CW201,0),IF(AA199=3,_xlfn.RANK.EQ(EF199,EF198:EF201,0)))))</f>
        <v>0</v>
      </c>
      <c r="AC199" s="158">
        <f>IF(COUNTIF(AA198:AA201,AA199)=1,0,IF(AA199=1,_xlfn.RANK.EQ(BM199,BM198:BM201,0),IF(AA199=2,_xlfn.RANK.EQ(CV199,CV198:CV201,0),IF(AA199=3,_xlfn.RANK.EQ(EE199,EE198:EE201,0)))))</f>
        <v>0</v>
      </c>
      <c r="AD199" s="158">
        <f>IF(COUNTIF(AA198:AA201,AA199)=1,0,IF(AA199=1,_xlfn.RANK.EQ(BK199,BK198:BK201,0),IF(AA199=2,_xlfn.RANK.EQ(CT199,CT198:CT201,0),IF(AA199=3,_xlfn.RANK.EQ(EC199,EC198:EC201,0)))))</f>
        <v>0</v>
      </c>
      <c r="AE199" s="159">
        <f t="shared" si="292"/>
        <v>3</v>
      </c>
      <c r="AF199" s="158">
        <f>IF(COUNTIF(AE198:AE201,AE199)=3,1,IF(COUNTIF(AA198:AA201,AA199)=1,0,IF(COUNTIF(AE198:AE201,AE199)=1,0,IF(AA199=1,VLOOKUP(Q199,BF204:BI207,4,FALSE),IF(AA199=2,VLOOKUP(Q199,CO204:CR207,4,FALSE),IF(AA199=3,VLOOKUP(Q199,DX204:EA207,4,FALSE)))))))</f>
        <v>0</v>
      </c>
      <c r="AG199" s="158">
        <f>_xlfn.RANK.EQ(X199,X198:X201,)</f>
        <v>3</v>
      </c>
      <c r="AH199" s="158">
        <f>_xlfn.RANK.EQ(V199,V198:V201,0)</f>
        <v>2</v>
      </c>
      <c r="AI199" s="158">
        <f>_xlfn.RANK.EQ(S199,S198:S201,0)</f>
        <v>2</v>
      </c>
      <c r="AJ199" s="157">
        <f>(COUNTIF(Q198:Q201,"&lt;"&amp;Q199)+1)</f>
        <v>2</v>
      </c>
      <c r="AK199" s="158"/>
      <c r="AL199" s="157"/>
      <c r="AM199" s="157" t="b">
        <f>IF(AA199=AM197,Q199)</f>
        <v>0</v>
      </c>
      <c r="AN199" s="157"/>
      <c r="AO199" s="158">
        <f>COUNTIF(AM198:AM201,K199)</f>
        <v>0</v>
      </c>
      <c r="AP199" s="158">
        <f>COUNTIF(AM198:AM201,L199)</f>
        <v>0</v>
      </c>
      <c r="AQ199" s="158">
        <f>COUNTIF(AM198:AM201,M199)</f>
        <v>0</v>
      </c>
      <c r="AR199" s="158">
        <f>COUNTIF(AM198:AM201,N199)</f>
        <v>0</v>
      </c>
      <c r="AS199" s="158">
        <f t="shared" si="293"/>
        <v>0</v>
      </c>
      <c r="AT199" s="157"/>
      <c r="AU199" s="158" t="str">
        <f t="shared" si="294"/>
        <v/>
      </c>
      <c r="AV199" s="158" t="str">
        <f t="shared" si="295"/>
        <v/>
      </c>
      <c r="AW199" s="158" t="str">
        <f t="shared" si="296"/>
        <v/>
      </c>
      <c r="AX199" s="158" t="str">
        <f t="shared" si="297"/>
        <v/>
      </c>
      <c r="AY199" s="157"/>
      <c r="AZ199" s="158" t="str">
        <f t="shared" si="298"/>
        <v/>
      </c>
      <c r="BA199" s="158" t="str">
        <f t="shared" si="299"/>
        <v/>
      </c>
      <c r="BB199" s="158" t="str">
        <f t="shared" si="300"/>
        <v/>
      </c>
      <c r="BC199" s="158" t="str">
        <f t="shared" si="301"/>
        <v/>
      </c>
      <c r="BD199" s="157"/>
      <c r="BE199" s="158">
        <f>_xlfn.RANK.EQ(BT199,BT198:BT201,1)</f>
        <v>2</v>
      </c>
      <c r="BF199" s="160" t="str">
        <f t="shared" si="302"/>
        <v>Portugal</v>
      </c>
      <c r="BG199" s="159">
        <f>COUNTIF(AZ198:BC233,BF199)</f>
        <v>0</v>
      </c>
      <c r="BH199" s="159">
        <f>COUNTIF(AZ198:AZ233,BF199)</f>
        <v>0</v>
      </c>
      <c r="BI199" s="159">
        <f>COUNTIF(BA198:BB233,BF199)</f>
        <v>0</v>
      </c>
      <c r="BJ199" s="159">
        <f>COUNTIF(BC198:BC233,BF199)</f>
        <v>0</v>
      </c>
      <c r="BK199" s="159">
        <f>SUMIFS(AW198:AW233,AU198:AU233,BF199)+SUMIFS(AX198:AX233,AV198:AV233,BF199)</f>
        <v>0</v>
      </c>
      <c r="BL199" s="159">
        <f>SUMIFS(AX198:AX233,AU198:AU233,BF199)+SUMIFS(AW198:AW233,AV198:AV233,BF199)</f>
        <v>0</v>
      </c>
      <c r="BM199" s="159">
        <f t="shared" si="303"/>
        <v>0</v>
      </c>
      <c r="BN199" s="158">
        <f t="shared" si="304"/>
        <v>0</v>
      </c>
      <c r="BO199" s="158" t="str">
        <f>IF(BG199=0,"-",_xlfn.RANK.EQ(BN199,BN198:BN201))</f>
        <v>-</v>
      </c>
      <c r="BP199" s="158" t="str">
        <f>IF(BG199=0,"-",_xlfn.RANK.EQ(BM199,BM198:BM201))</f>
        <v>-</v>
      </c>
      <c r="BQ199" s="158" t="str">
        <f>IF(BG199=0,"-",_xlfn.RANK.EQ(BK199,BK198:BK201))</f>
        <v>-</v>
      </c>
      <c r="BR199" s="158" t="str">
        <f t="shared" si="305"/>
        <v>-</v>
      </c>
      <c r="BS199" s="157">
        <f>(COUNTIF(BF198:BF201,"&lt;"&amp;BF199)+1)/1000</f>
        <v>0.002</v>
      </c>
      <c r="BT199" s="157">
        <f>IF(BG199=0,1000+BS199,IF(COUNTIF(BR198:BR201,BR199)&gt;1,BR199+BS199,100))</f>
        <v>1000.002</v>
      </c>
      <c r="BU199" s="157"/>
      <c r="BV199" s="157" t="b">
        <f>IF(AA199=BV197,Q199)</f>
        <v>0</v>
      </c>
      <c r="BW199" s="157"/>
      <c r="BX199" s="158">
        <f>COUNTIF(BV198:BV201,K199)</f>
        <v>0</v>
      </c>
      <c r="BY199" s="158">
        <f>COUNTIF(BV198:BV201,L199)</f>
        <v>0</v>
      </c>
      <c r="BZ199" s="158">
        <f>COUNTIF(BV198:BV201,M199)</f>
        <v>0</v>
      </c>
      <c r="CA199" s="158">
        <f>COUNTIF(BV198:BV201,N199)</f>
        <v>0</v>
      </c>
      <c r="CB199" s="158">
        <f t="shared" si="306"/>
        <v>0</v>
      </c>
      <c r="CC199" s="157"/>
      <c r="CD199" s="158" t="str">
        <f t="shared" si="307"/>
        <v/>
      </c>
      <c r="CE199" s="158" t="str">
        <f t="shared" si="308"/>
        <v/>
      </c>
      <c r="CF199" s="158" t="str">
        <f t="shared" si="309"/>
        <v/>
      </c>
      <c r="CG199" s="158" t="str">
        <f t="shared" si="310"/>
        <v/>
      </c>
      <c r="CH199" s="157"/>
      <c r="CI199" s="158" t="str">
        <f t="shared" si="311"/>
        <v/>
      </c>
      <c r="CJ199" s="158" t="str">
        <f t="shared" si="312"/>
        <v/>
      </c>
      <c r="CK199" s="158" t="str">
        <f t="shared" si="313"/>
        <v/>
      </c>
      <c r="CL199" s="158" t="str">
        <f t="shared" si="314"/>
        <v/>
      </c>
      <c r="CM199" s="157"/>
      <c r="CN199" s="158">
        <f>_xlfn.RANK.EQ(DC199,DC198:DC201,1)</f>
        <v>2</v>
      </c>
      <c r="CO199" s="160" t="str">
        <f t="shared" si="315"/>
        <v>Portugal</v>
      </c>
      <c r="CP199" s="159">
        <f>COUNTIF(CI198:CL233,CO199)</f>
        <v>0</v>
      </c>
      <c r="CQ199" s="159">
        <f>COUNTIF(CI198:CI233,CO199)</f>
        <v>0</v>
      </c>
      <c r="CR199" s="159">
        <f>COUNTIF(CJ198:CK233,CO199)</f>
        <v>0</v>
      </c>
      <c r="CS199" s="159">
        <f>COUNTIF(CL198:CL233,CO199)</f>
        <v>0</v>
      </c>
      <c r="CT199" s="159">
        <f>SUMIFS(CF198:CF233,CD198:CD233,CO199)+SUMIFS(CG198:CG233,CE198:CE233,CO199)</f>
        <v>0</v>
      </c>
      <c r="CU199" s="159">
        <f>SUMIFS(CG198:CG233,CD198:CD233,CO199)+SUMIFS(CF198:CF233,CE198:CE233,CO199)</f>
        <v>0</v>
      </c>
      <c r="CV199" s="159">
        <f t="shared" si="316"/>
        <v>0</v>
      </c>
      <c r="CW199" s="158">
        <f t="shared" si="317"/>
        <v>0</v>
      </c>
      <c r="CX199" s="158" t="str">
        <f>IF(CP199=0,"-",_xlfn.RANK.EQ(CW199,CW198:CW201))</f>
        <v>-</v>
      </c>
      <c r="CY199" s="158" t="str">
        <f>IF(CP199=0,"-",_xlfn.RANK.EQ(CV199,CV198:CV201))</f>
        <v>-</v>
      </c>
      <c r="CZ199" s="158" t="str">
        <f>IF(CP199=0,"-",_xlfn.RANK.EQ(CT199,CT198:CT201))</f>
        <v>-</v>
      </c>
      <c r="DA199" s="158" t="str">
        <f t="shared" si="318"/>
        <v>-</v>
      </c>
      <c r="DB199" s="157">
        <f>(COUNTIF(CO198:CO201,"&lt;"&amp;CO199)+1)/1000</f>
        <v>0.002</v>
      </c>
      <c r="DC199" s="157">
        <f>IF(CP199=0,1000+DB199,IF(COUNTIF(DA198:DA201,DA199)&gt;1,DA199+DB199,100))</f>
        <v>1000.002</v>
      </c>
      <c r="DD199" s="157"/>
      <c r="DE199" s="157" t="str">
        <f>IF(AA199=DE197,Q199)</f>
        <v>Portugal</v>
      </c>
      <c r="DF199" s="157"/>
      <c r="DG199" s="158">
        <f>COUNTIF(DE198:DE201,K199)</f>
        <v>0</v>
      </c>
      <c r="DH199" s="158">
        <f>COUNTIF(DE198:DE201,L199)</f>
        <v>0</v>
      </c>
      <c r="DI199" s="158">
        <f>COUNTIF(DE198:DE201,M199)</f>
        <v>0</v>
      </c>
      <c r="DJ199" s="158">
        <f>COUNTIF(DE198:DE201,N199)</f>
        <v>0</v>
      </c>
      <c r="DK199" s="158">
        <f t="shared" si="319"/>
        <v>0</v>
      </c>
      <c r="DL199" s="157"/>
      <c r="DM199" s="158" t="str">
        <f t="shared" si="320"/>
        <v/>
      </c>
      <c r="DN199" s="158" t="str">
        <f t="shared" si="321"/>
        <v/>
      </c>
      <c r="DO199" s="158" t="str">
        <f t="shared" si="322"/>
        <v/>
      </c>
      <c r="DP199" s="158" t="str">
        <f t="shared" si="323"/>
        <v/>
      </c>
      <c r="DQ199" s="157"/>
      <c r="DR199" s="158" t="str">
        <f t="shared" si="324"/>
        <v/>
      </c>
      <c r="DS199" s="158" t="str">
        <f t="shared" si="325"/>
        <v/>
      </c>
      <c r="DT199" s="158" t="str">
        <f t="shared" si="326"/>
        <v/>
      </c>
      <c r="DU199" s="158" t="str">
        <f t="shared" si="327"/>
        <v/>
      </c>
      <c r="DV199" s="157"/>
      <c r="DW199" s="158">
        <f>_xlfn.RANK.EQ(EL199,EL198:EL201,1)</f>
        <v>2</v>
      </c>
      <c r="DX199" s="160" t="str">
        <f t="shared" si="328"/>
        <v>Portugal</v>
      </c>
      <c r="DY199" s="159">
        <f>COUNTIF(DR198:DU233,DX199)</f>
        <v>0</v>
      </c>
      <c r="DZ199" s="159">
        <f>COUNTIF(DR198:DR233,DX199)</f>
        <v>0</v>
      </c>
      <c r="EA199" s="159">
        <f>COUNTIF(DS198:DT233,DX199)</f>
        <v>0</v>
      </c>
      <c r="EB199" s="159">
        <f>COUNTIF(DU198:DU233,DX199)</f>
        <v>0</v>
      </c>
      <c r="EC199" s="159">
        <f>SUMIFS(DO198:DO233,DM198:DM233,DX199)+SUMIFS(DP198:DP233,DN198:DN233,DX199)</f>
        <v>0</v>
      </c>
      <c r="ED199" s="159">
        <f>SUMIFS(DP198:DP233,DM198:DM233,DX199)+SUMIFS(DO198:DO233,DN198:DN233,DX199)</f>
        <v>0</v>
      </c>
      <c r="EE199" s="159">
        <f t="shared" si="329"/>
        <v>0</v>
      </c>
      <c r="EF199" s="158">
        <f t="shared" si="330"/>
        <v>0</v>
      </c>
      <c r="EG199" s="158" t="str">
        <f>IF(DY199=0,"-",_xlfn.RANK.EQ(EF199,EF198:EF201))</f>
        <v>-</v>
      </c>
      <c r="EH199" s="158" t="str">
        <f>IF(DY199=0,"-",_xlfn.RANK.EQ(EE199,EE198:EE201))</f>
        <v>-</v>
      </c>
      <c r="EI199" s="158" t="str">
        <f>IF(DY199=0,"-",_xlfn.RANK.EQ(EC199,EC198:EC201))</f>
        <v>-</v>
      </c>
      <c r="EJ199" s="158" t="str">
        <f t="shared" si="331"/>
        <v>-</v>
      </c>
      <c r="EK199" s="157">
        <f>(COUNTIF(DX198:DX201,"&lt;"&amp;DX199)+1)/1000</f>
        <v>0.002</v>
      </c>
      <c r="EL199" s="157">
        <f>IF(DY199=0,1000+EK199,IF(COUNTIF(EJ198:EJ201,EJ199)&gt;1,EJ199+EK199,100))</f>
        <v>1000.002</v>
      </c>
    </row>
    <row r="200" ht="12.75" customHeight="1">
      <c r="A200" s="157"/>
      <c r="B200" s="158" t="str">
        <f>Utfylles!$E$12</f>
        <v>Danmark</v>
      </c>
      <c r="C200" s="158" t="s">
        <v>56</v>
      </c>
      <c r="D200" s="158" t="str">
        <f>Utfylles!$G$12</f>
        <v>Finland</v>
      </c>
      <c r="E200" s="158">
        <f>Utfylles!$H$12</f>
        <v>2</v>
      </c>
      <c r="F200" s="158" t="s">
        <v>56</v>
      </c>
      <c r="G200" s="158">
        <f>Utfylles!$J$12</f>
        <v>1</v>
      </c>
      <c r="H200" s="158"/>
      <c r="I200" s="158" t="str">
        <f>Utfylles!$K$12</f>
        <v>H</v>
      </c>
      <c r="J200" s="157"/>
      <c r="K200" s="158" t="str">
        <f t="shared" si="286"/>
        <v>Danmark</v>
      </c>
      <c r="L200" s="158" t="str">
        <f t="shared" si="287"/>
        <v/>
      </c>
      <c r="M200" s="158" t="str">
        <f t="shared" si="288"/>
        <v/>
      </c>
      <c r="N200" s="158" t="str">
        <f t="shared" si="289"/>
        <v>Finland</v>
      </c>
      <c r="O200" s="157"/>
      <c r="P200" s="157">
        <f>_xlfn.RANK.EQ(AK207,AK205:AK208,1)</f>
        <v>1</v>
      </c>
      <c r="Q200" s="160" t="str">
        <f>'Ark2'!B32</f>
        <v>Tyskland</v>
      </c>
      <c r="R200" s="159">
        <f>COUNTIF(K198:N233,Q200)</f>
        <v>3</v>
      </c>
      <c r="S200" s="159">
        <f>COUNTIF(K198:K233,Q200)</f>
        <v>2</v>
      </c>
      <c r="T200" s="159">
        <f>COUNTIF(L198:M233,Q200)</f>
        <v>1</v>
      </c>
      <c r="U200" s="159">
        <f>COUNTIF(N198:N233,Q200)</f>
        <v>0</v>
      </c>
      <c r="V200" s="159">
        <f>SUMIFS(E198:E233,B198:B233,Q200)+SUMIFS(G198:G233,D198:D233,Q200)</f>
        <v>6</v>
      </c>
      <c r="W200" s="159">
        <f>SUMIFS(G198:G233,B198:B233,Q200)+SUMIFS(E198:E233,D198:D233,Q200)</f>
        <v>2</v>
      </c>
      <c r="X200" s="159">
        <f t="shared" si="290"/>
        <v>4</v>
      </c>
      <c r="Y200" s="158">
        <f t="shared" si="291"/>
        <v>7</v>
      </c>
      <c r="Z200" s="158"/>
      <c r="AA200" s="158">
        <f>_xlfn.RANK.EQ(Y200,Y198:Y201,0)</f>
        <v>1</v>
      </c>
      <c r="AB200" s="158">
        <f>IF(COUNTIF(AA198:AA201,AA200)=1,0,IF(AA200=1,_xlfn.RANK.EQ(BN200,BN198:BN201,0),IF(AA200=2,_xlfn.RANK.EQ(CW200,CW198:CW201,0),IF(AA200=3,_xlfn.RANK.EQ(EF200,EF198:EF201,0)))))</f>
        <v>0</v>
      </c>
      <c r="AC200" s="158">
        <f>IF(COUNTIF(AA198:AA201,AA200)=1,0,IF(AA200=1,_xlfn.RANK.EQ(BM200,BM198:BM201,0),IF(AA200=2,_xlfn.RANK.EQ(CV200,CV198:CV201,0),IF(AA200=3,_xlfn.RANK.EQ(EE200,EE198:EE201,0)))))</f>
        <v>0</v>
      </c>
      <c r="AD200" s="158">
        <f>IF(COUNTIF(AA198:AA201,AA200)=1,0,IF(AA200=1,_xlfn.RANK.EQ(BK200,BK198:BK201,0),IF(AA200=2,_xlfn.RANK.EQ(CT200,CT198:CT201,0),IF(AA200=3,_xlfn.RANK.EQ(EC200,EC198:EC201,0)))))</f>
        <v>0</v>
      </c>
      <c r="AE200" s="159">
        <f t="shared" si="292"/>
        <v>1</v>
      </c>
      <c r="AF200" s="158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158">
        <f>_xlfn.RANK.EQ(X200,X198:X201,)</f>
        <v>1</v>
      </c>
      <c r="AH200" s="158">
        <f>_xlfn.RANK.EQ(V200,V198:V201,0)</f>
        <v>1</v>
      </c>
      <c r="AI200" s="158">
        <f>_xlfn.RANK.EQ(S200,S198:S201,0)</f>
        <v>1</v>
      </c>
      <c r="AJ200" s="157">
        <f>(COUNTIF(Q198:Q201,"&lt;"&amp;Q200)+1)</f>
        <v>3</v>
      </c>
      <c r="AK200" s="158"/>
      <c r="AL200" s="157"/>
      <c r="AM200" s="157" t="str">
        <f>IF(AA200=AM197,Q200)</f>
        <v>Tyskland</v>
      </c>
      <c r="AN200" s="157"/>
      <c r="AO200" s="158">
        <f>COUNTIF(AM198:AM201,K200)</f>
        <v>0</v>
      </c>
      <c r="AP200" s="158">
        <f>COUNTIF(AM198:AM201,L200)</f>
        <v>0</v>
      </c>
      <c r="AQ200" s="158">
        <f>COUNTIF(AM198:AM201,M200)</f>
        <v>0</v>
      </c>
      <c r="AR200" s="158">
        <f>COUNTIF(AM198:AM201,N200)</f>
        <v>0</v>
      </c>
      <c r="AS200" s="158">
        <f t="shared" si="293"/>
        <v>0</v>
      </c>
      <c r="AT200" s="157"/>
      <c r="AU200" s="158" t="str">
        <f t="shared" si="294"/>
        <v/>
      </c>
      <c r="AV200" s="158" t="str">
        <f t="shared" si="295"/>
        <v/>
      </c>
      <c r="AW200" s="158" t="str">
        <f t="shared" si="296"/>
        <v/>
      </c>
      <c r="AX200" s="158" t="str">
        <f t="shared" si="297"/>
        <v/>
      </c>
      <c r="AY200" s="157"/>
      <c r="AZ200" s="158" t="str">
        <f t="shared" si="298"/>
        <v/>
      </c>
      <c r="BA200" s="158" t="str">
        <f t="shared" si="299"/>
        <v/>
      </c>
      <c r="BB200" s="158" t="str">
        <f t="shared" si="300"/>
        <v/>
      </c>
      <c r="BC200" s="158" t="str">
        <f t="shared" si="301"/>
        <v/>
      </c>
      <c r="BD200" s="157"/>
      <c r="BE200" s="158">
        <f>_xlfn.RANK.EQ(BT200,BT198:BT201,1)</f>
        <v>3</v>
      </c>
      <c r="BF200" s="160" t="str">
        <f t="shared" si="302"/>
        <v>Tyskland</v>
      </c>
      <c r="BG200" s="159">
        <f>COUNTIF(AZ198:BC233,BF200)</f>
        <v>0</v>
      </c>
      <c r="BH200" s="159">
        <f>COUNTIF(AZ198:AZ233,BF200)</f>
        <v>0</v>
      </c>
      <c r="BI200" s="159">
        <f>COUNTIF(BA198:BB233,BF200)</f>
        <v>0</v>
      </c>
      <c r="BJ200" s="159">
        <f>COUNTIF(BC198:BC233,BF200)</f>
        <v>0</v>
      </c>
      <c r="BK200" s="159">
        <f>SUMIFS(AW198:AW233,AU198:AU233,BF200)+SUMIFS(AX198:AX233,AV198:AV233,BF200)</f>
        <v>0</v>
      </c>
      <c r="BL200" s="159">
        <f>SUMIFS(AX198:AX233,AU198:AU233,BF200)+SUMIFS(AW198:AW233,AV198:AV233,BF200)</f>
        <v>0</v>
      </c>
      <c r="BM200" s="159">
        <f t="shared" si="303"/>
        <v>0</v>
      </c>
      <c r="BN200" s="158">
        <f t="shared" si="304"/>
        <v>0</v>
      </c>
      <c r="BO200" s="158" t="str">
        <f>IF(BG200=0,"-",_xlfn.RANK.EQ(BN200,BN198:BN201))</f>
        <v>-</v>
      </c>
      <c r="BP200" s="158" t="str">
        <f>IF(BG200=0,"-",_xlfn.RANK.EQ(BM200,BM198:BM201))</f>
        <v>-</v>
      </c>
      <c r="BQ200" s="158" t="str">
        <f>IF(BG200=0,"-",_xlfn.RANK.EQ(BK200,BK198:BK201))</f>
        <v>-</v>
      </c>
      <c r="BR200" s="158" t="str">
        <f t="shared" si="305"/>
        <v>-</v>
      </c>
      <c r="BS200" s="157">
        <f>(COUNTIF(BF198:BF201,"&lt;"&amp;BF200)+1)/1000</f>
        <v>0.003</v>
      </c>
      <c r="BT200" s="157">
        <f>IF(BG200=0,1000+BS200,IF(COUNTIF(BR198:BR201,BR200)&gt;1,BR200+BS200,100))</f>
        <v>1000.003</v>
      </c>
      <c r="BU200" s="157"/>
      <c r="BV200" s="157" t="b">
        <f>IF(AA200=BV197,Q200)</f>
        <v>0</v>
      </c>
      <c r="BW200" s="157"/>
      <c r="BX200" s="158">
        <f>COUNTIF(BV198:BV201,K200)</f>
        <v>0</v>
      </c>
      <c r="BY200" s="158">
        <f>COUNTIF(BV198:BV201,L200)</f>
        <v>0</v>
      </c>
      <c r="BZ200" s="158">
        <f>COUNTIF(BV198:BV201,M200)</f>
        <v>0</v>
      </c>
      <c r="CA200" s="158">
        <f>COUNTIF(BV198:BV201,N200)</f>
        <v>0</v>
      </c>
      <c r="CB200" s="158">
        <f t="shared" si="306"/>
        <v>0</v>
      </c>
      <c r="CC200" s="157"/>
      <c r="CD200" s="158" t="str">
        <f t="shared" si="307"/>
        <v/>
      </c>
      <c r="CE200" s="158" t="str">
        <f t="shared" si="308"/>
        <v/>
      </c>
      <c r="CF200" s="158" t="str">
        <f t="shared" si="309"/>
        <v/>
      </c>
      <c r="CG200" s="158" t="str">
        <f t="shared" si="310"/>
        <v/>
      </c>
      <c r="CH200" s="157"/>
      <c r="CI200" s="158" t="str">
        <f t="shared" si="311"/>
        <v/>
      </c>
      <c r="CJ200" s="158" t="str">
        <f t="shared" si="312"/>
        <v/>
      </c>
      <c r="CK200" s="158" t="str">
        <f t="shared" si="313"/>
        <v/>
      </c>
      <c r="CL200" s="158" t="str">
        <f t="shared" si="314"/>
        <v/>
      </c>
      <c r="CM200" s="157"/>
      <c r="CN200" s="158">
        <f>_xlfn.RANK.EQ(DC200,DC198:DC201,1)</f>
        <v>3</v>
      </c>
      <c r="CO200" s="160" t="str">
        <f t="shared" si="315"/>
        <v>Tyskland</v>
      </c>
      <c r="CP200" s="159">
        <f>COUNTIF(CI198:CL233,CO200)</f>
        <v>0</v>
      </c>
      <c r="CQ200" s="159">
        <f>COUNTIF(CI198:CI233,CO200)</f>
        <v>0</v>
      </c>
      <c r="CR200" s="159">
        <f>COUNTIF(CJ198:CK233,CO200)</f>
        <v>0</v>
      </c>
      <c r="CS200" s="159">
        <f>COUNTIF(CL198:CL233,CO200)</f>
        <v>0</v>
      </c>
      <c r="CT200" s="159">
        <f>SUMIFS(CF198:CF233,CD198:CD233,CO200)+SUMIFS(CG198:CG233,CE198:CE233,CO200)</f>
        <v>0</v>
      </c>
      <c r="CU200" s="159">
        <f>SUMIFS(CG198:CG233,CD198:CD233,CO200)+SUMIFS(CF198:CF233,CE198:CE233,CO200)</f>
        <v>0</v>
      </c>
      <c r="CV200" s="159">
        <f t="shared" si="316"/>
        <v>0</v>
      </c>
      <c r="CW200" s="158">
        <f t="shared" si="317"/>
        <v>0</v>
      </c>
      <c r="CX200" s="158" t="str">
        <f>IF(CP200=0,"-",_xlfn.RANK.EQ(CW200,CW198:CW201))</f>
        <v>-</v>
      </c>
      <c r="CY200" s="158" t="str">
        <f>IF(CP200=0,"-",_xlfn.RANK.EQ(CV200,CV198:CV201))</f>
        <v>-</v>
      </c>
      <c r="CZ200" s="158" t="str">
        <f>IF(CP200=0,"-",_xlfn.RANK.EQ(CT200,CT198:CT201))</f>
        <v>-</v>
      </c>
      <c r="DA200" s="158" t="str">
        <f t="shared" si="318"/>
        <v>-</v>
      </c>
      <c r="DB200" s="157">
        <f>(COUNTIF(CO198:CO201,"&lt;"&amp;CO200)+1)/1000</f>
        <v>0.003</v>
      </c>
      <c r="DC200" s="157">
        <f>IF(CP200=0,1000+DB200,IF(COUNTIF(DA198:DA201,DA200)&gt;1,DA200+DB200,100))</f>
        <v>1000.003</v>
      </c>
      <c r="DD200" s="157"/>
      <c r="DE200" s="157" t="b">
        <f>IF(AA200=DE197,Q200)</f>
        <v>0</v>
      </c>
      <c r="DF200" s="157"/>
      <c r="DG200" s="158">
        <f>COUNTIF(DE198:DE201,K200)</f>
        <v>0</v>
      </c>
      <c r="DH200" s="158">
        <f>COUNTIF(DE198:DE201,L200)</f>
        <v>0</v>
      </c>
      <c r="DI200" s="158">
        <f>COUNTIF(DE198:DE201,M200)</f>
        <v>0</v>
      </c>
      <c r="DJ200" s="158">
        <f>COUNTIF(DE198:DE201,N200)</f>
        <v>0</v>
      </c>
      <c r="DK200" s="158">
        <f t="shared" si="319"/>
        <v>0</v>
      </c>
      <c r="DL200" s="157"/>
      <c r="DM200" s="158" t="str">
        <f t="shared" si="320"/>
        <v/>
      </c>
      <c r="DN200" s="158" t="str">
        <f t="shared" si="321"/>
        <v/>
      </c>
      <c r="DO200" s="158" t="str">
        <f t="shared" si="322"/>
        <v/>
      </c>
      <c r="DP200" s="158" t="str">
        <f t="shared" si="323"/>
        <v/>
      </c>
      <c r="DQ200" s="157"/>
      <c r="DR200" s="158" t="str">
        <f t="shared" si="324"/>
        <v/>
      </c>
      <c r="DS200" s="158" t="str">
        <f t="shared" si="325"/>
        <v/>
      </c>
      <c r="DT200" s="158" t="str">
        <f t="shared" si="326"/>
        <v/>
      </c>
      <c r="DU200" s="158" t="str">
        <f t="shared" si="327"/>
        <v/>
      </c>
      <c r="DV200" s="157"/>
      <c r="DW200" s="158">
        <f>_xlfn.RANK.EQ(EL200,EL198:EL201,1)</f>
        <v>3</v>
      </c>
      <c r="DX200" s="160" t="str">
        <f t="shared" si="328"/>
        <v>Tyskland</v>
      </c>
      <c r="DY200" s="159">
        <f>COUNTIF(DR198:DU233,DX200)</f>
        <v>0</v>
      </c>
      <c r="DZ200" s="159">
        <f>COUNTIF(DR198:DR233,DX200)</f>
        <v>0</v>
      </c>
      <c r="EA200" s="159">
        <f>COUNTIF(DS198:DT233,DX200)</f>
        <v>0</v>
      </c>
      <c r="EB200" s="159">
        <f>COUNTIF(DU198:DU233,DX200)</f>
        <v>0</v>
      </c>
      <c r="EC200" s="159">
        <f>SUMIFS(DO198:DO233,DM198:DM233,DX200)+SUMIFS(DP198:DP233,DN198:DN233,DX200)</f>
        <v>0</v>
      </c>
      <c r="ED200" s="159">
        <f>SUMIFS(DP198:DP233,DM198:DM233,DX200)+SUMIFS(DO198:DO233,DN198:DN233,DX200)</f>
        <v>0</v>
      </c>
      <c r="EE200" s="159">
        <f t="shared" si="329"/>
        <v>0</v>
      </c>
      <c r="EF200" s="158">
        <f t="shared" si="330"/>
        <v>0</v>
      </c>
      <c r="EG200" s="158" t="str">
        <f>IF(DY200=0,"-",_xlfn.RANK.EQ(EF200,EF198:EF201))</f>
        <v>-</v>
      </c>
      <c r="EH200" s="158" t="str">
        <f>IF(DY200=0,"-",_xlfn.RANK.EQ(EE200,EE198:EE201))</f>
        <v>-</v>
      </c>
      <c r="EI200" s="158" t="str">
        <f>IF(DY200=0,"-",_xlfn.RANK.EQ(EC200,EC198:EC201))</f>
        <v>-</v>
      </c>
      <c r="EJ200" s="158" t="str">
        <f t="shared" si="331"/>
        <v>-</v>
      </c>
      <c r="EK200" s="157">
        <f>(COUNTIF(DX198:DX201,"&lt;"&amp;DX200)+1)/1000</f>
        <v>0.003</v>
      </c>
      <c r="EL200" s="157">
        <f>IF(DY200=0,1000+EK200,IF(COUNTIF(EJ198:EJ201,EJ200)&gt;1,EJ200+EK200,100))</f>
        <v>1000.003</v>
      </c>
    </row>
    <row r="201" ht="12.75" customHeight="1">
      <c r="A201" s="157"/>
      <c r="B201" s="158" t="str">
        <f>Utfylles!$E$13</f>
        <v>Belgia</v>
      </c>
      <c r="C201" s="158" t="s">
        <v>56</v>
      </c>
      <c r="D201" s="158" t="str">
        <f>Utfylles!$G$13</f>
        <v>Russland</v>
      </c>
      <c r="E201" s="158">
        <f>Utfylles!$H$13</f>
        <v>3</v>
      </c>
      <c r="F201" s="158" t="s">
        <v>56</v>
      </c>
      <c r="G201" s="158">
        <f>Utfylles!$J$13</f>
        <v>1</v>
      </c>
      <c r="H201" s="158"/>
      <c r="I201" s="158" t="str">
        <f>Utfylles!$K$13</f>
        <v>H</v>
      </c>
      <c r="J201" s="157"/>
      <c r="K201" s="158" t="str">
        <f t="shared" si="286"/>
        <v>Belgia</v>
      </c>
      <c r="L201" s="158" t="str">
        <f t="shared" si="287"/>
        <v/>
      </c>
      <c r="M201" s="158" t="str">
        <f t="shared" si="288"/>
        <v/>
      </c>
      <c r="N201" s="158" t="str">
        <f t="shared" si="289"/>
        <v>Russland</v>
      </c>
      <c r="O201" s="157"/>
      <c r="P201" s="157">
        <f>_xlfn.RANK.EQ(AK208,AK205:AK208,1)</f>
        <v>4</v>
      </c>
      <c r="Q201" s="160" t="str">
        <f>'Ark2'!B33</f>
        <v>Ungarn</v>
      </c>
      <c r="R201" s="159">
        <f>COUNTIF(K198:N233,Q201)</f>
        <v>3</v>
      </c>
      <c r="S201" s="159">
        <f>COUNTIF(K198:K233,Q201)</f>
        <v>0</v>
      </c>
      <c r="T201" s="159">
        <f>COUNTIF(L198:M233,Q201)</f>
        <v>0</v>
      </c>
      <c r="U201" s="159">
        <f>COUNTIF(N198:N233,Q201)</f>
        <v>3</v>
      </c>
      <c r="V201" s="159">
        <f>SUMIFS(E198:E233,B198:B233,Q201)+SUMIFS(G198:G233,D198:D233,Q201)</f>
        <v>0</v>
      </c>
      <c r="W201" s="159">
        <f>SUMIFS(G198:G233,B198:B233,Q201)+SUMIFS(E198:E233,D198:D233,Q201)</f>
        <v>9</v>
      </c>
      <c r="X201" s="159">
        <f t="shared" si="290"/>
        <v>-9</v>
      </c>
      <c r="Y201" s="158">
        <f t="shared" si="291"/>
        <v>0</v>
      </c>
      <c r="Z201" s="158"/>
      <c r="AA201" s="158">
        <f>_xlfn.RANK.EQ(Y201,Y198:Y201,0)</f>
        <v>4</v>
      </c>
      <c r="AB201" s="158">
        <f>IF(COUNTIF(AA198:AA201,AA201)=1,0,IF(AA201=1,_xlfn.RANK.EQ(BN201,BN198:BN201,0),IF(AA201=2,_xlfn.RANK.EQ(CW201,CW198:CW201,0),IF(AA201=3,_xlfn.RANK.EQ(EF201,EF198:EF201,0)))))</f>
        <v>0</v>
      </c>
      <c r="AC201" s="158">
        <f>IF(COUNTIF(AA198:AA201,AA201)=1,0,IF(AA201=1,_xlfn.RANK.EQ(BM201,BM198:BM201,0),IF(AA201=2,_xlfn.RANK.EQ(CV201,CV198:CV201,0),IF(AA201=3,_xlfn.RANK.EQ(EE201,EE198:EE201,0)))))</f>
        <v>0</v>
      </c>
      <c r="AD201" s="158">
        <f>IF(COUNTIF(AA198:AA201,AA201)=1,0,IF(AA201=1,_xlfn.RANK.EQ(BK201,BK198:BK201,0),IF(AA201=2,_xlfn.RANK.EQ(CT201,CT198:CT201,0),IF(AA201=3,_xlfn.RANK.EQ(EC201,EC198:EC201,0)))))</f>
        <v>0</v>
      </c>
      <c r="AE201" s="159">
        <f t="shared" si="292"/>
        <v>4</v>
      </c>
      <c r="AF201" s="158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58">
        <f>_xlfn.RANK.EQ(X201,X198:X201,)</f>
        <v>4</v>
      </c>
      <c r="AH201" s="158">
        <f>_xlfn.RANK.EQ(V201,V198:V201,0)</f>
        <v>4</v>
      </c>
      <c r="AI201" s="158">
        <f>_xlfn.RANK.EQ(S201,S198:S201,0)</f>
        <v>4</v>
      </c>
      <c r="AJ201" s="157">
        <f>(COUNTIF(Q198:Q201,"&lt;"&amp;Q201)+1)</f>
        <v>4</v>
      </c>
      <c r="AK201" s="158"/>
      <c r="AL201" s="157"/>
      <c r="AM201" s="157" t="b">
        <f>IF(AA201=AM197,Q201)</f>
        <v>0</v>
      </c>
      <c r="AN201" s="157"/>
      <c r="AO201" s="158">
        <f>COUNTIF(AM198:AM201,K201)</f>
        <v>0</v>
      </c>
      <c r="AP201" s="158">
        <f>COUNTIF(AM198:AM201,L201)</f>
        <v>0</v>
      </c>
      <c r="AQ201" s="158">
        <f>COUNTIF(AM198:AM201,M201)</f>
        <v>0</v>
      </c>
      <c r="AR201" s="158">
        <f>COUNTIF(AM198:AM201,N201)</f>
        <v>0</v>
      </c>
      <c r="AS201" s="158">
        <f t="shared" si="293"/>
        <v>0</v>
      </c>
      <c r="AT201" s="157"/>
      <c r="AU201" s="158" t="str">
        <f t="shared" si="294"/>
        <v/>
      </c>
      <c r="AV201" s="158" t="str">
        <f t="shared" si="295"/>
        <v/>
      </c>
      <c r="AW201" s="158" t="str">
        <f t="shared" si="296"/>
        <v/>
      </c>
      <c r="AX201" s="158" t="str">
        <f t="shared" si="297"/>
        <v/>
      </c>
      <c r="AY201" s="157"/>
      <c r="AZ201" s="158" t="str">
        <f t="shared" si="298"/>
        <v/>
      </c>
      <c r="BA201" s="158" t="str">
        <f t="shared" si="299"/>
        <v/>
      </c>
      <c r="BB201" s="158" t="str">
        <f t="shared" si="300"/>
        <v/>
      </c>
      <c r="BC201" s="158" t="str">
        <f t="shared" si="301"/>
        <v/>
      </c>
      <c r="BD201" s="157"/>
      <c r="BE201" s="158">
        <f>_xlfn.RANK.EQ(BT201,BT198:BT201,1)</f>
        <v>4</v>
      </c>
      <c r="BF201" s="160" t="str">
        <f t="shared" si="302"/>
        <v>Ungarn</v>
      </c>
      <c r="BG201" s="159">
        <f>COUNTIF(AZ198:BC233,BF201)</f>
        <v>0</v>
      </c>
      <c r="BH201" s="159">
        <f>COUNTIF(AZ198:AZ233,BF201)</f>
        <v>0</v>
      </c>
      <c r="BI201" s="159">
        <f>COUNTIF(BA198:BB233,BF201)</f>
        <v>0</v>
      </c>
      <c r="BJ201" s="159">
        <f>COUNTIF(BC198:BC233,BF201)</f>
        <v>0</v>
      </c>
      <c r="BK201" s="159">
        <f>SUMIFS(AW198:AW233,AU198:AU233,BF201)+SUMIFS(AX198:AX233,AV198:AV233,BF201)</f>
        <v>0</v>
      </c>
      <c r="BL201" s="159">
        <f>SUMIFS(AX198:AX233,AU198:AU233,BF201)+SUMIFS(AW198:AW233,AV198:AV233,BF201)</f>
        <v>0</v>
      </c>
      <c r="BM201" s="159">
        <f t="shared" si="303"/>
        <v>0</v>
      </c>
      <c r="BN201" s="158">
        <f t="shared" si="304"/>
        <v>0</v>
      </c>
      <c r="BO201" s="158" t="str">
        <f>IF(BG201=0,"-",_xlfn.RANK.EQ(BN201,BN198:BN201))</f>
        <v>-</v>
      </c>
      <c r="BP201" s="158" t="str">
        <f>IF(BG201=0,"-",_xlfn.RANK.EQ(BM201,BM198:BM201))</f>
        <v>-</v>
      </c>
      <c r="BQ201" s="158" t="str">
        <f>IF(BG201=0,"-",_xlfn.RANK.EQ(BK201,BK198:BK201))</f>
        <v>-</v>
      </c>
      <c r="BR201" s="158" t="str">
        <f t="shared" si="305"/>
        <v>-</v>
      </c>
      <c r="BS201" s="157">
        <f>(COUNTIF(BF198:BF201,"&lt;"&amp;BF201)+1)/1000</f>
        <v>0.004</v>
      </c>
      <c r="BT201" s="157">
        <f>IF(BG201=0,1000+BS201,IF(COUNTIF(BR198:BR201,BR201)&gt;1,BR201+BS201,100))</f>
        <v>1000.004</v>
      </c>
      <c r="BU201" s="157"/>
      <c r="BV201" s="157" t="b">
        <f>IF(AA201=BV197,Q201)</f>
        <v>0</v>
      </c>
      <c r="BW201" s="157"/>
      <c r="BX201" s="158">
        <f>COUNTIF(BV198:BV201,K201)</f>
        <v>0</v>
      </c>
      <c r="BY201" s="158">
        <f>COUNTIF(BV198:BV201,L201)</f>
        <v>0</v>
      </c>
      <c r="BZ201" s="158">
        <f>COUNTIF(BV198:BV201,M201)</f>
        <v>0</v>
      </c>
      <c r="CA201" s="158">
        <f>COUNTIF(BV198:BV201,N201)</f>
        <v>0</v>
      </c>
      <c r="CB201" s="158">
        <f t="shared" si="306"/>
        <v>0</v>
      </c>
      <c r="CC201" s="157"/>
      <c r="CD201" s="158" t="str">
        <f t="shared" si="307"/>
        <v/>
      </c>
      <c r="CE201" s="158" t="str">
        <f t="shared" si="308"/>
        <v/>
      </c>
      <c r="CF201" s="158" t="str">
        <f t="shared" si="309"/>
        <v/>
      </c>
      <c r="CG201" s="158" t="str">
        <f t="shared" si="310"/>
        <v/>
      </c>
      <c r="CH201" s="157"/>
      <c r="CI201" s="158" t="str">
        <f t="shared" si="311"/>
        <v/>
      </c>
      <c r="CJ201" s="158" t="str">
        <f t="shared" si="312"/>
        <v/>
      </c>
      <c r="CK201" s="158" t="str">
        <f t="shared" si="313"/>
        <v/>
      </c>
      <c r="CL201" s="158" t="str">
        <f t="shared" si="314"/>
        <v/>
      </c>
      <c r="CM201" s="157"/>
      <c r="CN201" s="158">
        <f>_xlfn.RANK.EQ(DC201,DC198:DC201,1)</f>
        <v>4</v>
      </c>
      <c r="CO201" s="160" t="str">
        <f t="shared" si="315"/>
        <v>Ungarn</v>
      </c>
      <c r="CP201" s="159">
        <f>COUNTIF(CI198:CL233,CO201)</f>
        <v>0</v>
      </c>
      <c r="CQ201" s="159">
        <f>COUNTIF(CI198:CI233,CO201)</f>
        <v>0</v>
      </c>
      <c r="CR201" s="159">
        <f>COUNTIF(CJ198:CK233,CO201)</f>
        <v>0</v>
      </c>
      <c r="CS201" s="159">
        <f>COUNTIF(CL198:CL233,CO201)</f>
        <v>0</v>
      </c>
      <c r="CT201" s="159">
        <f>SUMIFS(CF198:CF233,CD198:CD233,CO201)+SUMIFS(CG198:CG233,CE198:CE233,CO201)</f>
        <v>0</v>
      </c>
      <c r="CU201" s="159">
        <f>SUMIFS(CG198:CG233,CD198:CD233,CO201)+SUMIFS(CF198:CF233,CE198:CE233,CO201)</f>
        <v>0</v>
      </c>
      <c r="CV201" s="159">
        <f t="shared" si="316"/>
        <v>0</v>
      </c>
      <c r="CW201" s="158">
        <f t="shared" si="317"/>
        <v>0</v>
      </c>
      <c r="CX201" s="158" t="str">
        <f>IF(CP201=0,"-",_xlfn.RANK.EQ(CW201,CW198:CW201))</f>
        <v>-</v>
      </c>
      <c r="CY201" s="158" t="str">
        <f>IF(CP201=0,"-",_xlfn.RANK.EQ(CV201,CV198:CV201))</f>
        <v>-</v>
      </c>
      <c r="CZ201" s="158" t="str">
        <f>IF(CP201=0,"-",_xlfn.RANK.EQ(CT201,CT198:CT201))</f>
        <v>-</v>
      </c>
      <c r="DA201" s="158" t="str">
        <f t="shared" si="318"/>
        <v>-</v>
      </c>
      <c r="DB201" s="157">
        <f>(COUNTIF(CO198:CO201,"&lt;"&amp;CO201)+1)/1000</f>
        <v>0.004</v>
      </c>
      <c r="DC201" s="157">
        <f>IF(CP201=0,1000+DB201,IF(COUNTIF(DA198:DA201,DA201)&gt;1,DA201+DB201,100))</f>
        <v>1000.004</v>
      </c>
      <c r="DD201" s="157"/>
      <c r="DE201" s="157" t="b">
        <f>IF(AA201=DE197,Q201)</f>
        <v>0</v>
      </c>
      <c r="DF201" s="157"/>
      <c r="DG201" s="158">
        <f>COUNTIF(DE198:DE201,K201)</f>
        <v>0</v>
      </c>
      <c r="DH201" s="158">
        <f>COUNTIF(DE198:DE201,L201)</f>
        <v>0</v>
      </c>
      <c r="DI201" s="158">
        <f>COUNTIF(DE198:DE201,M201)</f>
        <v>0</v>
      </c>
      <c r="DJ201" s="158">
        <f>COUNTIF(DE198:DE201,N201)</f>
        <v>0</v>
      </c>
      <c r="DK201" s="158">
        <f t="shared" si="319"/>
        <v>0</v>
      </c>
      <c r="DL201" s="157"/>
      <c r="DM201" s="158" t="str">
        <f t="shared" si="320"/>
        <v/>
      </c>
      <c r="DN201" s="158" t="str">
        <f t="shared" si="321"/>
        <v/>
      </c>
      <c r="DO201" s="158" t="str">
        <f t="shared" si="322"/>
        <v/>
      </c>
      <c r="DP201" s="158" t="str">
        <f t="shared" si="323"/>
        <v/>
      </c>
      <c r="DQ201" s="157"/>
      <c r="DR201" s="158" t="str">
        <f t="shared" si="324"/>
        <v/>
      </c>
      <c r="DS201" s="158" t="str">
        <f t="shared" si="325"/>
        <v/>
      </c>
      <c r="DT201" s="158" t="str">
        <f t="shared" si="326"/>
        <v/>
      </c>
      <c r="DU201" s="158" t="str">
        <f t="shared" si="327"/>
        <v/>
      </c>
      <c r="DV201" s="157"/>
      <c r="DW201" s="158">
        <f>_xlfn.RANK.EQ(EL201,EL198:EL201,1)</f>
        <v>4</v>
      </c>
      <c r="DX201" s="160" t="str">
        <f t="shared" si="328"/>
        <v>Ungarn</v>
      </c>
      <c r="DY201" s="159">
        <f>COUNTIF(DR198:DU233,DX201)</f>
        <v>0</v>
      </c>
      <c r="DZ201" s="159">
        <f>COUNTIF(DR198:DR233,DX201)</f>
        <v>0</v>
      </c>
      <c r="EA201" s="159">
        <f>COUNTIF(DS198:DT233,DX201)</f>
        <v>0</v>
      </c>
      <c r="EB201" s="159">
        <f>COUNTIF(DU198:DU233,DX201)</f>
        <v>0</v>
      </c>
      <c r="EC201" s="159">
        <f>SUMIFS(DO198:DO233,DM198:DM233,DX201)+SUMIFS(DP198:DP233,DN198:DN233,DX201)</f>
        <v>0</v>
      </c>
      <c r="ED201" s="159">
        <f>SUMIFS(DP198:DP233,DM198:DM233,DX201)+SUMIFS(DO198:DO233,DN198:DN233,DX201)</f>
        <v>0</v>
      </c>
      <c r="EE201" s="159">
        <f t="shared" si="329"/>
        <v>0</v>
      </c>
      <c r="EF201" s="158">
        <f t="shared" si="330"/>
        <v>0</v>
      </c>
      <c r="EG201" s="158" t="str">
        <f>IF(DY201=0,"-",_xlfn.RANK.EQ(EF201,EF198:EF201))</f>
        <v>-</v>
      </c>
      <c r="EH201" s="158" t="str">
        <f>IF(DY201=0,"-",_xlfn.RANK.EQ(EE201,EE198:EE201))</f>
        <v>-</v>
      </c>
      <c r="EI201" s="158" t="str">
        <f>IF(DY201=0,"-",_xlfn.RANK.EQ(EC201,EC198:EC201))</f>
        <v>-</v>
      </c>
      <c r="EJ201" s="158" t="str">
        <f t="shared" si="331"/>
        <v>-</v>
      </c>
      <c r="EK201" s="157">
        <f>(COUNTIF(DX198:DX201,"&lt;"&amp;DX201)+1)/1000</f>
        <v>0.004</v>
      </c>
      <c r="EL201" s="157">
        <f>IF(DY201=0,1000+EK201,IF(COUNTIF(EJ198:EJ201,EJ201)&gt;1,EJ201+EK201,100))</f>
        <v>1000.004</v>
      </c>
    </row>
    <row r="202" ht="12.75" customHeight="1">
      <c r="A202" s="157"/>
      <c r="B202" s="158" t="str">
        <f>Utfylles!$E$14</f>
        <v>England</v>
      </c>
      <c r="C202" s="158" t="s">
        <v>56</v>
      </c>
      <c r="D202" s="158" t="str">
        <f>Utfylles!$G$14</f>
        <v>Kroatia</v>
      </c>
      <c r="E202" s="158">
        <f>Utfylles!$H$14</f>
        <v>2</v>
      </c>
      <c r="F202" s="158" t="s">
        <v>56</v>
      </c>
      <c r="G202" s="158">
        <f>Utfylles!$J$14</f>
        <v>0</v>
      </c>
      <c r="H202" s="158"/>
      <c r="I202" s="158" t="str">
        <f>Utfylles!$K$14</f>
        <v>H</v>
      </c>
      <c r="J202" s="157"/>
      <c r="K202" s="158" t="str">
        <f t="shared" si="286"/>
        <v>England</v>
      </c>
      <c r="L202" s="158" t="str">
        <f t="shared" si="287"/>
        <v/>
      </c>
      <c r="M202" s="158" t="str">
        <f t="shared" si="288"/>
        <v/>
      </c>
      <c r="N202" s="158" t="str">
        <f t="shared" si="289"/>
        <v>Kroatia</v>
      </c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157"/>
      <c r="AN202" s="157"/>
      <c r="AO202" s="158">
        <f>COUNTIF(AM198:AM201,K202)</f>
        <v>0</v>
      </c>
      <c r="AP202" s="158">
        <f>COUNTIF(AM198:AM201,L202)</f>
        <v>0</v>
      </c>
      <c r="AQ202" s="158">
        <f>COUNTIF(AM198:AM201,M202)</f>
        <v>0</v>
      </c>
      <c r="AR202" s="158">
        <f>COUNTIF(AM198:AM201,N202)</f>
        <v>0</v>
      </c>
      <c r="AS202" s="158">
        <f t="shared" si="293"/>
        <v>0</v>
      </c>
      <c r="AT202" s="157"/>
      <c r="AU202" s="158" t="str">
        <f t="shared" si="294"/>
        <v/>
      </c>
      <c r="AV202" s="158" t="str">
        <f t="shared" si="295"/>
        <v/>
      </c>
      <c r="AW202" s="158" t="str">
        <f t="shared" si="296"/>
        <v/>
      </c>
      <c r="AX202" s="158" t="str">
        <f t="shared" si="297"/>
        <v/>
      </c>
      <c r="AY202" s="157"/>
      <c r="AZ202" s="158" t="str">
        <f t="shared" si="298"/>
        <v/>
      </c>
      <c r="BA202" s="158" t="str">
        <f t="shared" si="299"/>
        <v/>
      </c>
      <c r="BB202" s="158" t="str">
        <f t="shared" si="300"/>
        <v/>
      </c>
      <c r="BC202" s="158" t="str">
        <f t="shared" si="301"/>
        <v/>
      </c>
      <c r="BD202" s="157"/>
      <c r="BE202" s="158"/>
      <c r="BF202" s="157"/>
      <c r="BG202" s="157"/>
      <c r="BH202" s="157"/>
      <c r="BI202" s="157"/>
      <c r="BJ202" s="157"/>
      <c r="BK202" s="157"/>
      <c r="BL202" s="157"/>
      <c r="BM202" s="157"/>
      <c r="BN202" s="157"/>
      <c r="BO202" s="157"/>
      <c r="BP202" s="157"/>
      <c r="BQ202" s="157"/>
      <c r="BR202" s="157"/>
      <c r="BS202" s="157"/>
      <c r="BT202" s="157"/>
      <c r="BU202" s="157"/>
      <c r="BV202" s="157"/>
      <c r="BW202" s="157"/>
      <c r="BX202" s="158">
        <f>COUNTIF(BV198:BV201,K202)</f>
        <v>0</v>
      </c>
      <c r="BY202" s="158">
        <f>COUNTIF(BV198:BV201,L202)</f>
        <v>0</v>
      </c>
      <c r="BZ202" s="158">
        <f>COUNTIF(BV198:BV201,M202)</f>
        <v>0</v>
      </c>
      <c r="CA202" s="158">
        <f>COUNTIF(BV198:BV201,N202)</f>
        <v>0</v>
      </c>
      <c r="CB202" s="158">
        <f t="shared" si="306"/>
        <v>0</v>
      </c>
      <c r="CC202" s="157"/>
      <c r="CD202" s="158" t="str">
        <f t="shared" si="307"/>
        <v/>
      </c>
      <c r="CE202" s="158" t="str">
        <f t="shared" si="308"/>
        <v/>
      </c>
      <c r="CF202" s="158" t="str">
        <f t="shared" si="309"/>
        <v/>
      </c>
      <c r="CG202" s="158" t="str">
        <f t="shared" si="310"/>
        <v/>
      </c>
      <c r="CH202" s="157"/>
      <c r="CI202" s="158" t="str">
        <f t="shared" si="311"/>
        <v/>
      </c>
      <c r="CJ202" s="158" t="str">
        <f t="shared" si="312"/>
        <v/>
      </c>
      <c r="CK202" s="158" t="str">
        <f t="shared" si="313"/>
        <v/>
      </c>
      <c r="CL202" s="158" t="str">
        <f t="shared" si="314"/>
        <v/>
      </c>
      <c r="CM202" s="157"/>
      <c r="CN202" s="158"/>
      <c r="CO202" s="157"/>
      <c r="CP202" s="157"/>
      <c r="CQ202" s="157"/>
      <c r="CR202" s="157"/>
      <c r="CS202" s="157"/>
      <c r="CT202" s="157"/>
      <c r="CU202" s="157"/>
      <c r="CV202" s="157"/>
      <c r="CW202" s="157"/>
      <c r="CX202" s="157"/>
      <c r="CY202" s="157"/>
      <c r="CZ202" s="157"/>
      <c r="DA202" s="157"/>
      <c r="DB202" s="157"/>
      <c r="DC202" s="157"/>
      <c r="DD202" s="157"/>
      <c r="DE202" s="157"/>
      <c r="DF202" s="157"/>
      <c r="DG202" s="158">
        <f>COUNTIF(DE198:DE201,K202)</f>
        <v>0</v>
      </c>
      <c r="DH202" s="158">
        <f>COUNTIF(DE198:DE201,L202)</f>
        <v>0</v>
      </c>
      <c r="DI202" s="158">
        <f>COUNTIF(DE198:DE201,M202)</f>
        <v>0</v>
      </c>
      <c r="DJ202" s="158">
        <f>COUNTIF(DE198:DE201,N202)</f>
        <v>0</v>
      </c>
      <c r="DK202" s="158">
        <f t="shared" si="319"/>
        <v>0</v>
      </c>
      <c r="DL202" s="157"/>
      <c r="DM202" s="158" t="str">
        <f t="shared" si="320"/>
        <v/>
      </c>
      <c r="DN202" s="158" t="str">
        <f t="shared" si="321"/>
        <v/>
      </c>
      <c r="DO202" s="158" t="str">
        <f t="shared" si="322"/>
        <v/>
      </c>
      <c r="DP202" s="158" t="str">
        <f t="shared" si="323"/>
        <v/>
      </c>
      <c r="DQ202" s="157"/>
      <c r="DR202" s="158" t="str">
        <f t="shared" si="324"/>
        <v/>
      </c>
      <c r="DS202" s="158" t="str">
        <f t="shared" si="325"/>
        <v/>
      </c>
      <c r="DT202" s="158" t="str">
        <f t="shared" si="326"/>
        <v/>
      </c>
      <c r="DU202" s="158" t="str">
        <f t="shared" si="327"/>
        <v/>
      </c>
      <c r="DV202" s="157"/>
      <c r="DW202" s="158"/>
      <c r="DX202" s="157"/>
      <c r="DY202" s="157"/>
      <c r="DZ202" s="157"/>
      <c r="EA202" s="157"/>
      <c r="EB202" s="157"/>
      <c r="EC202" s="157"/>
      <c r="ED202" s="157"/>
      <c r="EE202" s="157"/>
      <c r="EF202" s="157"/>
      <c r="EG202" s="157"/>
      <c r="EH202" s="157"/>
      <c r="EI202" s="157"/>
      <c r="EJ202" s="157"/>
      <c r="EK202" s="157"/>
      <c r="EL202" s="157"/>
    </row>
    <row r="203" ht="12.75" customHeight="1">
      <c r="A203" s="157"/>
      <c r="B203" s="158" t="str">
        <f>Utfylles!$E$15</f>
        <v>Østerrike</v>
      </c>
      <c r="C203" s="158" t="s">
        <v>56</v>
      </c>
      <c r="D203" s="158" t="str">
        <f>Utfylles!$G$15</f>
        <v>Nord-Makedonia</v>
      </c>
      <c r="E203" s="158">
        <f>Utfylles!$H$15</f>
        <v>0</v>
      </c>
      <c r="F203" s="158" t="s">
        <v>56</v>
      </c>
      <c r="G203" s="158">
        <f>Utfylles!$J$15</f>
        <v>0</v>
      </c>
      <c r="H203" s="158"/>
      <c r="I203" s="158" t="str">
        <f>Utfylles!$K$15</f>
        <v>U</v>
      </c>
      <c r="J203" s="157"/>
      <c r="K203" s="158" t="str">
        <f t="shared" si="286"/>
        <v/>
      </c>
      <c r="L203" s="158" t="str">
        <f t="shared" si="287"/>
        <v>Østerrike</v>
      </c>
      <c r="M203" s="158" t="str">
        <f t="shared" si="288"/>
        <v>Nord-Makedonia</v>
      </c>
      <c r="N203" s="158" t="str">
        <f t="shared" si="289"/>
        <v/>
      </c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>
        <v>1.0</v>
      </c>
      <c r="AB203" s="159">
        <v>10.0</v>
      </c>
      <c r="AC203" s="159">
        <f t="shared" ref="AC203:AD203" si="332">AB203*10</f>
        <v>100</v>
      </c>
      <c r="AD203" s="159">
        <f t="shared" si="332"/>
        <v>1000</v>
      </c>
      <c r="AE203" s="159"/>
      <c r="AF203" s="159">
        <f>AD203*10</f>
        <v>10000</v>
      </c>
      <c r="AG203" s="159">
        <f t="shared" ref="AG203:AJ203" si="333">AF203*10</f>
        <v>100000</v>
      </c>
      <c r="AH203" s="159">
        <f t="shared" si="333"/>
        <v>1000000</v>
      </c>
      <c r="AI203" s="159">
        <f t="shared" si="333"/>
        <v>10000000</v>
      </c>
      <c r="AJ203" s="159">
        <f t="shared" si="333"/>
        <v>100000000</v>
      </c>
      <c r="AK203" s="159"/>
      <c r="AL203" s="157"/>
      <c r="AM203" s="157"/>
      <c r="AN203" s="157"/>
      <c r="AO203" s="158">
        <f>COUNTIF(AM198:AM201,K203)</f>
        <v>0</v>
      </c>
      <c r="AP203" s="158">
        <f>COUNTIF(AM198:AM201,L203)</f>
        <v>0</v>
      </c>
      <c r="AQ203" s="158">
        <f>COUNTIF(AM198:AM201,M203)</f>
        <v>0</v>
      </c>
      <c r="AR203" s="158">
        <f>COUNTIF(AM198:AM201,N203)</f>
        <v>0</v>
      </c>
      <c r="AS203" s="158">
        <f t="shared" si="293"/>
        <v>0</v>
      </c>
      <c r="AT203" s="157"/>
      <c r="AU203" s="158" t="str">
        <f t="shared" si="294"/>
        <v/>
      </c>
      <c r="AV203" s="158" t="str">
        <f t="shared" si="295"/>
        <v/>
      </c>
      <c r="AW203" s="158" t="str">
        <f t="shared" si="296"/>
        <v/>
      </c>
      <c r="AX203" s="158" t="str">
        <f t="shared" si="297"/>
        <v/>
      </c>
      <c r="AY203" s="157"/>
      <c r="AZ203" s="158" t="str">
        <f t="shared" si="298"/>
        <v/>
      </c>
      <c r="BA203" s="158" t="str">
        <f t="shared" si="299"/>
        <v/>
      </c>
      <c r="BB203" s="158" t="str">
        <f t="shared" si="300"/>
        <v/>
      </c>
      <c r="BC203" s="158" t="str">
        <f t="shared" si="301"/>
        <v/>
      </c>
      <c r="BD203" s="157"/>
      <c r="BE203" s="158"/>
      <c r="BF203" s="157"/>
      <c r="BG203" s="157"/>
      <c r="BH203" s="158" t="s">
        <v>45</v>
      </c>
      <c r="BI203" s="158" t="s">
        <v>118</v>
      </c>
      <c r="BJ203" s="157"/>
      <c r="BK203" s="157"/>
      <c r="BL203" s="157"/>
      <c r="BM203" s="157"/>
      <c r="BN203" s="157"/>
      <c r="BO203" s="157"/>
      <c r="BP203" s="157"/>
      <c r="BQ203" s="157"/>
      <c r="BR203" s="157"/>
      <c r="BS203" s="157"/>
      <c r="BT203" s="157"/>
      <c r="BU203" s="157"/>
      <c r="BV203" s="157"/>
      <c r="BW203" s="157"/>
      <c r="BX203" s="158">
        <f>COUNTIF(BV198:BV201,K203)</f>
        <v>0</v>
      </c>
      <c r="BY203" s="158">
        <f>COUNTIF(BV198:BV201,L203)</f>
        <v>0</v>
      </c>
      <c r="BZ203" s="158">
        <f>COUNTIF(BV198:BV201,M203)</f>
        <v>0</v>
      </c>
      <c r="CA203" s="158">
        <f>COUNTIF(BV198:BV201,N203)</f>
        <v>0</v>
      </c>
      <c r="CB203" s="158">
        <f t="shared" si="306"/>
        <v>0</v>
      </c>
      <c r="CC203" s="157"/>
      <c r="CD203" s="158" t="str">
        <f t="shared" si="307"/>
        <v/>
      </c>
      <c r="CE203" s="158" t="str">
        <f t="shared" si="308"/>
        <v/>
      </c>
      <c r="CF203" s="158" t="str">
        <f t="shared" si="309"/>
        <v/>
      </c>
      <c r="CG203" s="158" t="str">
        <f t="shared" si="310"/>
        <v/>
      </c>
      <c r="CH203" s="157"/>
      <c r="CI203" s="158" t="str">
        <f t="shared" si="311"/>
        <v/>
      </c>
      <c r="CJ203" s="158" t="str">
        <f t="shared" si="312"/>
        <v/>
      </c>
      <c r="CK203" s="158" t="str">
        <f t="shared" si="313"/>
        <v/>
      </c>
      <c r="CL203" s="158" t="str">
        <f t="shared" si="314"/>
        <v/>
      </c>
      <c r="CM203" s="157"/>
      <c r="CN203" s="158"/>
      <c r="CO203" s="157"/>
      <c r="CP203" s="157"/>
      <c r="CQ203" s="158" t="s">
        <v>45</v>
      </c>
      <c r="CR203" s="158" t="s">
        <v>118</v>
      </c>
      <c r="CS203" s="157"/>
      <c r="CT203" s="157"/>
      <c r="CU203" s="157"/>
      <c r="CV203" s="157"/>
      <c r="CW203" s="157"/>
      <c r="CX203" s="157"/>
      <c r="CY203" s="157"/>
      <c r="CZ203" s="157"/>
      <c r="DA203" s="157"/>
      <c r="DB203" s="157"/>
      <c r="DC203" s="157"/>
      <c r="DD203" s="157"/>
      <c r="DE203" s="157"/>
      <c r="DF203" s="157"/>
      <c r="DG203" s="158">
        <f>COUNTIF(DE198:DE201,K203)</f>
        <v>0</v>
      </c>
      <c r="DH203" s="158">
        <f>COUNTIF(DE198:DE201,L203)</f>
        <v>0</v>
      </c>
      <c r="DI203" s="158">
        <f>COUNTIF(DE198:DE201,M203)</f>
        <v>0</v>
      </c>
      <c r="DJ203" s="158">
        <f>COUNTIF(DE198:DE201,N203)</f>
        <v>0</v>
      </c>
      <c r="DK203" s="158">
        <f t="shared" si="319"/>
        <v>0</v>
      </c>
      <c r="DL203" s="157"/>
      <c r="DM203" s="158" t="str">
        <f t="shared" si="320"/>
        <v/>
      </c>
      <c r="DN203" s="158" t="str">
        <f t="shared" si="321"/>
        <v/>
      </c>
      <c r="DO203" s="158" t="str">
        <f t="shared" si="322"/>
        <v/>
      </c>
      <c r="DP203" s="158" t="str">
        <f t="shared" si="323"/>
        <v/>
      </c>
      <c r="DQ203" s="157"/>
      <c r="DR203" s="158" t="str">
        <f t="shared" si="324"/>
        <v/>
      </c>
      <c r="DS203" s="158" t="str">
        <f t="shared" si="325"/>
        <v/>
      </c>
      <c r="DT203" s="158" t="str">
        <f t="shared" si="326"/>
        <v/>
      </c>
      <c r="DU203" s="158" t="str">
        <f t="shared" si="327"/>
        <v/>
      </c>
      <c r="DV203" s="157"/>
      <c r="DW203" s="158"/>
      <c r="DX203" s="157"/>
      <c r="DY203" s="157"/>
      <c r="DZ203" s="158" t="s">
        <v>45</v>
      </c>
      <c r="EA203" s="158" t="s">
        <v>118</v>
      </c>
      <c r="EB203" s="157"/>
      <c r="EC203" s="157"/>
      <c r="ED203" s="157"/>
      <c r="EE203" s="157"/>
      <c r="EF203" s="157"/>
      <c r="EG203" s="157"/>
      <c r="EH203" s="157"/>
      <c r="EI203" s="157"/>
      <c r="EJ203" s="157"/>
      <c r="EK203" s="157"/>
      <c r="EL203" s="157"/>
    </row>
    <row r="204" ht="12.75" customHeight="1">
      <c r="A204" s="157"/>
      <c r="B204" s="158" t="str">
        <f>Utfylles!$E$16</f>
        <v>Nederland</v>
      </c>
      <c r="C204" s="158" t="s">
        <v>56</v>
      </c>
      <c r="D204" s="158" t="str">
        <f>Utfylles!$G$16</f>
        <v>Ukraina</v>
      </c>
      <c r="E204" s="158">
        <f>Utfylles!$H$16</f>
        <v>2</v>
      </c>
      <c r="F204" s="158" t="s">
        <v>56</v>
      </c>
      <c r="G204" s="158">
        <f>Utfylles!$J$16</f>
        <v>0</v>
      </c>
      <c r="H204" s="158"/>
      <c r="I204" s="158" t="str">
        <f>Utfylles!$K$16</f>
        <v>H</v>
      </c>
      <c r="J204" s="157"/>
      <c r="K204" s="158" t="str">
        <f t="shared" si="286"/>
        <v>Nederland</v>
      </c>
      <c r="L204" s="158" t="str">
        <f t="shared" si="287"/>
        <v/>
      </c>
      <c r="M204" s="158" t="str">
        <f t="shared" si="288"/>
        <v/>
      </c>
      <c r="N204" s="158" t="str">
        <f t="shared" si="289"/>
        <v>Ukraina</v>
      </c>
      <c r="O204" s="157"/>
      <c r="P204" s="157"/>
      <c r="Q204" s="157">
        <v>2.0</v>
      </c>
      <c r="R204" s="157">
        <v>3.0</v>
      </c>
      <c r="S204" s="157">
        <v>4.0</v>
      </c>
      <c r="T204" s="157">
        <v>5.0</v>
      </c>
      <c r="U204" s="157">
        <v>6.0</v>
      </c>
      <c r="V204" s="157">
        <v>7.0</v>
      </c>
      <c r="W204" s="157">
        <v>8.0</v>
      </c>
      <c r="X204" s="157">
        <v>9.0</v>
      </c>
      <c r="Y204" s="157">
        <v>10.0</v>
      </c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  <c r="AK204" s="157"/>
      <c r="AL204" s="157"/>
      <c r="AM204" s="157"/>
      <c r="AN204" s="157"/>
      <c r="AO204" s="158">
        <f>COUNTIF(AM198:AM201,K204)</f>
        <v>0</v>
      </c>
      <c r="AP204" s="158">
        <f>COUNTIF(AM198:AM201,L204)</f>
        <v>0</v>
      </c>
      <c r="AQ204" s="158">
        <f>COUNTIF(AM198:AM201,M204)</f>
        <v>0</v>
      </c>
      <c r="AR204" s="158">
        <f>COUNTIF(AM198:AM201,N204)</f>
        <v>0</v>
      </c>
      <c r="AS204" s="158">
        <f t="shared" si="293"/>
        <v>0</v>
      </c>
      <c r="AT204" s="157"/>
      <c r="AU204" s="158" t="str">
        <f t="shared" si="294"/>
        <v/>
      </c>
      <c r="AV204" s="158" t="str">
        <f t="shared" si="295"/>
        <v/>
      </c>
      <c r="AW204" s="158" t="str">
        <f t="shared" si="296"/>
        <v/>
      </c>
      <c r="AX204" s="158" t="str">
        <f t="shared" si="297"/>
        <v/>
      </c>
      <c r="AY204" s="157"/>
      <c r="AZ204" s="158" t="str">
        <f t="shared" si="298"/>
        <v/>
      </c>
      <c r="BA204" s="158" t="str">
        <f t="shared" si="299"/>
        <v/>
      </c>
      <c r="BB204" s="158" t="str">
        <f t="shared" si="300"/>
        <v/>
      </c>
      <c r="BC204" s="158" t="str">
        <f t="shared" si="301"/>
        <v/>
      </c>
      <c r="BD204" s="157"/>
      <c r="BE204" s="158">
        <v>1.0</v>
      </c>
      <c r="BF204" s="157" t="str">
        <f>VLOOKUP(BE204,BE198:BF201,2,FALSE)</f>
        <v>Frankrike</v>
      </c>
      <c r="BG204" s="157"/>
      <c r="BH204" s="158">
        <f>COUNTIFS(AZ198:AZ233,BF204,BC198:BC233,BF205)</f>
        <v>0</v>
      </c>
      <c r="BI204" s="157">
        <f>_xlfn.RANK.EQ(BH204,BH204:BH207,0)</f>
        <v>1</v>
      </c>
      <c r="BJ204" s="157"/>
      <c r="BK204" s="157"/>
      <c r="BL204" s="157"/>
      <c r="BM204" s="157"/>
      <c r="BN204" s="157"/>
      <c r="BO204" s="157"/>
      <c r="BP204" s="157"/>
      <c r="BQ204" s="157"/>
      <c r="BR204" s="157"/>
      <c r="BS204" s="157"/>
      <c r="BT204" s="157"/>
      <c r="BU204" s="157"/>
      <c r="BV204" s="157"/>
      <c r="BW204" s="157"/>
      <c r="BX204" s="158">
        <f>COUNTIF(BV198:BV201,K204)</f>
        <v>0</v>
      </c>
      <c r="BY204" s="158">
        <f>COUNTIF(BV198:BV201,L204)</f>
        <v>0</v>
      </c>
      <c r="BZ204" s="158">
        <f>COUNTIF(BV198:BV201,M204)</f>
        <v>0</v>
      </c>
      <c r="CA204" s="158">
        <f>COUNTIF(BV198:BV201,N204)</f>
        <v>0</v>
      </c>
      <c r="CB204" s="158">
        <f t="shared" si="306"/>
        <v>0</v>
      </c>
      <c r="CC204" s="157"/>
      <c r="CD204" s="158" t="str">
        <f t="shared" si="307"/>
        <v/>
      </c>
      <c r="CE204" s="158" t="str">
        <f t="shared" si="308"/>
        <v/>
      </c>
      <c r="CF204" s="158" t="str">
        <f t="shared" si="309"/>
        <v/>
      </c>
      <c r="CG204" s="158" t="str">
        <f t="shared" si="310"/>
        <v/>
      </c>
      <c r="CH204" s="157"/>
      <c r="CI204" s="158" t="str">
        <f t="shared" si="311"/>
        <v/>
      </c>
      <c r="CJ204" s="158" t="str">
        <f t="shared" si="312"/>
        <v/>
      </c>
      <c r="CK204" s="158" t="str">
        <f t="shared" si="313"/>
        <v/>
      </c>
      <c r="CL204" s="158" t="str">
        <f t="shared" si="314"/>
        <v/>
      </c>
      <c r="CM204" s="157"/>
      <c r="CN204" s="158">
        <v>1.0</v>
      </c>
      <c r="CO204" s="157" t="str">
        <f>VLOOKUP(CN204,CN198:CO201,2,FALSE)</f>
        <v>Frankrike</v>
      </c>
      <c r="CP204" s="157"/>
      <c r="CQ204" s="158">
        <f>COUNTIFS(CI198:CI233,CO204,CL198:CL233,CO205)</f>
        <v>0</v>
      </c>
      <c r="CR204" s="157">
        <f>_xlfn.RANK.EQ(CQ204,CQ204:CQ207,0)</f>
        <v>1</v>
      </c>
      <c r="CS204" s="157"/>
      <c r="CT204" s="157"/>
      <c r="CU204" s="157"/>
      <c r="CV204" s="157"/>
      <c r="CW204" s="157"/>
      <c r="CX204" s="157"/>
      <c r="CY204" s="157"/>
      <c r="CZ204" s="157"/>
      <c r="DA204" s="157"/>
      <c r="DB204" s="157"/>
      <c r="DC204" s="157"/>
      <c r="DD204" s="157"/>
      <c r="DE204" s="157"/>
      <c r="DF204" s="157"/>
      <c r="DG204" s="158">
        <f>COUNTIF(DE198:DE201,K204)</f>
        <v>0</v>
      </c>
      <c r="DH204" s="158">
        <f>COUNTIF(DE198:DE201,L204)</f>
        <v>0</v>
      </c>
      <c r="DI204" s="158">
        <f>COUNTIF(DE198:DE201,M204)</f>
        <v>0</v>
      </c>
      <c r="DJ204" s="158">
        <f>COUNTIF(DE198:DE201,N204)</f>
        <v>0</v>
      </c>
      <c r="DK204" s="158">
        <f t="shared" si="319"/>
        <v>0</v>
      </c>
      <c r="DL204" s="157"/>
      <c r="DM204" s="158" t="str">
        <f t="shared" si="320"/>
        <v/>
      </c>
      <c r="DN204" s="158" t="str">
        <f t="shared" si="321"/>
        <v/>
      </c>
      <c r="DO204" s="158" t="str">
        <f t="shared" si="322"/>
        <v/>
      </c>
      <c r="DP204" s="158" t="str">
        <f t="shared" si="323"/>
        <v/>
      </c>
      <c r="DQ204" s="157"/>
      <c r="DR204" s="158" t="str">
        <f t="shared" si="324"/>
        <v/>
      </c>
      <c r="DS204" s="158" t="str">
        <f t="shared" si="325"/>
        <v/>
      </c>
      <c r="DT204" s="158" t="str">
        <f t="shared" si="326"/>
        <v/>
      </c>
      <c r="DU204" s="158" t="str">
        <f t="shared" si="327"/>
        <v/>
      </c>
      <c r="DV204" s="157"/>
      <c r="DW204" s="158">
        <v>1.0</v>
      </c>
      <c r="DX204" s="157" t="str">
        <f>VLOOKUP(DW204,DW198:DX201,2,FALSE)</f>
        <v>Frankrike</v>
      </c>
      <c r="DY204" s="157"/>
      <c r="DZ204" s="158">
        <f>COUNTIFS(DR198:DR233,DX204,DU198:DU233,DX205)</f>
        <v>0</v>
      </c>
      <c r="EA204" s="157">
        <f>_xlfn.RANK.EQ(DZ204,DZ204:DZ207,0)</f>
        <v>1</v>
      </c>
      <c r="EB204" s="157"/>
      <c r="EC204" s="157"/>
      <c r="ED204" s="157"/>
      <c r="EE204" s="157"/>
      <c r="EF204" s="157"/>
      <c r="EG204" s="157"/>
      <c r="EH204" s="157"/>
      <c r="EI204" s="157"/>
      <c r="EJ204" s="157"/>
      <c r="EK204" s="157"/>
      <c r="EL204" s="157"/>
    </row>
    <row r="205" ht="12.75" customHeight="1">
      <c r="A205" s="157"/>
      <c r="B205" s="158" t="str">
        <f>Utfylles!$E$17</f>
        <v>Skottland</v>
      </c>
      <c r="C205" s="158" t="s">
        <v>56</v>
      </c>
      <c r="D205" s="158" t="str">
        <f>Utfylles!$G$17</f>
        <v>Tsjekkia</v>
      </c>
      <c r="E205" s="158">
        <f>Utfylles!$H$17</f>
        <v>0</v>
      </c>
      <c r="F205" s="158" t="s">
        <v>56</v>
      </c>
      <c r="G205" s="158">
        <f>Utfylles!$J$17</f>
        <v>2</v>
      </c>
      <c r="H205" s="158"/>
      <c r="I205" s="158" t="str">
        <f>Utfylles!$K$17</f>
        <v>B</v>
      </c>
      <c r="J205" s="157"/>
      <c r="K205" s="158" t="str">
        <f t="shared" si="286"/>
        <v>Tsjekkia</v>
      </c>
      <c r="L205" s="158" t="str">
        <f t="shared" si="287"/>
        <v/>
      </c>
      <c r="M205" s="158" t="str">
        <f t="shared" si="288"/>
        <v/>
      </c>
      <c r="N205" s="158" t="str">
        <f t="shared" si="289"/>
        <v>Skottland</v>
      </c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8">
        <f t="shared" ref="AA205:AD205" si="334">AA198/AA203</f>
        <v>2</v>
      </c>
      <c r="AB205" s="158">
        <f t="shared" si="334"/>
        <v>0</v>
      </c>
      <c r="AC205" s="158">
        <f t="shared" si="334"/>
        <v>0</v>
      </c>
      <c r="AD205" s="158">
        <f t="shared" si="334"/>
        <v>0</v>
      </c>
      <c r="AE205" s="158"/>
      <c r="AF205" s="158">
        <f t="shared" ref="AF205:AJ205" si="335">AF198/AF203</f>
        <v>0</v>
      </c>
      <c r="AG205" s="158">
        <f t="shared" si="335"/>
        <v>0.00002</v>
      </c>
      <c r="AH205" s="158">
        <f t="shared" si="335"/>
        <v>0.000002</v>
      </c>
      <c r="AI205" s="158">
        <f t="shared" si="335"/>
        <v>0.0000002</v>
      </c>
      <c r="AJ205" s="158">
        <f t="shared" si="335"/>
        <v>0.00000001</v>
      </c>
      <c r="AK205" s="157">
        <f t="shared" ref="AK205:AK208" si="338">SUM(AA205:AJ205)</f>
        <v>2.00002221</v>
      </c>
      <c r="AL205" s="157"/>
      <c r="AM205" s="157"/>
      <c r="AN205" s="157"/>
      <c r="AO205" s="158">
        <f>COUNTIF(AM198:AM201,K205)</f>
        <v>0</v>
      </c>
      <c r="AP205" s="158">
        <f>COUNTIF(AM198:AM201,L205)</f>
        <v>0</v>
      </c>
      <c r="AQ205" s="158">
        <f>COUNTIF(AM198:AM201,M205)</f>
        <v>0</v>
      </c>
      <c r="AR205" s="158">
        <f>COUNTIF(AM198:AM201,N205)</f>
        <v>0</v>
      </c>
      <c r="AS205" s="158">
        <f t="shared" si="293"/>
        <v>0</v>
      </c>
      <c r="AT205" s="157"/>
      <c r="AU205" s="158" t="str">
        <f t="shared" si="294"/>
        <v/>
      </c>
      <c r="AV205" s="158" t="str">
        <f t="shared" si="295"/>
        <v/>
      </c>
      <c r="AW205" s="158" t="str">
        <f t="shared" si="296"/>
        <v/>
      </c>
      <c r="AX205" s="158" t="str">
        <f t="shared" si="297"/>
        <v/>
      </c>
      <c r="AY205" s="157"/>
      <c r="AZ205" s="158" t="str">
        <f t="shared" si="298"/>
        <v/>
      </c>
      <c r="BA205" s="158" t="str">
        <f t="shared" si="299"/>
        <v/>
      </c>
      <c r="BB205" s="158" t="str">
        <f t="shared" si="300"/>
        <v/>
      </c>
      <c r="BC205" s="158" t="str">
        <f t="shared" si="301"/>
        <v/>
      </c>
      <c r="BD205" s="157"/>
      <c r="BE205" s="158">
        <v>2.0</v>
      </c>
      <c r="BF205" s="157" t="str">
        <f>VLOOKUP(BE205,BE198:BF201,2,FALSE)</f>
        <v>Portugal</v>
      </c>
      <c r="BG205" s="157"/>
      <c r="BH205" s="158">
        <f>COUNTIFS(AZ198:AZ233,BF205,BC198:BC233,BF204)</f>
        <v>0</v>
      </c>
      <c r="BI205" s="157">
        <f>_xlfn.RANK.EQ(BH205,BH204:BH207,0)</f>
        <v>1</v>
      </c>
      <c r="BJ205" s="157"/>
      <c r="BK205" s="157"/>
      <c r="BL205" s="157"/>
      <c r="BM205" s="157"/>
      <c r="BN205" s="157"/>
      <c r="BO205" s="157"/>
      <c r="BP205" s="157"/>
      <c r="BQ205" s="157"/>
      <c r="BR205" s="157"/>
      <c r="BS205" s="157"/>
      <c r="BT205" s="157"/>
      <c r="BU205" s="157"/>
      <c r="BV205" s="157"/>
      <c r="BW205" s="157"/>
      <c r="BX205" s="158">
        <f>COUNTIF(BV198:BV201,K205)</f>
        <v>0</v>
      </c>
      <c r="BY205" s="158">
        <f>COUNTIF(BV198:BV201,L205)</f>
        <v>0</v>
      </c>
      <c r="BZ205" s="158">
        <f>COUNTIF(BV198:BV201,M205)</f>
        <v>0</v>
      </c>
      <c r="CA205" s="158">
        <f>COUNTIF(BV198:BV201,N205)</f>
        <v>0</v>
      </c>
      <c r="CB205" s="158">
        <f t="shared" si="306"/>
        <v>0</v>
      </c>
      <c r="CC205" s="157"/>
      <c r="CD205" s="158" t="str">
        <f t="shared" si="307"/>
        <v/>
      </c>
      <c r="CE205" s="158" t="str">
        <f t="shared" si="308"/>
        <v/>
      </c>
      <c r="CF205" s="158" t="str">
        <f t="shared" si="309"/>
        <v/>
      </c>
      <c r="CG205" s="158" t="str">
        <f t="shared" si="310"/>
        <v/>
      </c>
      <c r="CH205" s="157"/>
      <c r="CI205" s="158" t="str">
        <f t="shared" si="311"/>
        <v/>
      </c>
      <c r="CJ205" s="158" t="str">
        <f t="shared" si="312"/>
        <v/>
      </c>
      <c r="CK205" s="158" t="str">
        <f t="shared" si="313"/>
        <v/>
      </c>
      <c r="CL205" s="158" t="str">
        <f t="shared" si="314"/>
        <v/>
      </c>
      <c r="CM205" s="157"/>
      <c r="CN205" s="158">
        <v>2.0</v>
      </c>
      <c r="CO205" s="157" t="str">
        <f>VLOOKUP(CN205,CN198:CO201,2,FALSE)</f>
        <v>Portugal</v>
      </c>
      <c r="CP205" s="157"/>
      <c r="CQ205" s="158">
        <f>COUNTIFS(CI198:CI233,CO205,CL198:CL233,CO204)</f>
        <v>0</v>
      </c>
      <c r="CR205" s="157">
        <f>_xlfn.RANK.EQ(CQ205,CQ204:CQ207,0)</f>
        <v>1</v>
      </c>
      <c r="CS205" s="157"/>
      <c r="CT205" s="157"/>
      <c r="CU205" s="157"/>
      <c r="CV205" s="157"/>
      <c r="CW205" s="157"/>
      <c r="CX205" s="157"/>
      <c r="CY205" s="157"/>
      <c r="CZ205" s="157"/>
      <c r="DA205" s="157"/>
      <c r="DB205" s="157"/>
      <c r="DC205" s="157"/>
      <c r="DD205" s="157"/>
      <c r="DE205" s="157"/>
      <c r="DF205" s="157"/>
      <c r="DG205" s="158">
        <f>COUNTIF(DE198:DE201,K205)</f>
        <v>0</v>
      </c>
      <c r="DH205" s="158">
        <f>COUNTIF(DE198:DE201,L205)</f>
        <v>0</v>
      </c>
      <c r="DI205" s="158">
        <f>COUNTIF(DE198:DE201,M205)</f>
        <v>0</v>
      </c>
      <c r="DJ205" s="158">
        <f>COUNTIF(DE198:DE201,N205)</f>
        <v>0</v>
      </c>
      <c r="DK205" s="158">
        <f t="shared" si="319"/>
        <v>0</v>
      </c>
      <c r="DL205" s="157"/>
      <c r="DM205" s="158" t="str">
        <f t="shared" si="320"/>
        <v/>
      </c>
      <c r="DN205" s="158" t="str">
        <f t="shared" si="321"/>
        <v/>
      </c>
      <c r="DO205" s="158" t="str">
        <f t="shared" si="322"/>
        <v/>
      </c>
      <c r="DP205" s="158" t="str">
        <f t="shared" si="323"/>
        <v/>
      </c>
      <c r="DQ205" s="157"/>
      <c r="DR205" s="158" t="str">
        <f t="shared" si="324"/>
        <v/>
      </c>
      <c r="DS205" s="158" t="str">
        <f t="shared" si="325"/>
        <v/>
      </c>
      <c r="DT205" s="158" t="str">
        <f t="shared" si="326"/>
        <v/>
      </c>
      <c r="DU205" s="158" t="str">
        <f t="shared" si="327"/>
        <v/>
      </c>
      <c r="DV205" s="157"/>
      <c r="DW205" s="158">
        <v>2.0</v>
      </c>
      <c r="DX205" s="157" t="str">
        <f>VLOOKUP(DW205,DW198:DX201,2,FALSE)</f>
        <v>Portugal</v>
      </c>
      <c r="DY205" s="157"/>
      <c r="DZ205" s="158">
        <f>COUNTIFS(DR198:DR233,DX205,DU198:DU233,DX204)</f>
        <v>0</v>
      </c>
      <c r="EA205" s="157">
        <f>_xlfn.RANK.EQ(DZ205,DZ204:DZ207,0)</f>
        <v>1</v>
      </c>
      <c r="EB205" s="157"/>
      <c r="EC205" s="157"/>
      <c r="ED205" s="157"/>
      <c r="EE205" s="157"/>
      <c r="EF205" s="157"/>
      <c r="EG205" s="157"/>
      <c r="EH205" s="157"/>
      <c r="EI205" s="157"/>
      <c r="EJ205" s="157"/>
      <c r="EK205" s="157"/>
      <c r="EL205" s="157"/>
    </row>
    <row r="206" ht="12.75" customHeight="1">
      <c r="A206" s="157"/>
      <c r="B206" s="158" t="str">
        <f>Utfylles!$E$18</f>
        <v>Polen</v>
      </c>
      <c r="C206" s="158" t="s">
        <v>56</v>
      </c>
      <c r="D206" s="158" t="str">
        <f>Utfylles!$G$18</f>
        <v>Slovakia</v>
      </c>
      <c r="E206" s="158">
        <f>Utfylles!$H$18</f>
        <v>1</v>
      </c>
      <c r="F206" s="158" t="s">
        <v>56</v>
      </c>
      <c r="G206" s="158">
        <f>Utfylles!$J$18</f>
        <v>1</v>
      </c>
      <c r="H206" s="158"/>
      <c r="I206" s="158" t="str">
        <f>Utfylles!$K$18</f>
        <v>U</v>
      </c>
      <c r="J206" s="157"/>
      <c r="K206" s="158" t="str">
        <f t="shared" si="286"/>
        <v/>
      </c>
      <c r="L206" s="158" t="str">
        <f t="shared" si="287"/>
        <v>Polen</v>
      </c>
      <c r="M206" s="158" t="str">
        <f t="shared" si="288"/>
        <v>Slovakia</v>
      </c>
      <c r="N206" s="158" t="str">
        <f t="shared" si="289"/>
        <v/>
      </c>
      <c r="O206" s="157"/>
      <c r="P206" s="157">
        <v>1.0</v>
      </c>
      <c r="Q206" s="160" t="str">
        <f>VLOOKUP(P206,P198:Y201,Q204,FALSE)</f>
        <v>Tyskland</v>
      </c>
      <c r="R206" s="159">
        <f>VLOOKUP(P206,P198:Y201,R204,FALSE)</f>
        <v>3</v>
      </c>
      <c r="S206" s="159">
        <f>VLOOKUP(P206,P198:Y201,S204,FALSE)</f>
        <v>2</v>
      </c>
      <c r="T206" s="159">
        <f>VLOOKUP(P206,P198:Y201,T204,FALSE)</f>
        <v>1</v>
      </c>
      <c r="U206" s="159">
        <f>VLOOKUP(P206,P198:Y201,U204,FALSE)</f>
        <v>0</v>
      </c>
      <c r="V206" s="159">
        <f>VLOOKUP(P206,P198:Y201,V204,FALSE)</f>
        <v>6</v>
      </c>
      <c r="W206" s="159">
        <f>VLOOKUP(P206,P198:Y201,W204,FALSE)</f>
        <v>2</v>
      </c>
      <c r="X206" s="159">
        <f>VLOOKUP(P206,P198:Y201,X204,FALSE)</f>
        <v>4</v>
      </c>
      <c r="Y206" s="158">
        <f>VLOOKUP(P206,P198:Y201,Y204,FALSE)</f>
        <v>7</v>
      </c>
      <c r="Z206" s="157"/>
      <c r="AA206" s="158">
        <f t="shared" ref="AA206:AD206" si="336">AA199/AA203</f>
        <v>3</v>
      </c>
      <c r="AB206" s="158">
        <f t="shared" si="336"/>
        <v>0</v>
      </c>
      <c r="AC206" s="158">
        <f t="shared" si="336"/>
        <v>0</v>
      </c>
      <c r="AD206" s="158">
        <f t="shared" si="336"/>
        <v>0</v>
      </c>
      <c r="AE206" s="158"/>
      <c r="AF206" s="158">
        <f t="shared" ref="AF206:AJ206" si="337">AF199/AF203</f>
        <v>0</v>
      </c>
      <c r="AG206" s="158">
        <f t="shared" si="337"/>
        <v>0.00003</v>
      </c>
      <c r="AH206" s="158">
        <f t="shared" si="337"/>
        <v>0.000002</v>
      </c>
      <c r="AI206" s="158">
        <f t="shared" si="337"/>
        <v>0.0000002</v>
      </c>
      <c r="AJ206" s="158">
        <f t="shared" si="337"/>
        <v>0.00000002</v>
      </c>
      <c r="AK206" s="157">
        <f t="shared" si="338"/>
        <v>3.00003222</v>
      </c>
      <c r="AL206" s="157"/>
      <c r="AM206" s="157"/>
      <c r="AN206" s="157"/>
      <c r="AO206" s="158">
        <f>COUNTIF(AM198:AM201,K206)</f>
        <v>0</v>
      </c>
      <c r="AP206" s="158">
        <f>COUNTIF(AM198:AM201,L206)</f>
        <v>0</v>
      </c>
      <c r="AQ206" s="158">
        <f>COUNTIF(AM198:AM201,M206)</f>
        <v>0</v>
      </c>
      <c r="AR206" s="158">
        <f>COUNTIF(AM198:AM201,N206)</f>
        <v>0</v>
      </c>
      <c r="AS206" s="158">
        <f t="shared" si="293"/>
        <v>0</v>
      </c>
      <c r="AT206" s="157"/>
      <c r="AU206" s="158" t="str">
        <f t="shared" si="294"/>
        <v/>
      </c>
      <c r="AV206" s="158" t="str">
        <f t="shared" si="295"/>
        <v/>
      </c>
      <c r="AW206" s="158" t="str">
        <f t="shared" si="296"/>
        <v/>
      </c>
      <c r="AX206" s="158" t="str">
        <f t="shared" si="297"/>
        <v/>
      </c>
      <c r="AY206" s="157"/>
      <c r="AZ206" s="158" t="str">
        <f t="shared" si="298"/>
        <v/>
      </c>
      <c r="BA206" s="158" t="str">
        <f t="shared" si="299"/>
        <v/>
      </c>
      <c r="BB206" s="158" t="str">
        <f t="shared" si="300"/>
        <v/>
      </c>
      <c r="BC206" s="158" t="str">
        <f t="shared" si="301"/>
        <v/>
      </c>
      <c r="BD206" s="157"/>
      <c r="BE206" s="158">
        <v>3.0</v>
      </c>
      <c r="BF206" s="157" t="str">
        <f>VLOOKUP(BE206,BE198:BF201,2,FALSE)</f>
        <v>Tyskland</v>
      </c>
      <c r="BG206" s="157"/>
      <c r="BH206" s="158">
        <f>COUNTIFS(AZ198:AZ233,BF206,BC198:BC233,BF205)</f>
        <v>0</v>
      </c>
      <c r="BI206" s="157">
        <f>_xlfn.RANK.EQ(BH206,BH204:BH207,0)</f>
        <v>1</v>
      </c>
      <c r="BJ206" s="157"/>
      <c r="BK206" s="157"/>
      <c r="BL206" s="157"/>
      <c r="BM206" s="157"/>
      <c r="BN206" s="157"/>
      <c r="BO206" s="157"/>
      <c r="BP206" s="157"/>
      <c r="BQ206" s="157"/>
      <c r="BR206" s="157"/>
      <c r="BS206" s="157"/>
      <c r="BT206" s="157"/>
      <c r="BU206" s="157"/>
      <c r="BV206" s="157"/>
      <c r="BW206" s="157"/>
      <c r="BX206" s="158">
        <f>COUNTIF(BV198:BV201,K206)</f>
        <v>0</v>
      </c>
      <c r="BY206" s="158">
        <f>COUNTIF(BV198:BV201,L206)</f>
        <v>0</v>
      </c>
      <c r="BZ206" s="158">
        <f>COUNTIF(BV198:BV201,M206)</f>
        <v>0</v>
      </c>
      <c r="CA206" s="158">
        <f>COUNTIF(BV198:BV201,N206)</f>
        <v>0</v>
      </c>
      <c r="CB206" s="158">
        <f t="shared" si="306"/>
        <v>0</v>
      </c>
      <c r="CC206" s="157"/>
      <c r="CD206" s="158" t="str">
        <f t="shared" si="307"/>
        <v/>
      </c>
      <c r="CE206" s="158" t="str">
        <f t="shared" si="308"/>
        <v/>
      </c>
      <c r="CF206" s="158" t="str">
        <f t="shared" si="309"/>
        <v/>
      </c>
      <c r="CG206" s="158" t="str">
        <f t="shared" si="310"/>
        <v/>
      </c>
      <c r="CH206" s="157"/>
      <c r="CI206" s="158" t="str">
        <f t="shared" si="311"/>
        <v/>
      </c>
      <c r="CJ206" s="158" t="str">
        <f t="shared" si="312"/>
        <v/>
      </c>
      <c r="CK206" s="158" t="str">
        <f t="shared" si="313"/>
        <v/>
      </c>
      <c r="CL206" s="158" t="str">
        <f t="shared" si="314"/>
        <v/>
      </c>
      <c r="CM206" s="157"/>
      <c r="CN206" s="158">
        <v>3.0</v>
      </c>
      <c r="CO206" s="157" t="str">
        <f>VLOOKUP(CN206,CN198:CO201,2,FALSE)</f>
        <v>Tyskland</v>
      </c>
      <c r="CP206" s="157"/>
      <c r="CQ206" s="158">
        <f>COUNTIFS(CI198:CI233,CO206,CL198:CL233,CO205)</f>
        <v>0</v>
      </c>
      <c r="CR206" s="157">
        <f>_xlfn.RANK.EQ(CQ206,CQ204:CQ207,0)</f>
        <v>1</v>
      </c>
      <c r="CS206" s="157"/>
      <c r="CT206" s="157"/>
      <c r="CU206" s="157"/>
      <c r="CV206" s="157"/>
      <c r="CW206" s="157"/>
      <c r="CX206" s="157"/>
      <c r="CY206" s="157"/>
      <c r="CZ206" s="157"/>
      <c r="DA206" s="157"/>
      <c r="DB206" s="157"/>
      <c r="DC206" s="157"/>
      <c r="DD206" s="157"/>
      <c r="DE206" s="157"/>
      <c r="DF206" s="157"/>
      <c r="DG206" s="158">
        <f>COUNTIF(DE198:DE201,K206)</f>
        <v>0</v>
      </c>
      <c r="DH206" s="158">
        <f>COUNTIF(DE198:DE201,L206)</f>
        <v>0</v>
      </c>
      <c r="DI206" s="158">
        <f>COUNTIF(DE198:DE201,M206)</f>
        <v>0</v>
      </c>
      <c r="DJ206" s="158">
        <f>COUNTIF(DE198:DE201,N206)</f>
        <v>0</v>
      </c>
      <c r="DK206" s="158">
        <f t="shared" si="319"/>
        <v>0</v>
      </c>
      <c r="DL206" s="157"/>
      <c r="DM206" s="158" t="str">
        <f t="shared" si="320"/>
        <v/>
      </c>
      <c r="DN206" s="158" t="str">
        <f t="shared" si="321"/>
        <v/>
      </c>
      <c r="DO206" s="158" t="str">
        <f t="shared" si="322"/>
        <v/>
      </c>
      <c r="DP206" s="158" t="str">
        <f t="shared" si="323"/>
        <v/>
      </c>
      <c r="DQ206" s="157"/>
      <c r="DR206" s="158" t="str">
        <f t="shared" si="324"/>
        <v/>
      </c>
      <c r="DS206" s="158" t="str">
        <f t="shared" si="325"/>
        <v/>
      </c>
      <c r="DT206" s="158" t="str">
        <f t="shared" si="326"/>
        <v/>
      </c>
      <c r="DU206" s="158" t="str">
        <f t="shared" si="327"/>
        <v/>
      </c>
      <c r="DV206" s="157"/>
      <c r="DW206" s="158">
        <v>3.0</v>
      </c>
      <c r="DX206" s="157" t="str">
        <f>VLOOKUP(DW206,DW198:DX201,2,FALSE)</f>
        <v>Tyskland</v>
      </c>
      <c r="DY206" s="157"/>
      <c r="DZ206" s="158">
        <f>COUNTIFS(DR198:DR233,DX206,DU198:DU233,DX205)</f>
        <v>0</v>
      </c>
      <c r="EA206" s="157">
        <f>_xlfn.RANK.EQ(DZ206,DZ204:DZ207,0)</f>
        <v>1</v>
      </c>
      <c r="EB206" s="157"/>
      <c r="EC206" s="157"/>
      <c r="ED206" s="157"/>
      <c r="EE206" s="157"/>
      <c r="EF206" s="157"/>
      <c r="EG206" s="157"/>
      <c r="EH206" s="157"/>
      <c r="EI206" s="157"/>
      <c r="EJ206" s="157"/>
      <c r="EK206" s="157"/>
      <c r="EL206" s="157"/>
    </row>
    <row r="207" ht="12.75" customHeight="1">
      <c r="A207" s="157"/>
      <c r="B207" s="158" t="str">
        <f>Utfylles!$E$19</f>
        <v>Spania</v>
      </c>
      <c r="C207" s="158" t="s">
        <v>56</v>
      </c>
      <c r="D207" s="158" t="str">
        <f>Utfylles!$G$19</f>
        <v>Sverige</v>
      </c>
      <c r="E207" s="158">
        <f>Utfylles!$H$19</f>
        <v>2</v>
      </c>
      <c r="F207" s="158" t="s">
        <v>56</v>
      </c>
      <c r="G207" s="158">
        <f>Utfylles!$J$19</f>
        <v>0</v>
      </c>
      <c r="H207" s="158"/>
      <c r="I207" s="158" t="str">
        <f>Utfylles!$K$19</f>
        <v>H</v>
      </c>
      <c r="J207" s="157"/>
      <c r="K207" s="158" t="str">
        <f t="shared" si="286"/>
        <v>Spania</v>
      </c>
      <c r="L207" s="158" t="str">
        <f t="shared" si="287"/>
        <v/>
      </c>
      <c r="M207" s="158" t="str">
        <f t="shared" si="288"/>
        <v/>
      </c>
      <c r="N207" s="158" t="str">
        <f t="shared" si="289"/>
        <v>Sverige</v>
      </c>
      <c r="O207" s="157"/>
      <c r="P207" s="157">
        <v>2.0</v>
      </c>
      <c r="Q207" s="160" t="str">
        <f>VLOOKUP(P207,P198:Y201,Q204,FALSE)</f>
        <v>Frankrike</v>
      </c>
      <c r="R207" s="159">
        <f>VLOOKUP(P207,P198:Y201,R204,FALSE)</f>
        <v>3</v>
      </c>
      <c r="S207" s="159">
        <f>VLOOKUP(P207,P198:Y201,S204,FALSE)</f>
        <v>1</v>
      </c>
      <c r="T207" s="159">
        <f>VLOOKUP(P207,P198:Y201,T204,FALSE)</f>
        <v>2</v>
      </c>
      <c r="U207" s="159">
        <f>VLOOKUP(P207,P198:Y201,U204,FALSE)</f>
        <v>0</v>
      </c>
      <c r="V207" s="159">
        <f>VLOOKUP(P207,P198:Y201,V204,FALSE)</f>
        <v>5</v>
      </c>
      <c r="W207" s="159">
        <f>VLOOKUP(P207,P198:Y201,W204,FALSE)</f>
        <v>2</v>
      </c>
      <c r="X207" s="159">
        <f>VLOOKUP(P207,P198:Y201,X204,FALSE)</f>
        <v>3</v>
      </c>
      <c r="Y207" s="158">
        <f>VLOOKUP(P207,P198:Y201,Y204,FALSE)</f>
        <v>5</v>
      </c>
      <c r="Z207" s="157"/>
      <c r="AA207" s="158">
        <f t="shared" ref="AA207:AD207" si="339">AA200/AA203</f>
        <v>1</v>
      </c>
      <c r="AB207" s="158">
        <f t="shared" si="339"/>
        <v>0</v>
      </c>
      <c r="AC207" s="158">
        <f t="shared" si="339"/>
        <v>0</v>
      </c>
      <c r="AD207" s="158">
        <f t="shared" si="339"/>
        <v>0</v>
      </c>
      <c r="AE207" s="158"/>
      <c r="AF207" s="158">
        <f t="shared" ref="AF207:AJ207" si="340">AF200/AF203</f>
        <v>0</v>
      </c>
      <c r="AG207" s="158">
        <f t="shared" si="340"/>
        <v>0.00001</v>
      </c>
      <c r="AH207" s="158">
        <f t="shared" si="340"/>
        <v>0.000001</v>
      </c>
      <c r="AI207" s="158">
        <f t="shared" si="340"/>
        <v>0.0000001</v>
      </c>
      <c r="AJ207" s="158">
        <f t="shared" si="340"/>
        <v>0.00000003</v>
      </c>
      <c r="AK207" s="157">
        <f t="shared" si="338"/>
        <v>1.00001113</v>
      </c>
      <c r="AL207" s="157"/>
      <c r="AM207" s="157"/>
      <c r="AN207" s="157"/>
      <c r="AO207" s="158">
        <f>COUNTIF(AM198:AM201,K207)</f>
        <v>0</v>
      </c>
      <c r="AP207" s="158">
        <f>COUNTIF(AM198:AM201,L207)</f>
        <v>0</v>
      </c>
      <c r="AQ207" s="158">
        <f>COUNTIF(AM198:AM201,M207)</f>
        <v>0</v>
      </c>
      <c r="AR207" s="158">
        <f>COUNTIF(AM198:AM201,N207)</f>
        <v>0</v>
      </c>
      <c r="AS207" s="158">
        <f t="shared" si="293"/>
        <v>0</v>
      </c>
      <c r="AT207" s="157"/>
      <c r="AU207" s="158" t="str">
        <f t="shared" si="294"/>
        <v/>
      </c>
      <c r="AV207" s="158" t="str">
        <f t="shared" si="295"/>
        <v/>
      </c>
      <c r="AW207" s="158" t="str">
        <f t="shared" si="296"/>
        <v/>
      </c>
      <c r="AX207" s="158" t="str">
        <f t="shared" si="297"/>
        <v/>
      </c>
      <c r="AY207" s="157"/>
      <c r="AZ207" s="158" t="str">
        <f t="shared" si="298"/>
        <v/>
      </c>
      <c r="BA207" s="158" t="str">
        <f t="shared" si="299"/>
        <v/>
      </c>
      <c r="BB207" s="158" t="str">
        <f t="shared" si="300"/>
        <v/>
      </c>
      <c r="BC207" s="158" t="str">
        <f t="shared" si="301"/>
        <v/>
      </c>
      <c r="BD207" s="157"/>
      <c r="BE207" s="158">
        <v>4.0</v>
      </c>
      <c r="BF207" s="157" t="str">
        <f>VLOOKUP(BE207,BE198:BF201,2,FALSE)</f>
        <v>Ungarn</v>
      </c>
      <c r="BG207" s="157"/>
      <c r="BH207" s="158">
        <f>COUNTIFS(AZ198:AZ233,BF207,BC198:BC233,BF206)</f>
        <v>0</v>
      </c>
      <c r="BI207" s="157">
        <f>_xlfn.RANK.EQ(BH207,BH204:BH207,0)</f>
        <v>1</v>
      </c>
      <c r="BJ207" s="157"/>
      <c r="BK207" s="157"/>
      <c r="BL207" s="157"/>
      <c r="BM207" s="157"/>
      <c r="BN207" s="157"/>
      <c r="BO207" s="157"/>
      <c r="BP207" s="157"/>
      <c r="BQ207" s="157"/>
      <c r="BR207" s="157"/>
      <c r="BS207" s="157"/>
      <c r="BT207" s="157"/>
      <c r="BU207" s="157"/>
      <c r="BV207" s="157"/>
      <c r="BW207" s="157"/>
      <c r="BX207" s="158">
        <f>COUNTIF(BV198:BV201,K207)</f>
        <v>0</v>
      </c>
      <c r="BY207" s="158">
        <f>COUNTIF(BV198:BV201,L207)</f>
        <v>0</v>
      </c>
      <c r="BZ207" s="158">
        <f>COUNTIF(BV198:BV201,M207)</f>
        <v>0</v>
      </c>
      <c r="CA207" s="158">
        <f>COUNTIF(BV198:BV201,N207)</f>
        <v>0</v>
      </c>
      <c r="CB207" s="158">
        <f t="shared" si="306"/>
        <v>0</v>
      </c>
      <c r="CC207" s="157"/>
      <c r="CD207" s="158" t="str">
        <f t="shared" si="307"/>
        <v/>
      </c>
      <c r="CE207" s="158" t="str">
        <f t="shared" si="308"/>
        <v/>
      </c>
      <c r="CF207" s="158" t="str">
        <f t="shared" si="309"/>
        <v/>
      </c>
      <c r="CG207" s="158" t="str">
        <f t="shared" si="310"/>
        <v/>
      </c>
      <c r="CH207" s="157"/>
      <c r="CI207" s="158" t="str">
        <f t="shared" si="311"/>
        <v/>
      </c>
      <c r="CJ207" s="158" t="str">
        <f t="shared" si="312"/>
        <v/>
      </c>
      <c r="CK207" s="158" t="str">
        <f t="shared" si="313"/>
        <v/>
      </c>
      <c r="CL207" s="158" t="str">
        <f t="shared" si="314"/>
        <v/>
      </c>
      <c r="CM207" s="157"/>
      <c r="CN207" s="158">
        <v>4.0</v>
      </c>
      <c r="CO207" s="157" t="str">
        <f>VLOOKUP(CN207,CN198:CO201,2,FALSE)</f>
        <v>Ungarn</v>
      </c>
      <c r="CP207" s="157"/>
      <c r="CQ207" s="158">
        <f>COUNTIFS(CI198:CI233,CO207,CL198:CL233,CO206)</f>
        <v>0</v>
      </c>
      <c r="CR207" s="157">
        <f>_xlfn.RANK.EQ(CQ207,CQ204:CQ207,0)</f>
        <v>1</v>
      </c>
      <c r="CS207" s="157"/>
      <c r="CT207" s="157"/>
      <c r="CU207" s="157"/>
      <c r="CV207" s="157"/>
      <c r="CW207" s="157"/>
      <c r="CX207" s="157"/>
      <c r="CY207" s="157"/>
      <c r="CZ207" s="157"/>
      <c r="DA207" s="157"/>
      <c r="DB207" s="157"/>
      <c r="DC207" s="157"/>
      <c r="DD207" s="157"/>
      <c r="DE207" s="157"/>
      <c r="DF207" s="157"/>
      <c r="DG207" s="158">
        <f>COUNTIF(DE198:DE201,K207)</f>
        <v>0</v>
      </c>
      <c r="DH207" s="158">
        <f>COUNTIF(DE198:DE201,L207)</f>
        <v>0</v>
      </c>
      <c r="DI207" s="158">
        <f>COUNTIF(DE198:DE201,M207)</f>
        <v>0</v>
      </c>
      <c r="DJ207" s="158">
        <f>COUNTIF(DE198:DE201,N207)</f>
        <v>0</v>
      </c>
      <c r="DK207" s="158">
        <f t="shared" si="319"/>
        <v>0</v>
      </c>
      <c r="DL207" s="157"/>
      <c r="DM207" s="158" t="str">
        <f t="shared" si="320"/>
        <v/>
      </c>
      <c r="DN207" s="158" t="str">
        <f t="shared" si="321"/>
        <v/>
      </c>
      <c r="DO207" s="158" t="str">
        <f t="shared" si="322"/>
        <v/>
      </c>
      <c r="DP207" s="158" t="str">
        <f t="shared" si="323"/>
        <v/>
      </c>
      <c r="DQ207" s="157"/>
      <c r="DR207" s="158" t="str">
        <f t="shared" si="324"/>
        <v/>
      </c>
      <c r="DS207" s="158" t="str">
        <f t="shared" si="325"/>
        <v/>
      </c>
      <c r="DT207" s="158" t="str">
        <f t="shared" si="326"/>
        <v/>
      </c>
      <c r="DU207" s="158" t="str">
        <f t="shared" si="327"/>
        <v/>
      </c>
      <c r="DV207" s="157"/>
      <c r="DW207" s="158">
        <v>4.0</v>
      </c>
      <c r="DX207" s="157" t="str">
        <f>VLOOKUP(DW207,DW198:DX201,2,FALSE)</f>
        <v>Ungarn</v>
      </c>
      <c r="DY207" s="157"/>
      <c r="DZ207" s="158">
        <f>COUNTIFS(DR198:DR233,DX207,DU198:DU233,DX206)</f>
        <v>0</v>
      </c>
      <c r="EA207" s="157">
        <f>_xlfn.RANK.EQ(DZ207,DZ204:DZ207,0)</f>
        <v>1</v>
      </c>
      <c r="EB207" s="157"/>
      <c r="EC207" s="157"/>
      <c r="ED207" s="157"/>
      <c r="EE207" s="157"/>
      <c r="EF207" s="157"/>
      <c r="EG207" s="157"/>
      <c r="EH207" s="157"/>
      <c r="EI207" s="157"/>
      <c r="EJ207" s="157"/>
      <c r="EK207" s="157"/>
      <c r="EL207" s="157"/>
    </row>
    <row r="208" ht="12.75" customHeight="1">
      <c r="A208" s="157"/>
      <c r="B208" s="158" t="str">
        <f>Utfylles!$E$20</f>
        <v>Ungarn</v>
      </c>
      <c r="C208" s="158" t="s">
        <v>56</v>
      </c>
      <c r="D208" s="158" t="str">
        <f>Utfylles!$G$20</f>
        <v>Portugal</v>
      </c>
      <c r="E208" s="158">
        <f>Utfylles!$H$20</f>
        <v>0</v>
      </c>
      <c r="F208" s="158" t="s">
        <v>56</v>
      </c>
      <c r="G208" s="158">
        <f>Utfylles!$J$20</f>
        <v>3</v>
      </c>
      <c r="H208" s="158"/>
      <c r="I208" s="158" t="str">
        <f>Utfylles!$K$20</f>
        <v>B</v>
      </c>
      <c r="J208" s="157"/>
      <c r="K208" s="158" t="str">
        <f t="shared" si="286"/>
        <v>Portugal</v>
      </c>
      <c r="L208" s="158" t="str">
        <f t="shared" si="287"/>
        <v/>
      </c>
      <c r="M208" s="158" t="str">
        <f t="shared" si="288"/>
        <v/>
      </c>
      <c r="N208" s="158" t="str">
        <f t="shared" si="289"/>
        <v>Ungarn</v>
      </c>
      <c r="O208" s="157"/>
      <c r="P208" s="157">
        <v>3.0</v>
      </c>
      <c r="Q208" s="160" t="str">
        <f>VLOOKUP(P208,P198:Y201,Q204,FALSE)</f>
        <v>Portugal</v>
      </c>
      <c r="R208" s="159">
        <f>VLOOKUP(P208,P198:Y201,R204,FALSE)</f>
        <v>3</v>
      </c>
      <c r="S208" s="159">
        <f>VLOOKUP(P208,P198:Y201,S204,FALSE)</f>
        <v>1</v>
      </c>
      <c r="T208" s="159">
        <f>VLOOKUP(P208,P198:Y201,T204,FALSE)</f>
        <v>1</v>
      </c>
      <c r="U208" s="159">
        <f>VLOOKUP(P208,P198:Y201,U204,FALSE)</f>
        <v>1</v>
      </c>
      <c r="V208" s="159">
        <f>VLOOKUP(P208,P198:Y201,V204,FALSE)</f>
        <v>5</v>
      </c>
      <c r="W208" s="159">
        <f>VLOOKUP(P208,P198:Y201,W204,FALSE)</f>
        <v>3</v>
      </c>
      <c r="X208" s="159">
        <f>VLOOKUP(P208,P198:Y201,X204,FALSE)</f>
        <v>2</v>
      </c>
      <c r="Y208" s="158">
        <f>VLOOKUP(P208,P198:Y201,Y204,FALSE)</f>
        <v>4</v>
      </c>
      <c r="Z208" s="157"/>
      <c r="AA208" s="158">
        <f t="shared" ref="AA208:AD208" si="341">AA201/AA203</f>
        <v>4</v>
      </c>
      <c r="AB208" s="158">
        <f t="shared" si="341"/>
        <v>0</v>
      </c>
      <c r="AC208" s="158">
        <f t="shared" si="341"/>
        <v>0</v>
      </c>
      <c r="AD208" s="158">
        <f t="shared" si="341"/>
        <v>0</v>
      </c>
      <c r="AE208" s="158"/>
      <c r="AF208" s="158">
        <f t="shared" ref="AF208:AJ208" si="342">AF201/AF203</f>
        <v>0</v>
      </c>
      <c r="AG208" s="158">
        <f t="shared" si="342"/>
        <v>0.00004</v>
      </c>
      <c r="AH208" s="158">
        <f t="shared" si="342"/>
        <v>0.000004</v>
      </c>
      <c r="AI208" s="158">
        <f t="shared" si="342"/>
        <v>0.0000004</v>
      </c>
      <c r="AJ208" s="158">
        <f t="shared" si="342"/>
        <v>0.00000004</v>
      </c>
      <c r="AK208" s="157">
        <f t="shared" si="338"/>
        <v>4.00004444</v>
      </c>
      <c r="AL208" s="157"/>
      <c r="AM208" s="157"/>
      <c r="AN208" s="157"/>
      <c r="AO208" s="158">
        <f>COUNTIF(AM198:AM201,K208)</f>
        <v>0</v>
      </c>
      <c r="AP208" s="158">
        <f>COUNTIF(AM198:AM201,L208)</f>
        <v>0</v>
      </c>
      <c r="AQ208" s="158">
        <f>COUNTIF(AM198:AM201,M208)</f>
        <v>0</v>
      </c>
      <c r="AR208" s="158">
        <f>COUNTIF(AM198:AM201,N208)</f>
        <v>0</v>
      </c>
      <c r="AS208" s="158">
        <f t="shared" si="293"/>
        <v>0</v>
      </c>
      <c r="AT208" s="157"/>
      <c r="AU208" s="158" t="str">
        <f t="shared" si="294"/>
        <v/>
      </c>
      <c r="AV208" s="158" t="str">
        <f t="shared" si="295"/>
        <v/>
      </c>
      <c r="AW208" s="158" t="str">
        <f t="shared" si="296"/>
        <v/>
      </c>
      <c r="AX208" s="158" t="str">
        <f t="shared" si="297"/>
        <v/>
      </c>
      <c r="AY208" s="157"/>
      <c r="AZ208" s="158" t="str">
        <f t="shared" si="298"/>
        <v/>
      </c>
      <c r="BA208" s="158" t="str">
        <f t="shared" si="299"/>
        <v/>
      </c>
      <c r="BB208" s="158" t="str">
        <f t="shared" si="300"/>
        <v/>
      </c>
      <c r="BC208" s="158" t="str">
        <f t="shared" si="301"/>
        <v/>
      </c>
      <c r="BD208" s="157"/>
      <c r="BE208" s="157"/>
      <c r="BF208" s="157"/>
      <c r="BG208" s="157"/>
      <c r="BH208" s="157"/>
      <c r="BI208" s="157"/>
      <c r="BJ208" s="157"/>
      <c r="BK208" s="157"/>
      <c r="BL208" s="157"/>
      <c r="BM208" s="157"/>
      <c r="BN208" s="157"/>
      <c r="BO208" s="157"/>
      <c r="BP208" s="157"/>
      <c r="BQ208" s="157"/>
      <c r="BR208" s="157"/>
      <c r="BS208" s="157"/>
      <c r="BT208" s="157"/>
      <c r="BU208" s="157"/>
      <c r="BV208" s="157"/>
      <c r="BW208" s="157"/>
      <c r="BX208" s="158">
        <f>COUNTIF(BV198:BV201,K208)</f>
        <v>0</v>
      </c>
      <c r="BY208" s="158">
        <f>COUNTIF(BV198:BV201,L208)</f>
        <v>0</v>
      </c>
      <c r="BZ208" s="158">
        <f>COUNTIF(BV198:BV201,M208)</f>
        <v>0</v>
      </c>
      <c r="CA208" s="158">
        <f>COUNTIF(BV198:BV201,N208)</f>
        <v>0</v>
      </c>
      <c r="CB208" s="158">
        <f t="shared" si="306"/>
        <v>0</v>
      </c>
      <c r="CC208" s="157"/>
      <c r="CD208" s="158" t="str">
        <f t="shared" si="307"/>
        <v/>
      </c>
      <c r="CE208" s="158" t="str">
        <f t="shared" si="308"/>
        <v/>
      </c>
      <c r="CF208" s="158" t="str">
        <f t="shared" si="309"/>
        <v/>
      </c>
      <c r="CG208" s="158" t="str">
        <f t="shared" si="310"/>
        <v/>
      </c>
      <c r="CH208" s="157"/>
      <c r="CI208" s="158" t="str">
        <f t="shared" si="311"/>
        <v/>
      </c>
      <c r="CJ208" s="158" t="str">
        <f t="shared" si="312"/>
        <v/>
      </c>
      <c r="CK208" s="158" t="str">
        <f t="shared" si="313"/>
        <v/>
      </c>
      <c r="CL208" s="158" t="str">
        <f t="shared" si="314"/>
        <v/>
      </c>
      <c r="CM208" s="157"/>
      <c r="CN208" s="157"/>
      <c r="CO208" s="157"/>
      <c r="CP208" s="157"/>
      <c r="CQ208" s="157"/>
      <c r="CR208" s="157"/>
      <c r="CS208" s="157"/>
      <c r="CT208" s="157"/>
      <c r="CU208" s="157"/>
      <c r="CV208" s="157"/>
      <c r="CW208" s="157"/>
      <c r="CX208" s="157"/>
      <c r="CY208" s="157"/>
      <c r="CZ208" s="157"/>
      <c r="DA208" s="157"/>
      <c r="DB208" s="157"/>
      <c r="DC208" s="157"/>
      <c r="DD208" s="157"/>
      <c r="DE208" s="157"/>
      <c r="DF208" s="157"/>
      <c r="DG208" s="158">
        <f>COUNTIF(DE198:DE201,K208)</f>
        <v>1</v>
      </c>
      <c r="DH208" s="158">
        <f>COUNTIF(DE198:DE201,L208)</f>
        <v>0</v>
      </c>
      <c r="DI208" s="158">
        <f>COUNTIF(DE198:DE201,M208)</f>
        <v>0</v>
      </c>
      <c r="DJ208" s="158">
        <f>COUNTIF(DE198:DE201,N208)</f>
        <v>0</v>
      </c>
      <c r="DK208" s="158">
        <f t="shared" si="319"/>
        <v>1</v>
      </c>
      <c r="DL208" s="157"/>
      <c r="DM208" s="158" t="str">
        <f t="shared" si="320"/>
        <v/>
      </c>
      <c r="DN208" s="158" t="str">
        <f t="shared" si="321"/>
        <v/>
      </c>
      <c r="DO208" s="158" t="str">
        <f t="shared" si="322"/>
        <v/>
      </c>
      <c r="DP208" s="158" t="str">
        <f t="shared" si="323"/>
        <v/>
      </c>
      <c r="DQ208" s="157"/>
      <c r="DR208" s="158" t="str">
        <f t="shared" si="324"/>
        <v/>
      </c>
      <c r="DS208" s="158" t="str">
        <f t="shared" si="325"/>
        <v/>
      </c>
      <c r="DT208" s="158" t="str">
        <f t="shared" si="326"/>
        <v/>
      </c>
      <c r="DU208" s="158" t="str">
        <f t="shared" si="327"/>
        <v/>
      </c>
      <c r="DV208" s="157"/>
      <c r="DW208" s="157"/>
      <c r="DX208" s="157"/>
      <c r="DY208" s="157"/>
      <c r="DZ208" s="157"/>
      <c r="EA208" s="157"/>
      <c r="EB208" s="157"/>
      <c r="EC208" s="157"/>
      <c r="ED208" s="157"/>
      <c r="EE208" s="157"/>
      <c r="EF208" s="157"/>
      <c r="EG208" s="157"/>
      <c r="EH208" s="157"/>
      <c r="EI208" s="157"/>
      <c r="EJ208" s="157"/>
      <c r="EK208" s="157"/>
      <c r="EL208" s="157"/>
    </row>
    <row r="209" ht="12.75" customHeight="1">
      <c r="A209" s="157"/>
      <c r="B209" s="158" t="str">
        <f>Utfylles!$E$21</f>
        <v>Frankrike</v>
      </c>
      <c r="C209" s="158" t="s">
        <v>56</v>
      </c>
      <c r="D209" s="158" t="str">
        <f>Utfylles!$G$21</f>
        <v>Tyskland</v>
      </c>
      <c r="E209" s="158">
        <f>Utfylles!$H$21</f>
        <v>1</v>
      </c>
      <c r="F209" s="158" t="s">
        <v>56</v>
      </c>
      <c r="G209" s="158">
        <f>Utfylles!$J$21</f>
        <v>1</v>
      </c>
      <c r="H209" s="158"/>
      <c r="I209" s="158" t="str">
        <f>Utfylles!$K$21</f>
        <v>U</v>
      </c>
      <c r="J209" s="157"/>
      <c r="K209" s="158" t="str">
        <f t="shared" si="286"/>
        <v/>
      </c>
      <c r="L209" s="158" t="str">
        <f t="shared" si="287"/>
        <v>Frankrike</v>
      </c>
      <c r="M209" s="158" t="str">
        <f t="shared" si="288"/>
        <v>Tyskland</v>
      </c>
      <c r="N209" s="158" t="str">
        <f t="shared" si="289"/>
        <v/>
      </c>
      <c r="O209" s="157"/>
      <c r="P209" s="157">
        <v>4.0</v>
      </c>
      <c r="Q209" s="160" t="str">
        <f>VLOOKUP(P209,P198:Y201,Q204,FALSE)</f>
        <v>Ungarn</v>
      </c>
      <c r="R209" s="159">
        <f>VLOOKUP(P209,P198:Y201,R204,FALSE)</f>
        <v>3</v>
      </c>
      <c r="S209" s="159">
        <f>VLOOKUP(P209,P198:Y201,S204,FALSE)</f>
        <v>0</v>
      </c>
      <c r="T209" s="159">
        <f>VLOOKUP(P209,P198:Y201,T204,FALSE)</f>
        <v>0</v>
      </c>
      <c r="U209" s="159">
        <f>VLOOKUP(P209,P198:Y201,U204,FALSE)</f>
        <v>3</v>
      </c>
      <c r="V209" s="159">
        <f>VLOOKUP(P209,P198:Y201,V204,FALSE)</f>
        <v>0</v>
      </c>
      <c r="W209" s="159">
        <f>VLOOKUP(P209,P198:Y201,W204,FALSE)</f>
        <v>9</v>
      </c>
      <c r="X209" s="159">
        <f>VLOOKUP(P209,P198:Y201,X204,FALSE)</f>
        <v>-9</v>
      </c>
      <c r="Y209" s="158">
        <f>VLOOKUP(P209,P198:Y201,Y204,FALSE)</f>
        <v>0</v>
      </c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157"/>
      <c r="AN209" s="157"/>
      <c r="AO209" s="158">
        <f>COUNTIF(AM198:AM201,K209)</f>
        <v>0</v>
      </c>
      <c r="AP209" s="158">
        <f>COUNTIF(AM198:AM201,L209)</f>
        <v>0</v>
      </c>
      <c r="AQ209" s="158">
        <f>COUNTIF(AM198:AM201,M209)</f>
        <v>1</v>
      </c>
      <c r="AR209" s="158">
        <f>COUNTIF(AM198:AM201,N209)</f>
        <v>0</v>
      </c>
      <c r="AS209" s="158">
        <f t="shared" si="293"/>
        <v>1</v>
      </c>
      <c r="AT209" s="157"/>
      <c r="AU209" s="158" t="str">
        <f t="shared" si="294"/>
        <v/>
      </c>
      <c r="AV209" s="158" t="str">
        <f t="shared" si="295"/>
        <v/>
      </c>
      <c r="AW209" s="158" t="str">
        <f t="shared" si="296"/>
        <v/>
      </c>
      <c r="AX209" s="158" t="str">
        <f t="shared" si="297"/>
        <v/>
      </c>
      <c r="AY209" s="157"/>
      <c r="AZ209" s="158" t="str">
        <f t="shared" si="298"/>
        <v/>
      </c>
      <c r="BA209" s="158" t="str">
        <f t="shared" si="299"/>
        <v/>
      </c>
      <c r="BB209" s="158" t="str">
        <f t="shared" si="300"/>
        <v/>
      </c>
      <c r="BC209" s="158" t="str">
        <f t="shared" si="301"/>
        <v/>
      </c>
      <c r="BD209" s="157"/>
      <c r="BE209" s="157"/>
      <c r="BF209" s="157"/>
      <c r="BG209" s="157"/>
      <c r="BH209" s="157"/>
      <c r="BI209" s="157"/>
      <c r="BJ209" s="157"/>
      <c r="BK209" s="157"/>
      <c r="BL209" s="157"/>
      <c r="BM209" s="157"/>
      <c r="BN209" s="157"/>
      <c r="BO209" s="157"/>
      <c r="BP209" s="157"/>
      <c r="BQ209" s="157"/>
      <c r="BR209" s="157"/>
      <c r="BS209" s="157"/>
      <c r="BT209" s="157"/>
      <c r="BU209" s="157"/>
      <c r="BV209" s="157"/>
      <c r="BW209" s="157"/>
      <c r="BX209" s="158">
        <f>COUNTIF(BV198:BV201,K209)</f>
        <v>0</v>
      </c>
      <c r="BY209" s="158">
        <f>COUNTIF(BV198:BV201,L209)</f>
        <v>1</v>
      </c>
      <c r="BZ209" s="158">
        <f>COUNTIF(BV198:BV201,M209)</f>
        <v>0</v>
      </c>
      <c r="CA209" s="158">
        <f>COUNTIF(BV198:BV201,N209)</f>
        <v>0</v>
      </c>
      <c r="CB209" s="158">
        <f t="shared" si="306"/>
        <v>1</v>
      </c>
      <c r="CC209" s="157"/>
      <c r="CD209" s="158" t="str">
        <f t="shared" si="307"/>
        <v/>
      </c>
      <c r="CE209" s="158" t="str">
        <f t="shared" si="308"/>
        <v/>
      </c>
      <c r="CF209" s="158" t="str">
        <f t="shared" si="309"/>
        <v/>
      </c>
      <c r="CG209" s="158" t="str">
        <f t="shared" si="310"/>
        <v/>
      </c>
      <c r="CH209" s="157"/>
      <c r="CI209" s="158" t="str">
        <f t="shared" si="311"/>
        <v/>
      </c>
      <c r="CJ209" s="158" t="str">
        <f t="shared" si="312"/>
        <v/>
      </c>
      <c r="CK209" s="158" t="str">
        <f t="shared" si="313"/>
        <v/>
      </c>
      <c r="CL209" s="158" t="str">
        <f t="shared" si="314"/>
        <v/>
      </c>
      <c r="CM209" s="157"/>
      <c r="CN209" s="157"/>
      <c r="CO209" s="157"/>
      <c r="CP209" s="157"/>
      <c r="CQ209" s="157"/>
      <c r="CR209" s="157"/>
      <c r="CS209" s="157"/>
      <c r="CT209" s="157"/>
      <c r="CU209" s="157"/>
      <c r="CV209" s="157"/>
      <c r="CW209" s="157"/>
      <c r="CX209" s="157"/>
      <c r="CY209" s="157"/>
      <c r="CZ209" s="157"/>
      <c r="DA209" s="157"/>
      <c r="DB209" s="157"/>
      <c r="DC209" s="157"/>
      <c r="DD209" s="157"/>
      <c r="DE209" s="157"/>
      <c r="DF209" s="157"/>
      <c r="DG209" s="158">
        <f>COUNTIF(DE198:DE201,K209)</f>
        <v>0</v>
      </c>
      <c r="DH209" s="158">
        <f>COUNTIF(DE198:DE201,L209)</f>
        <v>0</v>
      </c>
      <c r="DI209" s="158">
        <f>COUNTIF(DE198:DE201,M209)</f>
        <v>0</v>
      </c>
      <c r="DJ209" s="158">
        <f>COUNTIF(DE198:DE201,N209)</f>
        <v>0</v>
      </c>
      <c r="DK209" s="158">
        <f t="shared" si="319"/>
        <v>0</v>
      </c>
      <c r="DL209" s="157"/>
      <c r="DM209" s="158" t="str">
        <f t="shared" si="320"/>
        <v/>
      </c>
      <c r="DN209" s="158" t="str">
        <f t="shared" si="321"/>
        <v/>
      </c>
      <c r="DO209" s="158" t="str">
        <f t="shared" si="322"/>
        <v/>
      </c>
      <c r="DP209" s="158" t="str">
        <f t="shared" si="323"/>
        <v/>
      </c>
      <c r="DQ209" s="157"/>
      <c r="DR209" s="158" t="str">
        <f t="shared" si="324"/>
        <v/>
      </c>
      <c r="DS209" s="158" t="str">
        <f t="shared" si="325"/>
        <v/>
      </c>
      <c r="DT209" s="158" t="str">
        <f t="shared" si="326"/>
        <v/>
      </c>
      <c r="DU209" s="158" t="str">
        <f t="shared" si="327"/>
        <v/>
      </c>
      <c r="DV209" s="157"/>
      <c r="DW209" s="157"/>
      <c r="DX209" s="157"/>
      <c r="DY209" s="157"/>
      <c r="DZ209" s="157"/>
      <c r="EA209" s="157"/>
      <c r="EB209" s="157"/>
      <c r="EC209" s="157"/>
      <c r="ED209" s="157"/>
      <c r="EE209" s="157"/>
      <c r="EF209" s="157"/>
      <c r="EG209" s="157"/>
      <c r="EH209" s="157"/>
      <c r="EI209" s="157"/>
      <c r="EJ209" s="157"/>
      <c r="EK209" s="157"/>
      <c r="EL209" s="157"/>
    </row>
    <row r="210" ht="12.75" customHeight="1">
      <c r="A210" s="157"/>
      <c r="B210" s="158" t="str">
        <f>Utfylles!$E$22</f>
        <v>Finland</v>
      </c>
      <c r="C210" s="158" t="s">
        <v>56</v>
      </c>
      <c r="D210" s="158" t="str">
        <f>Utfylles!$G$22</f>
        <v>Russland</v>
      </c>
      <c r="E210" s="158">
        <f>Utfylles!$H$22</f>
        <v>1</v>
      </c>
      <c r="F210" s="158" t="s">
        <v>56</v>
      </c>
      <c r="G210" s="158">
        <f>Utfylles!$J$22</f>
        <v>1</v>
      </c>
      <c r="H210" s="158"/>
      <c r="I210" s="158" t="str">
        <f>Utfylles!$K$22</f>
        <v>U</v>
      </c>
      <c r="J210" s="157"/>
      <c r="K210" s="158" t="str">
        <f t="shared" si="286"/>
        <v/>
      </c>
      <c r="L210" s="158" t="str">
        <f t="shared" si="287"/>
        <v>Finland</v>
      </c>
      <c r="M210" s="158" t="str">
        <f t="shared" si="288"/>
        <v>Russland</v>
      </c>
      <c r="N210" s="158" t="str">
        <f t="shared" si="289"/>
        <v/>
      </c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157"/>
      <c r="AN210" s="157"/>
      <c r="AO210" s="158">
        <f>COUNTIF(AM198:AM201,K210)</f>
        <v>0</v>
      </c>
      <c r="AP210" s="158">
        <f>COUNTIF(AM198:AM201,L210)</f>
        <v>0</v>
      </c>
      <c r="AQ210" s="158">
        <f>COUNTIF(AM198:AM201,M210)</f>
        <v>0</v>
      </c>
      <c r="AR210" s="158">
        <f>COUNTIF(AM198:AM201,N210)</f>
        <v>0</v>
      </c>
      <c r="AS210" s="158">
        <f t="shared" si="293"/>
        <v>0</v>
      </c>
      <c r="AT210" s="157"/>
      <c r="AU210" s="158" t="str">
        <f t="shared" si="294"/>
        <v/>
      </c>
      <c r="AV210" s="158" t="str">
        <f t="shared" si="295"/>
        <v/>
      </c>
      <c r="AW210" s="158" t="str">
        <f t="shared" si="296"/>
        <v/>
      </c>
      <c r="AX210" s="158" t="str">
        <f t="shared" si="297"/>
        <v/>
      </c>
      <c r="AY210" s="157"/>
      <c r="AZ210" s="158" t="str">
        <f t="shared" si="298"/>
        <v/>
      </c>
      <c r="BA210" s="158" t="str">
        <f t="shared" si="299"/>
        <v/>
      </c>
      <c r="BB210" s="158" t="str">
        <f t="shared" si="300"/>
        <v/>
      </c>
      <c r="BC210" s="158" t="str">
        <f t="shared" si="301"/>
        <v/>
      </c>
      <c r="BD210" s="157"/>
      <c r="BE210" s="157"/>
      <c r="BF210" s="157"/>
      <c r="BG210" s="157"/>
      <c r="BH210" s="157"/>
      <c r="BI210" s="157"/>
      <c r="BJ210" s="157"/>
      <c r="BK210" s="157"/>
      <c r="BL210" s="157"/>
      <c r="BM210" s="157"/>
      <c r="BN210" s="157"/>
      <c r="BO210" s="157"/>
      <c r="BP210" s="157"/>
      <c r="BQ210" s="157"/>
      <c r="BR210" s="157"/>
      <c r="BS210" s="157"/>
      <c r="BT210" s="157"/>
      <c r="BU210" s="157"/>
      <c r="BV210" s="157"/>
      <c r="BW210" s="157"/>
      <c r="BX210" s="158">
        <f>COUNTIF(BV198:BV201,K210)</f>
        <v>0</v>
      </c>
      <c r="BY210" s="158">
        <f>COUNTIF(BV198:BV201,L210)</f>
        <v>0</v>
      </c>
      <c r="BZ210" s="158">
        <f>COUNTIF(BV198:BV201,M210)</f>
        <v>0</v>
      </c>
      <c r="CA210" s="158">
        <f>COUNTIF(BV198:BV201,N210)</f>
        <v>0</v>
      </c>
      <c r="CB210" s="158">
        <f t="shared" si="306"/>
        <v>0</v>
      </c>
      <c r="CC210" s="157"/>
      <c r="CD210" s="158" t="str">
        <f t="shared" si="307"/>
        <v/>
      </c>
      <c r="CE210" s="158" t="str">
        <f t="shared" si="308"/>
        <v/>
      </c>
      <c r="CF210" s="158" t="str">
        <f t="shared" si="309"/>
        <v/>
      </c>
      <c r="CG210" s="158" t="str">
        <f t="shared" si="310"/>
        <v/>
      </c>
      <c r="CH210" s="157"/>
      <c r="CI210" s="158" t="str">
        <f t="shared" si="311"/>
        <v/>
      </c>
      <c r="CJ210" s="158" t="str">
        <f t="shared" si="312"/>
        <v/>
      </c>
      <c r="CK210" s="158" t="str">
        <f t="shared" si="313"/>
        <v/>
      </c>
      <c r="CL210" s="158" t="str">
        <f t="shared" si="314"/>
        <v/>
      </c>
      <c r="CM210" s="157"/>
      <c r="CN210" s="157"/>
      <c r="CO210" s="157"/>
      <c r="CP210" s="157"/>
      <c r="CQ210" s="157"/>
      <c r="CR210" s="157"/>
      <c r="CS210" s="157"/>
      <c r="CT210" s="157"/>
      <c r="CU210" s="157"/>
      <c r="CV210" s="157"/>
      <c r="CW210" s="157"/>
      <c r="CX210" s="157"/>
      <c r="CY210" s="157"/>
      <c r="CZ210" s="157"/>
      <c r="DA210" s="157"/>
      <c r="DB210" s="157"/>
      <c r="DC210" s="157"/>
      <c r="DD210" s="157"/>
      <c r="DE210" s="157"/>
      <c r="DF210" s="157"/>
      <c r="DG210" s="158">
        <f>COUNTIF(DE198:DE201,K210)</f>
        <v>0</v>
      </c>
      <c r="DH210" s="158">
        <f>COUNTIF(DE198:DE201,L210)</f>
        <v>0</v>
      </c>
      <c r="DI210" s="158">
        <f>COUNTIF(DE198:DE201,M210)</f>
        <v>0</v>
      </c>
      <c r="DJ210" s="158">
        <f>COUNTIF(DE198:DE201,N210)</f>
        <v>0</v>
      </c>
      <c r="DK210" s="158">
        <f t="shared" si="319"/>
        <v>0</v>
      </c>
      <c r="DL210" s="157"/>
      <c r="DM210" s="158" t="str">
        <f t="shared" si="320"/>
        <v/>
      </c>
      <c r="DN210" s="158" t="str">
        <f t="shared" si="321"/>
        <v/>
      </c>
      <c r="DO210" s="158" t="str">
        <f t="shared" si="322"/>
        <v/>
      </c>
      <c r="DP210" s="158" t="str">
        <f t="shared" si="323"/>
        <v/>
      </c>
      <c r="DQ210" s="157"/>
      <c r="DR210" s="158" t="str">
        <f t="shared" si="324"/>
        <v/>
      </c>
      <c r="DS210" s="158" t="str">
        <f t="shared" si="325"/>
        <v/>
      </c>
      <c r="DT210" s="158" t="str">
        <f t="shared" si="326"/>
        <v/>
      </c>
      <c r="DU210" s="158" t="str">
        <f t="shared" si="327"/>
        <v/>
      </c>
      <c r="DV210" s="157"/>
      <c r="DW210" s="157"/>
      <c r="DX210" s="157"/>
      <c r="DY210" s="157"/>
      <c r="DZ210" s="157"/>
      <c r="EA210" s="157"/>
      <c r="EB210" s="157"/>
      <c r="EC210" s="157"/>
      <c r="ED210" s="157"/>
      <c r="EE210" s="157"/>
      <c r="EF210" s="157"/>
      <c r="EG210" s="157"/>
      <c r="EH210" s="157"/>
      <c r="EI210" s="157"/>
      <c r="EJ210" s="157"/>
      <c r="EK210" s="157"/>
      <c r="EL210" s="157"/>
    </row>
    <row r="211" ht="12.75" customHeight="1">
      <c r="A211" s="157"/>
      <c r="B211" s="158" t="str">
        <f>Utfylles!$E$23</f>
        <v>Tyrkia</v>
      </c>
      <c r="C211" s="158" t="s">
        <v>56</v>
      </c>
      <c r="D211" s="158" t="str">
        <f>Utfylles!$G$23</f>
        <v>Wales</v>
      </c>
      <c r="E211" s="158">
        <f>Utfylles!$H$23</f>
        <v>1</v>
      </c>
      <c r="F211" s="158" t="s">
        <v>56</v>
      </c>
      <c r="G211" s="158">
        <f>Utfylles!$J$23</f>
        <v>1</v>
      </c>
      <c r="H211" s="158"/>
      <c r="I211" s="158" t="str">
        <f>Utfylles!$K$23</f>
        <v>U</v>
      </c>
      <c r="J211" s="157"/>
      <c r="K211" s="158" t="str">
        <f t="shared" si="286"/>
        <v/>
      </c>
      <c r="L211" s="158" t="str">
        <f t="shared" si="287"/>
        <v>Tyrkia</v>
      </c>
      <c r="M211" s="158" t="str">
        <f t="shared" si="288"/>
        <v>Wales</v>
      </c>
      <c r="N211" s="158" t="str">
        <f t="shared" si="289"/>
        <v/>
      </c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8">
        <f>COUNTIF(AM198:AM201,K211)</f>
        <v>0</v>
      </c>
      <c r="AP211" s="158">
        <f>COUNTIF(AM198:AM201,L211)</f>
        <v>0</v>
      </c>
      <c r="AQ211" s="158">
        <f>COUNTIF(AM198:AM201,M211)</f>
        <v>0</v>
      </c>
      <c r="AR211" s="158">
        <f>COUNTIF(AM198:AM201,N211)</f>
        <v>0</v>
      </c>
      <c r="AS211" s="158">
        <f t="shared" si="293"/>
        <v>0</v>
      </c>
      <c r="AT211" s="157"/>
      <c r="AU211" s="158" t="str">
        <f t="shared" si="294"/>
        <v/>
      </c>
      <c r="AV211" s="158" t="str">
        <f t="shared" si="295"/>
        <v/>
      </c>
      <c r="AW211" s="158" t="str">
        <f t="shared" si="296"/>
        <v/>
      </c>
      <c r="AX211" s="158" t="str">
        <f t="shared" si="297"/>
        <v/>
      </c>
      <c r="AY211" s="157"/>
      <c r="AZ211" s="158" t="str">
        <f t="shared" si="298"/>
        <v/>
      </c>
      <c r="BA211" s="158" t="str">
        <f t="shared" si="299"/>
        <v/>
      </c>
      <c r="BB211" s="158" t="str">
        <f t="shared" si="300"/>
        <v/>
      </c>
      <c r="BC211" s="158" t="str">
        <f t="shared" si="301"/>
        <v/>
      </c>
      <c r="BD211" s="157"/>
      <c r="BE211" s="157"/>
      <c r="BF211" s="157"/>
      <c r="BG211" s="157"/>
      <c r="BH211" s="157"/>
      <c r="BI211" s="157"/>
      <c r="BJ211" s="157"/>
      <c r="BK211" s="157"/>
      <c r="BL211" s="157"/>
      <c r="BM211" s="157"/>
      <c r="BN211" s="157"/>
      <c r="BO211" s="157"/>
      <c r="BP211" s="157"/>
      <c r="BQ211" s="157"/>
      <c r="BR211" s="157"/>
      <c r="BS211" s="157"/>
      <c r="BT211" s="157"/>
      <c r="BU211" s="157"/>
      <c r="BV211" s="157"/>
      <c r="BW211" s="157"/>
      <c r="BX211" s="158">
        <f>COUNTIF(BV198:BV201,K211)</f>
        <v>0</v>
      </c>
      <c r="BY211" s="158">
        <f>COUNTIF(BV198:BV201,L211)</f>
        <v>0</v>
      </c>
      <c r="BZ211" s="158">
        <f>COUNTIF(BV198:BV201,M211)</f>
        <v>0</v>
      </c>
      <c r="CA211" s="158">
        <f>COUNTIF(BV198:BV201,N211)</f>
        <v>0</v>
      </c>
      <c r="CB211" s="158">
        <f t="shared" si="306"/>
        <v>0</v>
      </c>
      <c r="CC211" s="157"/>
      <c r="CD211" s="158" t="str">
        <f t="shared" si="307"/>
        <v/>
      </c>
      <c r="CE211" s="158" t="str">
        <f t="shared" si="308"/>
        <v/>
      </c>
      <c r="CF211" s="158" t="str">
        <f t="shared" si="309"/>
        <v/>
      </c>
      <c r="CG211" s="158" t="str">
        <f t="shared" si="310"/>
        <v/>
      </c>
      <c r="CH211" s="157"/>
      <c r="CI211" s="158" t="str">
        <f t="shared" si="311"/>
        <v/>
      </c>
      <c r="CJ211" s="158" t="str">
        <f t="shared" si="312"/>
        <v/>
      </c>
      <c r="CK211" s="158" t="str">
        <f t="shared" si="313"/>
        <v/>
      </c>
      <c r="CL211" s="158" t="str">
        <f t="shared" si="314"/>
        <v/>
      </c>
      <c r="CM211" s="157"/>
      <c r="CN211" s="157"/>
      <c r="CO211" s="157"/>
      <c r="CP211" s="157"/>
      <c r="CQ211" s="157"/>
      <c r="CR211" s="157"/>
      <c r="CS211" s="157"/>
      <c r="CT211" s="157"/>
      <c r="CU211" s="157"/>
      <c r="CV211" s="157"/>
      <c r="CW211" s="157"/>
      <c r="CX211" s="157"/>
      <c r="CY211" s="157"/>
      <c r="CZ211" s="157"/>
      <c r="DA211" s="157"/>
      <c r="DB211" s="157"/>
      <c r="DC211" s="157"/>
      <c r="DD211" s="157"/>
      <c r="DE211" s="157"/>
      <c r="DF211" s="157"/>
      <c r="DG211" s="158">
        <f>COUNTIF(DE198:DE201,K211)</f>
        <v>0</v>
      </c>
      <c r="DH211" s="158">
        <f>COUNTIF(DE198:DE201,L211)</f>
        <v>0</v>
      </c>
      <c r="DI211" s="158">
        <f>COUNTIF(DE198:DE201,M211)</f>
        <v>0</v>
      </c>
      <c r="DJ211" s="158">
        <f>COUNTIF(DE198:DE201,N211)</f>
        <v>0</v>
      </c>
      <c r="DK211" s="158">
        <f t="shared" si="319"/>
        <v>0</v>
      </c>
      <c r="DL211" s="157"/>
      <c r="DM211" s="158" t="str">
        <f t="shared" si="320"/>
        <v/>
      </c>
      <c r="DN211" s="158" t="str">
        <f t="shared" si="321"/>
        <v/>
      </c>
      <c r="DO211" s="158" t="str">
        <f t="shared" si="322"/>
        <v/>
      </c>
      <c r="DP211" s="158" t="str">
        <f t="shared" si="323"/>
        <v/>
      </c>
      <c r="DQ211" s="157"/>
      <c r="DR211" s="158" t="str">
        <f t="shared" si="324"/>
        <v/>
      </c>
      <c r="DS211" s="158" t="str">
        <f t="shared" si="325"/>
        <v/>
      </c>
      <c r="DT211" s="158" t="str">
        <f t="shared" si="326"/>
        <v/>
      </c>
      <c r="DU211" s="158" t="str">
        <f t="shared" si="327"/>
        <v/>
      </c>
      <c r="DV211" s="157"/>
      <c r="DW211" s="157"/>
      <c r="DX211" s="157"/>
      <c r="DY211" s="157"/>
      <c r="DZ211" s="157"/>
      <c r="EA211" s="157"/>
      <c r="EB211" s="157"/>
      <c r="EC211" s="157"/>
      <c r="ED211" s="157"/>
      <c r="EE211" s="157"/>
      <c r="EF211" s="157"/>
      <c r="EG211" s="157"/>
      <c r="EH211" s="157"/>
      <c r="EI211" s="157"/>
      <c r="EJ211" s="157"/>
      <c r="EK211" s="157"/>
      <c r="EL211" s="157"/>
    </row>
    <row r="212" ht="12.75" customHeight="1">
      <c r="A212" s="157"/>
      <c r="B212" s="158" t="str">
        <f>Utfylles!$E$24</f>
        <v>Italia</v>
      </c>
      <c r="C212" s="158" t="s">
        <v>56</v>
      </c>
      <c r="D212" s="158" t="str">
        <f>Utfylles!$G$24</f>
        <v>Sveits</v>
      </c>
      <c r="E212" s="158">
        <f>Utfylles!$H$24</f>
        <v>2</v>
      </c>
      <c r="F212" s="158" t="s">
        <v>56</v>
      </c>
      <c r="G212" s="158">
        <f>Utfylles!$J$24</f>
        <v>0</v>
      </c>
      <c r="H212" s="158"/>
      <c r="I212" s="158" t="str">
        <f>Utfylles!$K$24</f>
        <v>H</v>
      </c>
      <c r="J212" s="157"/>
      <c r="K212" s="158" t="str">
        <f t="shared" si="286"/>
        <v>Italia</v>
      </c>
      <c r="L212" s="158" t="str">
        <f t="shared" si="287"/>
        <v/>
      </c>
      <c r="M212" s="158" t="str">
        <f t="shared" si="288"/>
        <v/>
      </c>
      <c r="N212" s="158" t="str">
        <f t="shared" si="289"/>
        <v>Sveits</v>
      </c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  <c r="AK212" s="157"/>
      <c r="AL212" s="157"/>
      <c r="AM212" s="157"/>
      <c r="AN212" s="157"/>
      <c r="AO212" s="158">
        <f>COUNTIF(AM198:AM201,K212)</f>
        <v>0</v>
      </c>
      <c r="AP212" s="158">
        <f>COUNTIF(AM198:AM201,L212)</f>
        <v>0</v>
      </c>
      <c r="AQ212" s="158">
        <f>COUNTIF(AM198:AM201,M212)</f>
        <v>0</v>
      </c>
      <c r="AR212" s="158">
        <f>COUNTIF(AM198:AM201,N212)</f>
        <v>0</v>
      </c>
      <c r="AS212" s="158">
        <f t="shared" si="293"/>
        <v>0</v>
      </c>
      <c r="AT212" s="157"/>
      <c r="AU212" s="158" t="str">
        <f t="shared" si="294"/>
        <v/>
      </c>
      <c r="AV212" s="158" t="str">
        <f t="shared" si="295"/>
        <v/>
      </c>
      <c r="AW212" s="158" t="str">
        <f t="shared" si="296"/>
        <v/>
      </c>
      <c r="AX212" s="158" t="str">
        <f t="shared" si="297"/>
        <v/>
      </c>
      <c r="AY212" s="157"/>
      <c r="AZ212" s="158" t="str">
        <f t="shared" si="298"/>
        <v/>
      </c>
      <c r="BA212" s="158" t="str">
        <f t="shared" si="299"/>
        <v/>
      </c>
      <c r="BB212" s="158" t="str">
        <f t="shared" si="300"/>
        <v/>
      </c>
      <c r="BC212" s="158" t="str">
        <f t="shared" si="301"/>
        <v/>
      </c>
      <c r="BD212" s="157"/>
      <c r="BE212" s="157"/>
      <c r="BF212" s="157"/>
      <c r="BG212" s="157"/>
      <c r="BH212" s="157"/>
      <c r="BI212" s="157"/>
      <c r="BJ212" s="157"/>
      <c r="BK212" s="157"/>
      <c r="BL212" s="157"/>
      <c r="BM212" s="157"/>
      <c r="BN212" s="157"/>
      <c r="BO212" s="157"/>
      <c r="BP212" s="157"/>
      <c r="BQ212" s="157"/>
      <c r="BR212" s="157"/>
      <c r="BS212" s="157"/>
      <c r="BT212" s="157"/>
      <c r="BU212" s="157"/>
      <c r="BV212" s="157"/>
      <c r="BW212" s="157"/>
      <c r="BX212" s="158">
        <f>COUNTIF(BV198:BV201,K212)</f>
        <v>0</v>
      </c>
      <c r="BY212" s="158">
        <f>COUNTIF(BV198:BV201,L212)</f>
        <v>0</v>
      </c>
      <c r="BZ212" s="158">
        <f>COUNTIF(BV198:BV201,M212)</f>
        <v>0</v>
      </c>
      <c r="CA212" s="158">
        <f>COUNTIF(BV198:BV201,N212)</f>
        <v>0</v>
      </c>
      <c r="CB212" s="158">
        <f t="shared" si="306"/>
        <v>0</v>
      </c>
      <c r="CC212" s="157"/>
      <c r="CD212" s="158" t="str">
        <f t="shared" si="307"/>
        <v/>
      </c>
      <c r="CE212" s="158" t="str">
        <f t="shared" si="308"/>
        <v/>
      </c>
      <c r="CF212" s="158" t="str">
        <f t="shared" si="309"/>
        <v/>
      </c>
      <c r="CG212" s="158" t="str">
        <f t="shared" si="310"/>
        <v/>
      </c>
      <c r="CH212" s="157"/>
      <c r="CI212" s="158" t="str">
        <f t="shared" si="311"/>
        <v/>
      </c>
      <c r="CJ212" s="158" t="str">
        <f t="shared" si="312"/>
        <v/>
      </c>
      <c r="CK212" s="158" t="str">
        <f t="shared" si="313"/>
        <v/>
      </c>
      <c r="CL212" s="158" t="str">
        <f t="shared" si="314"/>
        <v/>
      </c>
      <c r="CM212" s="157"/>
      <c r="CN212" s="157"/>
      <c r="CO212" s="157"/>
      <c r="CP212" s="157"/>
      <c r="CQ212" s="157"/>
      <c r="CR212" s="157"/>
      <c r="CS212" s="157"/>
      <c r="CT212" s="157"/>
      <c r="CU212" s="157"/>
      <c r="CV212" s="157"/>
      <c r="CW212" s="157"/>
      <c r="CX212" s="157"/>
      <c r="CY212" s="157"/>
      <c r="CZ212" s="157"/>
      <c r="DA212" s="157"/>
      <c r="DB212" s="157"/>
      <c r="DC212" s="157"/>
      <c r="DD212" s="157"/>
      <c r="DE212" s="157"/>
      <c r="DF212" s="157"/>
      <c r="DG212" s="158">
        <f>COUNTIF(DE198:DE201,K212)</f>
        <v>0</v>
      </c>
      <c r="DH212" s="158">
        <f>COUNTIF(DE198:DE201,L212)</f>
        <v>0</v>
      </c>
      <c r="DI212" s="158">
        <f>COUNTIF(DE198:DE201,M212)</f>
        <v>0</v>
      </c>
      <c r="DJ212" s="158">
        <f>COUNTIF(DE198:DE201,N212)</f>
        <v>0</v>
      </c>
      <c r="DK212" s="158">
        <f t="shared" si="319"/>
        <v>0</v>
      </c>
      <c r="DL212" s="157"/>
      <c r="DM212" s="158" t="str">
        <f t="shared" si="320"/>
        <v/>
      </c>
      <c r="DN212" s="158" t="str">
        <f t="shared" si="321"/>
        <v/>
      </c>
      <c r="DO212" s="158" t="str">
        <f t="shared" si="322"/>
        <v/>
      </c>
      <c r="DP212" s="158" t="str">
        <f t="shared" si="323"/>
        <v/>
      </c>
      <c r="DQ212" s="157"/>
      <c r="DR212" s="158" t="str">
        <f t="shared" si="324"/>
        <v/>
      </c>
      <c r="DS212" s="158" t="str">
        <f t="shared" si="325"/>
        <v/>
      </c>
      <c r="DT212" s="158" t="str">
        <f t="shared" si="326"/>
        <v/>
      </c>
      <c r="DU212" s="158" t="str">
        <f t="shared" si="327"/>
        <v/>
      </c>
      <c r="DV212" s="157"/>
      <c r="DW212" s="157"/>
      <c r="DX212" s="157"/>
      <c r="DY212" s="157"/>
      <c r="DZ212" s="157"/>
      <c r="EA212" s="157"/>
      <c r="EB212" s="157"/>
      <c r="EC212" s="157"/>
      <c r="ED212" s="157"/>
      <c r="EE212" s="157"/>
      <c r="EF212" s="157"/>
      <c r="EG212" s="157"/>
      <c r="EH212" s="157"/>
      <c r="EI212" s="157"/>
      <c r="EJ212" s="157"/>
      <c r="EK212" s="157"/>
      <c r="EL212" s="157"/>
    </row>
    <row r="213" ht="12.75" customHeight="1">
      <c r="A213" s="157"/>
      <c r="B213" s="158" t="str">
        <f>Utfylles!$E$25</f>
        <v>Ukraina</v>
      </c>
      <c r="C213" s="158" t="s">
        <v>56</v>
      </c>
      <c r="D213" s="158" t="str">
        <f>Utfylles!$G$25</f>
        <v>Nord-Makedonia</v>
      </c>
      <c r="E213" s="158">
        <f>Utfylles!$H$25</f>
        <v>0</v>
      </c>
      <c r="F213" s="158" t="s">
        <v>56</v>
      </c>
      <c r="G213" s="158">
        <f>Utfylles!$J$25</f>
        <v>0</v>
      </c>
      <c r="H213" s="158"/>
      <c r="I213" s="158" t="str">
        <f>Utfylles!$K$25</f>
        <v>U</v>
      </c>
      <c r="J213" s="157"/>
      <c r="K213" s="158" t="str">
        <f t="shared" si="286"/>
        <v/>
      </c>
      <c r="L213" s="158" t="str">
        <f t="shared" si="287"/>
        <v>Ukraina</v>
      </c>
      <c r="M213" s="158" t="str">
        <f t="shared" si="288"/>
        <v>Nord-Makedonia</v>
      </c>
      <c r="N213" s="158" t="str">
        <f t="shared" si="289"/>
        <v/>
      </c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  <c r="AL213" s="157"/>
      <c r="AM213" s="157"/>
      <c r="AN213" s="157"/>
      <c r="AO213" s="158">
        <f>COUNTIF(AM198:AM201,K213)</f>
        <v>0</v>
      </c>
      <c r="AP213" s="158">
        <f>COUNTIF(AM198:AM201,L213)</f>
        <v>0</v>
      </c>
      <c r="AQ213" s="158">
        <f>COUNTIF(AM198:AM201,M213)</f>
        <v>0</v>
      </c>
      <c r="AR213" s="158">
        <f>COUNTIF(AM198:AM201,N213)</f>
        <v>0</v>
      </c>
      <c r="AS213" s="158">
        <f t="shared" si="293"/>
        <v>0</v>
      </c>
      <c r="AT213" s="157"/>
      <c r="AU213" s="158" t="str">
        <f t="shared" si="294"/>
        <v/>
      </c>
      <c r="AV213" s="158" t="str">
        <f t="shared" si="295"/>
        <v/>
      </c>
      <c r="AW213" s="158" t="str">
        <f t="shared" si="296"/>
        <v/>
      </c>
      <c r="AX213" s="158" t="str">
        <f t="shared" si="297"/>
        <v/>
      </c>
      <c r="AY213" s="157"/>
      <c r="AZ213" s="158" t="str">
        <f t="shared" si="298"/>
        <v/>
      </c>
      <c r="BA213" s="158" t="str">
        <f t="shared" si="299"/>
        <v/>
      </c>
      <c r="BB213" s="158" t="str">
        <f t="shared" si="300"/>
        <v/>
      </c>
      <c r="BC213" s="158" t="str">
        <f t="shared" si="301"/>
        <v/>
      </c>
      <c r="BD213" s="157"/>
      <c r="BE213" s="157"/>
      <c r="BF213" s="157"/>
      <c r="BG213" s="157"/>
      <c r="BH213" s="157"/>
      <c r="BI213" s="157"/>
      <c r="BJ213" s="157"/>
      <c r="BK213" s="157"/>
      <c r="BL213" s="157"/>
      <c r="BM213" s="157"/>
      <c r="BN213" s="157"/>
      <c r="BO213" s="157"/>
      <c r="BP213" s="157"/>
      <c r="BQ213" s="157"/>
      <c r="BR213" s="157"/>
      <c r="BS213" s="157"/>
      <c r="BT213" s="157"/>
      <c r="BU213" s="157"/>
      <c r="BV213" s="157"/>
      <c r="BW213" s="157"/>
      <c r="BX213" s="158">
        <f>COUNTIF(BV198:BV201,K213)</f>
        <v>0</v>
      </c>
      <c r="BY213" s="158">
        <f>COUNTIF(BV198:BV201,L213)</f>
        <v>0</v>
      </c>
      <c r="BZ213" s="158">
        <f>COUNTIF(BV198:BV201,M213)</f>
        <v>0</v>
      </c>
      <c r="CA213" s="158">
        <f>COUNTIF(BV198:BV201,N213)</f>
        <v>0</v>
      </c>
      <c r="CB213" s="158">
        <f t="shared" si="306"/>
        <v>0</v>
      </c>
      <c r="CC213" s="157"/>
      <c r="CD213" s="158" t="str">
        <f t="shared" si="307"/>
        <v/>
      </c>
      <c r="CE213" s="158" t="str">
        <f t="shared" si="308"/>
        <v/>
      </c>
      <c r="CF213" s="158" t="str">
        <f t="shared" si="309"/>
        <v/>
      </c>
      <c r="CG213" s="158" t="str">
        <f t="shared" si="310"/>
        <v/>
      </c>
      <c r="CH213" s="157"/>
      <c r="CI213" s="158" t="str">
        <f t="shared" si="311"/>
        <v/>
      </c>
      <c r="CJ213" s="158" t="str">
        <f t="shared" si="312"/>
        <v/>
      </c>
      <c r="CK213" s="158" t="str">
        <f t="shared" si="313"/>
        <v/>
      </c>
      <c r="CL213" s="158" t="str">
        <f t="shared" si="314"/>
        <v/>
      </c>
      <c r="CM213" s="157"/>
      <c r="CN213" s="157"/>
      <c r="CO213" s="157"/>
      <c r="CP213" s="157"/>
      <c r="CQ213" s="157"/>
      <c r="CR213" s="157"/>
      <c r="CS213" s="157"/>
      <c r="CT213" s="157"/>
      <c r="CU213" s="157"/>
      <c r="CV213" s="157"/>
      <c r="CW213" s="157"/>
      <c r="CX213" s="157"/>
      <c r="CY213" s="157"/>
      <c r="CZ213" s="157"/>
      <c r="DA213" s="157"/>
      <c r="DB213" s="157"/>
      <c r="DC213" s="157"/>
      <c r="DD213" s="157"/>
      <c r="DE213" s="157"/>
      <c r="DF213" s="157"/>
      <c r="DG213" s="158">
        <f>COUNTIF(DE198:DE201,K213)</f>
        <v>0</v>
      </c>
      <c r="DH213" s="158">
        <f>COUNTIF(DE198:DE201,L213)</f>
        <v>0</v>
      </c>
      <c r="DI213" s="158">
        <f>COUNTIF(DE198:DE201,M213)</f>
        <v>0</v>
      </c>
      <c r="DJ213" s="158">
        <f>COUNTIF(DE198:DE201,N213)</f>
        <v>0</v>
      </c>
      <c r="DK213" s="158">
        <f t="shared" si="319"/>
        <v>0</v>
      </c>
      <c r="DL213" s="157"/>
      <c r="DM213" s="158" t="str">
        <f t="shared" si="320"/>
        <v/>
      </c>
      <c r="DN213" s="158" t="str">
        <f t="shared" si="321"/>
        <v/>
      </c>
      <c r="DO213" s="158" t="str">
        <f t="shared" si="322"/>
        <v/>
      </c>
      <c r="DP213" s="158" t="str">
        <f t="shared" si="323"/>
        <v/>
      </c>
      <c r="DQ213" s="157"/>
      <c r="DR213" s="158" t="str">
        <f t="shared" si="324"/>
        <v/>
      </c>
      <c r="DS213" s="158" t="str">
        <f t="shared" si="325"/>
        <v/>
      </c>
      <c r="DT213" s="158" t="str">
        <f t="shared" si="326"/>
        <v/>
      </c>
      <c r="DU213" s="158" t="str">
        <f t="shared" si="327"/>
        <v/>
      </c>
      <c r="DV213" s="157"/>
      <c r="DW213" s="157"/>
      <c r="DX213" s="157"/>
      <c r="DY213" s="157"/>
      <c r="DZ213" s="157"/>
      <c r="EA213" s="157"/>
      <c r="EB213" s="157"/>
      <c r="EC213" s="157"/>
      <c r="ED213" s="157"/>
      <c r="EE213" s="157"/>
      <c r="EF213" s="157"/>
      <c r="EG213" s="157"/>
      <c r="EH213" s="157"/>
      <c r="EI213" s="157"/>
      <c r="EJ213" s="157"/>
      <c r="EK213" s="157"/>
      <c r="EL213" s="157"/>
    </row>
    <row r="214" ht="12.75" customHeight="1">
      <c r="A214" s="157"/>
      <c r="B214" s="158" t="str">
        <f>Utfylles!$E$26</f>
        <v>Danmark</v>
      </c>
      <c r="C214" s="158" t="s">
        <v>56</v>
      </c>
      <c r="D214" s="158" t="str">
        <f>Utfylles!$G$26</f>
        <v>Belgia</v>
      </c>
      <c r="E214" s="158">
        <f>Utfylles!$H$26</f>
        <v>1</v>
      </c>
      <c r="F214" s="158" t="s">
        <v>56</v>
      </c>
      <c r="G214" s="158">
        <f>Utfylles!$J$26</f>
        <v>2</v>
      </c>
      <c r="H214" s="158"/>
      <c r="I214" s="158" t="str">
        <f>Utfylles!$K$26</f>
        <v>B</v>
      </c>
      <c r="J214" s="157"/>
      <c r="K214" s="158" t="str">
        <f t="shared" si="286"/>
        <v>Belgia</v>
      </c>
      <c r="L214" s="158" t="str">
        <f t="shared" si="287"/>
        <v/>
      </c>
      <c r="M214" s="158" t="str">
        <f t="shared" si="288"/>
        <v/>
      </c>
      <c r="N214" s="158" t="str">
        <f t="shared" si="289"/>
        <v>Danmark</v>
      </c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158">
        <f>COUNTIF(AM198:AM201,K214)</f>
        <v>0</v>
      </c>
      <c r="AP214" s="158">
        <f>COUNTIF(AM198:AM201,L214)</f>
        <v>0</v>
      </c>
      <c r="AQ214" s="158">
        <f>COUNTIF(AM198:AM201,M214)</f>
        <v>0</v>
      </c>
      <c r="AR214" s="158">
        <f>COUNTIF(AM198:AM201,N214)</f>
        <v>0</v>
      </c>
      <c r="AS214" s="158">
        <f t="shared" si="293"/>
        <v>0</v>
      </c>
      <c r="AT214" s="157"/>
      <c r="AU214" s="158" t="str">
        <f t="shared" si="294"/>
        <v/>
      </c>
      <c r="AV214" s="158" t="str">
        <f t="shared" si="295"/>
        <v/>
      </c>
      <c r="AW214" s="158" t="str">
        <f t="shared" si="296"/>
        <v/>
      </c>
      <c r="AX214" s="158" t="str">
        <f t="shared" si="297"/>
        <v/>
      </c>
      <c r="AY214" s="157"/>
      <c r="AZ214" s="158" t="str">
        <f t="shared" si="298"/>
        <v/>
      </c>
      <c r="BA214" s="158" t="str">
        <f t="shared" si="299"/>
        <v/>
      </c>
      <c r="BB214" s="158" t="str">
        <f t="shared" si="300"/>
        <v/>
      </c>
      <c r="BC214" s="158" t="str">
        <f t="shared" si="301"/>
        <v/>
      </c>
      <c r="BD214" s="157"/>
      <c r="BE214" s="157"/>
      <c r="BF214" s="157"/>
      <c r="BG214" s="157"/>
      <c r="BH214" s="157"/>
      <c r="BI214" s="157"/>
      <c r="BJ214" s="157"/>
      <c r="BK214" s="157"/>
      <c r="BL214" s="157"/>
      <c r="BM214" s="157"/>
      <c r="BN214" s="157"/>
      <c r="BO214" s="157"/>
      <c r="BP214" s="157"/>
      <c r="BQ214" s="157"/>
      <c r="BR214" s="157"/>
      <c r="BS214" s="157"/>
      <c r="BT214" s="157"/>
      <c r="BU214" s="157"/>
      <c r="BV214" s="157"/>
      <c r="BW214" s="157"/>
      <c r="BX214" s="158">
        <f>COUNTIF(BV198:BV201,K214)</f>
        <v>0</v>
      </c>
      <c r="BY214" s="158">
        <f>COUNTIF(BV198:BV201,L214)</f>
        <v>0</v>
      </c>
      <c r="BZ214" s="158">
        <f>COUNTIF(BV198:BV201,M214)</f>
        <v>0</v>
      </c>
      <c r="CA214" s="158">
        <f>COUNTIF(BV198:BV201,N214)</f>
        <v>0</v>
      </c>
      <c r="CB214" s="158">
        <f t="shared" si="306"/>
        <v>0</v>
      </c>
      <c r="CC214" s="157"/>
      <c r="CD214" s="158" t="str">
        <f t="shared" si="307"/>
        <v/>
      </c>
      <c r="CE214" s="158" t="str">
        <f t="shared" si="308"/>
        <v/>
      </c>
      <c r="CF214" s="158" t="str">
        <f t="shared" si="309"/>
        <v/>
      </c>
      <c r="CG214" s="158" t="str">
        <f t="shared" si="310"/>
        <v/>
      </c>
      <c r="CH214" s="157"/>
      <c r="CI214" s="158" t="str">
        <f t="shared" si="311"/>
        <v/>
      </c>
      <c r="CJ214" s="158" t="str">
        <f t="shared" si="312"/>
        <v/>
      </c>
      <c r="CK214" s="158" t="str">
        <f t="shared" si="313"/>
        <v/>
      </c>
      <c r="CL214" s="158" t="str">
        <f t="shared" si="314"/>
        <v/>
      </c>
      <c r="CM214" s="157"/>
      <c r="CN214" s="157"/>
      <c r="CO214" s="157"/>
      <c r="CP214" s="157"/>
      <c r="CQ214" s="157"/>
      <c r="CR214" s="157"/>
      <c r="CS214" s="157"/>
      <c r="CT214" s="157"/>
      <c r="CU214" s="157"/>
      <c r="CV214" s="157"/>
      <c r="CW214" s="157"/>
      <c r="CX214" s="157"/>
      <c r="CY214" s="157"/>
      <c r="CZ214" s="157"/>
      <c r="DA214" s="157"/>
      <c r="DB214" s="157"/>
      <c r="DC214" s="157"/>
      <c r="DD214" s="157"/>
      <c r="DE214" s="157"/>
      <c r="DF214" s="157"/>
      <c r="DG214" s="158">
        <f>COUNTIF(DE198:DE201,K214)</f>
        <v>0</v>
      </c>
      <c r="DH214" s="158">
        <f>COUNTIF(DE198:DE201,L214)</f>
        <v>0</v>
      </c>
      <c r="DI214" s="158">
        <f>COUNTIF(DE198:DE201,M214)</f>
        <v>0</v>
      </c>
      <c r="DJ214" s="158">
        <f>COUNTIF(DE198:DE201,N214)</f>
        <v>0</v>
      </c>
      <c r="DK214" s="158">
        <f t="shared" si="319"/>
        <v>0</v>
      </c>
      <c r="DL214" s="157"/>
      <c r="DM214" s="158" t="str">
        <f t="shared" si="320"/>
        <v/>
      </c>
      <c r="DN214" s="158" t="str">
        <f t="shared" si="321"/>
        <v/>
      </c>
      <c r="DO214" s="158" t="str">
        <f t="shared" si="322"/>
        <v/>
      </c>
      <c r="DP214" s="158" t="str">
        <f t="shared" si="323"/>
        <v/>
      </c>
      <c r="DQ214" s="157"/>
      <c r="DR214" s="158" t="str">
        <f t="shared" si="324"/>
        <v/>
      </c>
      <c r="DS214" s="158" t="str">
        <f t="shared" si="325"/>
        <v/>
      </c>
      <c r="DT214" s="158" t="str">
        <f t="shared" si="326"/>
        <v/>
      </c>
      <c r="DU214" s="158" t="str">
        <f t="shared" si="327"/>
        <v/>
      </c>
      <c r="DV214" s="157"/>
      <c r="DW214" s="157"/>
      <c r="DX214" s="157"/>
      <c r="DY214" s="157"/>
      <c r="DZ214" s="157"/>
      <c r="EA214" s="157"/>
      <c r="EB214" s="157"/>
      <c r="EC214" s="157"/>
      <c r="ED214" s="157"/>
      <c r="EE214" s="157"/>
      <c r="EF214" s="157"/>
      <c r="EG214" s="157"/>
      <c r="EH214" s="157"/>
      <c r="EI214" s="157"/>
      <c r="EJ214" s="157"/>
      <c r="EK214" s="157"/>
      <c r="EL214" s="157"/>
    </row>
    <row r="215" ht="12.75" customHeight="1">
      <c r="A215" s="157"/>
      <c r="B215" s="158" t="str">
        <f>Utfylles!$E$27</f>
        <v>Nederland</v>
      </c>
      <c r="C215" s="158" t="s">
        <v>56</v>
      </c>
      <c r="D215" s="158" t="str">
        <f>Utfylles!$G$27</f>
        <v>Østerrike</v>
      </c>
      <c r="E215" s="158">
        <f>Utfylles!$H$27</f>
        <v>3</v>
      </c>
      <c r="F215" s="158" t="s">
        <v>56</v>
      </c>
      <c r="G215" s="158">
        <f>Utfylles!$J$27</f>
        <v>0</v>
      </c>
      <c r="H215" s="158"/>
      <c r="I215" s="158" t="str">
        <f>Utfylles!$K$27</f>
        <v>H</v>
      </c>
      <c r="J215" s="157"/>
      <c r="K215" s="158" t="str">
        <f t="shared" si="286"/>
        <v>Nederland</v>
      </c>
      <c r="L215" s="158" t="str">
        <f t="shared" si="287"/>
        <v/>
      </c>
      <c r="M215" s="158" t="str">
        <f t="shared" si="288"/>
        <v/>
      </c>
      <c r="N215" s="158" t="str">
        <f t="shared" si="289"/>
        <v>Østerrike</v>
      </c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  <c r="AK215" s="157"/>
      <c r="AL215" s="157"/>
      <c r="AM215" s="157"/>
      <c r="AN215" s="157"/>
      <c r="AO215" s="158">
        <f>COUNTIF(AM198:AM201,K215)</f>
        <v>0</v>
      </c>
      <c r="AP215" s="158">
        <f>COUNTIF(AM198:AM201,L215)</f>
        <v>0</v>
      </c>
      <c r="AQ215" s="158">
        <f>COUNTIF(AM198:AM201,M215)</f>
        <v>0</v>
      </c>
      <c r="AR215" s="158">
        <f>COUNTIF(AM198:AM201,N215)</f>
        <v>0</v>
      </c>
      <c r="AS215" s="158">
        <f t="shared" si="293"/>
        <v>0</v>
      </c>
      <c r="AT215" s="157"/>
      <c r="AU215" s="158" t="str">
        <f t="shared" si="294"/>
        <v/>
      </c>
      <c r="AV215" s="158" t="str">
        <f t="shared" si="295"/>
        <v/>
      </c>
      <c r="AW215" s="158" t="str">
        <f t="shared" si="296"/>
        <v/>
      </c>
      <c r="AX215" s="158" t="str">
        <f t="shared" si="297"/>
        <v/>
      </c>
      <c r="AY215" s="157"/>
      <c r="AZ215" s="158" t="str">
        <f t="shared" si="298"/>
        <v/>
      </c>
      <c r="BA215" s="158" t="str">
        <f t="shared" si="299"/>
        <v/>
      </c>
      <c r="BB215" s="158" t="str">
        <f t="shared" si="300"/>
        <v/>
      </c>
      <c r="BC215" s="158" t="str">
        <f t="shared" si="301"/>
        <v/>
      </c>
      <c r="BD215" s="157"/>
      <c r="BE215" s="157"/>
      <c r="BF215" s="157"/>
      <c r="BG215" s="157"/>
      <c r="BH215" s="157"/>
      <c r="BI215" s="157"/>
      <c r="BJ215" s="157"/>
      <c r="BK215" s="157"/>
      <c r="BL215" s="157"/>
      <c r="BM215" s="157"/>
      <c r="BN215" s="157"/>
      <c r="BO215" s="157"/>
      <c r="BP215" s="157"/>
      <c r="BQ215" s="157"/>
      <c r="BR215" s="157"/>
      <c r="BS215" s="157"/>
      <c r="BT215" s="157"/>
      <c r="BU215" s="157"/>
      <c r="BV215" s="157"/>
      <c r="BW215" s="157"/>
      <c r="BX215" s="158">
        <f>COUNTIF(BV198:BV201,K215)</f>
        <v>0</v>
      </c>
      <c r="BY215" s="158">
        <f>COUNTIF(BV198:BV201,L215)</f>
        <v>0</v>
      </c>
      <c r="BZ215" s="158">
        <f>COUNTIF(BV198:BV201,M215)</f>
        <v>0</v>
      </c>
      <c r="CA215" s="158">
        <f>COUNTIF(BV198:BV201,N215)</f>
        <v>0</v>
      </c>
      <c r="CB215" s="158">
        <f t="shared" si="306"/>
        <v>0</v>
      </c>
      <c r="CC215" s="157"/>
      <c r="CD215" s="158" t="str">
        <f t="shared" si="307"/>
        <v/>
      </c>
      <c r="CE215" s="158" t="str">
        <f t="shared" si="308"/>
        <v/>
      </c>
      <c r="CF215" s="158" t="str">
        <f t="shared" si="309"/>
        <v/>
      </c>
      <c r="CG215" s="158" t="str">
        <f t="shared" si="310"/>
        <v/>
      </c>
      <c r="CH215" s="157"/>
      <c r="CI215" s="158" t="str">
        <f t="shared" si="311"/>
        <v/>
      </c>
      <c r="CJ215" s="158" t="str">
        <f t="shared" si="312"/>
        <v/>
      </c>
      <c r="CK215" s="158" t="str">
        <f t="shared" si="313"/>
        <v/>
      </c>
      <c r="CL215" s="158" t="str">
        <f t="shared" si="314"/>
        <v/>
      </c>
      <c r="CM215" s="157"/>
      <c r="CN215" s="157"/>
      <c r="CO215" s="157"/>
      <c r="CP215" s="157"/>
      <c r="CQ215" s="157"/>
      <c r="CR215" s="157"/>
      <c r="CS215" s="157"/>
      <c r="CT215" s="157"/>
      <c r="CU215" s="157"/>
      <c r="CV215" s="157"/>
      <c r="CW215" s="157"/>
      <c r="CX215" s="157"/>
      <c r="CY215" s="157"/>
      <c r="CZ215" s="157"/>
      <c r="DA215" s="157"/>
      <c r="DB215" s="157"/>
      <c r="DC215" s="157"/>
      <c r="DD215" s="157"/>
      <c r="DE215" s="157"/>
      <c r="DF215" s="157"/>
      <c r="DG215" s="158">
        <f>COUNTIF(DE198:DE201,K215)</f>
        <v>0</v>
      </c>
      <c r="DH215" s="158">
        <f>COUNTIF(DE198:DE201,L215)</f>
        <v>0</v>
      </c>
      <c r="DI215" s="158">
        <f>COUNTIF(DE198:DE201,M215)</f>
        <v>0</v>
      </c>
      <c r="DJ215" s="158">
        <f>COUNTIF(DE198:DE201,N215)</f>
        <v>0</v>
      </c>
      <c r="DK215" s="158">
        <f t="shared" si="319"/>
        <v>0</v>
      </c>
      <c r="DL215" s="157"/>
      <c r="DM215" s="158" t="str">
        <f t="shared" si="320"/>
        <v/>
      </c>
      <c r="DN215" s="158" t="str">
        <f t="shared" si="321"/>
        <v/>
      </c>
      <c r="DO215" s="158" t="str">
        <f t="shared" si="322"/>
        <v/>
      </c>
      <c r="DP215" s="158" t="str">
        <f t="shared" si="323"/>
        <v/>
      </c>
      <c r="DQ215" s="157"/>
      <c r="DR215" s="158" t="str">
        <f t="shared" si="324"/>
        <v/>
      </c>
      <c r="DS215" s="158" t="str">
        <f t="shared" si="325"/>
        <v/>
      </c>
      <c r="DT215" s="158" t="str">
        <f t="shared" si="326"/>
        <v/>
      </c>
      <c r="DU215" s="158" t="str">
        <f t="shared" si="327"/>
        <v/>
      </c>
      <c r="DV215" s="157"/>
      <c r="DW215" s="157"/>
      <c r="DX215" s="157"/>
      <c r="DY215" s="157"/>
      <c r="DZ215" s="157"/>
      <c r="EA215" s="157"/>
      <c r="EB215" s="157"/>
      <c r="EC215" s="157"/>
      <c r="ED215" s="157"/>
      <c r="EE215" s="157"/>
      <c r="EF215" s="157"/>
      <c r="EG215" s="157"/>
      <c r="EH215" s="157"/>
      <c r="EI215" s="157"/>
      <c r="EJ215" s="157"/>
      <c r="EK215" s="157"/>
      <c r="EL215" s="157"/>
    </row>
    <row r="216" ht="12.75" customHeight="1">
      <c r="A216" s="157"/>
      <c r="B216" s="158" t="str">
        <f>Utfylles!$E$28</f>
        <v>Sverige</v>
      </c>
      <c r="C216" s="158" t="s">
        <v>56</v>
      </c>
      <c r="D216" s="158" t="str">
        <f>Utfylles!$G$28</f>
        <v>Slovakia</v>
      </c>
      <c r="E216" s="158">
        <f>Utfylles!$H$28</f>
        <v>2</v>
      </c>
      <c r="F216" s="158" t="s">
        <v>56</v>
      </c>
      <c r="G216" s="158">
        <f>Utfylles!$J$28</f>
        <v>2</v>
      </c>
      <c r="H216" s="158"/>
      <c r="I216" s="158" t="str">
        <f>Utfylles!$K$28</f>
        <v>U</v>
      </c>
      <c r="J216" s="157"/>
      <c r="K216" s="158" t="str">
        <f t="shared" si="286"/>
        <v/>
      </c>
      <c r="L216" s="158" t="str">
        <f t="shared" si="287"/>
        <v>Sverige</v>
      </c>
      <c r="M216" s="158" t="str">
        <f t="shared" si="288"/>
        <v>Slovakia</v>
      </c>
      <c r="N216" s="158" t="str">
        <f t="shared" si="289"/>
        <v/>
      </c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157"/>
      <c r="AN216" s="157"/>
      <c r="AO216" s="158">
        <f>COUNTIF(AM198:AM201,K216)</f>
        <v>0</v>
      </c>
      <c r="AP216" s="158">
        <f>COUNTIF(AM198:AM201,L216)</f>
        <v>0</v>
      </c>
      <c r="AQ216" s="158">
        <f>COUNTIF(AM198:AM201,M216)</f>
        <v>0</v>
      </c>
      <c r="AR216" s="158">
        <f>COUNTIF(AM198:AM201,N216)</f>
        <v>0</v>
      </c>
      <c r="AS216" s="158">
        <f t="shared" si="293"/>
        <v>0</v>
      </c>
      <c r="AT216" s="157"/>
      <c r="AU216" s="158" t="str">
        <f t="shared" si="294"/>
        <v/>
      </c>
      <c r="AV216" s="158" t="str">
        <f t="shared" si="295"/>
        <v/>
      </c>
      <c r="AW216" s="158" t="str">
        <f t="shared" si="296"/>
        <v/>
      </c>
      <c r="AX216" s="158" t="str">
        <f t="shared" si="297"/>
        <v/>
      </c>
      <c r="AY216" s="157"/>
      <c r="AZ216" s="158" t="str">
        <f t="shared" si="298"/>
        <v/>
      </c>
      <c r="BA216" s="158" t="str">
        <f t="shared" si="299"/>
        <v/>
      </c>
      <c r="BB216" s="158" t="str">
        <f t="shared" si="300"/>
        <v/>
      </c>
      <c r="BC216" s="158" t="str">
        <f t="shared" si="301"/>
        <v/>
      </c>
      <c r="BD216" s="157"/>
      <c r="BE216" s="157"/>
      <c r="BF216" s="157"/>
      <c r="BG216" s="157"/>
      <c r="BH216" s="157"/>
      <c r="BI216" s="157"/>
      <c r="BJ216" s="157"/>
      <c r="BK216" s="157"/>
      <c r="BL216" s="157"/>
      <c r="BM216" s="157"/>
      <c r="BN216" s="157"/>
      <c r="BO216" s="157"/>
      <c r="BP216" s="157"/>
      <c r="BQ216" s="157"/>
      <c r="BR216" s="157"/>
      <c r="BS216" s="157"/>
      <c r="BT216" s="157"/>
      <c r="BU216" s="157"/>
      <c r="BV216" s="157"/>
      <c r="BW216" s="157"/>
      <c r="BX216" s="158">
        <f>COUNTIF(BV198:BV201,K216)</f>
        <v>0</v>
      </c>
      <c r="BY216" s="158">
        <f>COUNTIF(BV198:BV201,L216)</f>
        <v>0</v>
      </c>
      <c r="BZ216" s="158">
        <f>COUNTIF(BV198:BV201,M216)</f>
        <v>0</v>
      </c>
      <c r="CA216" s="158">
        <f>COUNTIF(BV198:BV201,N216)</f>
        <v>0</v>
      </c>
      <c r="CB216" s="158">
        <f t="shared" si="306"/>
        <v>0</v>
      </c>
      <c r="CC216" s="157"/>
      <c r="CD216" s="158" t="str">
        <f t="shared" si="307"/>
        <v/>
      </c>
      <c r="CE216" s="158" t="str">
        <f t="shared" si="308"/>
        <v/>
      </c>
      <c r="CF216" s="158" t="str">
        <f t="shared" si="309"/>
        <v/>
      </c>
      <c r="CG216" s="158" t="str">
        <f t="shared" si="310"/>
        <v/>
      </c>
      <c r="CH216" s="157"/>
      <c r="CI216" s="158" t="str">
        <f t="shared" si="311"/>
        <v/>
      </c>
      <c r="CJ216" s="158" t="str">
        <f t="shared" si="312"/>
        <v/>
      </c>
      <c r="CK216" s="158" t="str">
        <f t="shared" si="313"/>
        <v/>
      </c>
      <c r="CL216" s="158" t="str">
        <f t="shared" si="314"/>
        <v/>
      </c>
      <c r="CM216" s="157"/>
      <c r="CN216" s="157"/>
      <c r="CO216" s="157"/>
      <c r="CP216" s="157"/>
      <c r="CQ216" s="157"/>
      <c r="CR216" s="157"/>
      <c r="CS216" s="157"/>
      <c r="CT216" s="157"/>
      <c r="CU216" s="157"/>
      <c r="CV216" s="157"/>
      <c r="CW216" s="157"/>
      <c r="CX216" s="157"/>
      <c r="CY216" s="157"/>
      <c r="CZ216" s="157"/>
      <c r="DA216" s="157"/>
      <c r="DB216" s="157"/>
      <c r="DC216" s="157"/>
      <c r="DD216" s="157"/>
      <c r="DE216" s="157"/>
      <c r="DF216" s="157"/>
      <c r="DG216" s="158">
        <f>COUNTIF(DE198:DE201,K216)</f>
        <v>0</v>
      </c>
      <c r="DH216" s="158">
        <f>COUNTIF(DE198:DE201,L216)</f>
        <v>0</v>
      </c>
      <c r="DI216" s="158">
        <f>COUNTIF(DE198:DE201,M216)</f>
        <v>0</v>
      </c>
      <c r="DJ216" s="158">
        <f>COUNTIF(DE198:DE201,N216)</f>
        <v>0</v>
      </c>
      <c r="DK216" s="158">
        <f t="shared" si="319"/>
        <v>0</v>
      </c>
      <c r="DL216" s="157"/>
      <c r="DM216" s="158" t="str">
        <f t="shared" si="320"/>
        <v/>
      </c>
      <c r="DN216" s="158" t="str">
        <f t="shared" si="321"/>
        <v/>
      </c>
      <c r="DO216" s="158" t="str">
        <f t="shared" si="322"/>
        <v/>
      </c>
      <c r="DP216" s="158" t="str">
        <f t="shared" si="323"/>
        <v/>
      </c>
      <c r="DQ216" s="157"/>
      <c r="DR216" s="158" t="str">
        <f t="shared" si="324"/>
        <v/>
      </c>
      <c r="DS216" s="158" t="str">
        <f t="shared" si="325"/>
        <v/>
      </c>
      <c r="DT216" s="158" t="str">
        <f t="shared" si="326"/>
        <v/>
      </c>
      <c r="DU216" s="158" t="str">
        <f t="shared" si="327"/>
        <v/>
      </c>
      <c r="DV216" s="157"/>
      <c r="DW216" s="157"/>
      <c r="DX216" s="157"/>
      <c r="DY216" s="157"/>
      <c r="DZ216" s="157"/>
      <c r="EA216" s="157"/>
      <c r="EB216" s="157"/>
      <c r="EC216" s="157"/>
      <c r="ED216" s="157"/>
      <c r="EE216" s="157"/>
      <c r="EF216" s="157"/>
      <c r="EG216" s="157"/>
      <c r="EH216" s="157"/>
      <c r="EI216" s="157"/>
      <c r="EJ216" s="157"/>
      <c r="EK216" s="157"/>
      <c r="EL216" s="157"/>
    </row>
    <row r="217" ht="12.75" customHeight="1">
      <c r="A217" s="157"/>
      <c r="B217" s="158" t="str">
        <f>Utfylles!$E$29</f>
        <v>Kroatia</v>
      </c>
      <c r="C217" s="158" t="s">
        <v>56</v>
      </c>
      <c r="D217" s="158" t="str">
        <f>Utfylles!$G$29</f>
        <v>Tsjekkia</v>
      </c>
      <c r="E217" s="158">
        <f>Utfylles!$H$29</f>
        <v>2</v>
      </c>
      <c r="F217" s="158" t="s">
        <v>56</v>
      </c>
      <c r="G217" s="158">
        <f>Utfylles!$J$29</f>
        <v>1</v>
      </c>
      <c r="H217" s="158"/>
      <c r="I217" s="158" t="str">
        <f>Utfylles!$K$29</f>
        <v>H</v>
      </c>
      <c r="J217" s="157"/>
      <c r="K217" s="158" t="str">
        <f t="shared" si="286"/>
        <v>Kroatia</v>
      </c>
      <c r="L217" s="158" t="str">
        <f t="shared" si="287"/>
        <v/>
      </c>
      <c r="M217" s="158" t="str">
        <f t="shared" si="288"/>
        <v/>
      </c>
      <c r="N217" s="158" t="str">
        <f t="shared" si="289"/>
        <v>Tsjekkia</v>
      </c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  <c r="AK217" s="157"/>
      <c r="AL217" s="157"/>
      <c r="AM217" s="157"/>
      <c r="AN217" s="157"/>
      <c r="AO217" s="158">
        <f>COUNTIF(AM198:AM201,K217)</f>
        <v>0</v>
      </c>
      <c r="AP217" s="158">
        <f>COUNTIF(AM198:AM201,L217)</f>
        <v>0</v>
      </c>
      <c r="AQ217" s="158">
        <f>COUNTIF(AM198:AM201,M217)</f>
        <v>0</v>
      </c>
      <c r="AR217" s="158">
        <f>COUNTIF(AM198:AM201,N217)</f>
        <v>0</v>
      </c>
      <c r="AS217" s="158">
        <f t="shared" si="293"/>
        <v>0</v>
      </c>
      <c r="AT217" s="157"/>
      <c r="AU217" s="158" t="str">
        <f t="shared" si="294"/>
        <v/>
      </c>
      <c r="AV217" s="158" t="str">
        <f t="shared" si="295"/>
        <v/>
      </c>
      <c r="AW217" s="158" t="str">
        <f t="shared" si="296"/>
        <v/>
      </c>
      <c r="AX217" s="158" t="str">
        <f t="shared" si="297"/>
        <v/>
      </c>
      <c r="AY217" s="157"/>
      <c r="AZ217" s="158" t="str">
        <f t="shared" si="298"/>
        <v/>
      </c>
      <c r="BA217" s="158" t="str">
        <f t="shared" si="299"/>
        <v/>
      </c>
      <c r="BB217" s="158" t="str">
        <f t="shared" si="300"/>
        <v/>
      </c>
      <c r="BC217" s="158" t="str">
        <f t="shared" si="301"/>
        <v/>
      </c>
      <c r="BD217" s="157"/>
      <c r="BE217" s="157"/>
      <c r="BF217" s="157"/>
      <c r="BG217" s="157"/>
      <c r="BH217" s="157"/>
      <c r="BI217" s="157"/>
      <c r="BJ217" s="157"/>
      <c r="BK217" s="157"/>
      <c r="BL217" s="157"/>
      <c r="BM217" s="157"/>
      <c r="BN217" s="157"/>
      <c r="BO217" s="157"/>
      <c r="BP217" s="157"/>
      <c r="BQ217" s="157"/>
      <c r="BR217" s="157"/>
      <c r="BS217" s="157"/>
      <c r="BT217" s="157"/>
      <c r="BU217" s="157"/>
      <c r="BV217" s="157"/>
      <c r="BW217" s="157"/>
      <c r="BX217" s="158">
        <f>COUNTIF(BV198:BV201,K217)</f>
        <v>0</v>
      </c>
      <c r="BY217" s="158">
        <f>COUNTIF(BV198:BV201,L217)</f>
        <v>0</v>
      </c>
      <c r="BZ217" s="158">
        <f>COUNTIF(BV198:BV201,M217)</f>
        <v>0</v>
      </c>
      <c r="CA217" s="158">
        <f>COUNTIF(BV198:BV201,N217)</f>
        <v>0</v>
      </c>
      <c r="CB217" s="158">
        <f t="shared" si="306"/>
        <v>0</v>
      </c>
      <c r="CC217" s="157"/>
      <c r="CD217" s="158" t="str">
        <f t="shared" si="307"/>
        <v/>
      </c>
      <c r="CE217" s="158" t="str">
        <f t="shared" si="308"/>
        <v/>
      </c>
      <c r="CF217" s="158" t="str">
        <f t="shared" si="309"/>
        <v/>
      </c>
      <c r="CG217" s="158" t="str">
        <f t="shared" si="310"/>
        <v/>
      </c>
      <c r="CH217" s="157"/>
      <c r="CI217" s="158" t="str">
        <f t="shared" si="311"/>
        <v/>
      </c>
      <c r="CJ217" s="158" t="str">
        <f t="shared" si="312"/>
        <v/>
      </c>
      <c r="CK217" s="158" t="str">
        <f t="shared" si="313"/>
        <v/>
      </c>
      <c r="CL217" s="158" t="str">
        <f t="shared" si="314"/>
        <v/>
      </c>
      <c r="CM217" s="157"/>
      <c r="CN217" s="157"/>
      <c r="CO217" s="157"/>
      <c r="CP217" s="157"/>
      <c r="CQ217" s="157"/>
      <c r="CR217" s="157"/>
      <c r="CS217" s="157"/>
      <c r="CT217" s="157"/>
      <c r="CU217" s="157"/>
      <c r="CV217" s="157"/>
      <c r="CW217" s="157"/>
      <c r="CX217" s="157"/>
      <c r="CY217" s="157"/>
      <c r="CZ217" s="157"/>
      <c r="DA217" s="157"/>
      <c r="DB217" s="157"/>
      <c r="DC217" s="157"/>
      <c r="DD217" s="157"/>
      <c r="DE217" s="157"/>
      <c r="DF217" s="157"/>
      <c r="DG217" s="158">
        <f>COUNTIF(DE198:DE201,K217)</f>
        <v>0</v>
      </c>
      <c r="DH217" s="158">
        <f>COUNTIF(DE198:DE201,L217)</f>
        <v>0</v>
      </c>
      <c r="DI217" s="158">
        <f>COUNTIF(DE198:DE201,M217)</f>
        <v>0</v>
      </c>
      <c r="DJ217" s="158">
        <f>COUNTIF(DE198:DE201,N217)</f>
        <v>0</v>
      </c>
      <c r="DK217" s="158">
        <f t="shared" si="319"/>
        <v>0</v>
      </c>
      <c r="DL217" s="157"/>
      <c r="DM217" s="158" t="str">
        <f t="shared" si="320"/>
        <v/>
      </c>
      <c r="DN217" s="158" t="str">
        <f t="shared" si="321"/>
        <v/>
      </c>
      <c r="DO217" s="158" t="str">
        <f t="shared" si="322"/>
        <v/>
      </c>
      <c r="DP217" s="158" t="str">
        <f t="shared" si="323"/>
        <v/>
      </c>
      <c r="DQ217" s="157"/>
      <c r="DR217" s="158" t="str">
        <f t="shared" si="324"/>
        <v/>
      </c>
      <c r="DS217" s="158" t="str">
        <f t="shared" si="325"/>
        <v/>
      </c>
      <c r="DT217" s="158" t="str">
        <f t="shared" si="326"/>
        <v/>
      </c>
      <c r="DU217" s="158" t="str">
        <f t="shared" si="327"/>
        <v/>
      </c>
      <c r="DV217" s="157"/>
      <c r="DW217" s="157"/>
      <c r="DX217" s="157"/>
      <c r="DY217" s="157"/>
      <c r="DZ217" s="157"/>
      <c r="EA217" s="157"/>
      <c r="EB217" s="157"/>
      <c r="EC217" s="157"/>
      <c r="ED217" s="157"/>
      <c r="EE217" s="157"/>
      <c r="EF217" s="157"/>
      <c r="EG217" s="157"/>
      <c r="EH217" s="157"/>
      <c r="EI217" s="157"/>
      <c r="EJ217" s="157"/>
      <c r="EK217" s="157"/>
      <c r="EL217" s="157"/>
    </row>
    <row r="218" ht="12.75" customHeight="1">
      <c r="A218" s="157"/>
      <c r="B218" s="158" t="str">
        <f>Utfylles!$E$30</f>
        <v>England</v>
      </c>
      <c r="C218" s="158" t="s">
        <v>56</v>
      </c>
      <c r="D218" s="158" t="str">
        <f>Utfylles!$G$30</f>
        <v>Skottland</v>
      </c>
      <c r="E218" s="158">
        <f>Utfylles!$H$30</f>
        <v>2</v>
      </c>
      <c r="F218" s="158" t="s">
        <v>56</v>
      </c>
      <c r="G218" s="158">
        <f>Utfylles!$J$30</f>
        <v>0</v>
      </c>
      <c r="H218" s="158"/>
      <c r="I218" s="158" t="str">
        <f>Utfylles!$K$30</f>
        <v>H</v>
      </c>
      <c r="J218" s="157"/>
      <c r="K218" s="158" t="str">
        <f t="shared" si="286"/>
        <v>England</v>
      </c>
      <c r="L218" s="158" t="str">
        <f t="shared" si="287"/>
        <v/>
      </c>
      <c r="M218" s="158" t="str">
        <f t="shared" si="288"/>
        <v/>
      </c>
      <c r="N218" s="158" t="str">
        <f t="shared" si="289"/>
        <v>Skottland</v>
      </c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8">
        <f>COUNTIF(AM198:AM201,K218)</f>
        <v>0</v>
      </c>
      <c r="AP218" s="158">
        <f>COUNTIF(AM198:AM201,L218)</f>
        <v>0</v>
      </c>
      <c r="AQ218" s="158">
        <f>COUNTIF(AM198:AM201,M218)</f>
        <v>0</v>
      </c>
      <c r="AR218" s="158">
        <f>COUNTIF(AM198:AM201,N218)</f>
        <v>0</v>
      </c>
      <c r="AS218" s="158">
        <f t="shared" si="293"/>
        <v>0</v>
      </c>
      <c r="AT218" s="157"/>
      <c r="AU218" s="158" t="str">
        <f t="shared" si="294"/>
        <v/>
      </c>
      <c r="AV218" s="158" t="str">
        <f t="shared" si="295"/>
        <v/>
      </c>
      <c r="AW218" s="158" t="str">
        <f t="shared" si="296"/>
        <v/>
      </c>
      <c r="AX218" s="158" t="str">
        <f t="shared" si="297"/>
        <v/>
      </c>
      <c r="AY218" s="157"/>
      <c r="AZ218" s="158" t="str">
        <f t="shared" si="298"/>
        <v/>
      </c>
      <c r="BA218" s="158" t="str">
        <f t="shared" si="299"/>
        <v/>
      </c>
      <c r="BB218" s="158" t="str">
        <f t="shared" si="300"/>
        <v/>
      </c>
      <c r="BC218" s="158" t="str">
        <f t="shared" si="301"/>
        <v/>
      </c>
      <c r="BD218" s="157"/>
      <c r="BE218" s="157"/>
      <c r="BF218" s="157"/>
      <c r="BG218" s="157"/>
      <c r="BH218" s="157"/>
      <c r="BI218" s="157"/>
      <c r="BJ218" s="157"/>
      <c r="BK218" s="157"/>
      <c r="BL218" s="157"/>
      <c r="BM218" s="157"/>
      <c r="BN218" s="157"/>
      <c r="BO218" s="157"/>
      <c r="BP218" s="157"/>
      <c r="BQ218" s="157"/>
      <c r="BR218" s="157"/>
      <c r="BS218" s="157"/>
      <c r="BT218" s="157"/>
      <c r="BU218" s="157"/>
      <c r="BV218" s="157"/>
      <c r="BW218" s="157"/>
      <c r="BX218" s="158">
        <f>COUNTIF(BV198:BV201,K218)</f>
        <v>0</v>
      </c>
      <c r="BY218" s="158">
        <f>COUNTIF(BV198:BV201,L218)</f>
        <v>0</v>
      </c>
      <c r="BZ218" s="158">
        <f>COUNTIF(BV198:BV201,M218)</f>
        <v>0</v>
      </c>
      <c r="CA218" s="158">
        <f>COUNTIF(BV198:BV201,N218)</f>
        <v>0</v>
      </c>
      <c r="CB218" s="158">
        <f t="shared" si="306"/>
        <v>0</v>
      </c>
      <c r="CC218" s="157"/>
      <c r="CD218" s="158" t="str">
        <f t="shared" si="307"/>
        <v/>
      </c>
      <c r="CE218" s="158" t="str">
        <f t="shared" si="308"/>
        <v/>
      </c>
      <c r="CF218" s="158" t="str">
        <f t="shared" si="309"/>
        <v/>
      </c>
      <c r="CG218" s="158" t="str">
        <f t="shared" si="310"/>
        <v/>
      </c>
      <c r="CH218" s="157"/>
      <c r="CI218" s="158" t="str">
        <f t="shared" si="311"/>
        <v/>
      </c>
      <c r="CJ218" s="158" t="str">
        <f t="shared" si="312"/>
        <v/>
      </c>
      <c r="CK218" s="158" t="str">
        <f t="shared" si="313"/>
        <v/>
      </c>
      <c r="CL218" s="158" t="str">
        <f t="shared" si="314"/>
        <v/>
      </c>
      <c r="CM218" s="157"/>
      <c r="CN218" s="157"/>
      <c r="CO218" s="157"/>
      <c r="CP218" s="157"/>
      <c r="CQ218" s="157"/>
      <c r="CR218" s="157"/>
      <c r="CS218" s="157"/>
      <c r="CT218" s="157"/>
      <c r="CU218" s="157"/>
      <c r="CV218" s="157"/>
      <c r="CW218" s="157"/>
      <c r="CX218" s="157"/>
      <c r="CY218" s="157"/>
      <c r="CZ218" s="157"/>
      <c r="DA218" s="157"/>
      <c r="DB218" s="157"/>
      <c r="DC218" s="157"/>
      <c r="DD218" s="157"/>
      <c r="DE218" s="157"/>
      <c r="DF218" s="157"/>
      <c r="DG218" s="158">
        <f>COUNTIF(DE198:DE201,K218)</f>
        <v>0</v>
      </c>
      <c r="DH218" s="158">
        <f>COUNTIF(DE198:DE201,L218)</f>
        <v>0</v>
      </c>
      <c r="DI218" s="158">
        <f>COUNTIF(DE198:DE201,M218)</f>
        <v>0</v>
      </c>
      <c r="DJ218" s="158">
        <f>COUNTIF(DE198:DE201,N218)</f>
        <v>0</v>
      </c>
      <c r="DK218" s="158">
        <f t="shared" si="319"/>
        <v>0</v>
      </c>
      <c r="DL218" s="157"/>
      <c r="DM218" s="158" t="str">
        <f t="shared" si="320"/>
        <v/>
      </c>
      <c r="DN218" s="158" t="str">
        <f t="shared" si="321"/>
        <v/>
      </c>
      <c r="DO218" s="158" t="str">
        <f t="shared" si="322"/>
        <v/>
      </c>
      <c r="DP218" s="158" t="str">
        <f t="shared" si="323"/>
        <v/>
      </c>
      <c r="DQ218" s="157"/>
      <c r="DR218" s="158" t="str">
        <f t="shared" si="324"/>
        <v/>
      </c>
      <c r="DS218" s="158" t="str">
        <f t="shared" si="325"/>
        <v/>
      </c>
      <c r="DT218" s="158" t="str">
        <f t="shared" si="326"/>
        <v/>
      </c>
      <c r="DU218" s="158" t="str">
        <f t="shared" si="327"/>
        <v/>
      </c>
      <c r="DV218" s="157"/>
      <c r="DW218" s="157"/>
      <c r="DX218" s="157"/>
      <c r="DY218" s="157"/>
      <c r="DZ218" s="157"/>
      <c r="EA218" s="157"/>
      <c r="EB218" s="157"/>
      <c r="EC218" s="157"/>
      <c r="ED218" s="157"/>
      <c r="EE218" s="157"/>
      <c r="EF218" s="157"/>
      <c r="EG218" s="157"/>
      <c r="EH218" s="157"/>
      <c r="EI218" s="157"/>
      <c r="EJ218" s="157"/>
      <c r="EK218" s="157"/>
      <c r="EL218" s="157"/>
    </row>
    <row r="219" ht="12.75" customHeight="1">
      <c r="A219" s="157"/>
      <c r="B219" s="158" t="str">
        <f>Utfylles!$E$31</f>
        <v>Ungarn</v>
      </c>
      <c r="C219" s="158" t="s">
        <v>56</v>
      </c>
      <c r="D219" s="158" t="str">
        <f>Utfylles!$G$31</f>
        <v>Frankrike</v>
      </c>
      <c r="E219" s="158">
        <f>Utfylles!$H$31</f>
        <v>0</v>
      </c>
      <c r="F219" s="158" t="s">
        <v>56</v>
      </c>
      <c r="G219" s="158">
        <f>Utfylles!$J$31</f>
        <v>3</v>
      </c>
      <c r="H219" s="158"/>
      <c r="I219" s="158" t="str">
        <f>Utfylles!$K$31</f>
        <v>B</v>
      </c>
      <c r="J219" s="157"/>
      <c r="K219" s="158" t="str">
        <f t="shared" si="286"/>
        <v>Frankrike</v>
      </c>
      <c r="L219" s="158" t="str">
        <f t="shared" si="287"/>
        <v/>
      </c>
      <c r="M219" s="158" t="str">
        <f t="shared" si="288"/>
        <v/>
      </c>
      <c r="N219" s="158" t="str">
        <f t="shared" si="289"/>
        <v>Ungarn</v>
      </c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8">
        <f>COUNTIF(AM198:AM201,K219)</f>
        <v>0</v>
      </c>
      <c r="AP219" s="158">
        <f>COUNTIF(AM198:AM201,L219)</f>
        <v>0</v>
      </c>
      <c r="AQ219" s="158">
        <f>COUNTIF(AM198:AM201,M219)</f>
        <v>0</v>
      </c>
      <c r="AR219" s="158">
        <f>COUNTIF(AM198:AM201,N219)</f>
        <v>0</v>
      </c>
      <c r="AS219" s="158">
        <f t="shared" si="293"/>
        <v>0</v>
      </c>
      <c r="AT219" s="157"/>
      <c r="AU219" s="158" t="str">
        <f t="shared" si="294"/>
        <v/>
      </c>
      <c r="AV219" s="158" t="str">
        <f t="shared" si="295"/>
        <v/>
      </c>
      <c r="AW219" s="158" t="str">
        <f t="shared" si="296"/>
        <v/>
      </c>
      <c r="AX219" s="158" t="str">
        <f t="shared" si="297"/>
        <v/>
      </c>
      <c r="AY219" s="157"/>
      <c r="AZ219" s="158" t="str">
        <f t="shared" si="298"/>
        <v/>
      </c>
      <c r="BA219" s="158" t="str">
        <f t="shared" si="299"/>
        <v/>
      </c>
      <c r="BB219" s="158" t="str">
        <f t="shared" si="300"/>
        <v/>
      </c>
      <c r="BC219" s="158" t="str">
        <f t="shared" si="301"/>
        <v/>
      </c>
      <c r="BD219" s="157"/>
      <c r="BE219" s="157"/>
      <c r="BF219" s="157"/>
      <c r="BG219" s="157"/>
      <c r="BH219" s="157"/>
      <c r="BI219" s="157"/>
      <c r="BJ219" s="157"/>
      <c r="BK219" s="157"/>
      <c r="BL219" s="157"/>
      <c r="BM219" s="157"/>
      <c r="BN219" s="157"/>
      <c r="BO219" s="157"/>
      <c r="BP219" s="157"/>
      <c r="BQ219" s="157"/>
      <c r="BR219" s="157"/>
      <c r="BS219" s="157"/>
      <c r="BT219" s="157"/>
      <c r="BU219" s="157"/>
      <c r="BV219" s="157"/>
      <c r="BW219" s="157"/>
      <c r="BX219" s="158">
        <f>COUNTIF(BV198:BV201,K219)</f>
        <v>1</v>
      </c>
      <c r="BY219" s="158">
        <f>COUNTIF(BV198:BV201,L219)</f>
        <v>0</v>
      </c>
      <c r="BZ219" s="158">
        <f>COUNTIF(BV198:BV201,M219)</f>
        <v>0</v>
      </c>
      <c r="CA219" s="158">
        <f>COUNTIF(BV198:BV201,N219)</f>
        <v>0</v>
      </c>
      <c r="CB219" s="158">
        <f t="shared" si="306"/>
        <v>1</v>
      </c>
      <c r="CC219" s="157"/>
      <c r="CD219" s="158" t="str">
        <f t="shared" si="307"/>
        <v/>
      </c>
      <c r="CE219" s="158" t="str">
        <f t="shared" si="308"/>
        <v/>
      </c>
      <c r="CF219" s="158" t="str">
        <f t="shared" si="309"/>
        <v/>
      </c>
      <c r="CG219" s="158" t="str">
        <f t="shared" si="310"/>
        <v/>
      </c>
      <c r="CH219" s="157"/>
      <c r="CI219" s="158" t="str">
        <f t="shared" si="311"/>
        <v/>
      </c>
      <c r="CJ219" s="158" t="str">
        <f t="shared" si="312"/>
        <v/>
      </c>
      <c r="CK219" s="158" t="str">
        <f t="shared" si="313"/>
        <v/>
      </c>
      <c r="CL219" s="158" t="str">
        <f t="shared" si="314"/>
        <v/>
      </c>
      <c r="CM219" s="157"/>
      <c r="CN219" s="157"/>
      <c r="CO219" s="157"/>
      <c r="CP219" s="157"/>
      <c r="CQ219" s="157"/>
      <c r="CR219" s="157"/>
      <c r="CS219" s="157"/>
      <c r="CT219" s="157"/>
      <c r="CU219" s="157"/>
      <c r="CV219" s="157"/>
      <c r="CW219" s="157"/>
      <c r="CX219" s="157"/>
      <c r="CY219" s="157"/>
      <c r="CZ219" s="157"/>
      <c r="DA219" s="157"/>
      <c r="DB219" s="157"/>
      <c r="DC219" s="157"/>
      <c r="DD219" s="157"/>
      <c r="DE219" s="157"/>
      <c r="DF219" s="157"/>
      <c r="DG219" s="158">
        <f>COUNTIF(DE198:DE201,K219)</f>
        <v>0</v>
      </c>
      <c r="DH219" s="158">
        <f>COUNTIF(DE198:DE201,L219)</f>
        <v>0</v>
      </c>
      <c r="DI219" s="158">
        <f>COUNTIF(DE198:DE201,M219)</f>
        <v>0</v>
      </c>
      <c r="DJ219" s="158">
        <f>COUNTIF(DE198:DE201,N219)</f>
        <v>0</v>
      </c>
      <c r="DK219" s="158">
        <f t="shared" si="319"/>
        <v>0</v>
      </c>
      <c r="DL219" s="157"/>
      <c r="DM219" s="158" t="str">
        <f t="shared" si="320"/>
        <v/>
      </c>
      <c r="DN219" s="158" t="str">
        <f t="shared" si="321"/>
        <v/>
      </c>
      <c r="DO219" s="158" t="str">
        <f t="shared" si="322"/>
        <v/>
      </c>
      <c r="DP219" s="158" t="str">
        <f t="shared" si="323"/>
        <v/>
      </c>
      <c r="DQ219" s="157"/>
      <c r="DR219" s="158" t="str">
        <f t="shared" si="324"/>
        <v/>
      </c>
      <c r="DS219" s="158" t="str">
        <f t="shared" si="325"/>
        <v/>
      </c>
      <c r="DT219" s="158" t="str">
        <f t="shared" si="326"/>
        <v/>
      </c>
      <c r="DU219" s="158" t="str">
        <f t="shared" si="327"/>
        <v/>
      </c>
      <c r="DV219" s="157"/>
      <c r="DW219" s="157"/>
      <c r="DX219" s="157"/>
      <c r="DY219" s="157"/>
      <c r="DZ219" s="157"/>
      <c r="EA219" s="157"/>
      <c r="EB219" s="157"/>
      <c r="EC219" s="157"/>
      <c r="ED219" s="157"/>
      <c r="EE219" s="157"/>
      <c r="EF219" s="157"/>
      <c r="EG219" s="157"/>
      <c r="EH219" s="157"/>
      <c r="EI219" s="157"/>
      <c r="EJ219" s="157"/>
      <c r="EK219" s="157"/>
      <c r="EL219" s="157"/>
    </row>
    <row r="220" ht="12.75" customHeight="1">
      <c r="A220" s="157"/>
      <c r="B220" s="158" t="str">
        <f>Utfylles!$E$32</f>
        <v>Portugal</v>
      </c>
      <c r="C220" s="158" t="s">
        <v>56</v>
      </c>
      <c r="D220" s="158" t="str">
        <f>Utfylles!$G$32</f>
        <v>Tyskland</v>
      </c>
      <c r="E220" s="158">
        <f>Utfylles!$H$32</f>
        <v>1</v>
      </c>
      <c r="F220" s="158" t="s">
        <v>56</v>
      </c>
      <c r="G220" s="158">
        <f>Utfylles!$J$32</f>
        <v>2</v>
      </c>
      <c r="H220" s="158"/>
      <c r="I220" s="158" t="str">
        <f>Utfylles!$K$32</f>
        <v>B</v>
      </c>
      <c r="J220" s="157"/>
      <c r="K220" s="158" t="str">
        <f t="shared" si="286"/>
        <v>Tyskland</v>
      </c>
      <c r="L220" s="158" t="str">
        <f t="shared" si="287"/>
        <v/>
      </c>
      <c r="M220" s="158" t="str">
        <f t="shared" si="288"/>
        <v/>
      </c>
      <c r="N220" s="158" t="str">
        <f t="shared" si="289"/>
        <v>Portugal</v>
      </c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  <c r="AK220" s="157"/>
      <c r="AL220" s="157"/>
      <c r="AM220" s="157"/>
      <c r="AN220" s="157"/>
      <c r="AO220" s="158">
        <f>COUNTIF(AM198:AM201,K220)</f>
        <v>1</v>
      </c>
      <c r="AP220" s="158">
        <f>COUNTIF(AM198:AM201,L220)</f>
        <v>0</v>
      </c>
      <c r="AQ220" s="158">
        <f>COUNTIF(AM198:AM201,M220)</f>
        <v>0</v>
      </c>
      <c r="AR220" s="158">
        <f>COUNTIF(AM198:AM201,N220)</f>
        <v>0</v>
      </c>
      <c r="AS220" s="158">
        <f t="shared" si="293"/>
        <v>1</v>
      </c>
      <c r="AT220" s="157"/>
      <c r="AU220" s="158" t="str">
        <f t="shared" si="294"/>
        <v/>
      </c>
      <c r="AV220" s="158" t="str">
        <f t="shared" si="295"/>
        <v/>
      </c>
      <c r="AW220" s="158" t="str">
        <f t="shared" si="296"/>
        <v/>
      </c>
      <c r="AX220" s="158" t="str">
        <f t="shared" si="297"/>
        <v/>
      </c>
      <c r="AY220" s="157"/>
      <c r="AZ220" s="158" t="str">
        <f t="shared" si="298"/>
        <v/>
      </c>
      <c r="BA220" s="158" t="str">
        <f t="shared" si="299"/>
        <v/>
      </c>
      <c r="BB220" s="158" t="str">
        <f t="shared" si="300"/>
        <v/>
      </c>
      <c r="BC220" s="158" t="str">
        <f t="shared" si="301"/>
        <v/>
      </c>
      <c r="BD220" s="157"/>
      <c r="BE220" s="157"/>
      <c r="BF220" s="157"/>
      <c r="BG220" s="157"/>
      <c r="BH220" s="157"/>
      <c r="BI220" s="157"/>
      <c r="BJ220" s="157"/>
      <c r="BK220" s="157"/>
      <c r="BL220" s="157"/>
      <c r="BM220" s="157"/>
      <c r="BN220" s="157"/>
      <c r="BO220" s="157"/>
      <c r="BP220" s="157"/>
      <c r="BQ220" s="157"/>
      <c r="BR220" s="157"/>
      <c r="BS220" s="157"/>
      <c r="BT220" s="157"/>
      <c r="BU220" s="157"/>
      <c r="BV220" s="157"/>
      <c r="BW220" s="157"/>
      <c r="BX220" s="158">
        <f>COUNTIF(BV198:BV201,K220)</f>
        <v>0</v>
      </c>
      <c r="BY220" s="158">
        <f>COUNTIF(BV198:BV201,L220)</f>
        <v>0</v>
      </c>
      <c r="BZ220" s="158">
        <f>COUNTIF(BV198:BV201,M220)</f>
        <v>0</v>
      </c>
      <c r="CA220" s="158">
        <f>COUNTIF(BV198:BV201,N220)</f>
        <v>0</v>
      </c>
      <c r="CB220" s="158">
        <f t="shared" si="306"/>
        <v>0</v>
      </c>
      <c r="CC220" s="157"/>
      <c r="CD220" s="158" t="str">
        <f t="shared" si="307"/>
        <v/>
      </c>
      <c r="CE220" s="158" t="str">
        <f t="shared" si="308"/>
        <v/>
      </c>
      <c r="CF220" s="158" t="str">
        <f t="shared" si="309"/>
        <v/>
      </c>
      <c r="CG220" s="158" t="str">
        <f t="shared" si="310"/>
        <v/>
      </c>
      <c r="CH220" s="157"/>
      <c r="CI220" s="158" t="str">
        <f t="shared" si="311"/>
        <v/>
      </c>
      <c r="CJ220" s="158" t="str">
        <f t="shared" si="312"/>
        <v/>
      </c>
      <c r="CK220" s="158" t="str">
        <f t="shared" si="313"/>
        <v/>
      </c>
      <c r="CL220" s="158" t="str">
        <f t="shared" si="314"/>
        <v/>
      </c>
      <c r="CM220" s="157"/>
      <c r="CN220" s="157"/>
      <c r="CO220" s="157"/>
      <c r="CP220" s="157"/>
      <c r="CQ220" s="157"/>
      <c r="CR220" s="157"/>
      <c r="CS220" s="157"/>
      <c r="CT220" s="157"/>
      <c r="CU220" s="157"/>
      <c r="CV220" s="157"/>
      <c r="CW220" s="157"/>
      <c r="CX220" s="157"/>
      <c r="CY220" s="157"/>
      <c r="CZ220" s="157"/>
      <c r="DA220" s="157"/>
      <c r="DB220" s="157"/>
      <c r="DC220" s="157"/>
      <c r="DD220" s="157"/>
      <c r="DE220" s="157"/>
      <c r="DF220" s="157"/>
      <c r="DG220" s="158">
        <f>COUNTIF(DE198:DE201,K220)</f>
        <v>0</v>
      </c>
      <c r="DH220" s="158">
        <f>COUNTIF(DE198:DE201,L220)</f>
        <v>0</v>
      </c>
      <c r="DI220" s="158">
        <f>COUNTIF(DE198:DE201,M220)</f>
        <v>0</v>
      </c>
      <c r="DJ220" s="158">
        <f>COUNTIF(DE198:DE201,N220)</f>
        <v>1</v>
      </c>
      <c r="DK220" s="158">
        <f t="shared" si="319"/>
        <v>1</v>
      </c>
      <c r="DL220" s="157"/>
      <c r="DM220" s="158" t="str">
        <f t="shared" si="320"/>
        <v/>
      </c>
      <c r="DN220" s="158" t="str">
        <f t="shared" si="321"/>
        <v/>
      </c>
      <c r="DO220" s="158" t="str">
        <f t="shared" si="322"/>
        <v/>
      </c>
      <c r="DP220" s="158" t="str">
        <f t="shared" si="323"/>
        <v/>
      </c>
      <c r="DQ220" s="157"/>
      <c r="DR220" s="158" t="str">
        <f t="shared" si="324"/>
        <v/>
      </c>
      <c r="DS220" s="158" t="str">
        <f t="shared" si="325"/>
        <v/>
      </c>
      <c r="DT220" s="158" t="str">
        <f t="shared" si="326"/>
        <v/>
      </c>
      <c r="DU220" s="158" t="str">
        <f t="shared" si="327"/>
        <v/>
      </c>
      <c r="DV220" s="157"/>
      <c r="DW220" s="157"/>
      <c r="DX220" s="157"/>
      <c r="DY220" s="157"/>
      <c r="DZ220" s="157"/>
      <c r="EA220" s="157"/>
      <c r="EB220" s="157"/>
      <c r="EC220" s="157"/>
      <c r="ED220" s="157"/>
      <c r="EE220" s="157"/>
      <c r="EF220" s="157"/>
      <c r="EG220" s="157"/>
      <c r="EH220" s="157"/>
      <c r="EI220" s="157"/>
      <c r="EJ220" s="157"/>
      <c r="EK220" s="157"/>
      <c r="EL220" s="157"/>
    </row>
    <row r="221" ht="12.75" customHeight="1">
      <c r="A221" s="157"/>
      <c r="B221" s="158" t="str">
        <f>Utfylles!$E$33</f>
        <v>Spania</v>
      </c>
      <c r="C221" s="158" t="s">
        <v>56</v>
      </c>
      <c r="D221" s="158" t="str">
        <f>Utfylles!$G$33</f>
        <v>Polen</v>
      </c>
      <c r="E221" s="158">
        <f>Utfylles!$H$33</f>
        <v>2</v>
      </c>
      <c r="F221" s="158" t="s">
        <v>56</v>
      </c>
      <c r="G221" s="158">
        <f>Utfylles!$J$33</f>
        <v>0</v>
      </c>
      <c r="H221" s="158"/>
      <c r="I221" s="158" t="str">
        <f>Utfylles!$K$33</f>
        <v>H</v>
      </c>
      <c r="J221" s="157"/>
      <c r="K221" s="158" t="str">
        <f t="shared" si="286"/>
        <v>Spania</v>
      </c>
      <c r="L221" s="158" t="str">
        <f t="shared" si="287"/>
        <v/>
      </c>
      <c r="M221" s="158" t="str">
        <f t="shared" si="288"/>
        <v/>
      </c>
      <c r="N221" s="158" t="str">
        <f t="shared" si="289"/>
        <v>Polen</v>
      </c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  <c r="AK221" s="157"/>
      <c r="AL221" s="157"/>
      <c r="AM221" s="157"/>
      <c r="AN221" s="157"/>
      <c r="AO221" s="158">
        <f>COUNTIF(AM198:AM201,K221)</f>
        <v>0</v>
      </c>
      <c r="AP221" s="158">
        <f>COUNTIF(AM198:AM201,L221)</f>
        <v>0</v>
      </c>
      <c r="AQ221" s="158">
        <f>COUNTIF(AM198:AM201,M221)</f>
        <v>0</v>
      </c>
      <c r="AR221" s="158">
        <f>COUNTIF(AM198:AM201,N221)</f>
        <v>0</v>
      </c>
      <c r="AS221" s="158">
        <f t="shared" si="293"/>
        <v>0</v>
      </c>
      <c r="AT221" s="157"/>
      <c r="AU221" s="158" t="str">
        <f t="shared" si="294"/>
        <v/>
      </c>
      <c r="AV221" s="158" t="str">
        <f t="shared" si="295"/>
        <v/>
      </c>
      <c r="AW221" s="158" t="str">
        <f t="shared" si="296"/>
        <v/>
      </c>
      <c r="AX221" s="158" t="str">
        <f t="shared" si="297"/>
        <v/>
      </c>
      <c r="AY221" s="157"/>
      <c r="AZ221" s="158" t="str">
        <f t="shared" si="298"/>
        <v/>
      </c>
      <c r="BA221" s="158" t="str">
        <f t="shared" si="299"/>
        <v/>
      </c>
      <c r="BB221" s="158" t="str">
        <f t="shared" si="300"/>
        <v/>
      </c>
      <c r="BC221" s="158" t="str">
        <f t="shared" si="301"/>
        <v/>
      </c>
      <c r="BD221" s="157"/>
      <c r="BE221" s="157"/>
      <c r="BF221" s="157"/>
      <c r="BG221" s="157"/>
      <c r="BH221" s="157"/>
      <c r="BI221" s="157"/>
      <c r="BJ221" s="157"/>
      <c r="BK221" s="157"/>
      <c r="BL221" s="157"/>
      <c r="BM221" s="157"/>
      <c r="BN221" s="157"/>
      <c r="BO221" s="157"/>
      <c r="BP221" s="157"/>
      <c r="BQ221" s="157"/>
      <c r="BR221" s="157"/>
      <c r="BS221" s="157"/>
      <c r="BT221" s="157"/>
      <c r="BU221" s="157"/>
      <c r="BV221" s="157"/>
      <c r="BW221" s="157"/>
      <c r="BX221" s="158">
        <f>COUNTIF(BV198:BV201,K221)</f>
        <v>0</v>
      </c>
      <c r="BY221" s="158">
        <f>COUNTIF(BV198:BV201,L221)</f>
        <v>0</v>
      </c>
      <c r="BZ221" s="158">
        <f>COUNTIF(BV198:BV201,M221)</f>
        <v>0</v>
      </c>
      <c r="CA221" s="158">
        <f>COUNTIF(BV198:BV201,N221)</f>
        <v>0</v>
      </c>
      <c r="CB221" s="158">
        <f t="shared" si="306"/>
        <v>0</v>
      </c>
      <c r="CC221" s="157"/>
      <c r="CD221" s="158" t="str">
        <f t="shared" si="307"/>
        <v/>
      </c>
      <c r="CE221" s="158" t="str">
        <f t="shared" si="308"/>
        <v/>
      </c>
      <c r="CF221" s="158" t="str">
        <f t="shared" si="309"/>
        <v/>
      </c>
      <c r="CG221" s="158" t="str">
        <f t="shared" si="310"/>
        <v/>
      </c>
      <c r="CH221" s="157"/>
      <c r="CI221" s="158" t="str">
        <f t="shared" si="311"/>
        <v/>
      </c>
      <c r="CJ221" s="158" t="str">
        <f t="shared" si="312"/>
        <v/>
      </c>
      <c r="CK221" s="158" t="str">
        <f t="shared" si="313"/>
        <v/>
      </c>
      <c r="CL221" s="158" t="str">
        <f t="shared" si="314"/>
        <v/>
      </c>
      <c r="CM221" s="157"/>
      <c r="CN221" s="157"/>
      <c r="CO221" s="157"/>
      <c r="CP221" s="157"/>
      <c r="CQ221" s="157"/>
      <c r="CR221" s="157"/>
      <c r="CS221" s="157"/>
      <c r="CT221" s="157"/>
      <c r="CU221" s="157"/>
      <c r="CV221" s="157"/>
      <c r="CW221" s="157"/>
      <c r="CX221" s="157"/>
      <c r="CY221" s="157"/>
      <c r="CZ221" s="157"/>
      <c r="DA221" s="157"/>
      <c r="DB221" s="157"/>
      <c r="DC221" s="157"/>
      <c r="DD221" s="157"/>
      <c r="DE221" s="157"/>
      <c r="DF221" s="157"/>
      <c r="DG221" s="158">
        <f>COUNTIF(DE198:DE201,K221)</f>
        <v>0</v>
      </c>
      <c r="DH221" s="158">
        <f>COUNTIF(DE198:DE201,L221)</f>
        <v>0</v>
      </c>
      <c r="DI221" s="158">
        <f>COUNTIF(DE198:DE201,M221)</f>
        <v>0</v>
      </c>
      <c r="DJ221" s="158">
        <f>COUNTIF(DE198:DE201,N221)</f>
        <v>0</v>
      </c>
      <c r="DK221" s="158">
        <f t="shared" si="319"/>
        <v>0</v>
      </c>
      <c r="DL221" s="157"/>
      <c r="DM221" s="158" t="str">
        <f t="shared" si="320"/>
        <v/>
      </c>
      <c r="DN221" s="158" t="str">
        <f t="shared" si="321"/>
        <v/>
      </c>
      <c r="DO221" s="158" t="str">
        <f t="shared" si="322"/>
        <v/>
      </c>
      <c r="DP221" s="158" t="str">
        <f t="shared" si="323"/>
        <v/>
      </c>
      <c r="DQ221" s="157"/>
      <c r="DR221" s="158" t="str">
        <f t="shared" si="324"/>
        <v/>
      </c>
      <c r="DS221" s="158" t="str">
        <f t="shared" si="325"/>
        <v/>
      </c>
      <c r="DT221" s="158" t="str">
        <f t="shared" si="326"/>
        <v/>
      </c>
      <c r="DU221" s="158" t="str">
        <f t="shared" si="327"/>
        <v/>
      </c>
      <c r="DV221" s="157"/>
      <c r="DW221" s="157"/>
      <c r="DX221" s="157"/>
      <c r="DY221" s="157"/>
      <c r="DZ221" s="157"/>
      <c r="EA221" s="157"/>
      <c r="EB221" s="157"/>
      <c r="EC221" s="157"/>
      <c r="ED221" s="157"/>
      <c r="EE221" s="157"/>
      <c r="EF221" s="157"/>
      <c r="EG221" s="157"/>
      <c r="EH221" s="157"/>
      <c r="EI221" s="157"/>
      <c r="EJ221" s="157"/>
      <c r="EK221" s="157"/>
      <c r="EL221" s="157"/>
    </row>
    <row r="222" ht="12.75" customHeight="1">
      <c r="A222" s="157"/>
      <c r="B222" s="158" t="str">
        <f>Utfylles!$E$34</f>
        <v>Sveits</v>
      </c>
      <c r="C222" s="158" t="s">
        <v>56</v>
      </c>
      <c r="D222" s="158" t="str">
        <f>Utfylles!$G$34</f>
        <v>Tyrkia</v>
      </c>
      <c r="E222" s="158">
        <f>Utfylles!$H$34</f>
        <v>0</v>
      </c>
      <c r="F222" s="158" t="s">
        <v>56</v>
      </c>
      <c r="G222" s="158">
        <f>Utfylles!$J$34</f>
        <v>1</v>
      </c>
      <c r="H222" s="158"/>
      <c r="I222" s="158" t="str">
        <f>Utfylles!$K$34</f>
        <v>B</v>
      </c>
      <c r="J222" s="157"/>
      <c r="K222" s="158" t="str">
        <f t="shared" si="286"/>
        <v>Tyrkia</v>
      </c>
      <c r="L222" s="158" t="str">
        <f t="shared" si="287"/>
        <v/>
      </c>
      <c r="M222" s="158" t="str">
        <f t="shared" si="288"/>
        <v/>
      </c>
      <c r="N222" s="158" t="str">
        <f t="shared" si="289"/>
        <v>Sveits</v>
      </c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157"/>
      <c r="AN222" s="157"/>
      <c r="AO222" s="158">
        <f>COUNTIF(AM198:AM201,K222)</f>
        <v>0</v>
      </c>
      <c r="AP222" s="158">
        <f>COUNTIF(AM198:AM201,L222)</f>
        <v>0</v>
      </c>
      <c r="AQ222" s="158">
        <f>COUNTIF(AM198:AM201,M222)</f>
        <v>0</v>
      </c>
      <c r="AR222" s="158">
        <f>COUNTIF(AM198:AM201,N222)</f>
        <v>0</v>
      </c>
      <c r="AS222" s="158">
        <f t="shared" si="293"/>
        <v>0</v>
      </c>
      <c r="AT222" s="157"/>
      <c r="AU222" s="158" t="str">
        <f t="shared" si="294"/>
        <v/>
      </c>
      <c r="AV222" s="158" t="str">
        <f t="shared" si="295"/>
        <v/>
      </c>
      <c r="AW222" s="158" t="str">
        <f t="shared" si="296"/>
        <v/>
      </c>
      <c r="AX222" s="158" t="str">
        <f t="shared" si="297"/>
        <v/>
      </c>
      <c r="AY222" s="157"/>
      <c r="AZ222" s="158" t="str">
        <f t="shared" si="298"/>
        <v/>
      </c>
      <c r="BA222" s="158" t="str">
        <f t="shared" si="299"/>
        <v/>
      </c>
      <c r="BB222" s="158" t="str">
        <f t="shared" si="300"/>
        <v/>
      </c>
      <c r="BC222" s="158" t="str">
        <f t="shared" si="301"/>
        <v/>
      </c>
      <c r="BD222" s="157"/>
      <c r="BE222" s="157"/>
      <c r="BF222" s="157"/>
      <c r="BG222" s="157"/>
      <c r="BH222" s="157"/>
      <c r="BI222" s="157"/>
      <c r="BJ222" s="157"/>
      <c r="BK222" s="157"/>
      <c r="BL222" s="157"/>
      <c r="BM222" s="157"/>
      <c r="BN222" s="157"/>
      <c r="BO222" s="157"/>
      <c r="BP222" s="157"/>
      <c r="BQ222" s="157"/>
      <c r="BR222" s="157"/>
      <c r="BS222" s="157"/>
      <c r="BT222" s="157"/>
      <c r="BU222" s="157"/>
      <c r="BV222" s="157"/>
      <c r="BW222" s="157"/>
      <c r="BX222" s="158">
        <f>COUNTIF(BV198:BV201,K222)</f>
        <v>0</v>
      </c>
      <c r="BY222" s="158">
        <f>COUNTIF(BV198:BV201,L222)</f>
        <v>0</v>
      </c>
      <c r="BZ222" s="158">
        <f>COUNTIF(BV198:BV201,M222)</f>
        <v>0</v>
      </c>
      <c r="CA222" s="158">
        <f>COUNTIF(BV198:BV201,N222)</f>
        <v>0</v>
      </c>
      <c r="CB222" s="158">
        <f t="shared" si="306"/>
        <v>0</v>
      </c>
      <c r="CC222" s="157"/>
      <c r="CD222" s="158" t="str">
        <f t="shared" si="307"/>
        <v/>
      </c>
      <c r="CE222" s="158" t="str">
        <f t="shared" si="308"/>
        <v/>
      </c>
      <c r="CF222" s="158" t="str">
        <f t="shared" si="309"/>
        <v/>
      </c>
      <c r="CG222" s="158" t="str">
        <f t="shared" si="310"/>
        <v/>
      </c>
      <c r="CH222" s="157"/>
      <c r="CI222" s="158" t="str">
        <f t="shared" si="311"/>
        <v/>
      </c>
      <c r="CJ222" s="158" t="str">
        <f t="shared" si="312"/>
        <v/>
      </c>
      <c r="CK222" s="158" t="str">
        <f t="shared" si="313"/>
        <v/>
      </c>
      <c r="CL222" s="158" t="str">
        <f t="shared" si="314"/>
        <v/>
      </c>
      <c r="CM222" s="157"/>
      <c r="CN222" s="157"/>
      <c r="CO222" s="157"/>
      <c r="CP222" s="157"/>
      <c r="CQ222" s="157"/>
      <c r="CR222" s="157"/>
      <c r="CS222" s="157"/>
      <c r="CT222" s="157"/>
      <c r="CU222" s="157"/>
      <c r="CV222" s="157"/>
      <c r="CW222" s="157"/>
      <c r="CX222" s="157"/>
      <c r="CY222" s="157"/>
      <c r="CZ222" s="157"/>
      <c r="DA222" s="157"/>
      <c r="DB222" s="157"/>
      <c r="DC222" s="157"/>
      <c r="DD222" s="157"/>
      <c r="DE222" s="157"/>
      <c r="DF222" s="157"/>
      <c r="DG222" s="158">
        <f>COUNTIF(DE198:DE201,K222)</f>
        <v>0</v>
      </c>
      <c r="DH222" s="158">
        <f>COUNTIF(DE198:DE201,L222)</f>
        <v>0</v>
      </c>
      <c r="DI222" s="158">
        <f>COUNTIF(DE198:DE201,M222)</f>
        <v>0</v>
      </c>
      <c r="DJ222" s="158">
        <f>COUNTIF(DE198:DE201,N222)</f>
        <v>0</v>
      </c>
      <c r="DK222" s="158">
        <f t="shared" si="319"/>
        <v>0</v>
      </c>
      <c r="DL222" s="157"/>
      <c r="DM222" s="158" t="str">
        <f t="shared" si="320"/>
        <v/>
      </c>
      <c r="DN222" s="158" t="str">
        <f t="shared" si="321"/>
        <v/>
      </c>
      <c r="DO222" s="158" t="str">
        <f t="shared" si="322"/>
        <v/>
      </c>
      <c r="DP222" s="158" t="str">
        <f t="shared" si="323"/>
        <v/>
      </c>
      <c r="DQ222" s="157"/>
      <c r="DR222" s="158" t="str">
        <f t="shared" si="324"/>
        <v/>
      </c>
      <c r="DS222" s="158" t="str">
        <f t="shared" si="325"/>
        <v/>
      </c>
      <c r="DT222" s="158" t="str">
        <f t="shared" si="326"/>
        <v/>
      </c>
      <c r="DU222" s="158" t="str">
        <f t="shared" si="327"/>
        <v/>
      </c>
      <c r="DV222" s="157"/>
      <c r="DW222" s="157"/>
      <c r="DX222" s="157"/>
      <c r="DY222" s="157"/>
      <c r="DZ222" s="157"/>
      <c r="EA222" s="157"/>
      <c r="EB222" s="157"/>
      <c r="EC222" s="157"/>
      <c r="ED222" s="157"/>
      <c r="EE222" s="157"/>
      <c r="EF222" s="157"/>
      <c r="EG222" s="157"/>
      <c r="EH222" s="157"/>
      <c r="EI222" s="157"/>
      <c r="EJ222" s="157"/>
      <c r="EK222" s="157"/>
      <c r="EL222" s="157"/>
    </row>
    <row r="223" ht="12.75" customHeight="1">
      <c r="A223" s="157"/>
      <c r="B223" s="158" t="str">
        <f>Utfylles!$E$35</f>
        <v>Italia</v>
      </c>
      <c r="C223" s="158" t="s">
        <v>56</v>
      </c>
      <c r="D223" s="158" t="str">
        <f>Utfylles!$G$35</f>
        <v>Wales</v>
      </c>
      <c r="E223" s="158">
        <f>Utfylles!$H$35</f>
        <v>2</v>
      </c>
      <c r="F223" s="158" t="s">
        <v>56</v>
      </c>
      <c r="G223" s="158">
        <f>Utfylles!$J$35</f>
        <v>0</v>
      </c>
      <c r="H223" s="158"/>
      <c r="I223" s="158" t="str">
        <f>Utfylles!$K$35</f>
        <v>H</v>
      </c>
      <c r="J223" s="157"/>
      <c r="K223" s="158" t="str">
        <f t="shared" si="286"/>
        <v>Italia</v>
      </c>
      <c r="L223" s="158" t="str">
        <f t="shared" si="287"/>
        <v/>
      </c>
      <c r="M223" s="158" t="str">
        <f t="shared" si="288"/>
        <v/>
      </c>
      <c r="N223" s="158" t="str">
        <f t="shared" si="289"/>
        <v>Wales</v>
      </c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  <c r="AK223" s="157"/>
      <c r="AL223" s="157"/>
      <c r="AM223" s="157"/>
      <c r="AN223" s="157"/>
      <c r="AO223" s="158">
        <f>COUNTIF(AM198:AM201,K223)</f>
        <v>0</v>
      </c>
      <c r="AP223" s="158">
        <f>COUNTIF(AM198:AM201,L223)</f>
        <v>0</v>
      </c>
      <c r="AQ223" s="158">
        <f>COUNTIF(AM198:AM201,M223)</f>
        <v>0</v>
      </c>
      <c r="AR223" s="158">
        <f>COUNTIF(AM198:AM201,N223)</f>
        <v>0</v>
      </c>
      <c r="AS223" s="158">
        <f t="shared" si="293"/>
        <v>0</v>
      </c>
      <c r="AT223" s="157"/>
      <c r="AU223" s="158" t="str">
        <f t="shared" si="294"/>
        <v/>
      </c>
      <c r="AV223" s="158" t="str">
        <f t="shared" si="295"/>
        <v/>
      </c>
      <c r="AW223" s="158" t="str">
        <f t="shared" si="296"/>
        <v/>
      </c>
      <c r="AX223" s="158" t="str">
        <f t="shared" si="297"/>
        <v/>
      </c>
      <c r="AY223" s="157"/>
      <c r="AZ223" s="158" t="str">
        <f t="shared" si="298"/>
        <v/>
      </c>
      <c r="BA223" s="158" t="str">
        <f t="shared" si="299"/>
        <v/>
      </c>
      <c r="BB223" s="158" t="str">
        <f t="shared" si="300"/>
        <v/>
      </c>
      <c r="BC223" s="158" t="str">
        <f t="shared" si="301"/>
        <v/>
      </c>
      <c r="BD223" s="157"/>
      <c r="BE223" s="157"/>
      <c r="BF223" s="157"/>
      <c r="BG223" s="157"/>
      <c r="BH223" s="157"/>
      <c r="BI223" s="157"/>
      <c r="BJ223" s="157"/>
      <c r="BK223" s="157"/>
      <c r="BL223" s="157"/>
      <c r="BM223" s="157"/>
      <c r="BN223" s="157"/>
      <c r="BO223" s="157"/>
      <c r="BP223" s="157"/>
      <c r="BQ223" s="157"/>
      <c r="BR223" s="157"/>
      <c r="BS223" s="157"/>
      <c r="BT223" s="157"/>
      <c r="BU223" s="157"/>
      <c r="BV223" s="157"/>
      <c r="BW223" s="157"/>
      <c r="BX223" s="158">
        <f>COUNTIF(BV198:BV201,K223)</f>
        <v>0</v>
      </c>
      <c r="BY223" s="158">
        <f>COUNTIF(BV198:BV201,L223)</f>
        <v>0</v>
      </c>
      <c r="BZ223" s="158">
        <f>COUNTIF(BV198:BV201,M223)</f>
        <v>0</v>
      </c>
      <c r="CA223" s="158">
        <f>COUNTIF(BV198:BV201,N223)</f>
        <v>0</v>
      </c>
      <c r="CB223" s="158">
        <f t="shared" si="306"/>
        <v>0</v>
      </c>
      <c r="CC223" s="157"/>
      <c r="CD223" s="158" t="str">
        <f t="shared" si="307"/>
        <v/>
      </c>
      <c r="CE223" s="158" t="str">
        <f t="shared" si="308"/>
        <v/>
      </c>
      <c r="CF223" s="158" t="str">
        <f t="shared" si="309"/>
        <v/>
      </c>
      <c r="CG223" s="158" t="str">
        <f t="shared" si="310"/>
        <v/>
      </c>
      <c r="CH223" s="157"/>
      <c r="CI223" s="158" t="str">
        <f t="shared" si="311"/>
        <v/>
      </c>
      <c r="CJ223" s="158" t="str">
        <f t="shared" si="312"/>
        <v/>
      </c>
      <c r="CK223" s="158" t="str">
        <f t="shared" si="313"/>
        <v/>
      </c>
      <c r="CL223" s="158" t="str">
        <f t="shared" si="314"/>
        <v/>
      </c>
      <c r="CM223" s="157"/>
      <c r="CN223" s="157"/>
      <c r="CO223" s="157"/>
      <c r="CP223" s="157"/>
      <c r="CQ223" s="157"/>
      <c r="CR223" s="157"/>
      <c r="CS223" s="157"/>
      <c r="CT223" s="157"/>
      <c r="CU223" s="157"/>
      <c r="CV223" s="157"/>
      <c r="CW223" s="157"/>
      <c r="CX223" s="157"/>
      <c r="CY223" s="157"/>
      <c r="CZ223" s="157"/>
      <c r="DA223" s="157"/>
      <c r="DB223" s="157"/>
      <c r="DC223" s="157"/>
      <c r="DD223" s="157"/>
      <c r="DE223" s="157"/>
      <c r="DF223" s="157"/>
      <c r="DG223" s="158">
        <f>COUNTIF(DE198:DE201,K223)</f>
        <v>0</v>
      </c>
      <c r="DH223" s="158">
        <f>COUNTIF(DE198:DE201,L223)</f>
        <v>0</v>
      </c>
      <c r="DI223" s="158">
        <f>COUNTIF(DE198:DE201,M223)</f>
        <v>0</v>
      </c>
      <c r="DJ223" s="158">
        <f>COUNTIF(DE198:DE201,N223)</f>
        <v>0</v>
      </c>
      <c r="DK223" s="158">
        <f t="shared" si="319"/>
        <v>0</v>
      </c>
      <c r="DL223" s="157"/>
      <c r="DM223" s="158" t="str">
        <f t="shared" si="320"/>
        <v/>
      </c>
      <c r="DN223" s="158" t="str">
        <f t="shared" si="321"/>
        <v/>
      </c>
      <c r="DO223" s="158" t="str">
        <f t="shared" si="322"/>
        <v/>
      </c>
      <c r="DP223" s="158" t="str">
        <f t="shared" si="323"/>
        <v/>
      </c>
      <c r="DQ223" s="157"/>
      <c r="DR223" s="158" t="str">
        <f t="shared" si="324"/>
        <v/>
      </c>
      <c r="DS223" s="158" t="str">
        <f t="shared" si="325"/>
        <v/>
      </c>
      <c r="DT223" s="158" t="str">
        <f t="shared" si="326"/>
        <v/>
      </c>
      <c r="DU223" s="158" t="str">
        <f t="shared" si="327"/>
        <v/>
      </c>
      <c r="DV223" s="157"/>
      <c r="DW223" s="157"/>
      <c r="DX223" s="157"/>
      <c r="DY223" s="157"/>
      <c r="DZ223" s="157"/>
      <c r="EA223" s="157"/>
      <c r="EB223" s="157"/>
      <c r="EC223" s="157"/>
      <c r="ED223" s="157"/>
      <c r="EE223" s="157"/>
      <c r="EF223" s="157"/>
      <c r="EG223" s="157"/>
      <c r="EH223" s="157"/>
      <c r="EI223" s="157"/>
      <c r="EJ223" s="157"/>
      <c r="EK223" s="157"/>
      <c r="EL223" s="157"/>
    </row>
    <row r="224" ht="12.75" customHeight="1">
      <c r="A224" s="157"/>
      <c r="B224" s="158" t="str">
        <f>Utfylles!$E$36</f>
        <v>Nord-Makedonia</v>
      </c>
      <c r="C224" s="158" t="s">
        <v>56</v>
      </c>
      <c r="D224" s="158" t="str">
        <f>Utfylles!$G$36</f>
        <v>Nederland</v>
      </c>
      <c r="E224" s="158">
        <f>Utfylles!$H$36</f>
        <v>0</v>
      </c>
      <c r="F224" s="158" t="s">
        <v>56</v>
      </c>
      <c r="G224" s="158">
        <f>Utfylles!$J$36</f>
        <v>2</v>
      </c>
      <c r="H224" s="158"/>
      <c r="I224" s="158" t="str">
        <f>Utfylles!$K$36</f>
        <v>B</v>
      </c>
      <c r="J224" s="157"/>
      <c r="K224" s="158" t="str">
        <f t="shared" si="286"/>
        <v>Nederland</v>
      </c>
      <c r="L224" s="158" t="str">
        <f t="shared" si="287"/>
        <v/>
      </c>
      <c r="M224" s="158" t="str">
        <f t="shared" si="288"/>
        <v/>
      </c>
      <c r="N224" s="158" t="str">
        <f t="shared" si="289"/>
        <v>Nord-Makedonia</v>
      </c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  <c r="AL224" s="157"/>
      <c r="AM224" s="157"/>
      <c r="AN224" s="157"/>
      <c r="AO224" s="158">
        <f>COUNTIF(AM198:AM201,K224)</f>
        <v>0</v>
      </c>
      <c r="AP224" s="158">
        <f>COUNTIF(AM198:AM201,L224)</f>
        <v>0</v>
      </c>
      <c r="AQ224" s="158">
        <f>COUNTIF(AM198:AM201,M224)</f>
        <v>0</v>
      </c>
      <c r="AR224" s="158">
        <f>COUNTIF(AM198:AM201,N224)</f>
        <v>0</v>
      </c>
      <c r="AS224" s="158">
        <f t="shared" si="293"/>
        <v>0</v>
      </c>
      <c r="AT224" s="157"/>
      <c r="AU224" s="158" t="str">
        <f t="shared" si="294"/>
        <v/>
      </c>
      <c r="AV224" s="158" t="str">
        <f t="shared" si="295"/>
        <v/>
      </c>
      <c r="AW224" s="158" t="str">
        <f t="shared" si="296"/>
        <v/>
      </c>
      <c r="AX224" s="158" t="str">
        <f t="shared" si="297"/>
        <v/>
      </c>
      <c r="AY224" s="157"/>
      <c r="AZ224" s="158" t="str">
        <f t="shared" si="298"/>
        <v/>
      </c>
      <c r="BA224" s="158" t="str">
        <f t="shared" si="299"/>
        <v/>
      </c>
      <c r="BB224" s="158" t="str">
        <f t="shared" si="300"/>
        <v/>
      </c>
      <c r="BC224" s="158" t="str">
        <f t="shared" si="301"/>
        <v/>
      </c>
      <c r="BD224" s="157"/>
      <c r="BE224" s="157"/>
      <c r="BF224" s="157"/>
      <c r="BG224" s="157"/>
      <c r="BH224" s="157"/>
      <c r="BI224" s="157"/>
      <c r="BJ224" s="157"/>
      <c r="BK224" s="157"/>
      <c r="BL224" s="157"/>
      <c r="BM224" s="157"/>
      <c r="BN224" s="157"/>
      <c r="BO224" s="157"/>
      <c r="BP224" s="157"/>
      <c r="BQ224" s="157"/>
      <c r="BR224" s="157"/>
      <c r="BS224" s="157"/>
      <c r="BT224" s="157"/>
      <c r="BU224" s="157"/>
      <c r="BV224" s="157"/>
      <c r="BW224" s="157"/>
      <c r="BX224" s="158">
        <f>COUNTIF(BV198:BV201,K224)</f>
        <v>0</v>
      </c>
      <c r="BY224" s="158">
        <f>COUNTIF(BV198:BV201,L224)</f>
        <v>0</v>
      </c>
      <c r="BZ224" s="158">
        <f>COUNTIF(BV198:BV201,M224)</f>
        <v>0</v>
      </c>
      <c r="CA224" s="158">
        <f>COUNTIF(BV198:BV201,N224)</f>
        <v>0</v>
      </c>
      <c r="CB224" s="158">
        <f t="shared" si="306"/>
        <v>0</v>
      </c>
      <c r="CC224" s="157"/>
      <c r="CD224" s="158" t="str">
        <f t="shared" si="307"/>
        <v/>
      </c>
      <c r="CE224" s="158" t="str">
        <f t="shared" si="308"/>
        <v/>
      </c>
      <c r="CF224" s="158" t="str">
        <f t="shared" si="309"/>
        <v/>
      </c>
      <c r="CG224" s="158" t="str">
        <f t="shared" si="310"/>
        <v/>
      </c>
      <c r="CH224" s="157"/>
      <c r="CI224" s="158" t="str">
        <f t="shared" si="311"/>
        <v/>
      </c>
      <c r="CJ224" s="158" t="str">
        <f t="shared" si="312"/>
        <v/>
      </c>
      <c r="CK224" s="158" t="str">
        <f t="shared" si="313"/>
        <v/>
      </c>
      <c r="CL224" s="158" t="str">
        <f t="shared" si="314"/>
        <v/>
      </c>
      <c r="CM224" s="157"/>
      <c r="CN224" s="157"/>
      <c r="CO224" s="157"/>
      <c r="CP224" s="157"/>
      <c r="CQ224" s="157"/>
      <c r="CR224" s="157"/>
      <c r="CS224" s="157"/>
      <c r="CT224" s="157"/>
      <c r="CU224" s="157"/>
      <c r="CV224" s="157"/>
      <c r="CW224" s="157"/>
      <c r="CX224" s="157"/>
      <c r="CY224" s="157"/>
      <c r="CZ224" s="157"/>
      <c r="DA224" s="157"/>
      <c r="DB224" s="157"/>
      <c r="DC224" s="157"/>
      <c r="DD224" s="157"/>
      <c r="DE224" s="157"/>
      <c r="DF224" s="157"/>
      <c r="DG224" s="158">
        <f>COUNTIF(DE198:DE201,K224)</f>
        <v>0</v>
      </c>
      <c r="DH224" s="158">
        <f>COUNTIF(DE198:DE201,L224)</f>
        <v>0</v>
      </c>
      <c r="DI224" s="158">
        <f>COUNTIF(DE198:DE201,M224)</f>
        <v>0</v>
      </c>
      <c r="DJ224" s="158">
        <f>COUNTIF(DE198:DE201,N224)</f>
        <v>0</v>
      </c>
      <c r="DK224" s="158">
        <f t="shared" si="319"/>
        <v>0</v>
      </c>
      <c r="DL224" s="157"/>
      <c r="DM224" s="158" t="str">
        <f t="shared" si="320"/>
        <v/>
      </c>
      <c r="DN224" s="158" t="str">
        <f t="shared" si="321"/>
        <v/>
      </c>
      <c r="DO224" s="158" t="str">
        <f t="shared" si="322"/>
        <v/>
      </c>
      <c r="DP224" s="158" t="str">
        <f t="shared" si="323"/>
        <v/>
      </c>
      <c r="DQ224" s="157"/>
      <c r="DR224" s="158" t="str">
        <f t="shared" si="324"/>
        <v/>
      </c>
      <c r="DS224" s="158" t="str">
        <f t="shared" si="325"/>
        <v/>
      </c>
      <c r="DT224" s="158" t="str">
        <f t="shared" si="326"/>
        <v/>
      </c>
      <c r="DU224" s="158" t="str">
        <f t="shared" si="327"/>
        <v/>
      </c>
      <c r="DV224" s="157"/>
      <c r="DW224" s="157"/>
      <c r="DX224" s="157"/>
      <c r="DY224" s="157"/>
      <c r="DZ224" s="157"/>
      <c r="EA224" s="157"/>
      <c r="EB224" s="157"/>
      <c r="EC224" s="157"/>
      <c r="ED224" s="157"/>
      <c r="EE224" s="157"/>
      <c r="EF224" s="157"/>
      <c r="EG224" s="157"/>
      <c r="EH224" s="157"/>
      <c r="EI224" s="157"/>
      <c r="EJ224" s="157"/>
      <c r="EK224" s="157"/>
      <c r="EL224" s="157"/>
    </row>
    <row r="225" ht="12.75" customHeight="1">
      <c r="A225" s="157"/>
      <c r="B225" s="158" t="str">
        <f>Utfylles!$E$37</f>
        <v>Ukraina</v>
      </c>
      <c r="C225" s="158" t="s">
        <v>56</v>
      </c>
      <c r="D225" s="158" t="str">
        <f>Utfylles!$G$37</f>
        <v>Østerrike</v>
      </c>
      <c r="E225" s="158">
        <f>Utfylles!$H$37</f>
        <v>1</v>
      </c>
      <c r="F225" s="158" t="s">
        <v>56</v>
      </c>
      <c r="G225" s="158">
        <f>Utfylles!$J$37</f>
        <v>1</v>
      </c>
      <c r="H225" s="158"/>
      <c r="I225" s="158" t="str">
        <f>Utfylles!$K$37</f>
        <v>U</v>
      </c>
      <c r="J225" s="157"/>
      <c r="K225" s="158" t="str">
        <f t="shared" si="286"/>
        <v/>
      </c>
      <c r="L225" s="158" t="str">
        <f t="shared" si="287"/>
        <v>Ukraina</v>
      </c>
      <c r="M225" s="158" t="str">
        <f t="shared" si="288"/>
        <v>Østerrike</v>
      </c>
      <c r="N225" s="158" t="str">
        <f t="shared" si="289"/>
        <v/>
      </c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157"/>
      <c r="AN225" s="157"/>
      <c r="AO225" s="158">
        <f>COUNTIF(AM198:AM201,K225)</f>
        <v>0</v>
      </c>
      <c r="AP225" s="158">
        <f>COUNTIF(AM198:AM201,L225)</f>
        <v>0</v>
      </c>
      <c r="AQ225" s="158">
        <f>COUNTIF(AM198:AM201,M225)</f>
        <v>0</v>
      </c>
      <c r="AR225" s="158">
        <f>COUNTIF(AM198:AM201,N225)</f>
        <v>0</v>
      </c>
      <c r="AS225" s="158">
        <f t="shared" si="293"/>
        <v>0</v>
      </c>
      <c r="AT225" s="157"/>
      <c r="AU225" s="158" t="str">
        <f t="shared" si="294"/>
        <v/>
      </c>
      <c r="AV225" s="158" t="str">
        <f t="shared" si="295"/>
        <v/>
      </c>
      <c r="AW225" s="158" t="str">
        <f t="shared" si="296"/>
        <v/>
      </c>
      <c r="AX225" s="158" t="str">
        <f t="shared" si="297"/>
        <v/>
      </c>
      <c r="AY225" s="157"/>
      <c r="AZ225" s="158" t="str">
        <f t="shared" si="298"/>
        <v/>
      </c>
      <c r="BA225" s="158" t="str">
        <f t="shared" si="299"/>
        <v/>
      </c>
      <c r="BB225" s="158" t="str">
        <f t="shared" si="300"/>
        <v/>
      </c>
      <c r="BC225" s="158" t="str">
        <f t="shared" si="301"/>
        <v/>
      </c>
      <c r="BD225" s="157"/>
      <c r="BE225" s="157"/>
      <c r="BF225" s="157"/>
      <c r="BG225" s="157"/>
      <c r="BH225" s="157"/>
      <c r="BI225" s="157"/>
      <c r="BJ225" s="157"/>
      <c r="BK225" s="157"/>
      <c r="BL225" s="157"/>
      <c r="BM225" s="157"/>
      <c r="BN225" s="157"/>
      <c r="BO225" s="157"/>
      <c r="BP225" s="157"/>
      <c r="BQ225" s="157"/>
      <c r="BR225" s="157"/>
      <c r="BS225" s="157"/>
      <c r="BT225" s="157"/>
      <c r="BU225" s="157"/>
      <c r="BV225" s="157"/>
      <c r="BW225" s="157"/>
      <c r="BX225" s="158">
        <f>COUNTIF(BV198:BV201,K225)</f>
        <v>0</v>
      </c>
      <c r="BY225" s="158">
        <f>COUNTIF(BV198:BV201,L225)</f>
        <v>0</v>
      </c>
      <c r="BZ225" s="158">
        <f>COUNTIF(BV198:BV201,M225)</f>
        <v>0</v>
      </c>
      <c r="CA225" s="158">
        <f>COUNTIF(BV198:BV201,N225)</f>
        <v>0</v>
      </c>
      <c r="CB225" s="158">
        <f t="shared" si="306"/>
        <v>0</v>
      </c>
      <c r="CC225" s="157"/>
      <c r="CD225" s="158" t="str">
        <f t="shared" si="307"/>
        <v/>
      </c>
      <c r="CE225" s="158" t="str">
        <f t="shared" si="308"/>
        <v/>
      </c>
      <c r="CF225" s="158" t="str">
        <f t="shared" si="309"/>
        <v/>
      </c>
      <c r="CG225" s="158" t="str">
        <f t="shared" si="310"/>
        <v/>
      </c>
      <c r="CH225" s="157"/>
      <c r="CI225" s="158" t="str">
        <f t="shared" si="311"/>
        <v/>
      </c>
      <c r="CJ225" s="158" t="str">
        <f t="shared" si="312"/>
        <v/>
      </c>
      <c r="CK225" s="158" t="str">
        <f t="shared" si="313"/>
        <v/>
      </c>
      <c r="CL225" s="158" t="str">
        <f t="shared" si="314"/>
        <v/>
      </c>
      <c r="CM225" s="157"/>
      <c r="CN225" s="157"/>
      <c r="CO225" s="157"/>
      <c r="CP225" s="157"/>
      <c r="CQ225" s="157"/>
      <c r="CR225" s="157"/>
      <c r="CS225" s="157"/>
      <c r="CT225" s="157"/>
      <c r="CU225" s="157"/>
      <c r="CV225" s="157"/>
      <c r="CW225" s="157"/>
      <c r="CX225" s="157"/>
      <c r="CY225" s="157"/>
      <c r="CZ225" s="157"/>
      <c r="DA225" s="157"/>
      <c r="DB225" s="157"/>
      <c r="DC225" s="157"/>
      <c r="DD225" s="157"/>
      <c r="DE225" s="157"/>
      <c r="DF225" s="157"/>
      <c r="DG225" s="158">
        <f>COUNTIF(DE198:DE201,K225)</f>
        <v>0</v>
      </c>
      <c r="DH225" s="158">
        <f>COUNTIF(DE198:DE201,L225)</f>
        <v>0</v>
      </c>
      <c r="DI225" s="158">
        <f>COUNTIF(DE198:DE201,M225)</f>
        <v>0</v>
      </c>
      <c r="DJ225" s="158">
        <f>COUNTIF(DE198:DE201,N225)</f>
        <v>0</v>
      </c>
      <c r="DK225" s="158">
        <f t="shared" si="319"/>
        <v>0</v>
      </c>
      <c r="DL225" s="157"/>
      <c r="DM225" s="158" t="str">
        <f t="shared" si="320"/>
        <v/>
      </c>
      <c r="DN225" s="158" t="str">
        <f t="shared" si="321"/>
        <v/>
      </c>
      <c r="DO225" s="158" t="str">
        <f t="shared" si="322"/>
        <v/>
      </c>
      <c r="DP225" s="158" t="str">
        <f t="shared" si="323"/>
        <v/>
      </c>
      <c r="DQ225" s="157"/>
      <c r="DR225" s="158" t="str">
        <f t="shared" si="324"/>
        <v/>
      </c>
      <c r="DS225" s="158" t="str">
        <f t="shared" si="325"/>
        <v/>
      </c>
      <c r="DT225" s="158" t="str">
        <f t="shared" si="326"/>
        <v/>
      </c>
      <c r="DU225" s="158" t="str">
        <f t="shared" si="327"/>
        <v/>
      </c>
      <c r="DV225" s="157"/>
      <c r="DW225" s="157"/>
      <c r="DX225" s="157"/>
      <c r="DY225" s="157"/>
      <c r="DZ225" s="157"/>
      <c r="EA225" s="157"/>
      <c r="EB225" s="157"/>
      <c r="EC225" s="157"/>
      <c r="ED225" s="157"/>
      <c r="EE225" s="157"/>
      <c r="EF225" s="157"/>
      <c r="EG225" s="157"/>
      <c r="EH225" s="157"/>
      <c r="EI225" s="157"/>
      <c r="EJ225" s="157"/>
      <c r="EK225" s="157"/>
      <c r="EL225" s="157"/>
    </row>
    <row r="226" ht="12.75" customHeight="1">
      <c r="A226" s="157"/>
      <c r="B226" s="158" t="str">
        <f>Utfylles!$E$38</f>
        <v>Russland</v>
      </c>
      <c r="C226" s="158" t="s">
        <v>56</v>
      </c>
      <c r="D226" s="158" t="str">
        <f>Utfylles!$G$38</f>
        <v>Danmark</v>
      </c>
      <c r="E226" s="158">
        <f>Utfylles!$H$38</f>
        <v>1</v>
      </c>
      <c r="F226" s="158" t="s">
        <v>56</v>
      </c>
      <c r="G226" s="158">
        <f>Utfylles!$J$38</f>
        <v>2</v>
      </c>
      <c r="H226" s="158"/>
      <c r="I226" s="158" t="str">
        <f>Utfylles!$K$38</f>
        <v>B</v>
      </c>
      <c r="J226" s="157"/>
      <c r="K226" s="158" t="str">
        <f t="shared" si="286"/>
        <v>Danmark</v>
      </c>
      <c r="L226" s="158" t="str">
        <f t="shared" si="287"/>
        <v/>
      </c>
      <c r="M226" s="158" t="str">
        <f t="shared" si="288"/>
        <v/>
      </c>
      <c r="N226" s="158" t="str">
        <f t="shared" si="289"/>
        <v>Russland</v>
      </c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  <c r="AK226" s="157"/>
      <c r="AL226" s="157"/>
      <c r="AM226" s="157"/>
      <c r="AN226" s="157"/>
      <c r="AO226" s="158">
        <f>COUNTIF(AM198:AM201,K226)</f>
        <v>0</v>
      </c>
      <c r="AP226" s="158">
        <f>COUNTIF(AM198:AM201,L226)</f>
        <v>0</v>
      </c>
      <c r="AQ226" s="158">
        <f>COUNTIF(AM198:AM201,M226)</f>
        <v>0</v>
      </c>
      <c r="AR226" s="158">
        <f>COUNTIF(AM198:AM201,N226)</f>
        <v>0</v>
      </c>
      <c r="AS226" s="158">
        <f t="shared" si="293"/>
        <v>0</v>
      </c>
      <c r="AT226" s="157"/>
      <c r="AU226" s="158" t="str">
        <f t="shared" si="294"/>
        <v/>
      </c>
      <c r="AV226" s="158" t="str">
        <f t="shared" si="295"/>
        <v/>
      </c>
      <c r="AW226" s="158" t="str">
        <f t="shared" si="296"/>
        <v/>
      </c>
      <c r="AX226" s="158" t="str">
        <f t="shared" si="297"/>
        <v/>
      </c>
      <c r="AY226" s="157"/>
      <c r="AZ226" s="158" t="str">
        <f t="shared" si="298"/>
        <v/>
      </c>
      <c r="BA226" s="158" t="str">
        <f t="shared" si="299"/>
        <v/>
      </c>
      <c r="BB226" s="158" t="str">
        <f t="shared" si="300"/>
        <v/>
      </c>
      <c r="BC226" s="158" t="str">
        <f t="shared" si="301"/>
        <v/>
      </c>
      <c r="BD226" s="157"/>
      <c r="BE226" s="157"/>
      <c r="BF226" s="157"/>
      <c r="BG226" s="157"/>
      <c r="BH226" s="157"/>
      <c r="BI226" s="157"/>
      <c r="BJ226" s="157"/>
      <c r="BK226" s="157"/>
      <c r="BL226" s="157"/>
      <c r="BM226" s="157"/>
      <c r="BN226" s="157"/>
      <c r="BO226" s="157"/>
      <c r="BP226" s="157"/>
      <c r="BQ226" s="157"/>
      <c r="BR226" s="157"/>
      <c r="BS226" s="157"/>
      <c r="BT226" s="157"/>
      <c r="BU226" s="157"/>
      <c r="BV226" s="157"/>
      <c r="BW226" s="157"/>
      <c r="BX226" s="158">
        <f>COUNTIF(BV198:BV201,K226)</f>
        <v>0</v>
      </c>
      <c r="BY226" s="158">
        <f>COUNTIF(BV198:BV201,L226)</f>
        <v>0</v>
      </c>
      <c r="BZ226" s="158">
        <f>COUNTIF(BV198:BV201,M226)</f>
        <v>0</v>
      </c>
      <c r="CA226" s="158">
        <f>COUNTIF(BV198:BV201,N226)</f>
        <v>0</v>
      </c>
      <c r="CB226" s="158">
        <f t="shared" si="306"/>
        <v>0</v>
      </c>
      <c r="CC226" s="157"/>
      <c r="CD226" s="158" t="str">
        <f t="shared" si="307"/>
        <v/>
      </c>
      <c r="CE226" s="158" t="str">
        <f t="shared" si="308"/>
        <v/>
      </c>
      <c r="CF226" s="158" t="str">
        <f t="shared" si="309"/>
        <v/>
      </c>
      <c r="CG226" s="158" t="str">
        <f t="shared" si="310"/>
        <v/>
      </c>
      <c r="CH226" s="157"/>
      <c r="CI226" s="158" t="str">
        <f t="shared" si="311"/>
        <v/>
      </c>
      <c r="CJ226" s="158" t="str">
        <f t="shared" si="312"/>
        <v/>
      </c>
      <c r="CK226" s="158" t="str">
        <f t="shared" si="313"/>
        <v/>
      </c>
      <c r="CL226" s="158" t="str">
        <f t="shared" si="314"/>
        <v/>
      </c>
      <c r="CM226" s="157"/>
      <c r="CN226" s="157"/>
      <c r="CO226" s="157"/>
      <c r="CP226" s="157"/>
      <c r="CQ226" s="157"/>
      <c r="CR226" s="157"/>
      <c r="CS226" s="157"/>
      <c r="CT226" s="157"/>
      <c r="CU226" s="157"/>
      <c r="CV226" s="157"/>
      <c r="CW226" s="157"/>
      <c r="CX226" s="157"/>
      <c r="CY226" s="157"/>
      <c r="CZ226" s="157"/>
      <c r="DA226" s="157"/>
      <c r="DB226" s="157"/>
      <c r="DC226" s="157"/>
      <c r="DD226" s="157"/>
      <c r="DE226" s="157"/>
      <c r="DF226" s="157"/>
      <c r="DG226" s="158">
        <f>COUNTIF(DE198:DE201,K226)</f>
        <v>0</v>
      </c>
      <c r="DH226" s="158">
        <f>COUNTIF(DE198:DE201,L226)</f>
        <v>0</v>
      </c>
      <c r="DI226" s="158">
        <f>COUNTIF(DE198:DE201,M226)</f>
        <v>0</v>
      </c>
      <c r="DJ226" s="158">
        <f>COUNTIF(DE198:DE201,N226)</f>
        <v>0</v>
      </c>
      <c r="DK226" s="158">
        <f t="shared" si="319"/>
        <v>0</v>
      </c>
      <c r="DL226" s="157"/>
      <c r="DM226" s="158" t="str">
        <f t="shared" si="320"/>
        <v/>
      </c>
      <c r="DN226" s="158" t="str">
        <f t="shared" si="321"/>
        <v/>
      </c>
      <c r="DO226" s="158" t="str">
        <f t="shared" si="322"/>
        <v/>
      </c>
      <c r="DP226" s="158" t="str">
        <f t="shared" si="323"/>
        <v/>
      </c>
      <c r="DQ226" s="157"/>
      <c r="DR226" s="158" t="str">
        <f t="shared" si="324"/>
        <v/>
      </c>
      <c r="DS226" s="158" t="str">
        <f t="shared" si="325"/>
        <v/>
      </c>
      <c r="DT226" s="158" t="str">
        <f t="shared" si="326"/>
        <v/>
      </c>
      <c r="DU226" s="158" t="str">
        <f t="shared" si="327"/>
        <v/>
      </c>
      <c r="DV226" s="157"/>
      <c r="DW226" s="157"/>
      <c r="DX226" s="157"/>
      <c r="DY226" s="157"/>
      <c r="DZ226" s="157"/>
      <c r="EA226" s="157"/>
      <c r="EB226" s="157"/>
      <c r="EC226" s="157"/>
      <c r="ED226" s="157"/>
      <c r="EE226" s="157"/>
      <c r="EF226" s="157"/>
      <c r="EG226" s="157"/>
      <c r="EH226" s="157"/>
      <c r="EI226" s="157"/>
      <c r="EJ226" s="157"/>
      <c r="EK226" s="157"/>
      <c r="EL226" s="157"/>
    </row>
    <row r="227" ht="12.75" customHeight="1">
      <c r="A227" s="157"/>
      <c r="B227" s="158" t="str">
        <f>Utfylles!$E$39</f>
        <v>Finland</v>
      </c>
      <c r="C227" s="158" t="s">
        <v>56</v>
      </c>
      <c r="D227" s="158" t="str">
        <f>Utfylles!$G$39</f>
        <v>Belgia</v>
      </c>
      <c r="E227" s="158">
        <f>Utfylles!$H$39</f>
        <v>1</v>
      </c>
      <c r="F227" s="158" t="s">
        <v>56</v>
      </c>
      <c r="G227" s="158">
        <f>Utfylles!$J$39</f>
        <v>2</v>
      </c>
      <c r="H227" s="158"/>
      <c r="I227" s="158" t="str">
        <f>Utfylles!$K$39</f>
        <v>B</v>
      </c>
      <c r="J227" s="157"/>
      <c r="K227" s="158" t="str">
        <f t="shared" si="286"/>
        <v>Belgia</v>
      </c>
      <c r="L227" s="158" t="str">
        <f t="shared" si="287"/>
        <v/>
      </c>
      <c r="M227" s="158" t="str">
        <f t="shared" si="288"/>
        <v/>
      </c>
      <c r="N227" s="158" t="str">
        <f t="shared" si="289"/>
        <v>Finland</v>
      </c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  <c r="AF227" s="157"/>
      <c r="AG227" s="157"/>
      <c r="AH227" s="157"/>
      <c r="AI227" s="157"/>
      <c r="AJ227" s="157"/>
      <c r="AK227" s="157"/>
      <c r="AL227" s="157"/>
      <c r="AM227" s="157"/>
      <c r="AN227" s="157"/>
      <c r="AO227" s="158">
        <f>COUNTIF(AM198:AM201,K227)</f>
        <v>0</v>
      </c>
      <c r="AP227" s="158">
        <f>COUNTIF(AM198:AM201,L227)</f>
        <v>0</v>
      </c>
      <c r="AQ227" s="158">
        <f>COUNTIF(AM198:AM201,M227)</f>
        <v>0</v>
      </c>
      <c r="AR227" s="158">
        <f>COUNTIF(AM198:AM201,N227)</f>
        <v>0</v>
      </c>
      <c r="AS227" s="158">
        <f t="shared" si="293"/>
        <v>0</v>
      </c>
      <c r="AT227" s="157"/>
      <c r="AU227" s="158" t="str">
        <f t="shared" si="294"/>
        <v/>
      </c>
      <c r="AV227" s="158" t="str">
        <f t="shared" si="295"/>
        <v/>
      </c>
      <c r="AW227" s="158" t="str">
        <f t="shared" si="296"/>
        <v/>
      </c>
      <c r="AX227" s="158" t="str">
        <f t="shared" si="297"/>
        <v/>
      </c>
      <c r="AY227" s="157"/>
      <c r="AZ227" s="158" t="str">
        <f t="shared" si="298"/>
        <v/>
      </c>
      <c r="BA227" s="158" t="str">
        <f t="shared" si="299"/>
        <v/>
      </c>
      <c r="BB227" s="158" t="str">
        <f t="shared" si="300"/>
        <v/>
      </c>
      <c r="BC227" s="158" t="str">
        <f t="shared" si="301"/>
        <v/>
      </c>
      <c r="BD227" s="157"/>
      <c r="BE227" s="157"/>
      <c r="BF227" s="157"/>
      <c r="BG227" s="157"/>
      <c r="BH227" s="157"/>
      <c r="BI227" s="157"/>
      <c r="BJ227" s="157"/>
      <c r="BK227" s="157"/>
      <c r="BL227" s="157"/>
      <c r="BM227" s="157"/>
      <c r="BN227" s="157"/>
      <c r="BO227" s="157"/>
      <c r="BP227" s="157"/>
      <c r="BQ227" s="157"/>
      <c r="BR227" s="157"/>
      <c r="BS227" s="157"/>
      <c r="BT227" s="157"/>
      <c r="BU227" s="157"/>
      <c r="BV227" s="157"/>
      <c r="BW227" s="157"/>
      <c r="BX227" s="158">
        <f>COUNTIF(BV198:BV201,K227)</f>
        <v>0</v>
      </c>
      <c r="BY227" s="158">
        <f>COUNTIF(BV198:BV201,L227)</f>
        <v>0</v>
      </c>
      <c r="BZ227" s="158">
        <f>COUNTIF(BV198:BV201,M227)</f>
        <v>0</v>
      </c>
      <c r="CA227" s="158">
        <f>COUNTIF(BV198:BV201,N227)</f>
        <v>0</v>
      </c>
      <c r="CB227" s="158">
        <f t="shared" si="306"/>
        <v>0</v>
      </c>
      <c r="CC227" s="157"/>
      <c r="CD227" s="158" t="str">
        <f t="shared" si="307"/>
        <v/>
      </c>
      <c r="CE227" s="158" t="str">
        <f t="shared" si="308"/>
        <v/>
      </c>
      <c r="CF227" s="158" t="str">
        <f t="shared" si="309"/>
        <v/>
      </c>
      <c r="CG227" s="158" t="str">
        <f t="shared" si="310"/>
        <v/>
      </c>
      <c r="CH227" s="157"/>
      <c r="CI227" s="158" t="str">
        <f t="shared" si="311"/>
        <v/>
      </c>
      <c r="CJ227" s="158" t="str">
        <f t="shared" si="312"/>
        <v/>
      </c>
      <c r="CK227" s="158" t="str">
        <f t="shared" si="313"/>
        <v/>
      </c>
      <c r="CL227" s="158" t="str">
        <f t="shared" si="314"/>
        <v/>
      </c>
      <c r="CM227" s="157"/>
      <c r="CN227" s="157"/>
      <c r="CO227" s="157"/>
      <c r="CP227" s="157"/>
      <c r="CQ227" s="157"/>
      <c r="CR227" s="157"/>
      <c r="CS227" s="157"/>
      <c r="CT227" s="157"/>
      <c r="CU227" s="157"/>
      <c r="CV227" s="157"/>
      <c r="CW227" s="157"/>
      <c r="CX227" s="157"/>
      <c r="CY227" s="157"/>
      <c r="CZ227" s="157"/>
      <c r="DA227" s="157"/>
      <c r="DB227" s="157"/>
      <c r="DC227" s="157"/>
      <c r="DD227" s="157"/>
      <c r="DE227" s="157"/>
      <c r="DF227" s="157"/>
      <c r="DG227" s="158">
        <f>COUNTIF(DE198:DE201,K227)</f>
        <v>0</v>
      </c>
      <c r="DH227" s="158">
        <f>COUNTIF(DE198:DE201,L227)</f>
        <v>0</v>
      </c>
      <c r="DI227" s="158">
        <f>COUNTIF(DE198:DE201,M227)</f>
        <v>0</v>
      </c>
      <c r="DJ227" s="158">
        <f>COUNTIF(DE198:DE201,N227)</f>
        <v>0</v>
      </c>
      <c r="DK227" s="158">
        <f t="shared" si="319"/>
        <v>0</v>
      </c>
      <c r="DL227" s="157"/>
      <c r="DM227" s="158" t="str">
        <f t="shared" si="320"/>
        <v/>
      </c>
      <c r="DN227" s="158" t="str">
        <f t="shared" si="321"/>
        <v/>
      </c>
      <c r="DO227" s="158" t="str">
        <f t="shared" si="322"/>
        <v/>
      </c>
      <c r="DP227" s="158" t="str">
        <f t="shared" si="323"/>
        <v/>
      </c>
      <c r="DQ227" s="157"/>
      <c r="DR227" s="158" t="str">
        <f t="shared" si="324"/>
        <v/>
      </c>
      <c r="DS227" s="158" t="str">
        <f t="shared" si="325"/>
        <v/>
      </c>
      <c r="DT227" s="158" t="str">
        <f t="shared" si="326"/>
        <v/>
      </c>
      <c r="DU227" s="158" t="str">
        <f t="shared" si="327"/>
        <v/>
      </c>
      <c r="DV227" s="157"/>
      <c r="DW227" s="157"/>
      <c r="DX227" s="157"/>
      <c r="DY227" s="157"/>
      <c r="DZ227" s="157"/>
      <c r="EA227" s="157"/>
      <c r="EB227" s="157"/>
      <c r="EC227" s="157"/>
      <c r="ED227" s="157"/>
      <c r="EE227" s="157"/>
      <c r="EF227" s="157"/>
      <c r="EG227" s="157"/>
      <c r="EH227" s="157"/>
      <c r="EI227" s="157"/>
      <c r="EJ227" s="157"/>
      <c r="EK227" s="157"/>
      <c r="EL227" s="157"/>
    </row>
    <row r="228" ht="12.75" customHeight="1">
      <c r="A228" s="157"/>
      <c r="B228" s="158" t="str">
        <f>Utfylles!$E$40</f>
        <v>Kroatia</v>
      </c>
      <c r="C228" s="158" t="s">
        <v>56</v>
      </c>
      <c r="D228" s="158" t="str">
        <f>Utfylles!$G$40</f>
        <v>Skottland</v>
      </c>
      <c r="E228" s="158">
        <f>Utfylles!$H$40</f>
        <v>2</v>
      </c>
      <c r="F228" s="158" t="s">
        <v>56</v>
      </c>
      <c r="G228" s="158">
        <f>Utfylles!$J$40</f>
        <v>1</v>
      </c>
      <c r="H228" s="158"/>
      <c r="I228" s="158" t="str">
        <f>Utfylles!$K$40</f>
        <v>H</v>
      </c>
      <c r="J228" s="157"/>
      <c r="K228" s="158" t="str">
        <f t="shared" si="286"/>
        <v>Kroatia</v>
      </c>
      <c r="L228" s="158" t="str">
        <f t="shared" si="287"/>
        <v/>
      </c>
      <c r="M228" s="158" t="str">
        <f t="shared" si="288"/>
        <v/>
      </c>
      <c r="N228" s="158" t="str">
        <f t="shared" si="289"/>
        <v>Skottland</v>
      </c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157"/>
      <c r="AN228" s="157"/>
      <c r="AO228" s="158">
        <f>COUNTIF(AM198:AM201,K228)</f>
        <v>0</v>
      </c>
      <c r="AP228" s="158">
        <f>COUNTIF(AM198:AM201,L228)</f>
        <v>0</v>
      </c>
      <c r="AQ228" s="158">
        <f>COUNTIF(AM198:AM201,M228)</f>
        <v>0</v>
      </c>
      <c r="AR228" s="158">
        <f>COUNTIF(AM198:AM201,N228)</f>
        <v>0</v>
      </c>
      <c r="AS228" s="158">
        <f t="shared" si="293"/>
        <v>0</v>
      </c>
      <c r="AT228" s="157"/>
      <c r="AU228" s="158" t="str">
        <f t="shared" si="294"/>
        <v/>
      </c>
      <c r="AV228" s="158" t="str">
        <f t="shared" si="295"/>
        <v/>
      </c>
      <c r="AW228" s="158" t="str">
        <f t="shared" si="296"/>
        <v/>
      </c>
      <c r="AX228" s="158" t="str">
        <f t="shared" si="297"/>
        <v/>
      </c>
      <c r="AY228" s="157"/>
      <c r="AZ228" s="158" t="str">
        <f t="shared" si="298"/>
        <v/>
      </c>
      <c r="BA228" s="158" t="str">
        <f t="shared" si="299"/>
        <v/>
      </c>
      <c r="BB228" s="158" t="str">
        <f t="shared" si="300"/>
        <v/>
      </c>
      <c r="BC228" s="158" t="str">
        <f t="shared" si="301"/>
        <v/>
      </c>
      <c r="BD228" s="157"/>
      <c r="BE228" s="157"/>
      <c r="BF228" s="157"/>
      <c r="BG228" s="157"/>
      <c r="BH228" s="157"/>
      <c r="BI228" s="157"/>
      <c r="BJ228" s="157"/>
      <c r="BK228" s="157"/>
      <c r="BL228" s="157"/>
      <c r="BM228" s="157"/>
      <c r="BN228" s="157"/>
      <c r="BO228" s="157"/>
      <c r="BP228" s="157"/>
      <c r="BQ228" s="157"/>
      <c r="BR228" s="157"/>
      <c r="BS228" s="157"/>
      <c r="BT228" s="157"/>
      <c r="BU228" s="157"/>
      <c r="BV228" s="157"/>
      <c r="BW228" s="157"/>
      <c r="BX228" s="158">
        <f>COUNTIF(BV198:BV201,K228)</f>
        <v>0</v>
      </c>
      <c r="BY228" s="158">
        <f>COUNTIF(BV198:BV201,L228)</f>
        <v>0</v>
      </c>
      <c r="BZ228" s="158">
        <f>COUNTIF(BV198:BV201,M228)</f>
        <v>0</v>
      </c>
      <c r="CA228" s="158">
        <f>COUNTIF(BV198:BV201,N228)</f>
        <v>0</v>
      </c>
      <c r="CB228" s="158">
        <f t="shared" si="306"/>
        <v>0</v>
      </c>
      <c r="CC228" s="157"/>
      <c r="CD228" s="158" t="str">
        <f t="shared" si="307"/>
        <v/>
      </c>
      <c r="CE228" s="158" t="str">
        <f t="shared" si="308"/>
        <v/>
      </c>
      <c r="CF228" s="158" t="str">
        <f t="shared" si="309"/>
        <v/>
      </c>
      <c r="CG228" s="158" t="str">
        <f t="shared" si="310"/>
        <v/>
      </c>
      <c r="CH228" s="157"/>
      <c r="CI228" s="158" t="str">
        <f t="shared" si="311"/>
        <v/>
      </c>
      <c r="CJ228" s="158" t="str">
        <f t="shared" si="312"/>
        <v/>
      </c>
      <c r="CK228" s="158" t="str">
        <f t="shared" si="313"/>
        <v/>
      </c>
      <c r="CL228" s="158" t="str">
        <f t="shared" si="314"/>
        <v/>
      </c>
      <c r="CM228" s="157"/>
      <c r="CN228" s="157"/>
      <c r="CO228" s="157"/>
      <c r="CP228" s="157"/>
      <c r="CQ228" s="157"/>
      <c r="CR228" s="157"/>
      <c r="CS228" s="157"/>
      <c r="CT228" s="157"/>
      <c r="CU228" s="157"/>
      <c r="CV228" s="157"/>
      <c r="CW228" s="157"/>
      <c r="CX228" s="157"/>
      <c r="CY228" s="157"/>
      <c r="CZ228" s="157"/>
      <c r="DA228" s="157"/>
      <c r="DB228" s="157"/>
      <c r="DC228" s="157"/>
      <c r="DD228" s="157"/>
      <c r="DE228" s="157"/>
      <c r="DF228" s="157"/>
      <c r="DG228" s="158">
        <f>COUNTIF(DE198:DE201,K228)</f>
        <v>0</v>
      </c>
      <c r="DH228" s="158">
        <f>COUNTIF(DE198:DE201,L228)</f>
        <v>0</v>
      </c>
      <c r="DI228" s="158">
        <f>COUNTIF(DE198:DE201,M228)</f>
        <v>0</v>
      </c>
      <c r="DJ228" s="158">
        <f>COUNTIF(DE198:DE201,N228)</f>
        <v>0</v>
      </c>
      <c r="DK228" s="158">
        <f t="shared" si="319"/>
        <v>0</v>
      </c>
      <c r="DL228" s="157"/>
      <c r="DM228" s="158" t="str">
        <f t="shared" si="320"/>
        <v/>
      </c>
      <c r="DN228" s="158" t="str">
        <f t="shared" si="321"/>
        <v/>
      </c>
      <c r="DO228" s="158" t="str">
        <f t="shared" si="322"/>
        <v/>
      </c>
      <c r="DP228" s="158" t="str">
        <f t="shared" si="323"/>
        <v/>
      </c>
      <c r="DQ228" s="157"/>
      <c r="DR228" s="158" t="str">
        <f t="shared" si="324"/>
        <v/>
      </c>
      <c r="DS228" s="158" t="str">
        <f t="shared" si="325"/>
        <v/>
      </c>
      <c r="DT228" s="158" t="str">
        <f t="shared" si="326"/>
        <v/>
      </c>
      <c r="DU228" s="158" t="str">
        <f t="shared" si="327"/>
        <v/>
      </c>
      <c r="DV228" s="157"/>
      <c r="DW228" s="157"/>
      <c r="DX228" s="157"/>
      <c r="DY228" s="157"/>
      <c r="DZ228" s="157"/>
      <c r="EA228" s="157"/>
      <c r="EB228" s="157"/>
      <c r="EC228" s="157"/>
      <c r="ED228" s="157"/>
      <c r="EE228" s="157"/>
      <c r="EF228" s="157"/>
      <c r="EG228" s="157"/>
      <c r="EH228" s="157"/>
      <c r="EI228" s="157"/>
      <c r="EJ228" s="157"/>
      <c r="EK228" s="157"/>
      <c r="EL228" s="157"/>
    </row>
    <row r="229" ht="12.75" customHeight="1">
      <c r="A229" s="157"/>
      <c r="B229" s="158" t="str">
        <f>Utfylles!$E$41</f>
        <v>Tsjekkia</v>
      </c>
      <c r="C229" s="158" t="s">
        <v>56</v>
      </c>
      <c r="D229" s="158" t="str">
        <f>Utfylles!$G$41</f>
        <v>England</v>
      </c>
      <c r="E229" s="158">
        <f>Utfylles!$H$41</f>
        <v>0</v>
      </c>
      <c r="F229" s="158" t="s">
        <v>56</v>
      </c>
      <c r="G229" s="158">
        <f>Utfylles!$J$41</f>
        <v>2</v>
      </c>
      <c r="H229" s="158"/>
      <c r="I229" s="158" t="str">
        <f>Utfylles!$K$41</f>
        <v>B</v>
      </c>
      <c r="J229" s="157"/>
      <c r="K229" s="158" t="str">
        <f t="shared" si="286"/>
        <v>England</v>
      </c>
      <c r="L229" s="158" t="str">
        <f t="shared" si="287"/>
        <v/>
      </c>
      <c r="M229" s="158" t="str">
        <f t="shared" si="288"/>
        <v/>
      </c>
      <c r="N229" s="158" t="str">
        <f t="shared" si="289"/>
        <v>Tsjekkia</v>
      </c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  <c r="AF229" s="157"/>
      <c r="AG229" s="157"/>
      <c r="AH229" s="157"/>
      <c r="AI229" s="157"/>
      <c r="AJ229" s="157"/>
      <c r="AK229" s="157"/>
      <c r="AL229" s="157"/>
      <c r="AM229" s="157"/>
      <c r="AN229" s="157"/>
      <c r="AO229" s="158">
        <f>COUNTIF(AM198:AM201,K229)</f>
        <v>0</v>
      </c>
      <c r="AP229" s="158">
        <f>COUNTIF(AM198:AM201,L229)</f>
        <v>0</v>
      </c>
      <c r="AQ229" s="158">
        <f>COUNTIF(AM198:AM201,M229)</f>
        <v>0</v>
      </c>
      <c r="AR229" s="158">
        <f>COUNTIF(AM198:AM201,N229)</f>
        <v>0</v>
      </c>
      <c r="AS229" s="158">
        <f t="shared" si="293"/>
        <v>0</v>
      </c>
      <c r="AT229" s="157"/>
      <c r="AU229" s="158" t="str">
        <f t="shared" si="294"/>
        <v/>
      </c>
      <c r="AV229" s="158" t="str">
        <f t="shared" si="295"/>
        <v/>
      </c>
      <c r="AW229" s="158" t="str">
        <f t="shared" si="296"/>
        <v/>
      </c>
      <c r="AX229" s="158" t="str">
        <f t="shared" si="297"/>
        <v/>
      </c>
      <c r="AY229" s="157"/>
      <c r="AZ229" s="158" t="str">
        <f t="shared" si="298"/>
        <v/>
      </c>
      <c r="BA229" s="158" t="str">
        <f t="shared" si="299"/>
        <v/>
      </c>
      <c r="BB229" s="158" t="str">
        <f t="shared" si="300"/>
        <v/>
      </c>
      <c r="BC229" s="158" t="str">
        <f t="shared" si="301"/>
        <v/>
      </c>
      <c r="BD229" s="157"/>
      <c r="BE229" s="157"/>
      <c r="BF229" s="157"/>
      <c r="BG229" s="157"/>
      <c r="BH229" s="157"/>
      <c r="BI229" s="157"/>
      <c r="BJ229" s="157"/>
      <c r="BK229" s="157"/>
      <c r="BL229" s="157"/>
      <c r="BM229" s="157"/>
      <c r="BN229" s="157"/>
      <c r="BO229" s="157"/>
      <c r="BP229" s="157"/>
      <c r="BQ229" s="157"/>
      <c r="BR229" s="157"/>
      <c r="BS229" s="157"/>
      <c r="BT229" s="157"/>
      <c r="BU229" s="157"/>
      <c r="BV229" s="157"/>
      <c r="BW229" s="157"/>
      <c r="BX229" s="158">
        <f>COUNTIF(BV198:BV201,K229)</f>
        <v>0</v>
      </c>
      <c r="BY229" s="158">
        <f>COUNTIF(BV198:BV201,L229)</f>
        <v>0</v>
      </c>
      <c r="BZ229" s="158">
        <f>COUNTIF(BV198:BV201,M229)</f>
        <v>0</v>
      </c>
      <c r="CA229" s="158">
        <f>COUNTIF(BV198:BV201,N229)</f>
        <v>0</v>
      </c>
      <c r="CB229" s="158">
        <f t="shared" si="306"/>
        <v>0</v>
      </c>
      <c r="CC229" s="157"/>
      <c r="CD229" s="158" t="str">
        <f t="shared" si="307"/>
        <v/>
      </c>
      <c r="CE229" s="158" t="str">
        <f t="shared" si="308"/>
        <v/>
      </c>
      <c r="CF229" s="158" t="str">
        <f t="shared" si="309"/>
        <v/>
      </c>
      <c r="CG229" s="158" t="str">
        <f t="shared" si="310"/>
        <v/>
      </c>
      <c r="CH229" s="157"/>
      <c r="CI229" s="158" t="str">
        <f t="shared" si="311"/>
        <v/>
      </c>
      <c r="CJ229" s="158" t="str">
        <f t="shared" si="312"/>
        <v/>
      </c>
      <c r="CK229" s="158" t="str">
        <f t="shared" si="313"/>
        <v/>
      </c>
      <c r="CL229" s="158" t="str">
        <f t="shared" si="314"/>
        <v/>
      </c>
      <c r="CM229" s="157"/>
      <c r="CN229" s="157"/>
      <c r="CO229" s="157"/>
      <c r="CP229" s="157"/>
      <c r="CQ229" s="157"/>
      <c r="CR229" s="157"/>
      <c r="CS229" s="157"/>
      <c r="CT229" s="157"/>
      <c r="CU229" s="157"/>
      <c r="CV229" s="157"/>
      <c r="CW229" s="157"/>
      <c r="CX229" s="157"/>
      <c r="CY229" s="157"/>
      <c r="CZ229" s="157"/>
      <c r="DA229" s="157"/>
      <c r="DB229" s="157"/>
      <c r="DC229" s="157"/>
      <c r="DD229" s="157"/>
      <c r="DE229" s="157"/>
      <c r="DF229" s="157"/>
      <c r="DG229" s="158">
        <f>COUNTIF(DE198:DE201,K229)</f>
        <v>0</v>
      </c>
      <c r="DH229" s="158">
        <f>COUNTIF(DE198:DE201,L229)</f>
        <v>0</v>
      </c>
      <c r="DI229" s="158">
        <f>COUNTIF(DE198:DE201,M229)</f>
        <v>0</v>
      </c>
      <c r="DJ229" s="158">
        <f>COUNTIF(DE198:DE201,N229)</f>
        <v>0</v>
      </c>
      <c r="DK229" s="158">
        <f t="shared" si="319"/>
        <v>0</v>
      </c>
      <c r="DL229" s="157"/>
      <c r="DM229" s="158" t="str">
        <f t="shared" si="320"/>
        <v/>
      </c>
      <c r="DN229" s="158" t="str">
        <f t="shared" si="321"/>
        <v/>
      </c>
      <c r="DO229" s="158" t="str">
        <f t="shared" si="322"/>
        <v/>
      </c>
      <c r="DP229" s="158" t="str">
        <f t="shared" si="323"/>
        <v/>
      </c>
      <c r="DQ229" s="157"/>
      <c r="DR229" s="158" t="str">
        <f t="shared" si="324"/>
        <v/>
      </c>
      <c r="DS229" s="158" t="str">
        <f t="shared" si="325"/>
        <v/>
      </c>
      <c r="DT229" s="158" t="str">
        <f t="shared" si="326"/>
        <v/>
      </c>
      <c r="DU229" s="158" t="str">
        <f t="shared" si="327"/>
        <v/>
      </c>
      <c r="DV229" s="157"/>
      <c r="DW229" s="157"/>
      <c r="DX229" s="157"/>
      <c r="DY229" s="157"/>
      <c r="DZ229" s="157"/>
      <c r="EA229" s="157"/>
      <c r="EB229" s="157"/>
      <c r="EC229" s="157"/>
      <c r="ED229" s="157"/>
      <c r="EE229" s="157"/>
      <c r="EF229" s="157"/>
      <c r="EG229" s="157"/>
      <c r="EH229" s="157"/>
      <c r="EI229" s="157"/>
      <c r="EJ229" s="157"/>
      <c r="EK229" s="157"/>
      <c r="EL229" s="157"/>
    </row>
    <row r="230" ht="12.75" customHeight="1">
      <c r="A230" s="157"/>
      <c r="B230" s="158" t="str">
        <f>Utfylles!$E$42</f>
        <v>Sverige</v>
      </c>
      <c r="C230" s="158" t="s">
        <v>56</v>
      </c>
      <c r="D230" s="158" t="str">
        <f>Utfylles!$G$42</f>
        <v>Polen</v>
      </c>
      <c r="E230" s="158">
        <f>Utfylles!$H$42</f>
        <v>1</v>
      </c>
      <c r="F230" s="158" t="s">
        <v>56</v>
      </c>
      <c r="G230" s="158">
        <f>Utfylles!$J$42</f>
        <v>1</v>
      </c>
      <c r="H230" s="158"/>
      <c r="I230" s="158" t="str">
        <f>Utfylles!$K$42</f>
        <v>U</v>
      </c>
      <c r="J230" s="157"/>
      <c r="K230" s="158" t="str">
        <f t="shared" si="286"/>
        <v/>
      </c>
      <c r="L230" s="158" t="str">
        <f t="shared" si="287"/>
        <v>Sverige</v>
      </c>
      <c r="M230" s="158" t="str">
        <f t="shared" si="288"/>
        <v>Polen</v>
      </c>
      <c r="N230" s="158" t="str">
        <f t="shared" si="289"/>
        <v/>
      </c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  <c r="AF230" s="157"/>
      <c r="AG230" s="157"/>
      <c r="AH230" s="157"/>
      <c r="AI230" s="157"/>
      <c r="AJ230" s="157"/>
      <c r="AK230" s="157"/>
      <c r="AL230" s="157"/>
      <c r="AM230" s="157"/>
      <c r="AN230" s="157"/>
      <c r="AO230" s="158">
        <f>COUNTIF(AM198:AM201,K230)</f>
        <v>0</v>
      </c>
      <c r="AP230" s="158">
        <f>COUNTIF(AM198:AM201,L230)</f>
        <v>0</v>
      </c>
      <c r="AQ230" s="158">
        <f>COUNTIF(AM198:AM201,M230)</f>
        <v>0</v>
      </c>
      <c r="AR230" s="158">
        <f>COUNTIF(AM198:AM201,N230)</f>
        <v>0</v>
      </c>
      <c r="AS230" s="158">
        <f t="shared" si="293"/>
        <v>0</v>
      </c>
      <c r="AT230" s="157"/>
      <c r="AU230" s="158" t="str">
        <f t="shared" si="294"/>
        <v/>
      </c>
      <c r="AV230" s="158" t="str">
        <f t="shared" si="295"/>
        <v/>
      </c>
      <c r="AW230" s="158" t="str">
        <f t="shared" si="296"/>
        <v/>
      </c>
      <c r="AX230" s="158" t="str">
        <f t="shared" si="297"/>
        <v/>
      </c>
      <c r="AY230" s="157"/>
      <c r="AZ230" s="158" t="str">
        <f t="shared" si="298"/>
        <v/>
      </c>
      <c r="BA230" s="158" t="str">
        <f t="shared" si="299"/>
        <v/>
      </c>
      <c r="BB230" s="158" t="str">
        <f t="shared" si="300"/>
        <v/>
      </c>
      <c r="BC230" s="158" t="str">
        <f t="shared" si="301"/>
        <v/>
      </c>
      <c r="BD230" s="157"/>
      <c r="BE230" s="157"/>
      <c r="BF230" s="157"/>
      <c r="BG230" s="157"/>
      <c r="BH230" s="157"/>
      <c r="BI230" s="157"/>
      <c r="BJ230" s="157"/>
      <c r="BK230" s="157"/>
      <c r="BL230" s="157"/>
      <c r="BM230" s="157"/>
      <c r="BN230" s="157"/>
      <c r="BO230" s="157"/>
      <c r="BP230" s="157"/>
      <c r="BQ230" s="157"/>
      <c r="BR230" s="157"/>
      <c r="BS230" s="157"/>
      <c r="BT230" s="157"/>
      <c r="BU230" s="157"/>
      <c r="BV230" s="157"/>
      <c r="BW230" s="157"/>
      <c r="BX230" s="158">
        <f>COUNTIF(BV198:BV201,K230)</f>
        <v>0</v>
      </c>
      <c r="BY230" s="158">
        <f>COUNTIF(BV198:BV201,L230)</f>
        <v>0</v>
      </c>
      <c r="BZ230" s="158">
        <f>COUNTIF(BV198:BV201,M230)</f>
        <v>0</v>
      </c>
      <c r="CA230" s="158">
        <f>COUNTIF(BV198:BV201,N230)</f>
        <v>0</v>
      </c>
      <c r="CB230" s="158">
        <f t="shared" si="306"/>
        <v>0</v>
      </c>
      <c r="CC230" s="157"/>
      <c r="CD230" s="158" t="str">
        <f t="shared" si="307"/>
        <v/>
      </c>
      <c r="CE230" s="158" t="str">
        <f t="shared" si="308"/>
        <v/>
      </c>
      <c r="CF230" s="158" t="str">
        <f t="shared" si="309"/>
        <v/>
      </c>
      <c r="CG230" s="158" t="str">
        <f t="shared" si="310"/>
        <v/>
      </c>
      <c r="CH230" s="157"/>
      <c r="CI230" s="158" t="str">
        <f t="shared" si="311"/>
        <v/>
      </c>
      <c r="CJ230" s="158" t="str">
        <f t="shared" si="312"/>
        <v/>
      </c>
      <c r="CK230" s="158" t="str">
        <f t="shared" si="313"/>
        <v/>
      </c>
      <c r="CL230" s="158" t="str">
        <f t="shared" si="314"/>
        <v/>
      </c>
      <c r="CM230" s="157"/>
      <c r="CN230" s="157"/>
      <c r="CO230" s="157"/>
      <c r="CP230" s="157"/>
      <c r="CQ230" s="157"/>
      <c r="CR230" s="157"/>
      <c r="CS230" s="157"/>
      <c r="CT230" s="157"/>
      <c r="CU230" s="157"/>
      <c r="CV230" s="157"/>
      <c r="CW230" s="157"/>
      <c r="CX230" s="157"/>
      <c r="CY230" s="157"/>
      <c r="CZ230" s="157"/>
      <c r="DA230" s="157"/>
      <c r="DB230" s="157"/>
      <c r="DC230" s="157"/>
      <c r="DD230" s="157"/>
      <c r="DE230" s="157"/>
      <c r="DF230" s="157"/>
      <c r="DG230" s="158">
        <f>COUNTIF(DE198:DE201,K230)</f>
        <v>0</v>
      </c>
      <c r="DH230" s="158">
        <f>COUNTIF(DE198:DE201,L230)</f>
        <v>0</v>
      </c>
      <c r="DI230" s="158">
        <f>COUNTIF(DE198:DE201,M230)</f>
        <v>0</v>
      </c>
      <c r="DJ230" s="158">
        <f>COUNTIF(DE198:DE201,N230)</f>
        <v>0</v>
      </c>
      <c r="DK230" s="158">
        <f t="shared" si="319"/>
        <v>0</v>
      </c>
      <c r="DL230" s="157"/>
      <c r="DM230" s="158" t="str">
        <f t="shared" si="320"/>
        <v/>
      </c>
      <c r="DN230" s="158" t="str">
        <f t="shared" si="321"/>
        <v/>
      </c>
      <c r="DO230" s="158" t="str">
        <f t="shared" si="322"/>
        <v/>
      </c>
      <c r="DP230" s="158" t="str">
        <f t="shared" si="323"/>
        <v/>
      </c>
      <c r="DQ230" s="157"/>
      <c r="DR230" s="158" t="str">
        <f t="shared" si="324"/>
        <v/>
      </c>
      <c r="DS230" s="158" t="str">
        <f t="shared" si="325"/>
        <v/>
      </c>
      <c r="DT230" s="158" t="str">
        <f t="shared" si="326"/>
        <v/>
      </c>
      <c r="DU230" s="158" t="str">
        <f t="shared" si="327"/>
        <v/>
      </c>
      <c r="DV230" s="157"/>
      <c r="DW230" s="157"/>
      <c r="DX230" s="157"/>
      <c r="DY230" s="157"/>
      <c r="DZ230" s="157"/>
      <c r="EA230" s="157"/>
      <c r="EB230" s="157"/>
      <c r="EC230" s="157"/>
      <c r="ED230" s="157"/>
      <c r="EE230" s="157"/>
      <c r="EF230" s="157"/>
      <c r="EG230" s="157"/>
      <c r="EH230" s="157"/>
      <c r="EI230" s="157"/>
      <c r="EJ230" s="157"/>
      <c r="EK230" s="157"/>
      <c r="EL230" s="157"/>
    </row>
    <row r="231" ht="12.75" customHeight="1">
      <c r="A231" s="157"/>
      <c r="B231" s="158" t="str">
        <f>Utfylles!$E$43</f>
        <v>Slovakia</v>
      </c>
      <c r="C231" s="158" t="s">
        <v>56</v>
      </c>
      <c r="D231" s="158" t="str">
        <f>Utfylles!$G$43</f>
        <v>Spania</v>
      </c>
      <c r="E231" s="158">
        <f>Utfylles!$H$43</f>
        <v>0</v>
      </c>
      <c r="F231" s="158" t="s">
        <v>56</v>
      </c>
      <c r="G231" s="158">
        <f>Utfylles!$J$43</f>
        <v>2</v>
      </c>
      <c r="H231" s="158"/>
      <c r="I231" s="158" t="str">
        <f>Utfylles!$K$43</f>
        <v>B</v>
      </c>
      <c r="J231" s="157"/>
      <c r="K231" s="158" t="str">
        <f t="shared" si="286"/>
        <v>Spania</v>
      </c>
      <c r="L231" s="158" t="str">
        <f t="shared" si="287"/>
        <v/>
      </c>
      <c r="M231" s="158" t="str">
        <f t="shared" si="288"/>
        <v/>
      </c>
      <c r="N231" s="158" t="str">
        <f t="shared" si="289"/>
        <v>Slovakia</v>
      </c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  <c r="AF231" s="157"/>
      <c r="AG231" s="157"/>
      <c r="AH231" s="157"/>
      <c r="AI231" s="157"/>
      <c r="AJ231" s="157"/>
      <c r="AK231" s="157"/>
      <c r="AL231" s="157"/>
      <c r="AM231" s="157"/>
      <c r="AN231" s="157"/>
      <c r="AO231" s="158">
        <f>COUNTIF(AM198:AM201,K231)</f>
        <v>0</v>
      </c>
      <c r="AP231" s="158">
        <f>COUNTIF(AM198:AM201,L231)</f>
        <v>0</v>
      </c>
      <c r="AQ231" s="158">
        <f>COUNTIF(AM198:AM201,M231)</f>
        <v>0</v>
      </c>
      <c r="AR231" s="158">
        <f>COUNTIF(AM198:AM201,N231)</f>
        <v>0</v>
      </c>
      <c r="AS231" s="158">
        <f t="shared" si="293"/>
        <v>0</v>
      </c>
      <c r="AT231" s="157"/>
      <c r="AU231" s="158" t="str">
        <f t="shared" si="294"/>
        <v/>
      </c>
      <c r="AV231" s="158" t="str">
        <f t="shared" si="295"/>
        <v/>
      </c>
      <c r="AW231" s="158" t="str">
        <f t="shared" si="296"/>
        <v/>
      </c>
      <c r="AX231" s="158" t="str">
        <f t="shared" si="297"/>
        <v/>
      </c>
      <c r="AY231" s="157"/>
      <c r="AZ231" s="158" t="str">
        <f t="shared" si="298"/>
        <v/>
      </c>
      <c r="BA231" s="158" t="str">
        <f t="shared" si="299"/>
        <v/>
      </c>
      <c r="BB231" s="158" t="str">
        <f t="shared" si="300"/>
        <v/>
      </c>
      <c r="BC231" s="158" t="str">
        <f t="shared" si="301"/>
        <v/>
      </c>
      <c r="BD231" s="157"/>
      <c r="BE231" s="157"/>
      <c r="BF231" s="157"/>
      <c r="BG231" s="157"/>
      <c r="BH231" s="157"/>
      <c r="BI231" s="157"/>
      <c r="BJ231" s="157"/>
      <c r="BK231" s="157"/>
      <c r="BL231" s="157"/>
      <c r="BM231" s="157"/>
      <c r="BN231" s="157"/>
      <c r="BO231" s="157"/>
      <c r="BP231" s="157"/>
      <c r="BQ231" s="157"/>
      <c r="BR231" s="157"/>
      <c r="BS231" s="157"/>
      <c r="BT231" s="157"/>
      <c r="BU231" s="157"/>
      <c r="BV231" s="157"/>
      <c r="BW231" s="157"/>
      <c r="BX231" s="158">
        <f>COUNTIF(BV198:BV201,K231)</f>
        <v>0</v>
      </c>
      <c r="BY231" s="158">
        <f>COUNTIF(BV198:BV201,L231)</f>
        <v>0</v>
      </c>
      <c r="BZ231" s="158">
        <f>COUNTIF(BV198:BV201,M231)</f>
        <v>0</v>
      </c>
      <c r="CA231" s="158">
        <f>COUNTIF(BV198:BV201,N231)</f>
        <v>0</v>
      </c>
      <c r="CB231" s="158">
        <f t="shared" si="306"/>
        <v>0</v>
      </c>
      <c r="CC231" s="157"/>
      <c r="CD231" s="158" t="str">
        <f t="shared" si="307"/>
        <v/>
      </c>
      <c r="CE231" s="158" t="str">
        <f t="shared" si="308"/>
        <v/>
      </c>
      <c r="CF231" s="158" t="str">
        <f t="shared" si="309"/>
        <v/>
      </c>
      <c r="CG231" s="158" t="str">
        <f t="shared" si="310"/>
        <v/>
      </c>
      <c r="CH231" s="157"/>
      <c r="CI231" s="158" t="str">
        <f t="shared" si="311"/>
        <v/>
      </c>
      <c r="CJ231" s="158" t="str">
        <f t="shared" si="312"/>
        <v/>
      </c>
      <c r="CK231" s="158" t="str">
        <f t="shared" si="313"/>
        <v/>
      </c>
      <c r="CL231" s="158" t="str">
        <f t="shared" si="314"/>
        <v/>
      </c>
      <c r="CM231" s="157"/>
      <c r="CN231" s="157"/>
      <c r="CO231" s="157"/>
      <c r="CP231" s="157"/>
      <c r="CQ231" s="157"/>
      <c r="CR231" s="157"/>
      <c r="CS231" s="157"/>
      <c r="CT231" s="157"/>
      <c r="CU231" s="157"/>
      <c r="CV231" s="157"/>
      <c r="CW231" s="157"/>
      <c r="CX231" s="157"/>
      <c r="CY231" s="157"/>
      <c r="CZ231" s="157"/>
      <c r="DA231" s="157"/>
      <c r="DB231" s="157"/>
      <c r="DC231" s="157"/>
      <c r="DD231" s="157"/>
      <c r="DE231" s="157"/>
      <c r="DF231" s="157"/>
      <c r="DG231" s="158">
        <f>COUNTIF(DE198:DE201,K231)</f>
        <v>0</v>
      </c>
      <c r="DH231" s="158">
        <f>COUNTIF(DE198:DE201,L231)</f>
        <v>0</v>
      </c>
      <c r="DI231" s="158">
        <f>COUNTIF(DE198:DE201,M231)</f>
        <v>0</v>
      </c>
      <c r="DJ231" s="158">
        <f>COUNTIF(DE198:DE201,N231)</f>
        <v>0</v>
      </c>
      <c r="DK231" s="158">
        <f t="shared" si="319"/>
        <v>0</v>
      </c>
      <c r="DL231" s="157"/>
      <c r="DM231" s="158" t="str">
        <f t="shared" si="320"/>
        <v/>
      </c>
      <c r="DN231" s="158" t="str">
        <f t="shared" si="321"/>
        <v/>
      </c>
      <c r="DO231" s="158" t="str">
        <f t="shared" si="322"/>
        <v/>
      </c>
      <c r="DP231" s="158" t="str">
        <f t="shared" si="323"/>
        <v/>
      </c>
      <c r="DQ231" s="157"/>
      <c r="DR231" s="158" t="str">
        <f t="shared" si="324"/>
        <v/>
      </c>
      <c r="DS231" s="158" t="str">
        <f t="shared" si="325"/>
        <v/>
      </c>
      <c r="DT231" s="158" t="str">
        <f t="shared" si="326"/>
        <v/>
      </c>
      <c r="DU231" s="158" t="str">
        <f t="shared" si="327"/>
        <v/>
      </c>
      <c r="DV231" s="157"/>
      <c r="DW231" s="157"/>
      <c r="DX231" s="157"/>
      <c r="DY231" s="157"/>
      <c r="DZ231" s="157"/>
      <c r="EA231" s="157"/>
      <c r="EB231" s="157"/>
      <c r="EC231" s="157"/>
      <c r="ED231" s="157"/>
      <c r="EE231" s="157"/>
      <c r="EF231" s="157"/>
      <c r="EG231" s="157"/>
      <c r="EH231" s="157"/>
      <c r="EI231" s="157"/>
      <c r="EJ231" s="157"/>
      <c r="EK231" s="157"/>
      <c r="EL231" s="157"/>
    </row>
    <row r="232" ht="12.75" customHeight="1">
      <c r="A232" s="157"/>
      <c r="B232" s="158" t="str">
        <f>Utfylles!$E$44</f>
        <v>Portugal</v>
      </c>
      <c r="C232" s="158" t="s">
        <v>56</v>
      </c>
      <c r="D232" s="158" t="str">
        <f>Utfylles!$G$44</f>
        <v>Frankrike</v>
      </c>
      <c r="E232" s="158">
        <f>Utfylles!$H$44</f>
        <v>1</v>
      </c>
      <c r="F232" s="158" t="s">
        <v>56</v>
      </c>
      <c r="G232" s="158">
        <f>Utfylles!$J$44</f>
        <v>1</v>
      </c>
      <c r="H232" s="158"/>
      <c r="I232" s="158" t="str">
        <f>Utfylles!$K$44</f>
        <v>U</v>
      </c>
      <c r="J232" s="157"/>
      <c r="K232" s="158" t="str">
        <f t="shared" si="286"/>
        <v/>
      </c>
      <c r="L232" s="158" t="str">
        <f t="shared" si="287"/>
        <v>Portugal</v>
      </c>
      <c r="M232" s="158" t="str">
        <f t="shared" si="288"/>
        <v>Frankrike</v>
      </c>
      <c r="N232" s="158" t="str">
        <f t="shared" si="289"/>
        <v/>
      </c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  <c r="AF232" s="157"/>
      <c r="AG232" s="157"/>
      <c r="AH232" s="157"/>
      <c r="AI232" s="157"/>
      <c r="AJ232" s="157"/>
      <c r="AK232" s="157"/>
      <c r="AL232" s="157"/>
      <c r="AM232" s="157"/>
      <c r="AN232" s="157"/>
      <c r="AO232" s="158">
        <f>COUNTIF(AM198:AM201,K232)</f>
        <v>0</v>
      </c>
      <c r="AP232" s="158">
        <f>COUNTIF(AM198:AM201,L232)</f>
        <v>0</v>
      </c>
      <c r="AQ232" s="158">
        <f>COUNTIF(AM198:AM201,M232)</f>
        <v>0</v>
      </c>
      <c r="AR232" s="158">
        <f>COUNTIF(AM198:AM201,N232)</f>
        <v>0</v>
      </c>
      <c r="AS232" s="158">
        <f t="shared" si="293"/>
        <v>0</v>
      </c>
      <c r="AT232" s="157"/>
      <c r="AU232" s="158" t="str">
        <f t="shared" si="294"/>
        <v/>
      </c>
      <c r="AV232" s="158" t="str">
        <f t="shared" si="295"/>
        <v/>
      </c>
      <c r="AW232" s="158" t="str">
        <f t="shared" si="296"/>
        <v/>
      </c>
      <c r="AX232" s="158" t="str">
        <f t="shared" si="297"/>
        <v/>
      </c>
      <c r="AY232" s="157"/>
      <c r="AZ232" s="158" t="str">
        <f t="shared" si="298"/>
        <v/>
      </c>
      <c r="BA232" s="158" t="str">
        <f t="shared" si="299"/>
        <v/>
      </c>
      <c r="BB232" s="158" t="str">
        <f t="shared" si="300"/>
        <v/>
      </c>
      <c r="BC232" s="158" t="str">
        <f t="shared" si="301"/>
        <v/>
      </c>
      <c r="BD232" s="157"/>
      <c r="BE232" s="157"/>
      <c r="BF232" s="157"/>
      <c r="BG232" s="157"/>
      <c r="BH232" s="157"/>
      <c r="BI232" s="157"/>
      <c r="BJ232" s="157"/>
      <c r="BK232" s="157"/>
      <c r="BL232" s="157"/>
      <c r="BM232" s="157"/>
      <c r="BN232" s="157"/>
      <c r="BO232" s="157"/>
      <c r="BP232" s="157"/>
      <c r="BQ232" s="157"/>
      <c r="BR232" s="157"/>
      <c r="BS232" s="157"/>
      <c r="BT232" s="157"/>
      <c r="BU232" s="157"/>
      <c r="BV232" s="157"/>
      <c r="BW232" s="157"/>
      <c r="BX232" s="158">
        <f>COUNTIF(BV198:BV201,K232)</f>
        <v>0</v>
      </c>
      <c r="BY232" s="158">
        <f>COUNTIF(BV198:BV201,L232)</f>
        <v>0</v>
      </c>
      <c r="BZ232" s="158">
        <f>COUNTIF(BV198:BV201,M232)</f>
        <v>1</v>
      </c>
      <c r="CA232" s="158">
        <f>COUNTIF(BV198:BV201,N232)</f>
        <v>0</v>
      </c>
      <c r="CB232" s="158">
        <f t="shared" si="306"/>
        <v>1</v>
      </c>
      <c r="CC232" s="157"/>
      <c r="CD232" s="158" t="str">
        <f t="shared" si="307"/>
        <v/>
      </c>
      <c r="CE232" s="158" t="str">
        <f t="shared" si="308"/>
        <v/>
      </c>
      <c r="CF232" s="158" t="str">
        <f t="shared" si="309"/>
        <v/>
      </c>
      <c r="CG232" s="158" t="str">
        <f t="shared" si="310"/>
        <v/>
      </c>
      <c r="CH232" s="157"/>
      <c r="CI232" s="158" t="str">
        <f t="shared" si="311"/>
        <v/>
      </c>
      <c r="CJ232" s="158" t="str">
        <f t="shared" si="312"/>
        <v/>
      </c>
      <c r="CK232" s="158" t="str">
        <f t="shared" si="313"/>
        <v/>
      </c>
      <c r="CL232" s="158" t="str">
        <f t="shared" si="314"/>
        <v/>
      </c>
      <c r="CM232" s="157"/>
      <c r="CN232" s="157"/>
      <c r="CO232" s="157"/>
      <c r="CP232" s="157"/>
      <c r="CQ232" s="157"/>
      <c r="CR232" s="157"/>
      <c r="CS232" s="157"/>
      <c r="CT232" s="157"/>
      <c r="CU232" s="157"/>
      <c r="CV232" s="157"/>
      <c r="CW232" s="157"/>
      <c r="CX232" s="157"/>
      <c r="CY232" s="157"/>
      <c r="CZ232" s="157"/>
      <c r="DA232" s="157"/>
      <c r="DB232" s="157"/>
      <c r="DC232" s="157"/>
      <c r="DD232" s="157"/>
      <c r="DE232" s="157"/>
      <c r="DF232" s="157"/>
      <c r="DG232" s="158">
        <f>COUNTIF(DE198:DE201,K232)</f>
        <v>0</v>
      </c>
      <c r="DH232" s="158">
        <f>COUNTIF(DE198:DE201,L232)</f>
        <v>1</v>
      </c>
      <c r="DI232" s="158">
        <f>COUNTIF(DE198:DE201,M232)</f>
        <v>0</v>
      </c>
      <c r="DJ232" s="158">
        <f>COUNTIF(DE198:DE201,N232)</f>
        <v>0</v>
      </c>
      <c r="DK232" s="158">
        <f t="shared" si="319"/>
        <v>1</v>
      </c>
      <c r="DL232" s="157"/>
      <c r="DM232" s="158" t="str">
        <f t="shared" si="320"/>
        <v/>
      </c>
      <c r="DN232" s="158" t="str">
        <f t="shared" si="321"/>
        <v/>
      </c>
      <c r="DO232" s="158" t="str">
        <f t="shared" si="322"/>
        <v/>
      </c>
      <c r="DP232" s="158" t="str">
        <f t="shared" si="323"/>
        <v/>
      </c>
      <c r="DQ232" s="157"/>
      <c r="DR232" s="158" t="str">
        <f t="shared" si="324"/>
        <v/>
      </c>
      <c r="DS232" s="158" t="str">
        <f t="shared" si="325"/>
        <v/>
      </c>
      <c r="DT232" s="158" t="str">
        <f t="shared" si="326"/>
        <v/>
      </c>
      <c r="DU232" s="158" t="str">
        <f t="shared" si="327"/>
        <v/>
      </c>
      <c r="DV232" s="157"/>
      <c r="DW232" s="157"/>
      <c r="DX232" s="157"/>
      <c r="DY232" s="157"/>
      <c r="DZ232" s="157"/>
      <c r="EA232" s="157"/>
      <c r="EB232" s="157"/>
      <c r="EC232" s="157"/>
      <c r="ED232" s="157"/>
      <c r="EE232" s="157"/>
      <c r="EF232" s="157"/>
      <c r="EG232" s="157"/>
      <c r="EH232" s="157"/>
      <c r="EI232" s="157"/>
      <c r="EJ232" s="157"/>
      <c r="EK232" s="157"/>
      <c r="EL232" s="157"/>
    </row>
    <row r="233" ht="12.75" customHeight="1">
      <c r="A233" s="157"/>
      <c r="B233" s="158" t="str">
        <f>Utfylles!$E$45</f>
        <v>Tyskland</v>
      </c>
      <c r="C233" s="158" t="s">
        <v>56</v>
      </c>
      <c r="D233" s="158" t="str">
        <f>Utfylles!$G$45</f>
        <v>Ungarn</v>
      </c>
      <c r="E233" s="158">
        <f>Utfylles!$H$45</f>
        <v>3</v>
      </c>
      <c r="F233" s="158" t="s">
        <v>56</v>
      </c>
      <c r="G233" s="158">
        <f>Utfylles!$J$45</f>
        <v>0</v>
      </c>
      <c r="H233" s="158"/>
      <c r="I233" s="158" t="str">
        <f>Utfylles!$K$45</f>
        <v>H</v>
      </c>
      <c r="J233" s="157"/>
      <c r="K233" s="158" t="str">
        <f t="shared" si="286"/>
        <v>Tyskland</v>
      </c>
      <c r="L233" s="158" t="str">
        <f t="shared" si="287"/>
        <v/>
      </c>
      <c r="M233" s="158" t="str">
        <f t="shared" si="288"/>
        <v/>
      </c>
      <c r="N233" s="158" t="str">
        <f t="shared" si="289"/>
        <v>Ungarn</v>
      </c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  <c r="AF233" s="157"/>
      <c r="AG233" s="157"/>
      <c r="AH233" s="157"/>
      <c r="AI233" s="157"/>
      <c r="AJ233" s="157"/>
      <c r="AK233" s="157"/>
      <c r="AL233" s="157"/>
      <c r="AM233" s="157"/>
      <c r="AN233" s="157"/>
      <c r="AO233" s="158">
        <f>COUNTIF(AM198:AM201,K233)</f>
        <v>1</v>
      </c>
      <c r="AP233" s="158">
        <f>COUNTIF(AM198:AM201,L233)</f>
        <v>0</v>
      </c>
      <c r="AQ233" s="158">
        <f>COUNTIF(AM198:AM201,M233)</f>
        <v>0</v>
      </c>
      <c r="AR233" s="158">
        <f>COUNTIF(AM198:AM201,N233)</f>
        <v>0</v>
      </c>
      <c r="AS233" s="158">
        <f t="shared" si="293"/>
        <v>1</v>
      </c>
      <c r="AT233" s="157"/>
      <c r="AU233" s="158" t="str">
        <f t="shared" si="294"/>
        <v/>
      </c>
      <c r="AV233" s="158" t="str">
        <f t="shared" si="295"/>
        <v/>
      </c>
      <c r="AW233" s="158" t="str">
        <f t="shared" si="296"/>
        <v/>
      </c>
      <c r="AX233" s="158" t="str">
        <f t="shared" si="297"/>
        <v/>
      </c>
      <c r="AY233" s="157"/>
      <c r="AZ233" s="158" t="str">
        <f t="shared" si="298"/>
        <v/>
      </c>
      <c r="BA233" s="158" t="str">
        <f t="shared" si="299"/>
        <v/>
      </c>
      <c r="BB233" s="158" t="str">
        <f t="shared" si="300"/>
        <v/>
      </c>
      <c r="BC233" s="158" t="str">
        <f t="shared" si="301"/>
        <v/>
      </c>
      <c r="BD233" s="157"/>
      <c r="BE233" s="157"/>
      <c r="BF233" s="157"/>
      <c r="BG233" s="157"/>
      <c r="BH233" s="157"/>
      <c r="BI233" s="157"/>
      <c r="BJ233" s="157"/>
      <c r="BK233" s="157"/>
      <c r="BL233" s="157"/>
      <c r="BM233" s="157"/>
      <c r="BN233" s="157"/>
      <c r="BO233" s="157"/>
      <c r="BP233" s="157"/>
      <c r="BQ233" s="157"/>
      <c r="BR233" s="157"/>
      <c r="BS233" s="157"/>
      <c r="BT233" s="157"/>
      <c r="BU233" s="157"/>
      <c r="BV233" s="157"/>
      <c r="BW233" s="157"/>
      <c r="BX233" s="158">
        <f>COUNTIF(BV198:BV201,K233)</f>
        <v>0</v>
      </c>
      <c r="BY233" s="158">
        <f>COUNTIF(BV198:BV201,L233)</f>
        <v>0</v>
      </c>
      <c r="BZ233" s="158">
        <f>COUNTIF(BV198:BV201,M233)</f>
        <v>0</v>
      </c>
      <c r="CA233" s="158">
        <f>COUNTIF(BV198:BV201,N233)</f>
        <v>0</v>
      </c>
      <c r="CB233" s="158">
        <f t="shared" si="306"/>
        <v>0</v>
      </c>
      <c r="CC233" s="157"/>
      <c r="CD233" s="158" t="str">
        <f t="shared" si="307"/>
        <v/>
      </c>
      <c r="CE233" s="158" t="str">
        <f t="shared" si="308"/>
        <v/>
      </c>
      <c r="CF233" s="158" t="str">
        <f t="shared" si="309"/>
        <v/>
      </c>
      <c r="CG233" s="158" t="str">
        <f t="shared" si="310"/>
        <v/>
      </c>
      <c r="CH233" s="157"/>
      <c r="CI233" s="158" t="str">
        <f t="shared" si="311"/>
        <v/>
      </c>
      <c r="CJ233" s="158" t="str">
        <f t="shared" si="312"/>
        <v/>
      </c>
      <c r="CK233" s="158" t="str">
        <f t="shared" si="313"/>
        <v/>
      </c>
      <c r="CL233" s="158" t="str">
        <f t="shared" si="314"/>
        <v/>
      </c>
      <c r="CM233" s="157"/>
      <c r="CN233" s="157"/>
      <c r="CO233" s="157"/>
      <c r="CP233" s="157"/>
      <c r="CQ233" s="157"/>
      <c r="CR233" s="157"/>
      <c r="CS233" s="157"/>
      <c r="CT233" s="157"/>
      <c r="CU233" s="157"/>
      <c r="CV233" s="157"/>
      <c r="CW233" s="157"/>
      <c r="CX233" s="157"/>
      <c r="CY233" s="157"/>
      <c r="CZ233" s="157"/>
      <c r="DA233" s="157"/>
      <c r="DB233" s="157"/>
      <c r="DC233" s="157"/>
      <c r="DD233" s="157"/>
      <c r="DE233" s="157"/>
      <c r="DF233" s="157"/>
      <c r="DG233" s="158">
        <f>COUNTIF(DE198:DE201,K233)</f>
        <v>0</v>
      </c>
      <c r="DH233" s="158">
        <f>COUNTIF(DE198:DE201,L233)</f>
        <v>0</v>
      </c>
      <c r="DI233" s="158">
        <f>COUNTIF(DE198:DE201,M233)</f>
        <v>0</v>
      </c>
      <c r="DJ233" s="158">
        <f>COUNTIF(DE198:DE201,N233)</f>
        <v>0</v>
      </c>
      <c r="DK233" s="158">
        <f t="shared" si="319"/>
        <v>0</v>
      </c>
      <c r="DL233" s="157"/>
      <c r="DM233" s="158" t="str">
        <f t="shared" si="320"/>
        <v/>
      </c>
      <c r="DN233" s="158" t="str">
        <f t="shared" si="321"/>
        <v/>
      </c>
      <c r="DO233" s="158" t="str">
        <f t="shared" si="322"/>
        <v/>
      </c>
      <c r="DP233" s="158" t="str">
        <f t="shared" si="323"/>
        <v/>
      </c>
      <c r="DQ233" s="157"/>
      <c r="DR233" s="158" t="str">
        <f t="shared" si="324"/>
        <v/>
      </c>
      <c r="DS233" s="158" t="str">
        <f t="shared" si="325"/>
        <v/>
      </c>
      <c r="DT233" s="158" t="str">
        <f t="shared" si="326"/>
        <v/>
      </c>
      <c r="DU233" s="158" t="str">
        <f t="shared" si="327"/>
        <v/>
      </c>
      <c r="DV233" s="157"/>
      <c r="DW233" s="157"/>
      <c r="DX233" s="157"/>
      <c r="DY233" s="157"/>
      <c r="DZ233" s="157"/>
      <c r="EA233" s="157"/>
      <c r="EB233" s="157"/>
      <c r="EC233" s="157"/>
      <c r="ED233" s="157"/>
      <c r="EE233" s="157"/>
      <c r="EF233" s="157"/>
      <c r="EG233" s="157"/>
      <c r="EH233" s="157"/>
      <c r="EI233" s="157"/>
      <c r="EJ233" s="157"/>
      <c r="EK233" s="157"/>
      <c r="EL233" s="157"/>
    </row>
    <row r="234" ht="12.75" customHeight="1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57"/>
      <c r="AJ234" s="157"/>
      <c r="AK234" s="157"/>
      <c r="AL234" s="157"/>
      <c r="AM234" s="157"/>
      <c r="AN234" s="157"/>
      <c r="AO234" s="157"/>
      <c r="AP234" s="157"/>
      <c r="AQ234" s="157"/>
      <c r="AR234" s="157"/>
      <c r="AS234" s="157"/>
      <c r="AT234" s="157"/>
      <c r="AU234" s="157"/>
      <c r="AV234" s="157"/>
      <c r="AW234" s="157"/>
      <c r="AX234" s="157"/>
      <c r="AY234" s="157"/>
      <c r="AZ234" s="157"/>
      <c r="BA234" s="157"/>
      <c r="BB234" s="157"/>
      <c r="BC234" s="157"/>
      <c r="BD234" s="157"/>
      <c r="BE234" s="157"/>
      <c r="BF234" s="157"/>
      <c r="BG234" s="157"/>
      <c r="BH234" s="157"/>
      <c r="BI234" s="157"/>
      <c r="BJ234" s="157"/>
      <c r="BK234" s="157"/>
      <c r="BL234" s="157"/>
      <c r="BM234" s="157"/>
      <c r="BN234" s="157"/>
      <c r="BO234" s="157"/>
      <c r="BP234" s="157"/>
      <c r="BQ234" s="157"/>
      <c r="BR234" s="157"/>
      <c r="BS234" s="157"/>
      <c r="BT234" s="157"/>
      <c r="BU234" s="157"/>
      <c r="BV234" s="157"/>
      <c r="BW234" s="157"/>
      <c r="BX234" s="157"/>
      <c r="BY234" s="157"/>
      <c r="BZ234" s="157"/>
      <c r="CA234" s="157"/>
      <c r="CB234" s="157"/>
      <c r="CC234" s="157"/>
      <c r="CD234" s="157"/>
      <c r="CE234" s="157"/>
      <c r="CF234" s="157"/>
      <c r="CG234" s="157"/>
      <c r="CH234" s="157"/>
      <c r="CI234" s="157"/>
      <c r="CJ234" s="157"/>
      <c r="CK234" s="157"/>
      <c r="CL234" s="157"/>
      <c r="CM234" s="157"/>
      <c r="CN234" s="157"/>
      <c r="CO234" s="157"/>
      <c r="CP234" s="157"/>
      <c r="CQ234" s="157"/>
      <c r="CR234" s="157"/>
      <c r="CS234" s="157"/>
      <c r="CT234" s="157"/>
      <c r="CU234" s="157"/>
      <c r="CV234" s="157"/>
      <c r="CW234" s="157"/>
      <c r="CX234" s="157"/>
      <c r="CY234" s="157"/>
      <c r="CZ234" s="157"/>
      <c r="DA234" s="157"/>
      <c r="DB234" s="157"/>
      <c r="DC234" s="157"/>
      <c r="DD234" s="157"/>
      <c r="DE234" s="157"/>
      <c r="DF234" s="157"/>
      <c r="DG234" s="157"/>
      <c r="DH234" s="157"/>
      <c r="DI234" s="157"/>
      <c r="DJ234" s="157"/>
      <c r="DK234" s="157"/>
      <c r="DL234" s="157"/>
      <c r="DM234" s="157"/>
      <c r="DN234" s="157"/>
      <c r="DO234" s="157"/>
      <c r="DP234" s="157"/>
      <c r="DQ234" s="157"/>
      <c r="DR234" s="157"/>
      <c r="DS234" s="157"/>
      <c r="DT234" s="157"/>
      <c r="DU234" s="157"/>
      <c r="DV234" s="157"/>
      <c r="DW234" s="157"/>
      <c r="DX234" s="157"/>
      <c r="DY234" s="157"/>
      <c r="DZ234" s="157"/>
      <c r="EA234" s="157"/>
      <c r="EB234" s="157"/>
      <c r="EC234" s="157"/>
      <c r="ED234" s="157"/>
      <c r="EE234" s="157"/>
      <c r="EF234" s="157"/>
      <c r="EG234" s="157"/>
      <c r="EH234" s="157"/>
      <c r="EI234" s="157"/>
      <c r="EJ234" s="157"/>
      <c r="EK234" s="157"/>
      <c r="EL234" s="157"/>
    </row>
    <row r="235" ht="12.75" customHeight="1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  <c r="AK235" s="157"/>
      <c r="AL235" s="157"/>
      <c r="AM235" s="157"/>
      <c r="AN235" s="157"/>
      <c r="AO235" s="157"/>
      <c r="AP235" s="157"/>
      <c r="AQ235" s="157"/>
      <c r="AR235" s="157"/>
      <c r="AS235" s="157"/>
      <c r="AT235" s="157"/>
      <c r="AU235" s="157"/>
      <c r="AV235" s="157"/>
      <c r="AW235" s="157"/>
      <c r="AX235" s="157"/>
      <c r="AY235" s="157"/>
      <c r="AZ235" s="157"/>
      <c r="BA235" s="157"/>
      <c r="BB235" s="157"/>
      <c r="BC235" s="157"/>
      <c r="BD235" s="157"/>
      <c r="BE235" s="157"/>
      <c r="BF235" s="157"/>
      <c r="BG235" s="157"/>
      <c r="BH235" s="157"/>
      <c r="BI235" s="157"/>
      <c r="BJ235" s="157"/>
      <c r="BK235" s="157"/>
      <c r="BL235" s="157"/>
      <c r="BM235" s="157"/>
      <c r="BN235" s="157"/>
      <c r="BO235" s="157"/>
      <c r="BP235" s="157"/>
      <c r="BQ235" s="157"/>
      <c r="BR235" s="157"/>
      <c r="BS235" s="157"/>
      <c r="BT235" s="157"/>
      <c r="BU235" s="157"/>
      <c r="BV235" s="157"/>
      <c r="BW235" s="157"/>
      <c r="BX235" s="157"/>
      <c r="BY235" s="157"/>
      <c r="BZ235" s="157"/>
      <c r="CA235" s="157"/>
      <c r="CB235" s="157"/>
      <c r="CC235" s="157"/>
      <c r="CD235" s="157"/>
      <c r="CE235" s="157"/>
      <c r="CF235" s="157"/>
      <c r="CG235" s="157"/>
      <c r="CH235" s="157"/>
      <c r="CI235" s="157"/>
      <c r="CJ235" s="157"/>
      <c r="CK235" s="157"/>
      <c r="CL235" s="157"/>
      <c r="CM235" s="157"/>
      <c r="CN235" s="157"/>
      <c r="CO235" s="157"/>
      <c r="CP235" s="157"/>
      <c r="CQ235" s="157"/>
      <c r="CR235" s="157"/>
      <c r="CS235" s="157"/>
      <c r="CT235" s="157"/>
      <c r="CU235" s="157"/>
      <c r="CV235" s="157"/>
      <c r="CW235" s="157"/>
      <c r="CX235" s="157"/>
      <c r="CY235" s="157"/>
      <c r="CZ235" s="157"/>
      <c r="DA235" s="157"/>
      <c r="DB235" s="157"/>
      <c r="DC235" s="157"/>
      <c r="DD235" s="157"/>
      <c r="DE235" s="157"/>
      <c r="DF235" s="157"/>
      <c r="DG235" s="157"/>
      <c r="DH235" s="157"/>
      <c r="DI235" s="157"/>
      <c r="DJ235" s="157"/>
      <c r="DK235" s="157"/>
      <c r="DL235" s="157"/>
      <c r="DM235" s="157"/>
      <c r="DN235" s="157"/>
      <c r="DO235" s="157"/>
      <c r="DP235" s="157"/>
      <c r="DQ235" s="157"/>
      <c r="DR235" s="157"/>
      <c r="DS235" s="157"/>
      <c r="DT235" s="157"/>
      <c r="DU235" s="157"/>
      <c r="DV235" s="157"/>
      <c r="DW235" s="157"/>
      <c r="DX235" s="157"/>
      <c r="DY235" s="157"/>
      <c r="DZ235" s="157"/>
      <c r="EA235" s="157"/>
      <c r="EB235" s="157"/>
      <c r="EC235" s="157"/>
      <c r="ED235" s="157"/>
      <c r="EE235" s="157"/>
      <c r="EF235" s="157"/>
      <c r="EG235" s="157"/>
      <c r="EH235" s="157"/>
      <c r="EI235" s="157"/>
      <c r="EJ235" s="157"/>
      <c r="EK235" s="157"/>
      <c r="EL235" s="157"/>
    </row>
    <row r="236" ht="12.75" customHeight="1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8" t="s">
        <v>96</v>
      </c>
      <c r="L236" s="158" t="s">
        <v>97</v>
      </c>
      <c r="M236" s="158" t="s">
        <v>97</v>
      </c>
      <c r="N236" s="158" t="s">
        <v>98</v>
      </c>
      <c r="O236" s="157"/>
      <c r="P236" s="157"/>
      <c r="Q236" s="157"/>
      <c r="R236" s="158" t="s">
        <v>44</v>
      </c>
      <c r="S236" s="158" t="s">
        <v>45</v>
      </c>
      <c r="T236" s="158" t="s">
        <v>46</v>
      </c>
      <c r="U236" s="158" t="s">
        <v>47</v>
      </c>
      <c r="V236" s="158" t="s">
        <v>119</v>
      </c>
      <c r="W236" s="158" t="s">
        <v>113</v>
      </c>
      <c r="X236" s="158" t="s">
        <v>49</v>
      </c>
      <c r="Y236" s="158" t="s">
        <v>50</v>
      </c>
      <c r="Z236" s="157"/>
      <c r="AA236" s="158" t="s">
        <v>120</v>
      </c>
      <c r="AB236" s="158" t="s">
        <v>121</v>
      </c>
      <c r="AC236" s="158" t="s">
        <v>48</v>
      </c>
      <c r="AD236" s="157" t="s">
        <v>122</v>
      </c>
      <c r="AE236" s="158" t="s">
        <v>123</v>
      </c>
      <c r="AF236" s="157"/>
      <c r="AG236" s="157"/>
      <c r="AH236" s="157"/>
      <c r="AI236" s="157"/>
      <c r="AJ236" s="157"/>
      <c r="AK236" s="157"/>
      <c r="AL236" s="157"/>
      <c r="AM236" s="157"/>
      <c r="AN236" s="157"/>
      <c r="AO236" s="157"/>
      <c r="AP236" s="157"/>
      <c r="AQ236" s="157"/>
      <c r="AR236" s="157"/>
      <c r="AS236" s="157"/>
      <c r="AT236" s="157"/>
      <c r="AU236" s="157"/>
      <c r="AV236" s="157"/>
      <c r="AW236" s="157"/>
      <c r="AX236" s="157"/>
      <c r="AY236" s="157"/>
      <c r="AZ236" s="157"/>
      <c r="BA236" s="157"/>
      <c r="BB236" s="157"/>
      <c r="BC236" s="157"/>
      <c r="BD236" s="157"/>
      <c r="BE236" s="157"/>
      <c r="BF236" s="157"/>
      <c r="BG236" s="157"/>
      <c r="BH236" s="157"/>
      <c r="BI236" s="157"/>
      <c r="BJ236" s="157"/>
      <c r="BK236" s="157"/>
      <c r="BL236" s="157"/>
      <c r="BM236" s="157"/>
      <c r="BN236" s="157"/>
      <c r="BO236" s="157"/>
      <c r="BP236" s="157"/>
      <c r="BQ236" s="157"/>
      <c r="BR236" s="157"/>
      <c r="BS236" s="157"/>
      <c r="BT236" s="157"/>
      <c r="BU236" s="157"/>
      <c r="BV236" s="157"/>
      <c r="BW236" s="157"/>
      <c r="BX236" s="157"/>
      <c r="BY236" s="157"/>
      <c r="BZ236" s="157"/>
      <c r="CA236" s="157"/>
      <c r="CB236" s="157"/>
      <c r="CC236" s="157"/>
      <c r="CD236" s="157"/>
      <c r="CE236" s="157"/>
      <c r="CF236" s="157"/>
      <c r="CG236" s="157"/>
      <c r="CH236" s="157"/>
      <c r="CI236" s="157"/>
      <c r="CJ236" s="157"/>
      <c r="CK236" s="157"/>
      <c r="CL236" s="157"/>
      <c r="CM236" s="157"/>
      <c r="CN236" s="157"/>
      <c r="CO236" s="157"/>
      <c r="CP236" s="157"/>
      <c r="CQ236" s="157"/>
      <c r="CR236" s="157"/>
      <c r="CS236" s="157"/>
      <c r="CT236" s="157"/>
      <c r="CU236" s="157"/>
      <c r="CV236" s="157"/>
      <c r="CW236" s="157"/>
      <c r="CX236" s="157"/>
      <c r="CY236" s="157"/>
      <c r="CZ236" s="157"/>
      <c r="DA236" s="157"/>
      <c r="DB236" s="157"/>
      <c r="DC236" s="157"/>
      <c r="DD236" s="157"/>
      <c r="DE236" s="157"/>
      <c r="DF236" s="157"/>
      <c r="DG236" s="157"/>
      <c r="DH236" s="157"/>
      <c r="DI236" s="157"/>
      <c r="DJ236" s="157"/>
      <c r="DK236" s="157"/>
      <c r="DL236" s="157"/>
      <c r="DM236" s="157"/>
      <c r="DN236" s="157"/>
      <c r="DO236" s="157"/>
      <c r="DP236" s="157"/>
      <c r="DQ236" s="157"/>
      <c r="DR236" s="157"/>
      <c r="DS236" s="157"/>
      <c r="DT236" s="157"/>
      <c r="DU236" s="157"/>
      <c r="DV236" s="157"/>
      <c r="DW236" s="157"/>
      <c r="DX236" s="157"/>
      <c r="DY236" s="157"/>
      <c r="DZ236" s="157"/>
      <c r="EA236" s="157"/>
      <c r="EB236" s="157"/>
      <c r="EC236" s="157"/>
      <c r="ED236" s="157"/>
      <c r="EE236" s="157"/>
      <c r="EF236" s="157"/>
      <c r="EG236" s="157"/>
      <c r="EH236" s="157"/>
      <c r="EI236" s="157"/>
      <c r="EJ236" s="157"/>
      <c r="EK236" s="157"/>
      <c r="EL236" s="157"/>
    </row>
    <row r="237" ht="12.75" customHeight="1">
      <c r="A237" s="157"/>
      <c r="B237" s="158" t="str">
        <f>Utfylles!$E$10</f>
        <v>Tyrkia</v>
      </c>
      <c r="C237" s="158" t="s">
        <v>56</v>
      </c>
      <c r="D237" s="158" t="str">
        <f>Utfylles!$G$10</f>
        <v>Italia</v>
      </c>
      <c r="E237" s="158">
        <f>Utfylles!$H$10</f>
        <v>0</v>
      </c>
      <c r="F237" s="158" t="s">
        <v>56</v>
      </c>
      <c r="G237" s="158">
        <f>Utfylles!$J$10</f>
        <v>2</v>
      </c>
      <c r="H237" s="158"/>
      <c r="I237" s="158" t="str">
        <f>Utfylles!$K$10</f>
        <v>B</v>
      </c>
      <c r="J237" s="157"/>
      <c r="K237" s="158" t="str">
        <f t="shared" ref="K237:K272" si="343">IF(I237="H",B237,IF(I237="B",D237,""))</f>
        <v>Italia</v>
      </c>
      <c r="L237" s="158" t="str">
        <f t="shared" ref="L237:L272" si="344">IF(I237="U",B237,"")</f>
        <v/>
      </c>
      <c r="M237" s="158" t="str">
        <f t="shared" ref="M237:M272" si="345">IF(I237="U",D237,"")</f>
        <v/>
      </c>
      <c r="N237" s="158" t="str">
        <f t="shared" ref="N237:N272" si="346">IF(I237="B",B237,IF(I237="H",D237,""))</f>
        <v>Tyrkia</v>
      </c>
      <c r="O237" s="157"/>
      <c r="P237" s="157">
        <f t="shared" ref="P237:P242" si="347">_xlfn.RANK.EQ(AF246,$AF$246:$AF$251,1)</f>
        <v>4</v>
      </c>
      <c r="Q237" s="157" t="str">
        <f>Q13</f>
        <v>Wales</v>
      </c>
      <c r="R237" s="159">
        <f>COUNTIF(K237:N272,Q237)</f>
        <v>3</v>
      </c>
      <c r="S237" s="159">
        <f>COUNTIF(K237:K272,Q237)</f>
        <v>0</v>
      </c>
      <c r="T237" s="159">
        <f>COUNTIF(L237:M272,Q237)</f>
        <v>2</v>
      </c>
      <c r="U237" s="159">
        <f>COUNTIF(N237:N272,Q237)</f>
        <v>1</v>
      </c>
      <c r="V237" s="159">
        <f>SUMIFS(E237:E272,B237:B272,Q237)+SUMIFS(G237:G272,D237:D272,Q237)</f>
        <v>2</v>
      </c>
      <c r="W237" s="159">
        <f>SUMIFS(G237:G272,B237:B272,Q237)+SUMIFS(E237:E272,D237:D272,Q237)</f>
        <v>4</v>
      </c>
      <c r="X237" s="159">
        <f t="shared" ref="X237:X242" si="348">V237-W237</f>
        <v>-2</v>
      </c>
      <c r="Y237" s="158">
        <f t="shared" ref="Y237:Y242" si="349">S237*3+T237*1</f>
        <v>2</v>
      </c>
      <c r="Z237" s="157"/>
      <c r="AA237" s="158">
        <f t="shared" ref="AA237:AA242" si="350">_xlfn.RANK.EQ(Y237,$Y$237:$Y$242)</f>
        <v>3</v>
      </c>
      <c r="AB237" s="158">
        <f t="shared" ref="AB237:AB242" si="351">_xlfn.RANK.EQ(X237,$X$237:$X$242)</f>
        <v>3</v>
      </c>
      <c r="AC237" s="158">
        <f t="shared" ref="AC237:AC242" si="352">_xlfn.RANK.EQ(V237,$V$237:$V$242)</f>
        <v>5</v>
      </c>
      <c r="AD237" s="158">
        <f t="shared" ref="AD237:AD242" si="353">_xlfn.RANK.EQ(S237,$S$237:$S$242)</f>
        <v>3</v>
      </c>
      <c r="AE237" s="158">
        <f t="shared" ref="AE237:AE242" si="354">(COUNTIF($Q$237:$Q$242,"&lt;"&amp;Q237)+1)</f>
        <v>5</v>
      </c>
      <c r="AF237" s="157"/>
      <c r="AG237" s="157"/>
      <c r="AH237" s="157"/>
      <c r="AI237" s="157"/>
      <c r="AJ237" s="157"/>
      <c r="AK237" s="157"/>
      <c r="AL237" s="157"/>
      <c r="AM237" s="157"/>
      <c r="AN237" s="157"/>
      <c r="AO237" s="157"/>
      <c r="AP237" s="157"/>
      <c r="AQ237" s="157"/>
      <c r="AR237" s="157"/>
      <c r="AS237" s="157"/>
      <c r="AT237" s="157"/>
      <c r="AU237" s="157"/>
      <c r="AV237" s="157"/>
      <c r="AW237" s="157"/>
      <c r="AX237" s="157"/>
      <c r="AY237" s="157"/>
      <c r="AZ237" s="157"/>
      <c r="BA237" s="157"/>
      <c r="BB237" s="157"/>
      <c r="BC237" s="157"/>
      <c r="BD237" s="157"/>
      <c r="BE237" s="157"/>
      <c r="BF237" s="157"/>
      <c r="BG237" s="157"/>
      <c r="BH237" s="157"/>
      <c r="BI237" s="157"/>
      <c r="BJ237" s="157"/>
      <c r="BK237" s="157"/>
      <c r="BL237" s="157"/>
      <c r="BM237" s="157"/>
      <c r="BN237" s="157"/>
      <c r="BO237" s="157"/>
      <c r="BP237" s="157"/>
      <c r="BQ237" s="157"/>
      <c r="BR237" s="157"/>
      <c r="BS237" s="157"/>
      <c r="BT237" s="157"/>
      <c r="BU237" s="157"/>
      <c r="BV237" s="157"/>
      <c r="BW237" s="157"/>
      <c r="BX237" s="157"/>
      <c r="BY237" s="157"/>
      <c r="BZ237" s="157"/>
      <c r="CA237" s="157"/>
      <c r="CB237" s="157"/>
      <c r="CC237" s="157"/>
      <c r="CD237" s="157"/>
      <c r="CE237" s="157"/>
      <c r="CF237" s="157"/>
      <c r="CG237" s="157"/>
      <c r="CH237" s="157"/>
      <c r="CI237" s="157"/>
      <c r="CJ237" s="157"/>
      <c r="CK237" s="157"/>
      <c r="CL237" s="157"/>
      <c r="CM237" s="157"/>
      <c r="CN237" s="157"/>
      <c r="CO237" s="157"/>
      <c r="CP237" s="157"/>
      <c r="CQ237" s="157"/>
      <c r="CR237" s="157"/>
      <c r="CS237" s="157"/>
      <c r="CT237" s="157"/>
      <c r="CU237" s="157"/>
      <c r="CV237" s="157"/>
      <c r="CW237" s="157"/>
      <c r="CX237" s="157"/>
      <c r="CY237" s="157"/>
      <c r="CZ237" s="157"/>
      <c r="DA237" s="157"/>
      <c r="DB237" s="157"/>
      <c r="DC237" s="157"/>
      <c r="DD237" s="157"/>
      <c r="DE237" s="157"/>
      <c r="DF237" s="157"/>
      <c r="DG237" s="157"/>
      <c r="DH237" s="157"/>
      <c r="DI237" s="157"/>
      <c r="DJ237" s="157"/>
      <c r="DK237" s="157"/>
      <c r="DL237" s="157"/>
      <c r="DM237" s="157"/>
      <c r="DN237" s="157"/>
      <c r="DO237" s="157"/>
      <c r="DP237" s="157"/>
      <c r="DQ237" s="157"/>
      <c r="DR237" s="157"/>
      <c r="DS237" s="157"/>
      <c r="DT237" s="157"/>
      <c r="DU237" s="157"/>
      <c r="DV237" s="157"/>
      <c r="DW237" s="157"/>
      <c r="DX237" s="157"/>
      <c r="DY237" s="157"/>
      <c r="DZ237" s="157"/>
      <c r="EA237" s="157"/>
      <c r="EB237" s="157"/>
      <c r="EC237" s="157"/>
      <c r="ED237" s="157"/>
      <c r="EE237" s="157"/>
      <c r="EF237" s="157"/>
      <c r="EG237" s="157"/>
      <c r="EH237" s="157"/>
      <c r="EI237" s="157"/>
      <c r="EJ237" s="157"/>
      <c r="EK237" s="157"/>
      <c r="EL237" s="157"/>
    </row>
    <row r="238" ht="12.75" customHeight="1">
      <c r="A238" s="157"/>
      <c r="B238" s="158" t="str">
        <f>Utfylles!$E$11</f>
        <v>Wales</v>
      </c>
      <c r="C238" s="158" t="s">
        <v>56</v>
      </c>
      <c r="D238" s="158" t="str">
        <f>Utfylles!$G$11</f>
        <v>Sveits</v>
      </c>
      <c r="E238" s="158">
        <f>Utfylles!$H$11</f>
        <v>1</v>
      </c>
      <c r="F238" s="158" t="s">
        <v>56</v>
      </c>
      <c r="G238" s="158">
        <f>Utfylles!$J$11</f>
        <v>1</v>
      </c>
      <c r="H238" s="158"/>
      <c r="I238" s="158" t="str">
        <f>Utfylles!$K$11</f>
        <v>U</v>
      </c>
      <c r="J238" s="157"/>
      <c r="K238" s="158" t="str">
        <f t="shared" si="343"/>
        <v/>
      </c>
      <c r="L238" s="158" t="str">
        <f t="shared" si="344"/>
        <v>Wales</v>
      </c>
      <c r="M238" s="158" t="str">
        <f t="shared" si="345"/>
        <v>Sveits</v>
      </c>
      <c r="N238" s="158" t="str">
        <f t="shared" si="346"/>
        <v/>
      </c>
      <c r="O238" s="157"/>
      <c r="P238" s="157">
        <f t="shared" si="347"/>
        <v>6</v>
      </c>
      <c r="Q238" s="157" t="str">
        <f>Q52</f>
        <v>Finland</v>
      </c>
      <c r="R238" s="159">
        <f>COUNTIF(K237:N272,Q238)</f>
        <v>3</v>
      </c>
      <c r="S238" s="159">
        <f>COUNTIF(K237:K272,Q238)</f>
        <v>0</v>
      </c>
      <c r="T238" s="159">
        <f>COUNTIF(L237:M272,Q238)</f>
        <v>1</v>
      </c>
      <c r="U238" s="159">
        <f>COUNTIF(N237:N272,Q238)</f>
        <v>2</v>
      </c>
      <c r="V238" s="159">
        <f>SUMIFS(E237:E272,B237:B272,Q238)+SUMIFS(G237:G272,D237:D272,Q238)</f>
        <v>3</v>
      </c>
      <c r="W238" s="159">
        <f>SUMIFS(G237:G272,B237:B272,Q238)+SUMIFS(E237:E272,D237:D272,Q238)</f>
        <v>5</v>
      </c>
      <c r="X238" s="159">
        <f t="shared" si="348"/>
        <v>-2</v>
      </c>
      <c r="Y238" s="158">
        <f t="shared" si="349"/>
        <v>1</v>
      </c>
      <c r="Z238" s="157"/>
      <c r="AA238" s="158">
        <f t="shared" si="350"/>
        <v>6</v>
      </c>
      <c r="AB238" s="158">
        <f t="shared" si="351"/>
        <v>3</v>
      </c>
      <c r="AC238" s="158">
        <f t="shared" si="352"/>
        <v>2</v>
      </c>
      <c r="AD238" s="158">
        <f t="shared" si="353"/>
        <v>3</v>
      </c>
      <c r="AE238" s="158">
        <f t="shared" si="354"/>
        <v>1</v>
      </c>
      <c r="AF238" s="157"/>
      <c r="AG238" s="157"/>
      <c r="AH238" s="157"/>
      <c r="AI238" s="157"/>
      <c r="AJ238" s="157"/>
      <c r="AK238" s="157"/>
      <c r="AL238" s="157"/>
      <c r="AM238" s="157"/>
      <c r="AN238" s="157"/>
      <c r="AO238" s="157"/>
      <c r="AP238" s="157"/>
      <c r="AQ238" s="157"/>
      <c r="AR238" s="157"/>
      <c r="AS238" s="157"/>
      <c r="AT238" s="157"/>
      <c r="AU238" s="157"/>
      <c r="AV238" s="157"/>
      <c r="AW238" s="157"/>
      <c r="AX238" s="157"/>
      <c r="AY238" s="157"/>
      <c r="AZ238" s="157"/>
      <c r="BA238" s="157"/>
      <c r="BB238" s="157"/>
      <c r="BC238" s="157"/>
      <c r="BD238" s="157"/>
      <c r="BE238" s="157"/>
      <c r="BF238" s="157"/>
      <c r="BG238" s="157"/>
      <c r="BH238" s="157"/>
      <c r="BI238" s="157"/>
      <c r="BJ238" s="157"/>
      <c r="BK238" s="157"/>
      <c r="BL238" s="157"/>
      <c r="BM238" s="157"/>
      <c r="BN238" s="157"/>
      <c r="BO238" s="157"/>
      <c r="BP238" s="157"/>
      <c r="BQ238" s="157"/>
      <c r="BR238" s="157"/>
      <c r="BS238" s="157"/>
      <c r="BT238" s="157"/>
      <c r="BU238" s="157"/>
      <c r="BV238" s="157"/>
      <c r="BW238" s="157"/>
      <c r="BX238" s="157"/>
      <c r="BY238" s="157"/>
      <c r="BZ238" s="157"/>
      <c r="CA238" s="157"/>
      <c r="CB238" s="157"/>
      <c r="CC238" s="157"/>
      <c r="CD238" s="157"/>
      <c r="CE238" s="157"/>
      <c r="CF238" s="157"/>
      <c r="CG238" s="157"/>
      <c r="CH238" s="157"/>
      <c r="CI238" s="157"/>
      <c r="CJ238" s="157"/>
      <c r="CK238" s="157"/>
      <c r="CL238" s="157"/>
      <c r="CM238" s="157"/>
      <c r="CN238" s="157"/>
      <c r="CO238" s="157"/>
      <c r="CP238" s="157"/>
      <c r="CQ238" s="157"/>
      <c r="CR238" s="157"/>
      <c r="CS238" s="157"/>
      <c r="CT238" s="157"/>
      <c r="CU238" s="157"/>
      <c r="CV238" s="157"/>
      <c r="CW238" s="157"/>
      <c r="CX238" s="157"/>
      <c r="CY238" s="157"/>
      <c r="CZ238" s="157"/>
      <c r="DA238" s="157"/>
      <c r="DB238" s="157"/>
      <c r="DC238" s="157"/>
      <c r="DD238" s="157"/>
      <c r="DE238" s="157"/>
      <c r="DF238" s="157"/>
      <c r="DG238" s="157"/>
      <c r="DH238" s="157"/>
      <c r="DI238" s="157"/>
      <c r="DJ238" s="157"/>
      <c r="DK238" s="157"/>
      <c r="DL238" s="157"/>
      <c r="DM238" s="157"/>
      <c r="DN238" s="157"/>
      <c r="DO238" s="157"/>
      <c r="DP238" s="157"/>
      <c r="DQ238" s="157"/>
      <c r="DR238" s="157"/>
      <c r="DS238" s="157"/>
      <c r="DT238" s="157"/>
      <c r="DU238" s="157"/>
      <c r="DV238" s="157"/>
      <c r="DW238" s="157"/>
      <c r="DX238" s="157"/>
      <c r="DY238" s="157"/>
      <c r="DZ238" s="157"/>
      <c r="EA238" s="157"/>
      <c r="EB238" s="157"/>
      <c r="EC238" s="157"/>
      <c r="ED238" s="157"/>
      <c r="EE238" s="157"/>
      <c r="EF238" s="157"/>
      <c r="EG238" s="157"/>
      <c r="EH238" s="157"/>
      <c r="EI238" s="157"/>
      <c r="EJ238" s="157"/>
      <c r="EK238" s="157"/>
      <c r="EL238" s="157"/>
    </row>
    <row r="239" ht="12.75" customHeight="1">
      <c r="A239" s="157"/>
      <c r="B239" s="158" t="str">
        <f>Utfylles!$E$12</f>
        <v>Danmark</v>
      </c>
      <c r="C239" s="158" t="s">
        <v>56</v>
      </c>
      <c r="D239" s="158" t="str">
        <f>Utfylles!$G$12</f>
        <v>Finland</v>
      </c>
      <c r="E239" s="158">
        <f>Utfylles!$H$12</f>
        <v>2</v>
      </c>
      <c r="F239" s="158" t="s">
        <v>56</v>
      </c>
      <c r="G239" s="158">
        <f>Utfylles!$J$12</f>
        <v>1</v>
      </c>
      <c r="H239" s="158"/>
      <c r="I239" s="158" t="str">
        <f>Utfylles!$K$12</f>
        <v>H</v>
      </c>
      <c r="J239" s="157"/>
      <c r="K239" s="158" t="str">
        <f t="shared" si="343"/>
        <v>Danmark</v>
      </c>
      <c r="L239" s="158" t="str">
        <f t="shared" si="344"/>
        <v/>
      </c>
      <c r="M239" s="158" t="str">
        <f t="shared" si="345"/>
        <v/>
      </c>
      <c r="N239" s="158" t="str">
        <f t="shared" si="346"/>
        <v>Finland</v>
      </c>
      <c r="O239" s="157"/>
      <c r="P239" s="157">
        <f t="shared" si="347"/>
        <v>5</v>
      </c>
      <c r="Q239" s="157" t="str">
        <f>Q91</f>
        <v>Østerrike</v>
      </c>
      <c r="R239" s="159">
        <f>COUNTIF(K237:N272,Q239)</f>
        <v>3</v>
      </c>
      <c r="S239" s="159">
        <f>COUNTIF(K237:K272,Q239)</f>
        <v>0</v>
      </c>
      <c r="T239" s="159">
        <f>COUNTIF(L237:M272,Q239)</f>
        <v>2</v>
      </c>
      <c r="U239" s="159">
        <f>COUNTIF(N237:N272,Q239)</f>
        <v>1</v>
      </c>
      <c r="V239" s="159">
        <f>SUMIFS(E237:E272,B237:B272,Q239)+SUMIFS(G237:G272,D237:D272,Q239)</f>
        <v>1</v>
      </c>
      <c r="W239" s="159">
        <f>SUMIFS(G237:G272,B237:B272,Q239)+SUMIFS(E237:E272,D237:D272,Q239)</f>
        <v>4</v>
      </c>
      <c r="X239" s="159">
        <f t="shared" si="348"/>
        <v>-3</v>
      </c>
      <c r="Y239" s="158">
        <f t="shared" si="349"/>
        <v>2</v>
      </c>
      <c r="Z239" s="157"/>
      <c r="AA239" s="158">
        <f t="shared" si="350"/>
        <v>3</v>
      </c>
      <c r="AB239" s="158">
        <f t="shared" si="351"/>
        <v>6</v>
      </c>
      <c r="AC239" s="158">
        <f t="shared" si="352"/>
        <v>6</v>
      </c>
      <c r="AD239" s="158">
        <f t="shared" si="353"/>
        <v>3</v>
      </c>
      <c r="AE239" s="158">
        <f t="shared" si="354"/>
        <v>6</v>
      </c>
      <c r="AF239" s="157"/>
      <c r="AG239" s="157"/>
      <c r="AH239" s="157"/>
      <c r="AI239" s="157"/>
      <c r="AJ239" s="157"/>
      <c r="AK239" s="157"/>
      <c r="AL239" s="157"/>
      <c r="AM239" s="157"/>
      <c r="AN239" s="157"/>
      <c r="AO239" s="157"/>
      <c r="AP239" s="157"/>
      <c r="AQ239" s="157"/>
      <c r="AR239" s="157"/>
      <c r="AS239" s="157"/>
      <c r="AT239" s="157"/>
      <c r="AU239" s="157"/>
      <c r="AV239" s="157"/>
      <c r="AW239" s="157"/>
      <c r="AX239" s="157"/>
      <c r="AY239" s="157"/>
      <c r="AZ239" s="157"/>
      <c r="BA239" s="157"/>
      <c r="BB239" s="157"/>
      <c r="BC239" s="157"/>
      <c r="BD239" s="157"/>
      <c r="BE239" s="157"/>
      <c r="BF239" s="157"/>
      <c r="BG239" s="157"/>
      <c r="BH239" s="157"/>
      <c r="BI239" s="157"/>
      <c r="BJ239" s="157"/>
      <c r="BK239" s="157"/>
      <c r="BL239" s="157"/>
      <c r="BM239" s="157"/>
      <c r="BN239" s="157"/>
      <c r="BO239" s="157"/>
      <c r="BP239" s="157"/>
      <c r="BQ239" s="157"/>
      <c r="BR239" s="157"/>
      <c r="BS239" s="157"/>
      <c r="BT239" s="157"/>
      <c r="BU239" s="157"/>
      <c r="BV239" s="157"/>
      <c r="BW239" s="157"/>
      <c r="BX239" s="157"/>
      <c r="BY239" s="157"/>
      <c r="BZ239" s="157"/>
      <c r="CA239" s="157"/>
      <c r="CB239" s="157"/>
      <c r="CC239" s="157"/>
      <c r="CD239" s="157"/>
      <c r="CE239" s="157"/>
      <c r="CF239" s="157"/>
      <c r="CG239" s="157"/>
      <c r="CH239" s="157"/>
      <c r="CI239" s="157"/>
      <c r="CJ239" s="157"/>
      <c r="CK239" s="157"/>
      <c r="CL239" s="157"/>
      <c r="CM239" s="157"/>
      <c r="CN239" s="157"/>
      <c r="CO239" s="157"/>
      <c r="CP239" s="157"/>
      <c r="CQ239" s="157"/>
      <c r="CR239" s="157"/>
      <c r="CS239" s="157"/>
      <c r="CT239" s="157"/>
      <c r="CU239" s="157"/>
      <c r="CV239" s="157"/>
      <c r="CW239" s="157"/>
      <c r="CX239" s="157"/>
      <c r="CY239" s="157"/>
      <c r="CZ239" s="157"/>
      <c r="DA239" s="157"/>
      <c r="DB239" s="157"/>
      <c r="DC239" s="157"/>
      <c r="DD239" s="157"/>
      <c r="DE239" s="157"/>
      <c r="DF239" s="157"/>
      <c r="DG239" s="157"/>
      <c r="DH239" s="157"/>
      <c r="DI239" s="157"/>
      <c r="DJ239" s="157"/>
      <c r="DK239" s="157"/>
      <c r="DL239" s="157"/>
      <c r="DM239" s="157"/>
      <c r="DN239" s="157"/>
      <c r="DO239" s="157"/>
      <c r="DP239" s="157"/>
      <c r="DQ239" s="157"/>
      <c r="DR239" s="157"/>
      <c r="DS239" s="157"/>
      <c r="DT239" s="157"/>
      <c r="DU239" s="157"/>
      <c r="DV239" s="157"/>
      <c r="DW239" s="157"/>
      <c r="DX239" s="157"/>
      <c r="DY239" s="157"/>
      <c r="DZ239" s="157"/>
      <c r="EA239" s="157"/>
      <c r="EB239" s="157"/>
      <c r="EC239" s="157"/>
      <c r="ED239" s="157"/>
      <c r="EE239" s="157"/>
      <c r="EF239" s="157"/>
      <c r="EG239" s="157"/>
      <c r="EH239" s="157"/>
      <c r="EI239" s="157"/>
      <c r="EJ239" s="157"/>
      <c r="EK239" s="157"/>
      <c r="EL239" s="157"/>
    </row>
    <row r="240" ht="12.75" customHeight="1">
      <c r="A240" s="157"/>
      <c r="B240" s="158" t="str">
        <f>Utfylles!$E$13</f>
        <v>Belgia</v>
      </c>
      <c r="C240" s="158" t="s">
        <v>56</v>
      </c>
      <c r="D240" s="158" t="str">
        <f>Utfylles!$G$13</f>
        <v>Russland</v>
      </c>
      <c r="E240" s="158">
        <f>Utfylles!$H$13</f>
        <v>3</v>
      </c>
      <c r="F240" s="158" t="s">
        <v>56</v>
      </c>
      <c r="G240" s="158">
        <f>Utfylles!$J$13</f>
        <v>1</v>
      </c>
      <c r="H240" s="158"/>
      <c r="I240" s="158" t="str">
        <f>Utfylles!$K$13</f>
        <v>H</v>
      </c>
      <c r="J240" s="157"/>
      <c r="K240" s="158" t="str">
        <f t="shared" si="343"/>
        <v>Belgia</v>
      </c>
      <c r="L240" s="158" t="str">
        <f t="shared" si="344"/>
        <v/>
      </c>
      <c r="M240" s="158" t="str">
        <f t="shared" si="345"/>
        <v/>
      </c>
      <c r="N240" s="158" t="str">
        <f t="shared" si="346"/>
        <v>Russland</v>
      </c>
      <c r="O240" s="157"/>
      <c r="P240" s="157">
        <f t="shared" si="347"/>
        <v>2</v>
      </c>
      <c r="Q240" s="157" t="str">
        <f>Q130</f>
        <v>Tsjekkia</v>
      </c>
      <c r="R240" s="159">
        <f t="shared" ref="R240:R242" si="355">COUNTIF(K237:N272,Q240)</f>
        <v>3</v>
      </c>
      <c r="S240" s="159">
        <f t="shared" ref="S240:S242" si="356">COUNTIF(K237:K272,Q240)</f>
        <v>1</v>
      </c>
      <c r="T240" s="159">
        <f t="shared" ref="T240:T242" si="357">COUNTIF(L237:M272,Q240)</f>
        <v>0</v>
      </c>
      <c r="U240" s="159">
        <f t="shared" ref="U240:U242" si="358">COUNTIF(N237:N272,Q240)</f>
        <v>2</v>
      </c>
      <c r="V240" s="159">
        <f t="shared" ref="V240:V242" si="359">SUMIFS(E237:E272,B237:B272,Q240)+SUMIFS(G237:G272,D237:D272,Q240)</f>
        <v>3</v>
      </c>
      <c r="W240" s="159">
        <f t="shared" ref="W240:W242" si="360">SUMIFS(G237:G272,B237:B272,Q240)+SUMIFS(E237:E272,D237:D272,Q240)</f>
        <v>4</v>
      </c>
      <c r="X240" s="159">
        <f t="shared" si="348"/>
        <v>-1</v>
      </c>
      <c r="Y240" s="158">
        <f t="shared" si="349"/>
        <v>3</v>
      </c>
      <c r="Z240" s="157"/>
      <c r="AA240" s="158">
        <f t="shared" si="350"/>
        <v>2</v>
      </c>
      <c r="AB240" s="158">
        <f t="shared" si="351"/>
        <v>2</v>
      </c>
      <c r="AC240" s="158">
        <f t="shared" si="352"/>
        <v>2</v>
      </c>
      <c r="AD240" s="158">
        <f t="shared" si="353"/>
        <v>1</v>
      </c>
      <c r="AE240" s="158">
        <f t="shared" si="354"/>
        <v>4</v>
      </c>
      <c r="AF240" s="157"/>
      <c r="AG240" s="157"/>
      <c r="AH240" s="157"/>
      <c r="AI240" s="157"/>
      <c r="AJ240" s="157"/>
      <c r="AK240" s="157"/>
      <c r="AL240" s="157"/>
      <c r="AM240" s="157"/>
      <c r="AN240" s="157"/>
      <c r="AO240" s="157"/>
      <c r="AP240" s="157"/>
      <c r="AQ240" s="157"/>
      <c r="AR240" s="157"/>
      <c r="AS240" s="157"/>
      <c r="AT240" s="157"/>
      <c r="AU240" s="157"/>
      <c r="AV240" s="157"/>
      <c r="AW240" s="157"/>
      <c r="AX240" s="157"/>
      <c r="AY240" s="157"/>
      <c r="AZ240" s="157"/>
      <c r="BA240" s="157"/>
      <c r="BB240" s="157"/>
      <c r="BC240" s="157"/>
      <c r="BD240" s="157"/>
      <c r="BE240" s="157"/>
      <c r="BF240" s="157"/>
      <c r="BG240" s="157"/>
      <c r="BH240" s="157"/>
      <c r="BI240" s="157"/>
      <c r="BJ240" s="157"/>
      <c r="BK240" s="157"/>
      <c r="BL240" s="157"/>
      <c r="BM240" s="157"/>
      <c r="BN240" s="157"/>
      <c r="BO240" s="157"/>
      <c r="BP240" s="157"/>
      <c r="BQ240" s="157"/>
      <c r="BR240" s="157"/>
      <c r="BS240" s="157"/>
      <c r="BT240" s="157"/>
      <c r="BU240" s="157"/>
      <c r="BV240" s="157"/>
      <c r="BW240" s="157"/>
      <c r="BX240" s="157"/>
      <c r="BY240" s="157"/>
      <c r="BZ240" s="157"/>
      <c r="CA240" s="157"/>
      <c r="CB240" s="157"/>
      <c r="CC240" s="157"/>
      <c r="CD240" s="157"/>
      <c r="CE240" s="157"/>
      <c r="CF240" s="157"/>
      <c r="CG240" s="157"/>
      <c r="CH240" s="157"/>
      <c r="CI240" s="157"/>
      <c r="CJ240" s="157"/>
      <c r="CK240" s="157"/>
      <c r="CL240" s="157"/>
      <c r="CM240" s="157"/>
      <c r="CN240" s="157"/>
      <c r="CO240" s="157"/>
      <c r="CP240" s="157"/>
      <c r="CQ240" s="157"/>
      <c r="CR240" s="157"/>
      <c r="CS240" s="157"/>
      <c r="CT240" s="157"/>
      <c r="CU240" s="157"/>
      <c r="CV240" s="157"/>
      <c r="CW240" s="157"/>
      <c r="CX240" s="157"/>
      <c r="CY240" s="157"/>
      <c r="CZ240" s="157"/>
      <c r="DA240" s="157"/>
      <c r="DB240" s="157"/>
      <c r="DC240" s="157"/>
      <c r="DD240" s="157"/>
      <c r="DE240" s="157"/>
      <c r="DF240" s="157"/>
      <c r="DG240" s="157"/>
      <c r="DH240" s="157"/>
      <c r="DI240" s="157"/>
      <c r="DJ240" s="157"/>
      <c r="DK240" s="157"/>
      <c r="DL240" s="157"/>
      <c r="DM240" s="157"/>
      <c r="DN240" s="157"/>
      <c r="DO240" s="157"/>
      <c r="DP240" s="157"/>
      <c r="DQ240" s="157"/>
      <c r="DR240" s="157"/>
      <c r="DS240" s="157"/>
      <c r="DT240" s="157"/>
      <c r="DU240" s="157"/>
      <c r="DV240" s="157"/>
      <c r="DW240" s="157"/>
      <c r="DX240" s="157"/>
      <c r="DY240" s="157"/>
      <c r="DZ240" s="157"/>
      <c r="EA240" s="157"/>
      <c r="EB240" s="157"/>
      <c r="EC240" s="157"/>
      <c r="ED240" s="157"/>
      <c r="EE240" s="157"/>
      <c r="EF240" s="157"/>
      <c r="EG240" s="157"/>
      <c r="EH240" s="157"/>
      <c r="EI240" s="157"/>
      <c r="EJ240" s="157"/>
      <c r="EK240" s="157"/>
      <c r="EL240" s="157"/>
    </row>
    <row r="241" ht="12.75" customHeight="1">
      <c r="A241" s="157"/>
      <c r="B241" s="158" t="str">
        <f>Utfylles!$E$14</f>
        <v>England</v>
      </c>
      <c r="C241" s="158" t="s">
        <v>56</v>
      </c>
      <c r="D241" s="158" t="str">
        <f>Utfylles!$G$14</f>
        <v>Kroatia</v>
      </c>
      <c r="E241" s="158">
        <f>Utfylles!$H$14</f>
        <v>2</v>
      </c>
      <c r="F241" s="158" t="s">
        <v>56</v>
      </c>
      <c r="G241" s="158">
        <f>Utfylles!$J$14</f>
        <v>0</v>
      </c>
      <c r="H241" s="158"/>
      <c r="I241" s="158" t="str">
        <f>Utfylles!$K$14</f>
        <v>H</v>
      </c>
      <c r="J241" s="157"/>
      <c r="K241" s="158" t="str">
        <f t="shared" si="343"/>
        <v>England</v>
      </c>
      <c r="L241" s="158" t="str">
        <f t="shared" si="344"/>
        <v/>
      </c>
      <c r="M241" s="158" t="str">
        <f t="shared" si="345"/>
        <v/>
      </c>
      <c r="N241" s="158" t="str">
        <f t="shared" si="346"/>
        <v>Kroatia</v>
      </c>
      <c r="O241" s="157"/>
      <c r="P241" s="157">
        <f t="shared" si="347"/>
        <v>3</v>
      </c>
      <c r="Q241" s="157" t="str">
        <f>Q169</f>
        <v>Sverige</v>
      </c>
      <c r="R241" s="159">
        <f t="shared" si="355"/>
        <v>3</v>
      </c>
      <c r="S241" s="159">
        <f t="shared" si="356"/>
        <v>0</v>
      </c>
      <c r="T241" s="159">
        <f t="shared" si="357"/>
        <v>2</v>
      </c>
      <c r="U241" s="159">
        <f t="shared" si="358"/>
        <v>1</v>
      </c>
      <c r="V241" s="159">
        <f t="shared" si="359"/>
        <v>3</v>
      </c>
      <c r="W241" s="159">
        <f t="shared" si="360"/>
        <v>5</v>
      </c>
      <c r="X241" s="159">
        <f t="shared" si="348"/>
        <v>-2</v>
      </c>
      <c r="Y241" s="158">
        <f t="shared" si="349"/>
        <v>2</v>
      </c>
      <c r="Z241" s="157"/>
      <c r="AA241" s="158">
        <f t="shared" si="350"/>
        <v>3</v>
      </c>
      <c r="AB241" s="158">
        <f t="shared" si="351"/>
        <v>3</v>
      </c>
      <c r="AC241" s="158">
        <f t="shared" si="352"/>
        <v>2</v>
      </c>
      <c r="AD241" s="158">
        <f t="shared" si="353"/>
        <v>3</v>
      </c>
      <c r="AE241" s="158">
        <f t="shared" si="354"/>
        <v>3</v>
      </c>
      <c r="AF241" s="157"/>
      <c r="AG241" s="157"/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7"/>
      <c r="AW241" s="157"/>
      <c r="AX241" s="157"/>
      <c r="AY241" s="157"/>
      <c r="AZ241" s="157"/>
      <c r="BA241" s="157"/>
      <c r="BB241" s="157"/>
      <c r="BC241" s="157"/>
      <c r="BD241" s="157"/>
      <c r="BE241" s="157"/>
      <c r="BF241" s="157"/>
      <c r="BG241" s="157"/>
      <c r="BH241" s="157"/>
      <c r="BI241" s="157"/>
      <c r="BJ241" s="157"/>
      <c r="BK241" s="157"/>
      <c r="BL241" s="157"/>
      <c r="BM241" s="157"/>
      <c r="BN241" s="157"/>
      <c r="BO241" s="157"/>
      <c r="BP241" s="157"/>
      <c r="BQ241" s="157"/>
      <c r="BR241" s="157"/>
      <c r="BS241" s="157"/>
      <c r="BT241" s="157"/>
      <c r="BU241" s="157"/>
      <c r="BV241" s="157"/>
      <c r="BW241" s="157"/>
      <c r="BX241" s="157"/>
      <c r="BY241" s="157"/>
      <c r="BZ241" s="157"/>
      <c r="CA241" s="157"/>
      <c r="CB241" s="157"/>
      <c r="CC241" s="157"/>
      <c r="CD241" s="157"/>
      <c r="CE241" s="157"/>
      <c r="CF241" s="157"/>
      <c r="CG241" s="157"/>
      <c r="CH241" s="157"/>
      <c r="CI241" s="157"/>
      <c r="CJ241" s="157"/>
      <c r="CK241" s="157"/>
      <c r="CL241" s="157"/>
      <c r="CM241" s="157"/>
      <c r="CN241" s="157"/>
      <c r="CO241" s="157"/>
      <c r="CP241" s="157"/>
      <c r="CQ241" s="157"/>
      <c r="CR241" s="157"/>
      <c r="CS241" s="157"/>
      <c r="CT241" s="157"/>
      <c r="CU241" s="157"/>
      <c r="CV241" s="157"/>
      <c r="CW241" s="157"/>
      <c r="CX241" s="157"/>
      <c r="CY241" s="157"/>
      <c r="CZ241" s="157"/>
      <c r="DA241" s="157"/>
      <c r="DB241" s="157"/>
      <c r="DC241" s="157"/>
      <c r="DD241" s="157"/>
      <c r="DE241" s="157"/>
      <c r="DF241" s="157"/>
      <c r="DG241" s="157"/>
      <c r="DH241" s="157"/>
      <c r="DI241" s="157"/>
      <c r="DJ241" s="157"/>
      <c r="DK241" s="157"/>
      <c r="DL241" s="157"/>
      <c r="DM241" s="157"/>
      <c r="DN241" s="157"/>
      <c r="DO241" s="157"/>
      <c r="DP241" s="157"/>
      <c r="DQ241" s="157"/>
      <c r="DR241" s="157"/>
      <c r="DS241" s="157"/>
      <c r="DT241" s="157"/>
      <c r="DU241" s="157"/>
      <c r="DV241" s="157"/>
      <c r="DW241" s="157"/>
      <c r="DX241" s="157"/>
      <c r="DY241" s="157"/>
      <c r="DZ241" s="157"/>
      <c r="EA241" s="157"/>
      <c r="EB241" s="157"/>
      <c r="EC241" s="157"/>
      <c r="ED241" s="157"/>
      <c r="EE241" s="157"/>
      <c r="EF241" s="157"/>
      <c r="EG241" s="157"/>
      <c r="EH241" s="157"/>
      <c r="EI241" s="157"/>
      <c r="EJ241" s="157"/>
      <c r="EK241" s="157"/>
      <c r="EL241" s="157"/>
    </row>
    <row r="242" ht="12.75" customHeight="1">
      <c r="A242" s="157"/>
      <c r="B242" s="158" t="str">
        <f>Utfylles!$E$15</f>
        <v>Østerrike</v>
      </c>
      <c r="C242" s="158" t="s">
        <v>56</v>
      </c>
      <c r="D242" s="158" t="str">
        <f>Utfylles!$G$15</f>
        <v>Nord-Makedonia</v>
      </c>
      <c r="E242" s="158">
        <f>Utfylles!$H$15</f>
        <v>0</v>
      </c>
      <c r="F242" s="158" t="s">
        <v>56</v>
      </c>
      <c r="G242" s="158">
        <f>Utfylles!$J$15</f>
        <v>0</v>
      </c>
      <c r="H242" s="158"/>
      <c r="I242" s="158" t="str">
        <f>Utfylles!$K$15</f>
        <v>U</v>
      </c>
      <c r="J242" s="157"/>
      <c r="K242" s="158" t="str">
        <f t="shared" si="343"/>
        <v/>
      </c>
      <c r="L242" s="158" t="str">
        <f t="shared" si="344"/>
        <v>Østerrike</v>
      </c>
      <c r="M242" s="158" t="str">
        <f t="shared" si="345"/>
        <v>Nord-Makedonia</v>
      </c>
      <c r="N242" s="158" t="str">
        <f t="shared" si="346"/>
        <v/>
      </c>
      <c r="O242" s="157"/>
      <c r="P242" s="157">
        <f t="shared" si="347"/>
        <v>1</v>
      </c>
      <c r="Q242" s="157" t="str">
        <f>Q208</f>
        <v>Portugal</v>
      </c>
      <c r="R242" s="159">
        <f t="shared" si="355"/>
        <v>3</v>
      </c>
      <c r="S242" s="159">
        <f t="shared" si="356"/>
        <v>1</v>
      </c>
      <c r="T242" s="159">
        <f t="shared" si="357"/>
        <v>1</v>
      </c>
      <c r="U242" s="159">
        <f t="shared" si="358"/>
        <v>1</v>
      </c>
      <c r="V242" s="159">
        <f t="shared" si="359"/>
        <v>5</v>
      </c>
      <c r="W242" s="159">
        <f t="shared" si="360"/>
        <v>3</v>
      </c>
      <c r="X242" s="159">
        <f t="shared" si="348"/>
        <v>2</v>
      </c>
      <c r="Y242" s="158">
        <f t="shared" si="349"/>
        <v>4</v>
      </c>
      <c r="Z242" s="157"/>
      <c r="AA242" s="158">
        <f t="shared" si="350"/>
        <v>1</v>
      </c>
      <c r="AB242" s="158">
        <f t="shared" si="351"/>
        <v>1</v>
      </c>
      <c r="AC242" s="158">
        <f t="shared" si="352"/>
        <v>1</v>
      </c>
      <c r="AD242" s="158">
        <f t="shared" si="353"/>
        <v>1</v>
      </c>
      <c r="AE242" s="158">
        <f t="shared" si="354"/>
        <v>2</v>
      </c>
      <c r="AF242" s="157"/>
      <c r="AG242" s="157"/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  <c r="AV242" s="157"/>
      <c r="AW242" s="157"/>
      <c r="AX242" s="157"/>
      <c r="AY242" s="157"/>
      <c r="AZ242" s="157"/>
      <c r="BA242" s="157"/>
      <c r="BB242" s="157"/>
      <c r="BC242" s="157"/>
      <c r="BD242" s="157"/>
      <c r="BE242" s="157"/>
      <c r="BF242" s="157"/>
      <c r="BG242" s="157"/>
      <c r="BH242" s="157"/>
      <c r="BI242" s="157"/>
      <c r="BJ242" s="157"/>
      <c r="BK242" s="157"/>
      <c r="BL242" s="157"/>
      <c r="BM242" s="157"/>
      <c r="BN242" s="157"/>
      <c r="BO242" s="157"/>
      <c r="BP242" s="157"/>
      <c r="BQ242" s="157"/>
      <c r="BR242" s="157"/>
      <c r="BS242" s="157"/>
      <c r="BT242" s="157"/>
      <c r="BU242" s="157"/>
      <c r="BV242" s="157"/>
      <c r="BW242" s="157"/>
      <c r="BX242" s="157"/>
      <c r="BY242" s="157"/>
      <c r="BZ242" s="157"/>
      <c r="CA242" s="157"/>
      <c r="CB242" s="157"/>
      <c r="CC242" s="157"/>
      <c r="CD242" s="157"/>
      <c r="CE242" s="157"/>
      <c r="CF242" s="157"/>
      <c r="CG242" s="157"/>
      <c r="CH242" s="157"/>
      <c r="CI242" s="157"/>
      <c r="CJ242" s="157"/>
      <c r="CK242" s="157"/>
      <c r="CL242" s="157"/>
      <c r="CM242" s="157"/>
      <c r="CN242" s="157"/>
      <c r="CO242" s="157"/>
      <c r="CP242" s="157"/>
      <c r="CQ242" s="157"/>
      <c r="CR242" s="157"/>
      <c r="CS242" s="157"/>
      <c r="CT242" s="157"/>
      <c r="CU242" s="157"/>
      <c r="CV242" s="157"/>
      <c r="CW242" s="157"/>
      <c r="CX242" s="157"/>
      <c r="CY242" s="157"/>
      <c r="CZ242" s="157"/>
      <c r="DA242" s="157"/>
      <c r="DB242" s="157"/>
      <c r="DC242" s="157"/>
      <c r="DD242" s="157"/>
      <c r="DE242" s="157"/>
      <c r="DF242" s="157"/>
      <c r="DG242" s="157"/>
      <c r="DH242" s="157"/>
      <c r="DI242" s="157"/>
      <c r="DJ242" s="157"/>
      <c r="DK242" s="157"/>
      <c r="DL242" s="157"/>
      <c r="DM242" s="157"/>
      <c r="DN242" s="157"/>
      <c r="DO242" s="157"/>
      <c r="DP242" s="157"/>
      <c r="DQ242" s="157"/>
      <c r="DR242" s="157"/>
      <c r="DS242" s="157"/>
      <c r="DT242" s="157"/>
      <c r="DU242" s="157"/>
      <c r="DV242" s="157"/>
      <c r="DW242" s="157"/>
      <c r="DX242" s="157"/>
      <c r="DY242" s="157"/>
      <c r="DZ242" s="157"/>
      <c r="EA242" s="157"/>
      <c r="EB242" s="157"/>
      <c r="EC242" s="157"/>
      <c r="ED242" s="157"/>
      <c r="EE242" s="157"/>
      <c r="EF242" s="157"/>
      <c r="EG242" s="157"/>
      <c r="EH242" s="157"/>
      <c r="EI242" s="157"/>
      <c r="EJ242" s="157"/>
      <c r="EK242" s="157"/>
      <c r="EL242" s="157"/>
    </row>
    <row r="243" ht="12.75" customHeight="1">
      <c r="A243" s="157"/>
      <c r="B243" s="158" t="str">
        <f>Utfylles!$E$16</f>
        <v>Nederland</v>
      </c>
      <c r="C243" s="158" t="s">
        <v>56</v>
      </c>
      <c r="D243" s="158" t="str">
        <f>Utfylles!$G$16</f>
        <v>Ukraina</v>
      </c>
      <c r="E243" s="158">
        <f>Utfylles!$H$16</f>
        <v>2</v>
      </c>
      <c r="F243" s="158" t="s">
        <v>56</v>
      </c>
      <c r="G243" s="158">
        <f>Utfylles!$J$16</f>
        <v>0</v>
      </c>
      <c r="H243" s="158"/>
      <c r="I243" s="158" t="str">
        <f>Utfylles!$K$16</f>
        <v>H</v>
      </c>
      <c r="J243" s="157"/>
      <c r="K243" s="158" t="str">
        <f t="shared" si="343"/>
        <v>Nederland</v>
      </c>
      <c r="L243" s="158" t="str">
        <f t="shared" si="344"/>
        <v/>
      </c>
      <c r="M243" s="158" t="str">
        <f t="shared" si="345"/>
        <v/>
      </c>
      <c r="N243" s="158" t="str">
        <f t="shared" si="346"/>
        <v>Ukraina</v>
      </c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7"/>
      <c r="AW243" s="157"/>
      <c r="AX243" s="157"/>
      <c r="AY243" s="157"/>
      <c r="AZ243" s="157"/>
      <c r="BA243" s="157"/>
      <c r="BB243" s="157"/>
      <c r="BC243" s="157"/>
      <c r="BD243" s="157"/>
      <c r="BE243" s="157"/>
      <c r="BF243" s="157"/>
      <c r="BG243" s="157"/>
      <c r="BH243" s="157"/>
      <c r="BI243" s="157"/>
      <c r="BJ243" s="157"/>
      <c r="BK243" s="157"/>
      <c r="BL243" s="157"/>
      <c r="BM243" s="157"/>
      <c r="BN243" s="157"/>
      <c r="BO243" s="157"/>
      <c r="BP243" s="157"/>
      <c r="BQ243" s="157"/>
      <c r="BR243" s="157"/>
      <c r="BS243" s="157"/>
      <c r="BT243" s="157"/>
      <c r="BU243" s="157"/>
      <c r="BV243" s="157"/>
      <c r="BW243" s="157"/>
      <c r="BX243" s="157"/>
      <c r="BY243" s="157"/>
      <c r="BZ243" s="157"/>
      <c r="CA243" s="157"/>
      <c r="CB243" s="157"/>
      <c r="CC243" s="157"/>
      <c r="CD243" s="157"/>
      <c r="CE243" s="157"/>
      <c r="CF243" s="157"/>
      <c r="CG243" s="157"/>
      <c r="CH243" s="157"/>
      <c r="CI243" s="157"/>
      <c r="CJ243" s="157"/>
      <c r="CK243" s="157"/>
      <c r="CL243" s="157"/>
      <c r="CM243" s="157"/>
      <c r="CN243" s="157"/>
      <c r="CO243" s="157"/>
      <c r="CP243" s="157"/>
      <c r="CQ243" s="157"/>
      <c r="CR243" s="157"/>
      <c r="CS243" s="157"/>
      <c r="CT243" s="157"/>
      <c r="CU243" s="157"/>
      <c r="CV243" s="157"/>
      <c r="CW243" s="157"/>
      <c r="CX243" s="157"/>
      <c r="CY243" s="157"/>
      <c r="CZ243" s="157"/>
      <c r="DA243" s="157"/>
      <c r="DB243" s="157"/>
      <c r="DC243" s="157"/>
      <c r="DD243" s="157"/>
      <c r="DE243" s="157"/>
      <c r="DF243" s="157"/>
      <c r="DG243" s="157"/>
      <c r="DH243" s="157"/>
      <c r="DI243" s="157"/>
      <c r="DJ243" s="157"/>
      <c r="DK243" s="157"/>
      <c r="DL243" s="157"/>
      <c r="DM243" s="157"/>
      <c r="DN243" s="157"/>
      <c r="DO243" s="157"/>
      <c r="DP243" s="157"/>
      <c r="DQ243" s="157"/>
      <c r="DR243" s="157"/>
      <c r="DS243" s="157"/>
      <c r="DT243" s="157"/>
      <c r="DU243" s="157"/>
      <c r="DV243" s="157"/>
      <c r="DW243" s="157"/>
      <c r="DX243" s="157"/>
      <c r="DY243" s="157"/>
      <c r="DZ243" s="157"/>
      <c r="EA243" s="157"/>
      <c r="EB243" s="157"/>
      <c r="EC243" s="157"/>
      <c r="ED243" s="157"/>
      <c r="EE243" s="157"/>
      <c r="EF243" s="157"/>
      <c r="EG243" s="157"/>
      <c r="EH243" s="157"/>
      <c r="EI243" s="157"/>
      <c r="EJ243" s="157"/>
      <c r="EK243" s="157"/>
      <c r="EL243" s="157"/>
    </row>
    <row r="244" ht="12.75" customHeight="1">
      <c r="A244" s="157"/>
      <c r="B244" s="158" t="str">
        <f>Utfylles!$E$17</f>
        <v>Skottland</v>
      </c>
      <c r="C244" s="158" t="s">
        <v>56</v>
      </c>
      <c r="D244" s="158" t="str">
        <f>Utfylles!$G$17</f>
        <v>Tsjekkia</v>
      </c>
      <c r="E244" s="158">
        <f>Utfylles!$H$17</f>
        <v>0</v>
      </c>
      <c r="F244" s="158" t="s">
        <v>56</v>
      </c>
      <c r="G244" s="158">
        <f>Utfylles!$J$17</f>
        <v>2</v>
      </c>
      <c r="H244" s="158"/>
      <c r="I244" s="158" t="str">
        <f>Utfylles!$K$17</f>
        <v>B</v>
      </c>
      <c r="J244" s="157"/>
      <c r="K244" s="158" t="str">
        <f t="shared" si="343"/>
        <v>Tsjekkia</v>
      </c>
      <c r="L244" s="158" t="str">
        <f t="shared" si="344"/>
        <v/>
      </c>
      <c r="M244" s="158" t="str">
        <f t="shared" si="345"/>
        <v/>
      </c>
      <c r="N244" s="158" t="str">
        <f t="shared" si="346"/>
        <v>Skottland</v>
      </c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9">
        <v>1.0</v>
      </c>
      <c r="AB244" s="159">
        <f t="shared" ref="AB244:AE244" si="361">AA244*10</f>
        <v>10</v>
      </c>
      <c r="AC244" s="159">
        <f t="shared" si="361"/>
        <v>100</v>
      </c>
      <c r="AD244" s="159">
        <f t="shared" si="361"/>
        <v>1000</v>
      </c>
      <c r="AE244" s="159">
        <f t="shared" si="361"/>
        <v>10000</v>
      </c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  <c r="AV244" s="157"/>
      <c r="AW244" s="157"/>
      <c r="AX244" s="157"/>
      <c r="AY244" s="157"/>
      <c r="AZ244" s="157"/>
      <c r="BA244" s="157"/>
      <c r="BB244" s="157"/>
      <c r="BC244" s="157"/>
      <c r="BD244" s="157"/>
      <c r="BE244" s="157"/>
      <c r="BF244" s="157"/>
      <c r="BG244" s="157"/>
      <c r="BH244" s="157"/>
      <c r="BI244" s="157"/>
      <c r="BJ244" s="157"/>
      <c r="BK244" s="157"/>
      <c r="BL244" s="157"/>
      <c r="BM244" s="157"/>
      <c r="BN244" s="157"/>
      <c r="BO244" s="157"/>
      <c r="BP244" s="157"/>
      <c r="BQ244" s="157"/>
      <c r="BR244" s="157"/>
      <c r="BS244" s="157"/>
      <c r="BT244" s="157"/>
      <c r="BU244" s="157"/>
      <c r="BV244" s="157"/>
      <c r="BW244" s="157"/>
      <c r="BX244" s="157"/>
      <c r="BY244" s="157"/>
      <c r="BZ244" s="157"/>
      <c r="CA244" s="157"/>
      <c r="CB244" s="157"/>
      <c r="CC244" s="157"/>
      <c r="CD244" s="157"/>
      <c r="CE244" s="157"/>
      <c r="CF244" s="157"/>
      <c r="CG244" s="157"/>
      <c r="CH244" s="157"/>
      <c r="CI244" s="157"/>
      <c r="CJ244" s="157"/>
      <c r="CK244" s="157"/>
      <c r="CL244" s="157"/>
      <c r="CM244" s="157"/>
      <c r="CN244" s="157"/>
      <c r="CO244" s="157"/>
      <c r="CP244" s="157"/>
      <c r="CQ244" s="157"/>
      <c r="CR244" s="157"/>
      <c r="CS244" s="157"/>
      <c r="CT244" s="157"/>
      <c r="CU244" s="157"/>
      <c r="CV244" s="157"/>
      <c r="CW244" s="157"/>
      <c r="CX244" s="157"/>
      <c r="CY244" s="157"/>
      <c r="CZ244" s="157"/>
      <c r="DA244" s="157"/>
      <c r="DB244" s="157"/>
      <c r="DC244" s="157"/>
      <c r="DD244" s="157"/>
      <c r="DE244" s="157"/>
      <c r="DF244" s="157"/>
      <c r="DG244" s="157"/>
      <c r="DH244" s="157"/>
      <c r="DI244" s="157"/>
      <c r="DJ244" s="157"/>
      <c r="DK244" s="157"/>
      <c r="DL244" s="157"/>
      <c r="DM244" s="157"/>
      <c r="DN244" s="157"/>
      <c r="DO244" s="157"/>
      <c r="DP244" s="157"/>
      <c r="DQ244" s="157"/>
      <c r="DR244" s="157"/>
      <c r="DS244" s="157"/>
      <c r="DT244" s="157"/>
      <c r="DU244" s="157"/>
      <c r="DV244" s="157"/>
      <c r="DW244" s="157"/>
      <c r="DX244" s="157"/>
      <c r="DY244" s="157"/>
      <c r="DZ244" s="157"/>
      <c r="EA244" s="157"/>
      <c r="EB244" s="157"/>
      <c r="EC244" s="157"/>
      <c r="ED244" s="157"/>
      <c r="EE244" s="157"/>
      <c r="EF244" s="157"/>
      <c r="EG244" s="157"/>
      <c r="EH244" s="157"/>
      <c r="EI244" s="157"/>
      <c r="EJ244" s="157"/>
      <c r="EK244" s="157"/>
      <c r="EL244" s="157"/>
    </row>
    <row r="245" ht="12.75" customHeight="1">
      <c r="A245" s="157"/>
      <c r="B245" s="158" t="str">
        <f>Utfylles!$E$18</f>
        <v>Polen</v>
      </c>
      <c r="C245" s="158" t="s">
        <v>56</v>
      </c>
      <c r="D245" s="158" t="str">
        <f>Utfylles!$G$18</f>
        <v>Slovakia</v>
      </c>
      <c r="E245" s="158">
        <f>Utfylles!$H$18</f>
        <v>1</v>
      </c>
      <c r="F245" s="158" t="s">
        <v>56</v>
      </c>
      <c r="G245" s="158">
        <f>Utfylles!$J$18</f>
        <v>1</v>
      </c>
      <c r="H245" s="158"/>
      <c r="I245" s="158" t="str">
        <f>Utfylles!$K$18</f>
        <v>U</v>
      </c>
      <c r="J245" s="157"/>
      <c r="K245" s="158" t="str">
        <f t="shared" si="343"/>
        <v/>
      </c>
      <c r="L245" s="158" t="str">
        <f t="shared" si="344"/>
        <v>Polen</v>
      </c>
      <c r="M245" s="158" t="str">
        <f t="shared" si="345"/>
        <v>Slovakia</v>
      </c>
      <c r="N245" s="158" t="str">
        <f t="shared" si="346"/>
        <v/>
      </c>
      <c r="O245" s="157"/>
      <c r="P245" s="157"/>
      <c r="Q245" s="157">
        <v>2.0</v>
      </c>
      <c r="R245" s="157">
        <f t="shared" ref="R245:Y245" si="362">Q245+1</f>
        <v>3</v>
      </c>
      <c r="S245" s="157">
        <f t="shared" si="362"/>
        <v>4</v>
      </c>
      <c r="T245" s="157">
        <f t="shared" si="362"/>
        <v>5</v>
      </c>
      <c r="U245" s="157">
        <f t="shared" si="362"/>
        <v>6</v>
      </c>
      <c r="V245" s="157">
        <f t="shared" si="362"/>
        <v>7</v>
      </c>
      <c r="W245" s="157">
        <f t="shared" si="362"/>
        <v>8</v>
      </c>
      <c r="X245" s="157">
        <f t="shared" si="362"/>
        <v>9</v>
      </c>
      <c r="Y245" s="157">
        <f t="shared" si="362"/>
        <v>10</v>
      </c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7"/>
      <c r="AW245" s="157"/>
      <c r="AX245" s="157"/>
      <c r="AY245" s="157"/>
      <c r="AZ245" s="157"/>
      <c r="BA245" s="157"/>
      <c r="BB245" s="157"/>
      <c r="BC245" s="157"/>
      <c r="BD245" s="157"/>
      <c r="BE245" s="157"/>
      <c r="BF245" s="157"/>
      <c r="BG245" s="157"/>
      <c r="BH245" s="157"/>
      <c r="BI245" s="157"/>
      <c r="BJ245" s="157"/>
      <c r="BK245" s="157"/>
      <c r="BL245" s="157"/>
      <c r="BM245" s="157"/>
      <c r="BN245" s="157"/>
      <c r="BO245" s="157"/>
      <c r="BP245" s="157"/>
      <c r="BQ245" s="157"/>
      <c r="BR245" s="157"/>
      <c r="BS245" s="157"/>
      <c r="BT245" s="157"/>
      <c r="BU245" s="157"/>
      <c r="BV245" s="157"/>
      <c r="BW245" s="157"/>
      <c r="BX245" s="157"/>
      <c r="BY245" s="157"/>
      <c r="BZ245" s="157"/>
      <c r="CA245" s="157"/>
      <c r="CB245" s="157"/>
      <c r="CC245" s="157"/>
      <c r="CD245" s="157"/>
      <c r="CE245" s="157"/>
      <c r="CF245" s="157"/>
      <c r="CG245" s="157"/>
      <c r="CH245" s="157"/>
      <c r="CI245" s="157"/>
      <c r="CJ245" s="157"/>
      <c r="CK245" s="157"/>
      <c r="CL245" s="157"/>
      <c r="CM245" s="157"/>
      <c r="CN245" s="157"/>
      <c r="CO245" s="157"/>
      <c r="CP245" s="157"/>
      <c r="CQ245" s="157"/>
      <c r="CR245" s="157"/>
      <c r="CS245" s="157"/>
      <c r="CT245" s="157"/>
      <c r="CU245" s="157"/>
      <c r="CV245" s="157"/>
      <c r="CW245" s="157"/>
      <c r="CX245" s="157"/>
      <c r="CY245" s="157"/>
      <c r="CZ245" s="157"/>
      <c r="DA245" s="157"/>
      <c r="DB245" s="157"/>
      <c r="DC245" s="157"/>
      <c r="DD245" s="157"/>
      <c r="DE245" s="157"/>
      <c r="DF245" s="157"/>
      <c r="DG245" s="157"/>
      <c r="DH245" s="157"/>
      <c r="DI245" s="157"/>
      <c r="DJ245" s="157"/>
      <c r="DK245" s="157"/>
      <c r="DL245" s="157"/>
      <c r="DM245" s="157"/>
      <c r="DN245" s="157"/>
      <c r="DO245" s="157"/>
      <c r="DP245" s="157"/>
      <c r="DQ245" s="157"/>
      <c r="DR245" s="157"/>
      <c r="DS245" s="157"/>
      <c r="DT245" s="157"/>
      <c r="DU245" s="157"/>
      <c r="DV245" s="157"/>
      <c r="DW245" s="157"/>
      <c r="DX245" s="157"/>
      <c r="DY245" s="157"/>
      <c r="DZ245" s="157"/>
      <c r="EA245" s="157"/>
      <c r="EB245" s="157"/>
      <c r="EC245" s="157"/>
      <c r="ED245" s="157"/>
      <c r="EE245" s="157"/>
      <c r="EF245" s="157"/>
      <c r="EG245" s="157"/>
      <c r="EH245" s="157"/>
      <c r="EI245" s="157"/>
      <c r="EJ245" s="157"/>
      <c r="EK245" s="157"/>
      <c r="EL245" s="157"/>
    </row>
    <row r="246" ht="12.75" customHeight="1">
      <c r="A246" s="157"/>
      <c r="B246" s="158" t="str">
        <f>Utfylles!$E$19</f>
        <v>Spania</v>
      </c>
      <c r="C246" s="158" t="s">
        <v>56</v>
      </c>
      <c r="D246" s="158" t="str">
        <f>Utfylles!$G$19</f>
        <v>Sverige</v>
      </c>
      <c r="E246" s="158">
        <f>Utfylles!$H$19</f>
        <v>2</v>
      </c>
      <c r="F246" s="158" t="s">
        <v>56</v>
      </c>
      <c r="G246" s="158">
        <f>Utfylles!$J$19</f>
        <v>0</v>
      </c>
      <c r="H246" s="158"/>
      <c r="I246" s="158" t="str">
        <f>Utfylles!$K$19</f>
        <v>H</v>
      </c>
      <c r="J246" s="157"/>
      <c r="K246" s="158" t="str">
        <f t="shared" si="343"/>
        <v>Spania</v>
      </c>
      <c r="L246" s="158" t="str">
        <f t="shared" si="344"/>
        <v/>
      </c>
      <c r="M246" s="158" t="str">
        <f t="shared" si="345"/>
        <v/>
      </c>
      <c r="N246" s="158" t="str">
        <f t="shared" si="346"/>
        <v>Sverige</v>
      </c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8">
        <f t="shared" ref="AA246:AE246" si="363">AA237/AA$244</f>
        <v>3</v>
      </c>
      <c r="AB246" s="158">
        <f t="shared" si="363"/>
        <v>0.3</v>
      </c>
      <c r="AC246" s="158">
        <f t="shared" si="363"/>
        <v>0.05</v>
      </c>
      <c r="AD246" s="158">
        <f t="shared" si="363"/>
        <v>0.003</v>
      </c>
      <c r="AE246" s="158">
        <f t="shared" si="363"/>
        <v>0.0005</v>
      </c>
      <c r="AF246" s="158">
        <f t="shared" ref="AF246:AF251" si="366">SUM(AA246:AE246)</f>
        <v>3.3535</v>
      </c>
      <c r="AG246" s="157"/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  <c r="AV246" s="157"/>
      <c r="AW246" s="157"/>
      <c r="AX246" s="157"/>
      <c r="AY246" s="157"/>
      <c r="AZ246" s="157"/>
      <c r="BA246" s="157"/>
      <c r="BB246" s="157"/>
      <c r="BC246" s="157"/>
      <c r="BD246" s="157"/>
      <c r="BE246" s="157"/>
      <c r="BF246" s="157"/>
      <c r="BG246" s="157"/>
      <c r="BH246" s="157"/>
      <c r="BI246" s="157"/>
      <c r="BJ246" s="157"/>
      <c r="BK246" s="157"/>
      <c r="BL246" s="157"/>
      <c r="BM246" s="157"/>
      <c r="BN246" s="157"/>
      <c r="BO246" s="157"/>
      <c r="BP246" s="157"/>
      <c r="BQ246" s="157"/>
      <c r="BR246" s="157"/>
      <c r="BS246" s="157"/>
      <c r="BT246" s="157"/>
      <c r="BU246" s="157"/>
      <c r="BV246" s="157"/>
      <c r="BW246" s="157"/>
      <c r="BX246" s="157"/>
      <c r="BY246" s="157"/>
      <c r="BZ246" s="157"/>
      <c r="CA246" s="157"/>
      <c r="CB246" s="157"/>
      <c r="CC246" s="157"/>
      <c r="CD246" s="157"/>
      <c r="CE246" s="157"/>
      <c r="CF246" s="157"/>
      <c r="CG246" s="157"/>
      <c r="CH246" s="157"/>
      <c r="CI246" s="157"/>
      <c r="CJ246" s="157"/>
      <c r="CK246" s="157"/>
      <c r="CL246" s="157"/>
      <c r="CM246" s="157"/>
      <c r="CN246" s="157"/>
      <c r="CO246" s="157"/>
      <c r="CP246" s="157"/>
      <c r="CQ246" s="157"/>
      <c r="CR246" s="157"/>
      <c r="CS246" s="157"/>
      <c r="CT246" s="157"/>
      <c r="CU246" s="157"/>
      <c r="CV246" s="157"/>
      <c r="CW246" s="157"/>
      <c r="CX246" s="157"/>
      <c r="CY246" s="157"/>
      <c r="CZ246" s="157"/>
      <c r="DA246" s="157"/>
      <c r="DB246" s="157"/>
      <c r="DC246" s="157"/>
      <c r="DD246" s="157"/>
      <c r="DE246" s="157"/>
      <c r="DF246" s="157"/>
      <c r="DG246" s="157"/>
      <c r="DH246" s="157"/>
      <c r="DI246" s="157"/>
      <c r="DJ246" s="157"/>
      <c r="DK246" s="157"/>
      <c r="DL246" s="157"/>
      <c r="DM246" s="157"/>
      <c r="DN246" s="157"/>
      <c r="DO246" s="157"/>
      <c r="DP246" s="157"/>
      <c r="DQ246" s="157"/>
      <c r="DR246" s="157"/>
      <c r="DS246" s="157"/>
      <c r="DT246" s="157"/>
      <c r="DU246" s="157"/>
      <c r="DV246" s="157"/>
      <c r="DW246" s="157"/>
      <c r="DX246" s="157"/>
      <c r="DY246" s="157"/>
      <c r="DZ246" s="157"/>
      <c r="EA246" s="157"/>
      <c r="EB246" s="157"/>
      <c r="EC246" s="157"/>
      <c r="ED246" s="157"/>
      <c r="EE246" s="157"/>
      <c r="EF246" s="157"/>
      <c r="EG246" s="157"/>
      <c r="EH246" s="157"/>
      <c r="EI246" s="157"/>
      <c r="EJ246" s="157"/>
      <c r="EK246" s="157"/>
      <c r="EL246" s="157"/>
    </row>
    <row r="247" ht="12.75" customHeight="1">
      <c r="A247" s="157"/>
      <c r="B247" s="158" t="str">
        <f>Utfylles!$E$20</f>
        <v>Ungarn</v>
      </c>
      <c r="C247" s="158" t="s">
        <v>56</v>
      </c>
      <c r="D247" s="158" t="str">
        <f>Utfylles!$G$20</f>
        <v>Portugal</v>
      </c>
      <c r="E247" s="158">
        <f>Utfylles!$H$20</f>
        <v>0</v>
      </c>
      <c r="F247" s="158" t="s">
        <v>56</v>
      </c>
      <c r="G247" s="158">
        <f>Utfylles!$J$20</f>
        <v>3</v>
      </c>
      <c r="H247" s="158"/>
      <c r="I247" s="158" t="str">
        <f>Utfylles!$K$20</f>
        <v>B</v>
      </c>
      <c r="J247" s="157"/>
      <c r="K247" s="158" t="str">
        <f t="shared" si="343"/>
        <v>Portugal</v>
      </c>
      <c r="L247" s="158" t="str">
        <f t="shared" si="344"/>
        <v/>
      </c>
      <c r="M247" s="158" t="str">
        <f t="shared" si="345"/>
        <v/>
      </c>
      <c r="N247" s="158" t="str">
        <f t="shared" si="346"/>
        <v>Ungarn</v>
      </c>
      <c r="O247" s="157"/>
      <c r="P247" s="157">
        <v>1.0</v>
      </c>
      <c r="Q247" s="157" t="str">
        <f t="shared" ref="Q247:Y247" si="364">VLOOKUP($P247,$P$237:$Y$242,Q$245,FALSE)</f>
        <v>Portugal</v>
      </c>
      <c r="R247" s="158">
        <f t="shared" si="364"/>
        <v>3</v>
      </c>
      <c r="S247" s="158">
        <f t="shared" si="364"/>
        <v>1</v>
      </c>
      <c r="T247" s="158">
        <f t="shared" si="364"/>
        <v>1</v>
      </c>
      <c r="U247" s="158">
        <f t="shared" si="364"/>
        <v>1</v>
      </c>
      <c r="V247" s="158">
        <f t="shared" si="364"/>
        <v>5</v>
      </c>
      <c r="W247" s="158">
        <f t="shared" si="364"/>
        <v>3</v>
      </c>
      <c r="X247" s="158">
        <f t="shared" si="364"/>
        <v>2</v>
      </c>
      <c r="Y247" s="158">
        <f t="shared" si="364"/>
        <v>4</v>
      </c>
      <c r="Z247" s="157"/>
      <c r="AA247" s="158">
        <f t="shared" ref="AA247:AE247" si="365">AA238/AA$244</f>
        <v>6</v>
      </c>
      <c r="AB247" s="158">
        <f t="shared" si="365"/>
        <v>0.3</v>
      </c>
      <c r="AC247" s="158">
        <f t="shared" si="365"/>
        <v>0.02</v>
      </c>
      <c r="AD247" s="158">
        <f t="shared" si="365"/>
        <v>0.003</v>
      </c>
      <c r="AE247" s="158">
        <f t="shared" si="365"/>
        <v>0.0001</v>
      </c>
      <c r="AF247" s="158">
        <f t="shared" si="366"/>
        <v>6.3231</v>
      </c>
      <c r="AG247" s="157"/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  <c r="AV247" s="157"/>
      <c r="AW247" s="157"/>
      <c r="AX247" s="157"/>
      <c r="AY247" s="157"/>
      <c r="AZ247" s="157"/>
      <c r="BA247" s="157"/>
      <c r="BB247" s="157"/>
      <c r="BC247" s="157"/>
      <c r="BD247" s="157"/>
      <c r="BE247" s="157"/>
      <c r="BF247" s="157"/>
      <c r="BG247" s="157"/>
      <c r="BH247" s="157"/>
      <c r="BI247" s="157"/>
      <c r="BJ247" s="157"/>
      <c r="BK247" s="157"/>
      <c r="BL247" s="157"/>
      <c r="BM247" s="157"/>
      <c r="BN247" s="157"/>
      <c r="BO247" s="157"/>
      <c r="BP247" s="157"/>
      <c r="BQ247" s="157"/>
      <c r="BR247" s="157"/>
      <c r="BS247" s="157"/>
      <c r="BT247" s="157"/>
      <c r="BU247" s="157"/>
      <c r="BV247" s="157"/>
      <c r="BW247" s="157"/>
      <c r="BX247" s="157"/>
      <c r="BY247" s="157"/>
      <c r="BZ247" s="157"/>
      <c r="CA247" s="157"/>
      <c r="CB247" s="157"/>
      <c r="CC247" s="157"/>
      <c r="CD247" s="157"/>
      <c r="CE247" s="157"/>
      <c r="CF247" s="157"/>
      <c r="CG247" s="157"/>
      <c r="CH247" s="157"/>
      <c r="CI247" s="157"/>
      <c r="CJ247" s="157"/>
      <c r="CK247" s="157"/>
      <c r="CL247" s="157"/>
      <c r="CM247" s="157"/>
      <c r="CN247" s="157"/>
      <c r="CO247" s="157"/>
      <c r="CP247" s="157"/>
      <c r="CQ247" s="157"/>
      <c r="CR247" s="157"/>
      <c r="CS247" s="157"/>
      <c r="CT247" s="157"/>
      <c r="CU247" s="157"/>
      <c r="CV247" s="157"/>
      <c r="CW247" s="157"/>
      <c r="CX247" s="157"/>
      <c r="CY247" s="157"/>
      <c r="CZ247" s="157"/>
      <c r="DA247" s="157"/>
      <c r="DB247" s="157"/>
      <c r="DC247" s="157"/>
      <c r="DD247" s="157"/>
      <c r="DE247" s="157"/>
      <c r="DF247" s="157"/>
      <c r="DG247" s="157"/>
      <c r="DH247" s="157"/>
      <c r="DI247" s="157"/>
      <c r="DJ247" s="157"/>
      <c r="DK247" s="157"/>
      <c r="DL247" s="157"/>
      <c r="DM247" s="157"/>
      <c r="DN247" s="157"/>
      <c r="DO247" s="157"/>
      <c r="DP247" s="157"/>
      <c r="DQ247" s="157"/>
      <c r="DR247" s="157"/>
      <c r="DS247" s="157"/>
      <c r="DT247" s="157"/>
      <c r="DU247" s="157"/>
      <c r="DV247" s="157"/>
      <c r="DW247" s="157"/>
      <c r="DX247" s="157"/>
      <c r="DY247" s="157"/>
      <c r="DZ247" s="157"/>
      <c r="EA247" s="157"/>
      <c r="EB247" s="157"/>
      <c r="EC247" s="157"/>
      <c r="ED247" s="157"/>
      <c r="EE247" s="157"/>
      <c r="EF247" s="157"/>
      <c r="EG247" s="157"/>
      <c r="EH247" s="157"/>
      <c r="EI247" s="157"/>
      <c r="EJ247" s="157"/>
      <c r="EK247" s="157"/>
      <c r="EL247" s="157"/>
    </row>
    <row r="248" ht="12.75" customHeight="1">
      <c r="A248" s="157"/>
      <c r="B248" s="158" t="str">
        <f>Utfylles!$E$21</f>
        <v>Frankrike</v>
      </c>
      <c r="C248" s="158" t="s">
        <v>56</v>
      </c>
      <c r="D248" s="158" t="str">
        <f>Utfylles!$G$21</f>
        <v>Tyskland</v>
      </c>
      <c r="E248" s="158">
        <f>Utfylles!$H$21</f>
        <v>1</v>
      </c>
      <c r="F248" s="158" t="s">
        <v>56</v>
      </c>
      <c r="G248" s="158">
        <f>Utfylles!$J$21</f>
        <v>1</v>
      </c>
      <c r="H248" s="158"/>
      <c r="I248" s="158" t="str">
        <f>Utfylles!$K$21</f>
        <v>U</v>
      </c>
      <c r="J248" s="157"/>
      <c r="K248" s="158" t="str">
        <f t="shared" si="343"/>
        <v/>
      </c>
      <c r="L248" s="158" t="str">
        <f t="shared" si="344"/>
        <v>Frankrike</v>
      </c>
      <c r="M248" s="158" t="str">
        <f t="shared" si="345"/>
        <v>Tyskland</v>
      </c>
      <c r="N248" s="158" t="str">
        <f t="shared" si="346"/>
        <v/>
      </c>
      <c r="O248" s="157"/>
      <c r="P248" s="157">
        <v>2.0</v>
      </c>
      <c r="Q248" s="157" t="str">
        <f t="shared" ref="Q248:Y248" si="367">VLOOKUP($P248,$P$237:$Y$242,Q$245,FALSE)</f>
        <v>Tsjekkia</v>
      </c>
      <c r="R248" s="158">
        <f t="shared" si="367"/>
        <v>3</v>
      </c>
      <c r="S248" s="158">
        <f t="shared" si="367"/>
        <v>1</v>
      </c>
      <c r="T248" s="158">
        <f t="shared" si="367"/>
        <v>0</v>
      </c>
      <c r="U248" s="158">
        <f t="shared" si="367"/>
        <v>2</v>
      </c>
      <c r="V248" s="158">
        <f t="shared" si="367"/>
        <v>3</v>
      </c>
      <c r="W248" s="158">
        <f t="shared" si="367"/>
        <v>4</v>
      </c>
      <c r="X248" s="158">
        <f t="shared" si="367"/>
        <v>-1</v>
      </c>
      <c r="Y248" s="158">
        <f t="shared" si="367"/>
        <v>3</v>
      </c>
      <c r="Z248" s="157"/>
      <c r="AA248" s="158">
        <f t="shared" ref="AA248:AE248" si="368">AA239/AA$244</f>
        <v>3</v>
      </c>
      <c r="AB248" s="158">
        <f t="shared" si="368"/>
        <v>0.6</v>
      </c>
      <c r="AC248" s="158">
        <f t="shared" si="368"/>
        <v>0.06</v>
      </c>
      <c r="AD248" s="158">
        <f t="shared" si="368"/>
        <v>0.003</v>
      </c>
      <c r="AE248" s="158">
        <f t="shared" si="368"/>
        <v>0.0006</v>
      </c>
      <c r="AF248" s="158">
        <f t="shared" si="366"/>
        <v>3.6636</v>
      </c>
      <c r="AG248" s="157"/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  <c r="AV248" s="157"/>
      <c r="AW248" s="157"/>
      <c r="AX248" s="157"/>
      <c r="AY248" s="157"/>
      <c r="AZ248" s="157"/>
      <c r="BA248" s="157"/>
      <c r="BB248" s="157"/>
      <c r="BC248" s="157"/>
      <c r="BD248" s="157"/>
      <c r="BE248" s="157"/>
      <c r="BF248" s="157"/>
      <c r="BG248" s="157"/>
      <c r="BH248" s="157"/>
      <c r="BI248" s="157"/>
      <c r="BJ248" s="157"/>
      <c r="BK248" s="157"/>
      <c r="BL248" s="157"/>
      <c r="BM248" s="157"/>
      <c r="BN248" s="157"/>
      <c r="BO248" s="157"/>
      <c r="BP248" s="157"/>
      <c r="BQ248" s="157"/>
      <c r="BR248" s="157"/>
      <c r="BS248" s="157"/>
      <c r="BT248" s="157"/>
      <c r="BU248" s="157"/>
      <c r="BV248" s="157"/>
      <c r="BW248" s="157"/>
      <c r="BX248" s="157"/>
      <c r="BY248" s="157"/>
      <c r="BZ248" s="157"/>
      <c r="CA248" s="157"/>
      <c r="CB248" s="157"/>
      <c r="CC248" s="157"/>
      <c r="CD248" s="157"/>
      <c r="CE248" s="157"/>
      <c r="CF248" s="157"/>
      <c r="CG248" s="157"/>
      <c r="CH248" s="157"/>
      <c r="CI248" s="157"/>
      <c r="CJ248" s="157"/>
      <c r="CK248" s="157"/>
      <c r="CL248" s="157"/>
      <c r="CM248" s="157"/>
      <c r="CN248" s="157"/>
      <c r="CO248" s="157"/>
      <c r="CP248" s="157"/>
      <c r="CQ248" s="157"/>
      <c r="CR248" s="157"/>
      <c r="CS248" s="157"/>
      <c r="CT248" s="157"/>
      <c r="CU248" s="157"/>
      <c r="CV248" s="157"/>
      <c r="CW248" s="157"/>
      <c r="CX248" s="157"/>
      <c r="CY248" s="157"/>
      <c r="CZ248" s="157"/>
      <c r="DA248" s="157"/>
      <c r="DB248" s="157"/>
      <c r="DC248" s="157"/>
      <c r="DD248" s="157"/>
      <c r="DE248" s="157"/>
      <c r="DF248" s="157"/>
      <c r="DG248" s="157"/>
      <c r="DH248" s="157"/>
      <c r="DI248" s="157"/>
      <c r="DJ248" s="157"/>
      <c r="DK248" s="157"/>
      <c r="DL248" s="157"/>
      <c r="DM248" s="157"/>
      <c r="DN248" s="157"/>
      <c r="DO248" s="157"/>
      <c r="DP248" s="157"/>
      <c r="DQ248" s="157"/>
      <c r="DR248" s="157"/>
      <c r="DS248" s="157"/>
      <c r="DT248" s="157"/>
      <c r="DU248" s="157"/>
      <c r="DV248" s="157"/>
      <c r="DW248" s="157"/>
      <c r="DX248" s="157"/>
      <c r="DY248" s="157"/>
      <c r="DZ248" s="157"/>
      <c r="EA248" s="157"/>
      <c r="EB248" s="157"/>
      <c r="EC248" s="157"/>
      <c r="ED248" s="157"/>
      <c r="EE248" s="157"/>
      <c r="EF248" s="157"/>
      <c r="EG248" s="157"/>
      <c r="EH248" s="157"/>
      <c r="EI248" s="157"/>
      <c r="EJ248" s="157"/>
      <c r="EK248" s="157"/>
      <c r="EL248" s="157"/>
    </row>
    <row r="249" ht="12.75" customHeight="1">
      <c r="A249" s="157"/>
      <c r="B249" s="158" t="str">
        <f>Utfylles!$E$22</f>
        <v>Finland</v>
      </c>
      <c r="C249" s="158" t="s">
        <v>56</v>
      </c>
      <c r="D249" s="158" t="str">
        <f>Utfylles!$G$22</f>
        <v>Russland</v>
      </c>
      <c r="E249" s="158">
        <f>Utfylles!$H$22</f>
        <v>1</v>
      </c>
      <c r="F249" s="158" t="s">
        <v>56</v>
      </c>
      <c r="G249" s="158">
        <f>Utfylles!$J$22</f>
        <v>1</v>
      </c>
      <c r="H249" s="158"/>
      <c r="I249" s="158" t="str">
        <f>Utfylles!$K$22</f>
        <v>U</v>
      </c>
      <c r="J249" s="157"/>
      <c r="K249" s="158" t="str">
        <f t="shared" si="343"/>
        <v/>
      </c>
      <c r="L249" s="158" t="str">
        <f t="shared" si="344"/>
        <v>Finland</v>
      </c>
      <c r="M249" s="158" t="str">
        <f t="shared" si="345"/>
        <v>Russland</v>
      </c>
      <c r="N249" s="158" t="str">
        <f t="shared" si="346"/>
        <v/>
      </c>
      <c r="O249" s="157"/>
      <c r="P249" s="157">
        <v>3.0</v>
      </c>
      <c r="Q249" s="157" t="str">
        <f t="shared" ref="Q249:Y249" si="369">VLOOKUP($P249,$P$237:$Y$242,Q$245,FALSE)</f>
        <v>Sverige</v>
      </c>
      <c r="R249" s="158">
        <f t="shared" si="369"/>
        <v>3</v>
      </c>
      <c r="S249" s="158">
        <f t="shared" si="369"/>
        <v>0</v>
      </c>
      <c r="T249" s="158">
        <f t="shared" si="369"/>
        <v>2</v>
      </c>
      <c r="U249" s="158">
        <f t="shared" si="369"/>
        <v>1</v>
      </c>
      <c r="V249" s="158">
        <f t="shared" si="369"/>
        <v>3</v>
      </c>
      <c r="W249" s="158">
        <f t="shared" si="369"/>
        <v>5</v>
      </c>
      <c r="X249" s="158">
        <f t="shared" si="369"/>
        <v>-2</v>
      </c>
      <c r="Y249" s="158">
        <f t="shared" si="369"/>
        <v>2</v>
      </c>
      <c r="Z249" s="157"/>
      <c r="AA249" s="158">
        <f t="shared" ref="AA249:AE249" si="370">AA240/AA$244</f>
        <v>2</v>
      </c>
      <c r="AB249" s="158">
        <f t="shared" si="370"/>
        <v>0.2</v>
      </c>
      <c r="AC249" s="158">
        <f t="shared" si="370"/>
        <v>0.02</v>
      </c>
      <c r="AD249" s="158">
        <f t="shared" si="370"/>
        <v>0.001</v>
      </c>
      <c r="AE249" s="158">
        <f t="shared" si="370"/>
        <v>0.0004</v>
      </c>
      <c r="AF249" s="158">
        <f t="shared" si="366"/>
        <v>2.2214</v>
      </c>
      <c r="AG249" s="157"/>
      <c r="AH249" s="157"/>
      <c r="AI249" s="157"/>
      <c r="AJ249" s="157"/>
      <c r="AK249" s="157"/>
      <c r="AL249" s="157"/>
      <c r="AM249" s="157"/>
      <c r="AN249" s="157"/>
      <c r="AO249" s="157"/>
      <c r="AP249" s="157"/>
      <c r="AQ249" s="157"/>
      <c r="AR249" s="157"/>
      <c r="AS249" s="157"/>
      <c r="AT249" s="157"/>
      <c r="AU249" s="157"/>
      <c r="AV249" s="157"/>
      <c r="AW249" s="157"/>
      <c r="AX249" s="157"/>
      <c r="AY249" s="157"/>
      <c r="AZ249" s="157"/>
      <c r="BA249" s="157"/>
      <c r="BB249" s="157"/>
      <c r="BC249" s="157"/>
      <c r="BD249" s="157"/>
      <c r="BE249" s="157"/>
      <c r="BF249" s="157"/>
      <c r="BG249" s="157"/>
      <c r="BH249" s="157"/>
      <c r="BI249" s="157"/>
      <c r="BJ249" s="157"/>
      <c r="BK249" s="157"/>
      <c r="BL249" s="157"/>
      <c r="BM249" s="157"/>
      <c r="BN249" s="157"/>
      <c r="BO249" s="157"/>
      <c r="BP249" s="157"/>
      <c r="BQ249" s="157"/>
      <c r="BR249" s="157"/>
      <c r="BS249" s="157"/>
      <c r="BT249" s="157"/>
      <c r="BU249" s="157"/>
      <c r="BV249" s="157"/>
      <c r="BW249" s="157"/>
      <c r="BX249" s="157"/>
      <c r="BY249" s="157"/>
      <c r="BZ249" s="157"/>
      <c r="CA249" s="157"/>
      <c r="CB249" s="157"/>
      <c r="CC249" s="157"/>
      <c r="CD249" s="157"/>
      <c r="CE249" s="157"/>
      <c r="CF249" s="157"/>
      <c r="CG249" s="157"/>
      <c r="CH249" s="157"/>
      <c r="CI249" s="157"/>
      <c r="CJ249" s="157"/>
      <c r="CK249" s="157"/>
      <c r="CL249" s="157"/>
      <c r="CM249" s="157"/>
      <c r="CN249" s="157"/>
      <c r="CO249" s="157"/>
      <c r="CP249" s="157"/>
      <c r="CQ249" s="157"/>
      <c r="CR249" s="157"/>
      <c r="CS249" s="157"/>
      <c r="CT249" s="157"/>
      <c r="CU249" s="157"/>
      <c r="CV249" s="157"/>
      <c r="CW249" s="157"/>
      <c r="CX249" s="157"/>
      <c r="CY249" s="157"/>
      <c r="CZ249" s="157"/>
      <c r="DA249" s="157"/>
      <c r="DB249" s="157"/>
      <c r="DC249" s="157"/>
      <c r="DD249" s="157"/>
      <c r="DE249" s="157"/>
      <c r="DF249" s="157"/>
      <c r="DG249" s="157"/>
      <c r="DH249" s="157"/>
      <c r="DI249" s="157"/>
      <c r="DJ249" s="157"/>
      <c r="DK249" s="157"/>
      <c r="DL249" s="157"/>
      <c r="DM249" s="157"/>
      <c r="DN249" s="157"/>
      <c r="DO249" s="157"/>
      <c r="DP249" s="157"/>
      <c r="DQ249" s="157"/>
      <c r="DR249" s="157"/>
      <c r="DS249" s="157"/>
      <c r="DT249" s="157"/>
      <c r="DU249" s="157"/>
      <c r="DV249" s="157"/>
      <c r="DW249" s="157"/>
      <c r="DX249" s="157"/>
      <c r="DY249" s="157"/>
      <c r="DZ249" s="157"/>
      <c r="EA249" s="157"/>
      <c r="EB249" s="157"/>
      <c r="EC249" s="157"/>
      <c r="ED249" s="157"/>
      <c r="EE249" s="157"/>
      <c r="EF249" s="157"/>
      <c r="EG249" s="157"/>
      <c r="EH249" s="157"/>
      <c r="EI249" s="157"/>
      <c r="EJ249" s="157"/>
      <c r="EK249" s="157"/>
      <c r="EL249" s="157"/>
    </row>
    <row r="250" ht="12.75" customHeight="1">
      <c r="A250" s="157"/>
      <c r="B250" s="158" t="str">
        <f>Utfylles!$E$23</f>
        <v>Tyrkia</v>
      </c>
      <c r="C250" s="158" t="s">
        <v>56</v>
      </c>
      <c r="D250" s="158" t="str">
        <f>Utfylles!$G$23</f>
        <v>Wales</v>
      </c>
      <c r="E250" s="158">
        <f>Utfylles!$H$23</f>
        <v>1</v>
      </c>
      <c r="F250" s="158" t="s">
        <v>56</v>
      </c>
      <c r="G250" s="158">
        <f>Utfylles!$J$23</f>
        <v>1</v>
      </c>
      <c r="H250" s="158"/>
      <c r="I250" s="158" t="str">
        <f>Utfylles!$K$23</f>
        <v>U</v>
      </c>
      <c r="J250" s="157"/>
      <c r="K250" s="158" t="str">
        <f t="shared" si="343"/>
        <v/>
      </c>
      <c r="L250" s="158" t="str">
        <f t="shared" si="344"/>
        <v>Tyrkia</v>
      </c>
      <c r="M250" s="158" t="str">
        <f t="shared" si="345"/>
        <v>Wales</v>
      </c>
      <c r="N250" s="158" t="str">
        <f t="shared" si="346"/>
        <v/>
      </c>
      <c r="O250" s="157"/>
      <c r="P250" s="157">
        <v>4.0</v>
      </c>
      <c r="Q250" s="157" t="str">
        <f t="shared" ref="Q250:Y250" si="371">VLOOKUP($P250,$P$237:$Y$242,Q$245,FALSE)</f>
        <v>Wales</v>
      </c>
      <c r="R250" s="158">
        <f t="shared" si="371"/>
        <v>3</v>
      </c>
      <c r="S250" s="158">
        <f t="shared" si="371"/>
        <v>0</v>
      </c>
      <c r="T250" s="158">
        <f t="shared" si="371"/>
        <v>2</v>
      </c>
      <c r="U250" s="158">
        <f t="shared" si="371"/>
        <v>1</v>
      </c>
      <c r="V250" s="158">
        <f t="shared" si="371"/>
        <v>2</v>
      </c>
      <c r="W250" s="158">
        <f t="shared" si="371"/>
        <v>4</v>
      </c>
      <c r="X250" s="158">
        <f t="shared" si="371"/>
        <v>-2</v>
      </c>
      <c r="Y250" s="158">
        <f t="shared" si="371"/>
        <v>2</v>
      </c>
      <c r="Z250" s="157"/>
      <c r="AA250" s="158">
        <f t="shared" ref="AA250:AE250" si="372">AA241/AA$244</f>
        <v>3</v>
      </c>
      <c r="AB250" s="158">
        <f t="shared" si="372"/>
        <v>0.3</v>
      </c>
      <c r="AC250" s="158">
        <f t="shared" si="372"/>
        <v>0.02</v>
      </c>
      <c r="AD250" s="158">
        <f t="shared" si="372"/>
        <v>0.003</v>
      </c>
      <c r="AE250" s="158">
        <f t="shared" si="372"/>
        <v>0.0003</v>
      </c>
      <c r="AF250" s="158">
        <f t="shared" si="366"/>
        <v>3.3233</v>
      </c>
      <c r="AG250" s="157"/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  <c r="AV250" s="157"/>
      <c r="AW250" s="157"/>
      <c r="AX250" s="157"/>
      <c r="AY250" s="157"/>
      <c r="AZ250" s="157"/>
      <c r="BA250" s="157"/>
      <c r="BB250" s="157"/>
      <c r="BC250" s="157"/>
      <c r="BD250" s="157"/>
      <c r="BE250" s="157"/>
      <c r="BF250" s="157"/>
      <c r="BG250" s="157"/>
      <c r="BH250" s="157"/>
      <c r="BI250" s="157"/>
      <c r="BJ250" s="157"/>
      <c r="BK250" s="157"/>
      <c r="BL250" s="157"/>
      <c r="BM250" s="157"/>
      <c r="BN250" s="157"/>
      <c r="BO250" s="157"/>
      <c r="BP250" s="157"/>
      <c r="BQ250" s="157"/>
      <c r="BR250" s="157"/>
      <c r="BS250" s="157"/>
      <c r="BT250" s="157"/>
      <c r="BU250" s="157"/>
      <c r="BV250" s="157"/>
      <c r="BW250" s="157"/>
      <c r="BX250" s="157"/>
      <c r="BY250" s="157"/>
      <c r="BZ250" s="157"/>
      <c r="CA250" s="157"/>
      <c r="CB250" s="157"/>
      <c r="CC250" s="157"/>
      <c r="CD250" s="157"/>
      <c r="CE250" s="157"/>
      <c r="CF250" s="157"/>
      <c r="CG250" s="157"/>
      <c r="CH250" s="157"/>
      <c r="CI250" s="157"/>
      <c r="CJ250" s="157"/>
      <c r="CK250" s="157"/>
      <c r="CL250" s="157"/>
      <c r="CM250" s="157"/>
      <c r="CN250" s="157"/>
      <c r="CO250" s="157"/>
      <c r="CP250" s="157"/>
      <c r="CQ250" s="157"/>
      <c r="CR250" s="157"/>
      <c r="CS250" s="157"/>
      <c r="CT250" s="157"/>
      <c r="CU250" s="157"/>
      <c r="CV250" s="157"/>
      <c r="CW250" s="157"/>
      <c r="CX250" s="157"/>
      <c r="CY250" s="157"/>
      <c r="CZ250" s="157"/>
      <c r="DA250" s="157"/>
      <c r="DB250" s="157"/>
      <c r="DC250" s="157"/>
      <c r="DD250" s="157"/>
      <c r="DE250" s="157"/>
      <c r="DF250" s="157"/>
      <c r="DG250" s="157"/>
      <c r="DH250" s="157"/>
      <c r="DI250" s="157"/>
      <c r="DJ250" s="157"/>
      <c r="DK250" s="157"/>
      <c r="DL250" s="157"/>
      <c r="DM250" s="157"/>
      <c r="DN250" s="157"/>
      <c r="DO250" s="157"/>
      <c r="DP250" s="157"/>
      <c r="DQ250" s="157"/>
      <c r="DR250" s="157"/>
      <c r="DS250" s="157"/>
      <c r="DT250" s="157"/>
      <c r="DU250" s="157"/>
      <c r="DV250" s="157"/>
      <c r="DW250" s="157"/>
      <c r="DX250" s="157"/>
      <c r="DY250" s="157"/>
      <c r="DZ250" s="157"/>
      <c r="EA250" s="157"/>
      <c r="EB250" s="157"/>
      <c r="EC250" s="157"/>
      <c r="ED250" s="157"/>
      <c r="EE250" s="157"/>
      <c r="EF250" s="157"/>
      <c r="EG250" s="157"/>
      <c r="EH250" s="157"/>
      <c r="EI250" s="157"/>
      <c r="EJ250" s="157"/>
      <c r="EK250" s="157"/>
      <c r="EL250" s="157"/>
    </row>
    <row r="251" ht="12.75" customHeight="1">
      <c r="A251" s="157"/>
      <c r="B251" s="158" t="str">
        <f>Utfylles!$E$24</f>
        <v>Italia</v>
      </c>
      <c r="C251" s="158" t="s">
        <v>56</v>
      </c>
      <c r="D251" s="158" t="str">
        <f>Utfylles!$G$24</f>
        <v>Sveits</v>
      </c>
      <c r="E251" s="158">
        <f>Utfylles!$H$24</f>
        <v>2</v>
      </c>
      <c r="F251" s="158" t="s">
        <v>56</v>
      </c>
      <c r="G251" s="158">
        <f>Utfylles!$J$24</f>
        <v>0</v>
      </c>
      <c r="H251" s="158"/>
      <c r="I251" s="158" t="str">
        <f>Utfylles!$K$24</f>
        <v>H</v>
      </c>
      <c r="J251" s="157"/>
      <c r="K251" s="158" t="str">
        <f t="shared" si="343"/>
        <v>Italia</v>
      </c>
      <c r="L251" s="158" t="str">
        <f t="shared" si="344"/>
        <v/>
      </c>
      <c r="M251" s="158" t="str">
        <f t="shared" si="345"/>
        <v/>
      </c>
      <c r="N251" s="158" t="str">
        <f t="shared" si="346"/>
        <v>Sveits</v>
      </c>
      <c r="O251" s="157"/>
      <c r="P251" s="157">
        <v>5.0</v>
      </c>
      <c r="Q251" s="157" t="str">
        <f t="shared" ref="Q251:Y251" si="373">VLOOKUP($P251,$P$237:$Y$242,Q$245,FALSE)</f>
        <v>Østerrike</v>
      </c>
      <c r="R251" s="158">
        <f t="shared" si="373"/>
        <v>3</v>
      </c>
      <c r="S251" s="158">
        <f t="shared" si="373"/>
        <v>0</v>
      </c>
      <c r="T251" s="158">
        <f t="shared" si="373"/>
        <v>2</v>
      </c>
      <c r="U251" s="158">
        <f t="shared" si="373"/>
        <v>1</v>
      </c>
      <c r="V251" s="158">
        <f t="shared" si="373"/>
        <v>1</v>
      </c>
      <c r="W251" s="158">
        <f t="shared" si="373"/>
        <v>4</v>
      </c>
      <c r="X251" s="158">
        <f t="shared" si="373"/>
        <v>-3</v>
      </c>
      <c r="Y251" s="158">
        <f t="shared" si="373"/>
        <v>2</v>
      </c>
      <c r="Z251" s="157"/>
      <c r="AA251" s="158">
        <f t="shared" ref="AA251:AE251" si="374">AA242/AA$244</f>
        <v>1</v>
      </c>
      <c r="AB251" s="158">
        <f t="shared" si="374"/>
        <v>0.1</v>
      </c>
      <c r="AC251" s="158">
        <f t="shared" si="374"/>
        <v>0.01</v>
      </c>
      <c r="AD251" s="158">
        <f t="shared" si="374"/>
        <v>0.001</v>
      </c>
      <c r="AE251" s="158">
        <f t="shared" si="374"/>
        <v>0.0002</v>
      </c>
      <c r="AF251" s="158">
        <f t="shared" si="366"/>
        <v>1.1112</v>
      </c>
      <c r="AG251" s="157"/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  <c r="AW251" s="157"/>
      <c r="AX251" s="157"/>
      <c r="AY251" s="157"/>
      <c r="AZ251" s="157"/>
      <c r="BA251" s="157"/>
      <c r="BB251" s="157"/>
      <c r="BC251" s="157"/>
      <c r="BD251" s="157"/>
      <c r="BE251" s="157"/>
      <c r="BF251" s="157"/>
      <c r="BG251" s="157"/>
      <c r="BH251" s="157"/>
      <c r="BI251" s="157"/>
      <c r="BJ251" s="157"/>
      <c r="BK251" s="157"/>
      <c r="BL251" s="157"/>
      <c r="BM251" s="157"/>
      <c r="BN251" s="157"/>
      <c r="BO251" s="157"/>
      <c r="BP251" s="157"/>
      <c r="BQ251" s="157"/>
      <c r="BR251" s="157"/>
      <c r="BS251" s="157"/>
      <c r="BT251" s="157"/>
      <c r="BU251" s="157"/>
      <c r="BV251" s="157"/>
      <c r="BW251" s="157"/>
      <c r="BX251" s="157"/>
      <c r="BY251" s="157"/>
      <c r="BZ251" s="157"/>
      <c r="CA251" s="157"/>
      <c r="CB251" s="157"/>
      <c r="CC251" s="157"/>
      <c r="CD251" s="157"/>
      <c r="CE251" s="157"/>
      <c r="CF251" s="157"/>
      <c r="CG251" s="157"/>
      <c r="CH251" s="157"/>
      <c r="CI251" s="157"/>
      <c r="CJ251" s="157"/>
      <c r="CK251" s="157"/>
      <c r="CL251" s="157"/>
      <c r="CM251" s="157"/>
      <c r="CN251" s="157"/>
      <c r="CO251" s="157"/>
      <c r="CP251" s="157"/>
      <c r="CQ251" s="157"/>
      <c r="CR251" s="157"/>
      <c r="CS251" s="157"/>
      <c r="CT251" s="157"/>
      <c r="CU251" s="157"/>
      <c r="CV251" s="157"/>
      <c r="CW251" s="157"/>
      <c r="CX251" s="157"/>
      <c r="CY251" s="157"/>
      <c r="CZ251" s="157"/>
      <c r="DA251" s="157"/>
      <c r="DB251" s="157"/>
      <c r="DC251" s="157"/>
      <c r="DD251" s="157"/>
      <c r="DE251" s="157"/>
      <c r="DF251" s="157"/>
      <c r="DG251" s="157"/>
      <c r="DH251" s="157"/>
      <c r="DI251" s="157"/>
      <c r="DJ251" s="157"/>
      <c r="DK251" s="157"/>
      <c r="DL251" s="157"/>
      <c r="DM251" s="157"/>
      <c r="DN251" s="157"/>
      <c r="DO251" s="157"/>
      <c r="DP251" s="157"/>
      <c r="DQ251" s="157"/>
      <c r="DR251" s="157"/>
      <c r="DS251" s="157"/>
      <c r="DT251" s="157"/>
      <c r="DU251" s="157"/>
      <c r="DV251" s="157"/>
      <c r="DW251" s="157"/>
      <c r="DX251" s="157"/>
      <c r="DY251" s="157"/>
      <c r="DZ251" s="157"/>
      <c r="EA251" s="157"/>
      <c r="EB251" s="157"/>
      <c r="EC251" s="157"/>
      <c r="ED251" s="157"/>
      <c r="EE251" s="157"/>
      <c r="EF251" s="157"/>
      <c r="EG251" s="157"/>
      <c r="EH251" s="157"/>
      <c r="EI251" s="157"/>
      <c r="EJ251" s="157"/>
      <c r="EK251" s="157"/>
      <c r="EL251" s="157"/>
    </row>
    <row r="252" ht="12.75" customHeight="1">
      <c r="A252" s="157"/>
      <c r="B252" s="158" t="str">
        <f>Utfylles!$E$25</f>
        <v>Ukraina</v>
      </c>
      <c r="C252" s="158" t="s">
        <v>56</v>
      </c>
      <c r="D252" s="158" t="str">
        <f>Utfylles!$G$25</f>
        <v>Nord-Makedonia</v>
      </c>
      <c r="E252" s="158">
        <f>Utfylles!$H$25</f>
        <v>0</v>
      </c>
      <c r="F252" s="158" t="s">
        <v>56</v>
      </c>
      <c r="G252" s="158">
        <f>Utfylles!$J$25</f>
        <v>0</v>
      </c>
      <c r="H252" s="158"/>
      <c r="I252" s="158" t="str">
        <f>Utfylles!$K$25</f>
        <v>U</v>
      </c>
      <c r="J252" s="157"/>
      <c r="K252" s="158" t="str">
        <f t="shared" si="343"/>
        <v/>
      </c>
      <c r="L252" s="158" t="str">
        <f t="shared" si="344"/>
        <v>Ukraina</v>
      </c>
      <c r="M252" s="158" t="str">
        <f t="shared" si="345"/>
        <v>Nord-Makedonia</v>
      </c>
      <c r="N252" s="158" t="str">
        <f t="shared" si="346"/>
        <v/>
      </c>
      <c r="O252" s="157"/>
      <c r="P252" s="157">
        <v>6.0</v>
      </c>
      <c r="Q252" s="157" t="str">
        <f t="shared" ref="Q252:Y252" si="375">VLOOKUP($P252,$P$237:$Y$242,Q$245,FALSE)</f>
        <v>Finland</v>
      </c>
      <c r="R252" s="158">
        <f t="shared" si="375"/>
        <v>3</v>
      </c>
      <c r="S252" s="158">
        <f t="shared" si="375"/>
        <v>0</v>
      </c>
      <c r="T252" s="158">
        <f t="shared" si="375"/>
        <v>1</v>
      </c>
      <c r="U252" s="158">
        <f t="shared" si="375"/>
        <v>2</v>
      </c>
      <c r="V252" s="158">
        <f t="shared" si="375"/>
        <v>3</v>
      </c>
      <c r="W252" s="158">
        <f t="shared" si="375"/>
        <v>5</v>
      </c>
      <c r="X252" s="158">
        <f t="shared" si="375"/>
        <v>-2</v>
      </c>
      <c r="Y252" s="158">
        <f t="shared" si="375"/>
        <v>1</v>
      </c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7"/>
      <c r="AL252" s="157"/>
      <c r="AM252" s="157"/>
      <c r="AN252" s="157"/>
      <c r="AO252" s="157"/>
      <c r="AP252" s="157"/>
      <c r="AQ252" s="157"/>
      <c r="AR252" s="157"/>
      <c r="AS252" s="157"/>
      <c r="AT252" s="157"/>
      <c r="AU252" s="157"/>
      <c r="AV252" s="157"/>
      <c r="AW252" s="157"/>
      <c r="AX252" s="157"/>
      <c r="AY252" s="157"/>
      <c r="AZ252" s="157"/>
      <c r="BA252" s="157"/>
      <c r="BB252" s="157"/>
      <c r="BC252" s="157"/>
      <c r="BD252" s="157"/>
      <c r="BE252" s="157"/>
      <c r="BF252" s="157"/>
      <c r="BG252" s="157"/>
      <c r="BH252" s="157"/>
      <c r="BI252" s="157"/>
      <c r="BJ252" s="157"/>
      <c r="BK252" s="157"/>
      <c r="BL252" s="157"/>
      <c r="BM252" s="157"/>
      <c r="BN252" s="157"/>
      <c r="BO252" s="157"/>
      <c r="BP252" s="157"/>
      <c r="BQ252" s="157"/>
      <c r="BR252" s="157"/>
      <c r="BS252" s="157"/>
      <c r="BT252" s="157"/>
      <c r="BU252" s="157"/>
      <c r="BV252" s="157"/>
      <c r="BW252" s="157"/>
      <c r="BX252" s="157"/>
      <c r="BY252" s="157"/>
      <c r="BZ252" s="157"/>
      <c r="CA252" s="157"/>
      <c r="CB252" s="157"/>
      <c r="CC252" s="157"/>
      <c r="CD252" s="157"/>
      <c r="CE252" s="157"/>
      <c r="CF252" s="157"/>
      <c r="CG252" s="157"/>
      <c r="CH252" s="157"/>
      <c r="CI252" s="157"/>
      <c r="CJ252" s="157"/>
      <c r="CK252" s="157"/>
      <c r="CL252" s="157"/>
      <c r="CM252" s="157"/>
      <c r="CN252" s="157"/>
      <c r="CO252" s="157"/>
      <c r="CP252" s="157"/>
      <c r="CQ252" s="157"/>
      <c r="CR252" s="157"/>
      <c r="CS252" s="157"/>
      <c r="CT252" s="157"/>
      <c r="CU252" s="157"/>
      <c r="CV252" s="157"/>
      <c r="CW252" s="157"/>
      <c r="CX252" s="157"/>
      <c r="CY252" s="157"/>
      <c r="CZ252" s="157"/>
      <c r="DA252" s="157"/>
      <c r="DB252" s="157"/>
      <c r="DC252" s="157"/>
      <c r="DD252" s="157"/>
      <c r="DE252" s="157"/>
      <c r="DF252" s="157"/>
      <c r="DG252" s="157"/>
      <c r="DH252" s="157"/>
      <c r="DI252" s="157"/>
      <c r="DJ252" s="157"/>
      <c r="DK252" s="157"/>
      <c r="DL252" s="157"/>
      <c r="DM252" s="157"/>
      <c r="DN252" s="157"/>
      <c r="DO252" s="157"/>
      <c r="DP252" s="157"/>
      <c r="DQ252" s="157"/>
      <c r="DR252" s="157"/>
      <c r="DS252" s="157"/>
      <c r="DT252" s="157"/>
      <c r="DU252" s="157"/>
      <c r="DV252" s="157"/>
      <c r="DW252" s="157"/>
      <c r="DX252" s="157"/>
      <c r="DY252" s="157"/>
      <c r="DZ252" s="157"/>
      <c r="EA252" s="157"/>
      <c r="EB252" s="157"/>
      <c r="EC252" s="157"/>
      <c r="ED252" s="157"/>
      <c r="EE252" s="157"/>
      <c r="EF252" s="157"/>
      <c r="EG252" s="157"/>
      <c r="EH252" s="157"/>
      <c r="EI252" s="157"/>
      <c r="EJ252" s="157"/>
      <c r="EK252" s="157"/>
      <c r="EL252" s="157"/>
    </row>
    <row r="253" ht="12.75" customHeight="1">
      <c r="A253" s="157"/>
      <c r="B253" s="158" t="str">
        <f>Utfylles!$E$26</f>
        <v>Danmark</v>
      </c>
      <c r="C253" s="158" t="s">
        <v>56</v>
      </c>
      <c r="D253" s="158" t="str">
        <f>Utfylles!$G$26</f>
        <v>Belgia</v>
      </c>
      <c r="E253" s="158">
        <f>Utfylles!$H$26</f>
        <v>1</v>
      </c>
      <c r="F253" s="158" t="s">
        <v>56</v>
      </c>
      <c r="G253" s="158">
        <f>Utfylles!$J$26</f>
        <v>2</v>
      </c>
      <c r="H253" s="158"/>
      <c r="I253" s="158" t="str">
        <f>Utfylles!$K$26</f>
        <v>B</v>
      </c>
      <c r="J253" s="157"/>
      <c r="K253" s="158" t="str">
        <f t="shared" si="343"/>
        <v>Belgia</v>
      </c>
      <c r="L253" s="158" t="str">
        <f t="shared" si="344"/>
        <v/>
      </c>
      <c r="M253" s="158" t="str">
        <f t="shared" si="345"/>
        <v/>
      </c>
      <c r="N253" s="158" t="str">
        <f t="shared" si="346"/>
        <v>Danmark</v>
      </c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  <c r="AF253" s="157"/>
      <c r="AG253" s="157"/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  <c r="AV253" s="157"/>
      <c r="AW253" s="157"/>
      <c r="AX253" s="157"/>
      <c r="AY253" s="157"/>
      <c r="AZ253" s="157"/>
      <c r="BA253" s="157"/>
      <c r="BB253" s="157"/>
      <c r="BC253" s="157"/>
      <c r="BD253" s="157"/>
      <c r="BE253" s="157"/>
      <c r="BF253" s="157"/>
      <c r="BG253" s="157"/>
      <c r="BH253" s="157"/>
      <c r="BI253" s="157"/>
      <c r="BJ253" s="157"/>
      <c r="BK253" s="157"/>
      <c r="BL253" s="157"/>
      <c r="BM253" s="157"/>
      <c r="BN253" s="157"/>
      <c r="BO253" s="157"/>
      <c r="BP253" s="157"/>
      <c r="BQ253" s="157"/>
      <c r="BR253" s="157"/>
      <c r="BS253" s="157"/>
      <c r="BT253" s="157"/>
      <c r="BU253" s="157"/>
      <c r="BV253" s="157"/>
      <c r="BW253" s="157"/>
      <c r="BX253" s="157"/>
      <c r="BY253" s="157"/>
      <c r="BZ253" s="157"/>
      <c r="CA253" s="157"/>
      <c r="CB253" s="157"/>
      <c r="CC253" s="157"/>
      <c r="CD253" s="157"/>
      <c r="CE253" s="157"/>
      <c r="CF253" s="157"/>
      <c r="CG253" s="157"/>
      <c r="CH253" s="157"/>
      <c r="CI253" s="157"/>
      <c r="CJ253" s="157"/>
      <c r="CK253" s="157"/>
      <c r="CL253" s="157"/>
      <c r="CM253" s="157"/>
      <c r="CN253" s="157"/>
      <c r="CO253" s="157"/>
      <c r="CP253" s="157"/>
      <c r="CQ253" s="157"/>
      <c r="CR253" s="157"/>
      <c r="CS253" s="157"/>
      <c r="CT253" s="157"/>
      <c r="CU253" s="157"/>
      <c r="CV253" s="157"/>
      <c r="CW253" s="157"/>
      <c r="CX253" s="157"/>
      <c r="CY253" s="157"/>
      <c r="CZ253" s="157"/>
      <c r="DA253" s="157"/>
      <c r="DB253" s="157"/>
      <c r="DC253" s="157"/>
      <c r="DD253" s="157"/>
      <c r="DE253" s="157"/>
      <c r="DF253" s="157"/>
      <c r="DG253" s="157"/>
      <c r="DH253" s="157"/>
      <c r="DI253" s="157"/>
      <c r="DJ253" s="157"/>
      <c r="DK253" s="157"/>
      <c r="DL253" s="157"/>
      <c r="DM253" s="157"/>
      <c r="DN253" s="157"/>
      <c r="DO253" s="157"/>
      <c r="DP253" s="157"/>
      <c r="DQ253" s="157"/>
      <c r="DR253" s="157"/>
      <c r="DS253" s="157"/>
      <c r="DT253" s="157"/>
      <c r="DU253" s="157"/>
      <c r="DV253" s="157"/>
      <c r="DW253" s="157"/>
      <c r="DX253" s="157"/>
      <c r="DY253" s="157"/>
      <c r="DZ253" s="157"/>
      <c r="EA253" s="157"/>
      <c r="EB253" s="157"/>
      <c r="EC253" s="157"/>
      <c r="ED253" s="157"/>
      <c r="EE253" s="157"/>
      <c r="EF253" s="157"/>
      <c r="EG253" s="157"/>
      <c r="EH253" s="157"/>
      <c r="EI253" s="157"/>
      <c r="EJ253" s="157"/>
      <c r="EK253" s="157"/>
      <c r="EL253" s="157"/>
    </row>
    <row r="254" ht="12.75" customHeight="1">
      <c r="A254" s="157"/>
      <c r="B254" s="158" t="str">
        <f>Utfylles!$E$27</f>
        <v>Nederland</v>
      </c>
      <c r="C254" s="158" t="s">
        <v>56</v>
      </c>
      <c r="D254" s="158" t="str">
        <f>Utfylles!$G$27</f>
        <v>Østerrike</v>
      </c>
      <c r="E254" s="158">
        <f>Utfylles!$H$27</f>
        <v>3</v>
      </c>
      <c r="F254" s="158" t="s">
        <v>56</v>
      </c>
      <c r="G254" s="158">
        <f>Utfylles!$J$27</f>
        <v>0</v>
      </c>
      <c r="H254" s="158"/>
      <c r="I254" s="158" t="str">
        <f>Utfylles!$K$27</f>
        <v>H</v>
      </c>
      <c r="J254" s="157"/>
      <c r="K254" s="158" t="str">
        <f t="shared" si="343"/>
        <v>Nederland</v>
      </c>
      <c r="L254" s="158" t="str">
        <f t="shared" si="344"/>
        <v/>
      </c>
      <c r="M254" s="158" t="str">
        <f t="shared" si="345"/>
        <v/>
      </c>
      <c r="N254" s="158" t="str">
        <f t="shared" si="346"/>
        <v>Østerrike</v>
      </c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  <c r="AF254" s="157"/>
      <c r="AG254" s="157"/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  <c r="AV254" s="157"/>
      <c r="AW254" s="157"/>
      <c r="AX254" s="157"/>
      <c r="AY254" s="157"/>
      <c r="AZ254" s="157"/>
      <c r="BA254" s="157"/>
      <c r="BB254" s="157"/>
      <c r="BC254" s="157"/>
      <c r="BD254" s="157"/>
      <c r="BE254" s="157"/>
      <c r="BF254" s="157"/>
      <c r="BG254" s="157"/>
      <c r="BH254" s="157"/>
      <c r="BI254" s="157"/>
      <c r="BJ254" s="157"/>
      <c r="BK254" s="157"/>
      <c r="BL254" s="157"/>
      <c r="BM254" s="157"/>
      <c r="BN254" s="157"/>
      <c r="BO254" s="157"/>
      <c r="BP254" s="157"/>
      <c r="BQ254" s="157"/>
      <c r="BR254" s="157"/>
      <c r="BS254" s="157"/>
      <c r="BT254" s="157"/>
      <c r="BU254" s="157"/>
      <c r="BV254" s="157"/>
      <c r="BW254" s="157"/>
      <c r="BX254" s="157"/>
      <c r="BY254" s="157"/>
      <c r="BZ254" s="157"/>
      <c r="CA254" s="157"/>
      <c r="CB254" s="157"/>
      <c r="CC254" s="157"/>
      <c r="CD254" s="157"/>
      <c r="CE254" s="157"/>
      <c r="CF254" s="157"/>
      <c r="CG254" s="157"/>
      <c r="CH254" s="157"/>
      <c r="CI254" s="157"/>
      <c r="CJ254" s="157"/>
      <c r="CK254" s="157"/>
      <c r="CL254" s="157"/>
      <c r="CM254" s="157"/>
      <c r="CN254" s="157"/>
      <c r="CO254" s="157"/>
      <c r="CP254" s="157"/>
      <c r="CQ254" s="157"/>
      <c r="CR254" s="157"/>
      <c r="CS254" s="157"/>
      <c r="CT254" s="157"/>
      <c r="CU254" s="157"/>
      <c r="CV254" s="157"/>
      <c r="CW254" s="157"/>
      <c r="CX254" s="157"/>
      <c r="CY254" s="157"/>
      <c r="CZ254" s="157"/>
      <c r="DA254" s="157"/>
      <c r="DB254" s="157"/>
      <c r="DC254" s="157"/>
      <c r="DD254" s="157"/>
      <c r="DE254" s="157"/>
      <c r="DF254" s="157"/>
      <c r="DG254" s="157"/>
      <c r="DH254" s="157"/>
      <c r="DI254" s="157"/>
      <c r="DJ254" s="157"/>
      <c r="DK254" s="157"/>
      <c r="DL254" s="157"/>
      <c r="DM254" s="157"/>
      <c r="DN254" s="157"/>
      <c r="DO254" s="157"/>
      <c r="DP254" s="157"/>
      <c r="DQ254" s="157"/>
      <c r="DR254" s="157"/>
      <c r="DS254" s="157"/>
      <c r="DT254" s="157"/>
      <c r="DU254" s="157"/>
      <c r="DV254" s="157"/>
      <c r="DW254" s="157"/>
      <c r="DX254" s="157"/>
      <c r="DY254" s="157"/>
      <c r="DZ254" s="157"/>
      <c r="EA254" s="157"/>
      <c r="EB254" s="157"/>
      <c r="EC254" s="157"/>
      <c r="ED254" s="157"/>
      <c r="EE254" s="157"/>
      <c r="EF254" s="157"/>
      <c r="EG254" s="157"/>
      <c r="EH254" s="157"/>
      <c r="EI254" s="157"/>
      <c r="EJ254" s="157"/>
      <c r="EK254" s="157"/>
      <c r="EL254" s="157"/>
    </row>
    <row r="255" ht="12.75" customHeight="1">
      <c r="A255" s="157"/>
      <c r="B255" s="158" t="str">
        <f>Utfylles!$E$28</f>
        <v>Sverige</v>
      </c>
      <c r="C255" s="158" t="s">
        <v>56</v>
      </c>
      <c r="D255" s="158" t="str">
        <f>Utfylles!$G$28</f>
        <v>Slovakia</v>
      </c>
      <c r="E255" s="158">
        <f>Utfylles!$H$28</f>
        <v>2</v>
      </c>
      <c r="F255" s="158" t="s">
        <v>56</v>
      </c>
      <c r="G255" s="158">
        <f>Utfylles!$J$28</f>
        <v>2</v>
      </c>
      <c r="H255" s="158"/>
      <c r="I255" s="158" t="str">
        <f>Utfylles!$K$28</f>
        <v>U</v>
      </c>
      <c r="J255" s="157"/>
      <c r="K255" s="158" t="str">
        <f t="shared" si="343"/>
        <v/>
      </c>
      <c r="L255" s="158" t="str">
        <f t="shared" si="344"/>
        <v>Sverige</v>
      </c>
      <c r="M255" s="158" t="str">
        <f t="shared" si="345"/>
        <v>Slovakia</v>
      </c>
      <c r="N255" s="158" t="str">
        <f t="shared" si="346"/>
        <v/>
      </c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  <c r="AF255" s="157"/>
      <c r="AG255" s="157"/>
      <c r="AH255" s="157"/>
      <c r="AI255" s="157"/>
      <c r="AJ255" s="157"/>
      <c r="AK255" s="157"/>
      <c r="AL255" s="157"/>
      <c r="AM255" s="157"/>
      <c r="AN255" s="157"/>
      <c r="AO255" s="157"/>
      <c r="AP255" s="157"/>
      <c r="AQ255" s="157"/>
      <c r="AR255" s="157"/>
      <c r="AS255" s="157"/>
      <c r="AT255" s="157"/>
      <c r="AU255" s="157"/>
      <c r="AV255" s="157"/>
      <c r="AW255" s="157"/>
      <c r="AX255" s="157"/>
      <c r="AY255" s="157"/>
      <c r="AZ255" s="157"/>
      <c r="BA255" s="157"/>
      <c r="BB255" s="157"/>
      <c r="BC255" s="157"/>
      <c r="BD255" s="157"/>
      <c r="BE255" s="157"/>
      <c r="BF255" s="157"/>
      <c r="BG255" s="157"/>
      <c r="BH255" s="157"/>
      <c r="BI255" s="157"/>
      <c r="BJ255" s="157"/>
      <c r="BK255" s="157"/>
      <c r="BL255" s="157"/>
      <c r="BM255" s="157"/>
      <c r="BN255" s="157"/>
      <c r="BO255" s="157"/>
      <c r="BP255" s="157"/>
      <c r="BQ255" s="157"/>
      <c r="BR255" s="157"/>
      <c r="BS255" s="157"/>
      <c r="BT255" s="157"/>
      <c r="BU255" s="157"/>
      <c r="BV255" s="157"/>
      <c r="BW255" s="157"/>
      <c r="BX255" s="157"/>
      <c r="BY255" s="157"/>
      <c r="BZ255" s="157"/>
      <c r="CA255" s="157"/>
      <c r="CB255" s="157"/>
      <c r="CC255" s="157"/>
      <c r="CD255" s="157"/>
      <c r="CE255" s="157"/>
      <c r="CF255" s="157"/>
      <c r="CG255" s="157"/>
      <c r="CH255" s="157"/>
      <c r="CI255" s="157"/>
      <c r="CJ255" s="157"/>
      <c r="CK255" s="157"/>
      <c r="CL255" s="157"/>
      <c r="CM255" s="157"/>
      <c r="CN255" s="157"/>
      <c r="CO255" s="157"/>
      <c r="CP255" s="157"/>
      <c r="CQ255" s="157"/>
      <c r="CR255" s="157"/>
      <c r="CS255" s="157"/>
      <c r="CT255" s="157"/>
      <c r="CU255" s="157"/>
      <c r="CV255" s="157"/>
      <c r="CW255" s="157"/>
      <c r="CX255" s="157"/>
      <c r="CY255" s="157"/>
      <c r="CZ255" s="157"/>
      <c r="DA255" s="157"/>
      <c r="DB255" s="157"/>
      <c r="DC255" s="157"/>
      <c r="DD255" s="157"/>
      <c r="DE255" s="157"/>
      <c r="DF255" s="157"/>
      <c r="DG255" s="157"/>
      <c r="DH255" s="157"/>
      <c r="DI255" s="157"/>
      <c r="DJ255" s="157"/>
      <c r="DK255" s="157"/>
      <c r="DL255" s="157"/>
      <c r="DM255" s="157"/>
      <c r="DN255" s="157"/>
      <c r="DO255" s="157"/>
      <c r="DP255" s="157"/>
      <c r="DQ255" s="157"/>
      <c r="DR255" s="157"/>
      <c r="DS255" s="157"/>
      <c r="DT255" s="157"/>
      <c r="DU255" s="157"/>
      <c r="DV255" s="157"/>
      <c r="DW255" s="157"/>
      <c r="DX255" s="157"/>
      <c r="DY255" s="157"/>
      <c r="DZ255" s="157"/>
      <c r="EA255" s="157"/>
      <c r="EB255" s="157"/>
      <c r="EC255" s="157"/>
      <c r="ED255" s="157"/>
      <c r="EE255" s="157"/>
      <c r="EF255" s="157"/>
      <c r="EG255" s="157"/>
      <c r="EH255" s="157"/>
      <c r="EI255" s="157"/>
      <c r="EJ255" s="157"/>
      <c r="EK255" s="157"/>
      <c r="EL255" s="157"/>
    </row>
    <row r="256" ht="12.75" customHeight="1">
      <c r="A256" s="157"/>
      <c r="B256" s="158" t="str">
        <f>Utfylles!$E$29</f>
        <v>Kroatia</v>
      </c>
      <c r="C256" s="158" t="s">
        <v>56</v>
      </c>
      <c r="D256" s="158" t="str">
        <f>Utfylles!$G$29</f>
        <v>Tsjekkia</v>
      </c>
      <c r="E256" s="158">
        <f>Utfylles!$H$29</f>
        <v>2</v>
      </c>
      <c r="F256" s="158" t="s">
        <v>56</v>
      </c>
      <c r="G256" s="158">
        <f>Utfylles!$J$29</f>
        <v>1</v>
      </c>
      <c r="H256" s="158"/>
      <c r="I256" s="158" t="str">
        <f>Utfylles!$K$29</f>
        <v>H</v>
      </c>
      <c r="J256" s="157"/>
      <c r="K256" s="158" t="str">
        <f t="shared" si="343"/>
        <v>Kroatia</v>
      </c>
      <c r="L256" s="158" t="str">
        <f t="shared" si="344"/>
        <v/>
      </c>
      <c r="M256" s="158" t="str">
        <f t="shared" si="345"/>
        <v/>
      </c>
      <c r="N256" s="158" t="str">
        <f t="shared" si="346"/>
        <v>Tsjekkia</v>
      </c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  <c r="AV256" s="157"/>
      <c r="AW256" s="157"/>
      <c r="AX256" s="157"/>
      <c r="AY256" s="157"/>
      <c r="AZ256" s="157"/>
      <c r="BA256" s="157"/>
      <c r="BB256" s="157"/>
      <c r="BC256" s="157"/>
      <c r="BD256" s="157"/>
      <c r="BE256" s="157"/>
      <c r="BF256" s="157"/>
      <c r="BG256" s="157"/>
      <c r="BH256" s="157"/>
      <c r="BI256" s="157"/>
      <c r="BJ256" s="157"/>
      <c r="BK256" s="157"/>
      <c r="BL256" s="157"/>
      <c r="BM256" s="157"/>
      <c r="BN256" s="157"/>
      <c r="BO256" s="157"/>
      <c r="BP256" s="157"/>
      <c r="BQ256" s="157"/>
      <c r="BR256" s="157"/>
      <c r="BS256" s="157"/>
      <c r="BT256" s="157"/>
      <c r="BU256" s="157"/>
      <c r="BV256" s="157"/>
      <c r="BW256" s="157"/>
      <c r="BX256" s="157"/>
      <c r="BY256" s="157"/>
      <c r="BZ256" s="157"/>
      <c r="CA256" s="157"/>
      <c r="CB256" s="157"/>
      <c r="CC256" s="157"/>
      <c r="CD256" s="157"/>
      <c r="CE256" s="157"/>
      <c r="CF256" s="157"/>
      <c r="CG256" s="157"/>
      <c r="CH256" s="157"/>
      <c r="CI256" s="157"/>
      <c r="CJ256" s="157"/>
      <c r="CK256" s="157"/>
      <c r="CL256" s="157"/>
      <c r="CM256" s="157"/>
      <c r="CN256" s="157"/>
      <c r="CO256" s="157"/>
      <c r="CP256" s="157"/>
      <c r="CQ256" s="157"/>
      <c r="CR256" s="157"/>
      <c r="CS256" s="157"/>
      <c r="CT256" s="157"/>
      <c r="CU256" s="157"/>
      <c r="CV256" s="157"/>
      <c r="CW256" s="157"/>
      <c r="CX256" s="157"/>
      <c r="CY256" s="157"/>
      <c r="CZ256" s="157"/>
      <c r="DA256" s="157"/>
      <c r="DB256" s="157"/>
      <c r="DC256" s="157"/>
      <c r="DD256" s="157"/>
      <c r="DE256" s="157"/>
      <c r="DF256" s="157"/>
      <c r="DG256" s="157"/>
      <c r="DH256" s="157"/>
      <c r="DI256" s="157"/>
      <c r="DJ256" s="157"/>
      <c r="DK256" s="157"/>
      <c r="DL256" s="157"/>
      <c r="DM256" s="157"/>
      <c r="DN256" s="157"/>
      <c r="DO256" s="157"/>
      <c r="DP256" s="157"/>
      <c r="DQ256" s="157"/>
      <c r="DR256" s="157"/>
      <c r="DS256" s="157"/>
      <c r="DT256" s="157"/>
      <c r="DU256" s="157"/>
      <c r="DV256" s="157"/>
      <c r="DW256" s="157"/>
      <c r="DX256" s="157"/>
      <c r="DY256" s="157"/>
      <c r="DZ256" s="157"/>
      <c r="EA256" s="157"/>
      <c r="EB256" s="157"/>
      <c r="EC256" s="157"/>
      <c r="ED256" s="157"/>
      <c r="EE256" s="157"/>
      <c r="EF256" s="157"/>
      <c r="EG256" s="157"/>
      <c r="EH256" s="157"/>
      <c r="EI256" s="157"/>
      <c r="EJ256" s="157"/>
      <c r="EK256" s="157"/>
      <c r="EL256" s="157"/>
    </row>
    <row r="257" ht="12.75" customHeight="1">
      <c r="A257" s="157"/>
      <c r="B257" s="158" t="str">
        <f>Utfylles!$E$30</f>
        <v>England</v>
      </c>
      <c r="C257" s="158" t="s">
        <v>56</v>
      </c>
      <c r="D257" s="158" t="str">
        <f>Utfylles!$G$30</f>
        <v>Skottland</v>
      </c>
      <c r="E257" s="158">
        <f>Utfylles!$H$30</f>
        <v>2</v>
      </c>
      <c r="F257" s="158" t="s">
        <v>56</v>
      </c>
      <c r="G257" s="158">
        <f>Utfylles!$J$30</f>
        <v>0</v>
      </c>
      <c r="H257" s="158"/>
      <c r="I257" s="158" t="str">
        <f>Utfylles!$K$30</f>
        <v>H</v>
      </c>
      <c r="J257" s="157"/>
      <c r="K257" s="158" t="str">
        <f t="shared" si="343"/>
        <v>England</v>
      </c>
      <c r="L257" s="158" t="str">
        <f t="shared" si="344"/>
        <v/>
      </c>
      <c r="M257" s="158" t="str">
        <f t="shared" si="345"/>
        <v/>
      </c>
      <c r="N257" s="158" t="str">
        <f t="shared" si="346"/>
        <v>Skottland</v>
      </c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  <c r="AV257" s="157"/>
      <c r="AW257" s="157"/>
      <c r="AX257" s="157"/>
      <c r="AY257" s="157"/>
      <c r="AZ257" s="157"/>
      <c r="BA257" s="157"/>
      <c r="BB257" s="157"/>
      <c r="BC257" s="157"/>
      <c r="BD257" s="157"/>
      <c r="BE257" s="157"/>
      <c r="BF257" s="157"/>
      <c r="BG257" s="157"/>
      <c r="BH257" s="157"/>
      <c r="BI257" s="157"/>
      <c r="BJ257" s="157"/>
      <c r="BK257" s="157"/>
      <c r="BL257" s="157"/>
      <c r="BM257" s="157"/>
      <c r="BN257" s="157"/>
      <c r="BO257" s="157"/>
      <c r="BP257" s="157"/>
      <c r="BQ257" s="157"/>
      <c r="BR257" s="157"/>
      <c r="BS257" s="157"/>
      <c r="BT257" s="157"/>
      <c r="BU257" s="157"/>
      <c r="BV257" s="157"/>
      <c r="BW257" s="157"/>
      <c r="BX257" s="157"/>
      <c r="BY257" s="157"/>
      <c r="BZ257" s="157"/>
      <c r="CA257" s="157"/>
      <c r="CB257" s="157"/>
      <c r="CC257" s="157"/>
      <c r="CD257" s="157"/>
      <c r="CE257" s="157"/>
      <c r="CF257" s="157"/>
      <c r="CG257" s="157"/>
      <c r="CH257" s="157"/>
      <c r="CI257" s="157"/>
      <c r="CJ257" s="157"/>
      <c r="CK257" s="157"/>
      <c r="CL257" s="157"/>
      <c r="CM257" s="157"/>
      <c r="CN257" s="157"/>
      <c r="CO257" s="157"/>
      <c r="CP257" s="157"/>
      <c r="CQ257" s="157"/>
      <c r="CR257" s="157"/>
      <c r="CS257" s="157"/>
      <c r="CT257" s="157"/>
      <c r="CU257" s="157"/>
      <c r="CV257" s="157"/>
      <c r="CW257" s="157"/>
      <c r="CX257" s="157"/>
      <c r="CY257" s="157"/>
      <c r="CZ257" s="157"/>
      <c r="DA257" s="157"/>
      <c r="DB257" s="157"/>
      <c r="DC257" s="157"/>
      <c r="DD257" s="157"/>
      <c r="DE257" s="157"/>
      <c r="DF257" s="157"/>
      <c r="DG257" s="157"/>
      <c r="DH257" s="157"/>
      <c r="DI257" s="157"/>
      <c r="DJ257" s="157"/>
      <c r="DK257" s="157"/>
      <c r="DL257" s="157"/>
      <c r="DM257" s="157"/>
      <c r="DN257" s="157"/>
      <c r="DO257" s="157"/>
      <c r="DP257" s="157"/>
      <c r="DQ257" s="157"/>
      <c r="DR257" s="157"/>
      <c r="DS257" s="157"/>
      <c r="DT257" s="157"/>
      <c r="DU257" s="157"/>
      <c r="DV257" s="157"/>
      <c r="DW257" s="157"/>
      <c r="DX257" s="157"/>
      <c r="DY257" s="157"/>
      <c r="DZ257" s="157"/>
      <c r="EA257" s="157"/>
      <c r="EB257" s="157"/>
      <c r="EC257" s="157"/>
      <c r="ED257" s="157"/>
      <c r="EE257" s="157"/>
      <c r="EF257" s="157"/>
      <c r="EG257" s="157"/>
      <c r="EH257" s="157"/>
      <c r="EI257" s="157"/>
      <c r="EJ257" s="157"/>
      <c r="EK257" s="157"/>
      <c r="EL257" s="157"/>
    </row>
    <row r="258" ht="12.75" customHeight="1">
      <c r="A258" s="157"/>
      <c r="B258" s="158" t="str">
        <f>Utfylles!$E$31</f>
        <v>Ungarn</v>
      </c>
      <c r="C258" s="158" t="s">
        <v>56</v>
      </c>
      <c r="D258" s="158" t="str">
        <f>Utfylles!$G$31</f>
        <v>Frankrike</v>
      </c>
      <c r="E258" s="158">
        <f>Utfylles!$H$31</f>
        <v>0</v>
      </c>
      <c r="F258" s="158" t="s">
        <v>56</v>
      </c>
      <c r="G258" s="158">
        <f>Utfylles!$J$31</f>
        <v>3</v>
      </c>
      <c r="H258" s="158"/>
      <c r="I258" s="158" t="str">
        <f>Utfylles!$K$31</f>
        <v>B</v>
      </c>
      <c r="J258" s="157"/>
      <c r="K258" s="158" t="str">
        <f t="shared" si="343"/>
        <v>Frankrike</v>
      </c>
      <c r="L258" s="158" t="str">
        <f t="shared" si="344"/>
        <v/>
      </c>
      <c r="M258" s="158" t="str">
        <f t="shared" si="345"/>
        <v/>
      </c>
      <c r="N258" s="158" t="str">
        <f t="shared" si="346"/>
        <v>Ungarn</v>
      </c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  <c r="AV258" s="157"/>
      <c r="AW258" s="157"/>
      <c r="AX258" s="157"/>
      <c r="AY258" s="157"/>
      <c r="AZ258" s="157"/>
      <c r="BA258" s="157"/>
      <c r="BB258" s="157"/>
      <c r="BC258" s="157"/>
      <c r="BD258" s="157"/>
      <c r="BE258" s="157"/>
      <c r="BF258" s="157"/>
      <c r="BG258" s="157"/>
      <c r="BH258" s="157"/>
      <c r="BI258" s="157"/>
      <c r="BJ258" s="157"/>
      <c r="BK258" s="157"/>
      <c r="BL258" s="157"/>
      <c r="BM258" s="157"/>
      <c r="BN258" s="157"/>
      <c r="BO258" s="157"/>
      <c r="BP258" s="157"/>
      <c r="BQ258" s="157"/>
      <c r="BR258" s="157"/>
      <c r="BS258" s="157"/>
      <c r="BT258" s="157"/>
      <c r="BU258" s="157"/>
      <c r="BV258" s="157"/>
      <c r="BW258" s="157"/>
      <c r="BX258" s="157"/>
      <c r="BY258" s="157"/>
      <c r="BZ258" s="157"/>
      <c r="CA258" s="157"/>
      <c r="CB258" s="157"/>
      <c r="CC258" s="157"/>
      <c r="CD258" s="157"/>
      <c r="CE258" s="157"/>
      <c r="CF258" s="157"/>
      <c r="CG258" s="157"/>
      <c r="CH258" s="157"/>
      <c r="CI258" s="157"/>
      <c r="CJ258" s="157"/>
      <c r="CK258" s="157"/>
      <c r="CL258" s="157"/>
      <c r="CM258" s="157"/>
      <c r="CN258" s="157"/>
      <c r="CO258" s="157"/>
      <c r="CP258" s="157"/>
      <c r="CQ258" s="157"/>
      <c r="CR258" s="157"/>
      <c r="CS258" s="157"/>
      <c r="CT258" s="157"/>
      <c r="CU258" s="157"/>
      <c r="CV258" s="157"/>
      <c r="CW258" s="157"/>
      <c r="CX258" s="157"/>
      <c r="CY258" s="157"/>
      <c r="CZ258" s="157"/>
      <c r="DA258" s="157"/>
      <c r="DB258" s="157"/>
      <c r="DC258" s="157"/>
      <c r="DD258" s="157"/>
      <c r="DE258" s="157"/>
      <c r="DF258" s="157"/>
      <c r="DG258" s="157"/>
      <c r="DH258" s="157"/>
      <c r="DI258" s="157"/>
      <c r="DJ258" s="157"/>
      <c r="DK258" s="157"/>
      <c r="DL258" s="157"/>
      <c r="DM258" s="157"/>
      <c r="DN258" s="157"/>
      <c r="DO258" s="157"/>
      <c r="DP258" s="157"/>
      <c r="DQ258" s="157"/>
      <c r="DR258" s="157"/>
      <c r="DS258" s="157"/>
      <c r="DT258" s="157"/>
      <c r="DU258" s="157"/>
      <c r="DV258" s="157"/>
      <c r="DW258" s="157"/>
      <c r="DX258" s="157"/>
      <c r="DY258" s="157"/>
      <c r="DZ258" s="157"/>
      <c r="EA258" s="157"/>
      <c r="EB258" s="157"/>
      <c r="EC258" s="157"/>
      <c r="ED258" s="157"/>
      <c r="EE258" s="157"/>
      <c r="EF258" s="157"/>
      <c r="EG258" s="157"/>
      <c r="EH258" s="157"/>
      <c r="EI258" s="157"/>
      <c r="EJ258" s="157"/>
      <c r="EK258" s="157"/>
      <c r="EL258" s="157"/>
    </row>
    <row r="259" ht="12.75" customHeight="1">
      <c r="A259" s="157"/>
      <c r="B259" s="158" t="str">
        <f>Utfylles!$E$32</f>
        <v>Portugal</v>
      </c>
      <c r="C259" s="158" t="s">
        <v>56</v>
      </c>
      <c r="D259" s="158" t="str">
        <f>Utfylles!$G$32</f>
        <v>Tyskland</v>
      </c>
      <c r="E259" s="158">
        <f>Utfylles!$H$32</f>
        <v>1</v>
      </c>
      <c r="F259" s="158" t="s">
        <v>56</v>
      </c>
      <c r="G259" s="158">
        <f>Utfylles!$J$32</f>
        <v>2</v>
      </c>
      <c r="H259" s="158"/>
      <c r="I259" s="158" t="str">
        <f>Utfylles!$K$32</f>
        <v>B</v>
      </c>
      <c r="J259" s="157"/>
      <c r="K259" s="158" t="str">
        <f t="shared" si="343"/>
        <v>Tyskland</v>
      </c>
      <c r="L259" s="158" t="str">
        <f t="shared" si="344"/>
        <v/>
      </c>
      <c r="M259" s="158" t="str">
        <f t="shared" si="345"/>
        <v/>
      </c>
      <c r="N259" s="158" t="str">
        <f t="shared" si="346"/>
        <v>Portugal</v>
      </c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  <c r="AW259" s="157"/>
      <c r="AX259" s="157"/>
      <c r="AY259" s="157"/>
      <c r="AZ259" s="157"/>
      <c r="BA259" s="157"/>
      <c r="BB259" s="157"/>
      <c r="BC259" s="157"/>
      <c r="BD259" s="157"/>
      <c r="BE259" s="157"/>
      <c r="BF259" s="157"/>
      <c r="BG259" s="157"/>
      <c r="BH259" s="157"/>
      <c r="BI259" s="157"/>
      <c r="BJ259" s="157"/>
      <c r="BK259" s="157"/>
      <c r="BL259" s="157"/>
      <c r="BM259" s="157"/>
      <c r="BN259" s="157"/>
      <c r="BO259" s="157"/>
      <c r="BP259" s="157"/>
      <c r="BQ259" s="157"/>
      <c r="BR259" s="157"/>
      <c r="BS259" s="157"/>
      <c r="BT259" s="157"/>
      <c r="BU259" s="157"/>
      <c r="BV259" s="157"/>
      <c r="BW259" s="157"/>
      <c r="BX259" s="157"/>
      <c r="BY259" s="157"/>
      <c r="BZ259" s="157"/>
      <c r="CA259" s="157"/>
      <c r="CB259" s="157"/>
      <c r="CC259" s="157"/>
      <c r="CD259" s="157"/>
      <c r="CE259" s="157"/>
      <c r="CF259" s="157"/>
      <c r="CG259" s="157"/>
      <c r="CH259" s="157"/>
      <c r="CI259" s="157"/>
      <c r="CJ259" s="157"/>
      <c r="CK259" s="157"/>
      <c r="CL259" s="157"/>
      <c r="CM259" s="157"/>
      <c r="CN259" s="157"/>
      <c r="CO259" s="157"/>
      <c r="CP259" s="157"/>
      <c r="CQ259" s="157"/>
      <c r="CR259" s="157"/>
      <c r="CS259" s="157"/>
      <c r="CT259" s="157"/>
      <c r="CU259" s="157"/>
      <c r="CV259" s="157"/>
      <c r="CW259" s="157"/>
      <c r="CX259" s="157"/>
      <c r="CY259" s="157"/>
      <c r="CZ259" s="157"/>
      <c r="DA259" s="157"/>
      <c r="DB259" s="157"/>
      <c r="DC259" s="157"/>
      <c r="DD259" s="157"/>
      <c r="DE259" s="157"/>
      <c r="DF259" s="157"/>
      <c r="DG259" s="157"/>
      <c r="DH259" s="157"/>
      <c r="DI259" s="157"/>
      <c r="DJ259" s="157"/>
      <c r="DK259" s="157"/>
      <c r="DL259" s="157"/>
      <c r="DM259" s="157"/>
      <c r="DN259" s="157"/>
      <c r="DO259" s="157"/>
      <c r="DP259" s="157"/>
      <c r="DQ259" s="157"/>
      <c r="DR259" s="157"/>
      <c r="DS259" s="157"/>
      <c r="DT259" s="157"/>
      <c r="DU259" s="157"/>
      <c r="DV259" s="157"/>
      <c r="DW259" s="157"/>
      <c r="DX259" s="157"/>
      <c r="DY259" s="157"/>
      <c r="DZ259" s="157"/>
      <c r="EA259" s="157"/>
      <c r="EB259" s="157"/>
      <c r="EC259" s="157"/>
      <c r="ED259" s="157"/>
      <c r="EE259" s="157"/>
      <c r="EF259" s="157"/>
      <c r="EG259" s="157"/>
      <c r="EH259" s="157"/>
      <c r="EI259" s="157"/>
      <c r="EJ259" s="157"/>
      <c r="EK259" s="157"/>
      <c r="EL259" s="157"/>
    </row>
    <row r="260" ht="12.75" customHeight="1">
      <c r="A260" s="157"/>
      <c r="B260" s="158" t="str">
        <f>Utfylles!$E$33</f>
        <v>Spania</v>
      </c>
      <c r="C260" s="158" t="s">
        <v>56</v>
      </c>
      <c r="D260" s="158" t="str">
        <f>Utfylles!$G$33</f>
        <v>Polen</v>
      </c>
      <c r="E260" s="158">
        <f>Utfylles!$H$33</f>
        <v>2</v>
      </c>
      <c r="F260" s="158" t="s">
        <v>56</v>
      </c>
      <c r="G260" s="158">
        <f>Utfylles!$J$33</f>
        <v>0</v>
      </c>
      <c r="H260" s="158"/>
      <c r="I260" s="158" t="str">
        <f>Utfylles!$K$33</f>
        <v>H</v>
      </c>
      <c r="J260" s="157"/>
      <c r="K260" s="158" t="str">
        <f t="shared" si="343"/>
        <v>Spania</v>
      </c>
      <c r="L260" s="158" t="str">
        <f t="shared" si="344"/>
        <v/>
      </c>
      <c r="M260" s="158" t="str">
        <f t="shared" si="345"/>
        <v/>
      </c>
      <c r="N260" s="158" t="str">
        <f t="shared" si="346"/>
        <v>Polen</v>
      </c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  <c r="AV260" s="157"/>
      <c r="AW260" s="157"/>
      <c r="AX260" s="157"/>
      <c r="AY260" s="157"/>
      <c r="AZ260" s="157"/>
      <c r="BA260" s="157"/>
      <c r="BB260" s="157"/>
      <c r="BC260" s="157"/>
      <c r="BD260" s="157"/>
      <c r="BE260" s="157"/>
      <c r="BF260" s="157"/>
      <c r="BG260" s="157"/>
      <c r="BH260" s="157"/>
      <c r="BI260" s="157"/>
      <c r="BJ260" s="157"/>
      <c r="BK260" s="157"/>
      <c r="BL260" s="157"/>
      <c r="BM260" s="157"/>
      <c r="BN260" s="157"/>
      <c r="BO260" s="157"/>
      <c r="BP260" s="157"/>
      <c r="BQ260" s="157"/>
      <c r="BR260" s="157"/>
      <c r="BS260" s="157"/>
      <c r="BT260" s="157"/>
      <c r="BU260" s="157"/>
      <c r="BV260" s="157"/>
      <c r="BW260" s="157"/>
      <c r="BX260" s="157"/>
      <c r="BY260" s="157"/>
      <c r="BZ260" s="157"/>
      <c r="CA260" s="157"/>
      <c r="CB260" s="157"/>
      <c r="CC260" s="157"/>
      <c r="CD260" s="157"/>
      <c r="CE260" s="157"/>
      <c r="CF260" s="157"/>
      <c r="CG260" s="157"/>
      <c r="CH260" s="157"/>
      <c r="CI260" s="157"/>
      <c r="CJ260" s="157"/>
      <c r="CK260" s="157"/>
      <c r="CL260" s="157"/>
      <c r="CM260" s="157"/>
      <c r="CN260" s="157"/>
      <c r="CO260" s="157"/>
      <c r="CP260" s="157"/>
      <c r="CQ260" s="157"/>
      <c r="CR260" s="157"/>
      <c r="CS260" s="157"/>
      <c r="CT260" s="157"/>
      <c r="CU260" s="157"/>
      <c r="CV260" s="157"/>
      <c r="CW260" s="157"/>
      <c r="CX260" s="157"/>
      <c r="CY260" s="157"/>
      <c r="CZ260" s="157"/>
      <c r="DA260" s="157"/>
      <c r="DB260" s="157"/>
      <c r="DC260" s="157"/>
      <c r="DD260" s="157"/>
      <c r="DE260" s="157"/>
      <c r="DF260" s="157"/>
      <c r="DG260" s="157"/>
      <c r="DH260" s="157"/>
      <c r="DI260" s="157"/>
      <c r="DJ260" s="157"/>
      <c r="DK260" s="157"/>
      <c r="DL260" s="157"/>
      <c r="DM260" s="157"/>
      <c r="DN260" s="157"/>
      <c r="DO260" s="157"/>
      <c r="DP260" s="157"/>
      <c r="DQ260" s="157"/>
      <c r="DR260" s="157"/>
      <c r="DS260" s="157"/>
      <c r="DT260" s="157"/>
      <c r="DU260" s="157"/>
      <c r="DV260" s="157"/>
      <c r="DW260" s="157"/>
      <c r="DX260" s="157"/>
      <c r="DY260" s="157"/>
      <c r="DZ260" s="157"/>
      <c r="EA260" s="157"/>
      <c r="EB260" s="157"/>
      <c r="EC260" s="157"/>
      <c r="ED260" s="157"/>
      <c r="EE260" s="157"/>
      <c r="EF260" s="157"/>
      <c r="EG260" s="157"/>
      <c r="EH260" s="157"/>
      <c r="EI260" s="157"/>
      <c r="EJ260" s="157"/>
      <c r="EK260" s="157"/>
      <c r="EL260" s="157"/>
    </row>
    <row r="261" ht="12.75" customHeight="1">
      <c r="A261" s="157"/>
      <c r="B261" s="158" t="str">
        <f>Utfylles!$E$34</f>
        <v>Sveits</v>
      </c>
      <c r="C261" s="158" t="s">
        <v>56</v>
      </c>
      <c r="D261" s="158" t="str">
        <f>Utfylles!$G$34</f>
        <v>Tyrkia</v>
      </c>
      <c r="E261" s="158">
        <f>Utfylles!$H$34</f>
        <v>0</v>
      </c>
      <c r="F261" s="158" t="s">
        <v>56</v>
      </c>
      <c r="G261" s="158">
        <f>Utfylles!$J$34</f>
        <v>1</v>
      </c>
      <c r="H261" s="158"/>
      <c r="I261" s="158" t="str">
        <f>Utfylles!$K$34</f>
        <v>B</v>
      </c>
      <c r="J261" s="157"/>
      <c r="K261" s="158" t="str">
        <f t="shared" si="343"/>
        <v>Tyrkia</v>
      </c>
      <c r="L261" s="158" t="str">
        <f t="shared" si="344"/>
        <v/>
      </c>
      <c r="M261" s="158" t="str">
        <f t="shared" si="345"/>
        <v/>
      </c>
      <c r="N261" s="158" t="str">
        <f t="shared" si="346"/>
        <v>Sveits</v>
      </c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  <c r="AF261" s="157"/>
      <c r="AG261" s="157"/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  <c r="AV261" s="157"/>
      <c r="AW261" s="157"/>
      <c r="AX261" s="157"/>
      <c r="AY261" s="157"/>
      <c r="AZ261" s="157"/>
      <c r="BA261" s="157"/>
      <c r="BB261" s="157"/>
      <c r="BC261" s="157"/>
      <c r="BD261" s="157"/>
      <c r="BE261" s="157"/>
      <c r="BF261" s="157"/>
      <c r="BG261" s="157"/>
      <c r="BH261" s="157"/>
      <c r="BI261" s="157"/>
      <c r="BJ261" s="157"/>
      <c r="BK261" s="157"/>
      <c r="BL261" s="157"/>
      <c r="BM261" s="157"/>
      <c r="BN261" s="157"/>
      <c r="BO261" s="157"/>
      <c r="BP261" s="157"/>
      <c r="BQ261" s="157"/>
      <c r="BR261" s="157"/>
      <c r="BS261" s="157"/>
      <c r="BT261" s="157"/>
      <c r="BU261" s="157"/>
      <c r="BV261" s="157"/>
      <c r="BW261" s="157"/>
      <c r="BX261" s="157"/>
      <c r="BY261" s="157"/>
      <c r="BZ261" s="157"/>
      <c r="CA261" s="157"/>
      <c r="CB261" s="157"/>
      <c r="CC261" s="157"/>
      <c r="CD261" s="157"/>
      <c r="CE261" s="157"/>
      <c r="CF261" s="157"/>
      <c r="CG261" s="157"/>
      <c r="CH261" s="157"/>
      <c r="CI261" s="157"/>
      <c r="CJ261" s="157"/>
      <c r="CK261" s="157"/>
      <c r="CL261" s="157"/>
      <c r="CM261" s="157"/>
      <c r="CN261" s="157"/>
      <c r="CO261" s="157"/>
      <c r="CP261" s="157"/>
      <c r="CQ261" s="157"/>
      <c r="CR261" s="157"/>
      <c r="CS261" s="157"/>
      <c r="CT261" s="157"/>
      <c r="CU261" s="157"/>
      <c r="CV261" s="157"/>
      <c r="CW261" s="157"/>
      <c r="CX261" s="157"/>
      <c r="CY261" s="157"/>
      <c r="CZ261" s="157"/>
      <c r="DA261" s="157"/>
      <c r="DB261" s="157"/>
      <c r="DC261" s="157"/>
      <c r="DD261" s="157"/>
      <c r="DE261" s="157"/>
      <c r="DF261" s="157"/>
      <c r="DG261" s="157"/>
      <c r="DH261" s="157"/>
      <c r="DI261" s="157"/>
      <c r="DJ261" s="157"/>
      <c r="DK261" s="157"/>
      <c r="DL261" s="157"/>
      <c r="DM261" s="157"/>
      <c r="DN261" s="157"/>
      <c r="DO261" s="157"/>
      <c r="DP261" s="157"/>
      <c r="DQ261" s="157"/>
      <c r="DR261" s="157"/>
      <c r="DS261" s="157"/>
      <c r="DT261" s="157"/>
      <c r="DU261" s="157"/>
      <c r="DV261" s="157"/>
      <c r="DW261" s="157"/>
      <c r="DX261" s="157"/>
      <c r="DY261" s="157"/>
      <c r="DZ261" s="157"/>
      <c r="EA261" s="157"/>
      <c r="EB261" s="157"/>
      <c r="EC261" s="157"/>
      <c r="ED261" s="157"/>
      <c r="EE261" s="157"/>
      <c r="EF261" s="157"/>
      <c r="EG261" s="157"/>
      <c r="EH261" s="157"/>
      <c r="EI261" s="157"/>
      <c r="EJ261" s="157"/>
      <c r="EK261" s="157"/>
      <c r="EL261" s="157"/>
    </row>
    <row r="262" ht="12.75" customHeight="1">
      <c r="A262" s="157"/>
      <c r="B262" s="158" t="str">
        <f>Utfylles!$E$35</f>
        <v>Italia</v>
      </c>
      <c r="C262" s="158" t="s">
        <v>56</v>
      </c>
      <c r="D262" s="158" t="str">
        <f>Utfylles!$G$35</f>
        <v>Wales</v>
      </c>
      <c r="E262" s="158">
        <f>Utfylles!$H$35</f>
        <v>2</v>
      </c>
      <c r="F262" s="158" t="s">
        <v>56</v>
      </c>
      <c r="G262" s="158">
        <f>Utfylles!$J$35</f>
        <v>0</v>
      </c>
      <c r="H262" s="158"/>
      <c r="I262" s="158" t="str">
        <f>Utfylles!$K$35</f>
        <v>H</v>
      </c>
      <c r="J262" s="157"/>
      <c r="K262" s="158" t="str">
        <f t="shared" si="343"/>
        <v>Italia</v>
      </c>
      <c r="L262" s="158" t="str">
        <f t="shared" si="344"/>
        <v/>
      </c>
      <c r="M262" s="158" t="str">
        <f t="shared" si="345"/>
        <v/>
      </c>
      <c r="N262" s="158" t="str">
        <f t="shared" si="346"/>
        <v>Wales</v>
      </c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  <c r="AF262" s="157"/>
      <c r="AG262" s="157"/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  <c r="AV262" s="157"/>
      <c r="AW262" s="157"/>
      <c r="AX262" s="157"/>
      <c r="AY262" s="157"/>
      <c r="AZ262" s="157"/>
      <c r="BA262" s="157"/>
      <c r="BB262" s="157"/>
      <c r="BC262" s="157"/>
      <c r="BD262" s="157"/>
      <c r="BE262" s="157"/>
      <c r="BF262" s="157"/>
      <c r="BG262" s="157"/>
      <c r="BH262" s="157"/>
      <c r="BI262" s="157"/>
      <c r="BJ262" s="157"/>
      <c r="BK262" s="157"/>
      <c r="BL262" s="157"/>
      <c r="BM262" s="157"/>
      <c r="BN262" s="157"/>
      <c r="BO262" s="157"/>
      <c r="BP262" s="157"/>
      <c r="BQ262" s="157"/>
      <c r="BR262" s="157"/>
      <c r="BS262" s="157"/>
      <c r="BT262" s="157"/>
      <c r="BU262" s="157"/>
      <c r="BV262" s="157"/>
      <c r="BW262" s="157"/>
      <c r="BX262" s="157"/>
      <c r="BY262" s="157"/>
      <c r="BZ262" s="157"/>
      <c r="CA262" s="157"/>
      <c r="CB262" s="157"/>
      <c r="CC262" s="157"/>
      <c r="CD262" s="157"/>
      <c r="CE262" s="157"/>
      <c r="CF262" s="157"/>
      <c r="CG262" s="157"/>
      <c r="CH262" s="157"/>
      <c r="CI262" s="157"/>
      <c r="CJ262" s="157"/>
      <c r="CK262" s="157"/>
      <c r="CL262" s="157"/>
      <c r="CM262" s="157"/>
      <c r="CN262" s="157"/>
      <c r="CO262" s="157"/>
      <c r="CP262" s="157"/>
      <c r="CQ262" s="157"/>
      <c r="CR262" s="157"/>
      <c r="CS262" s="157"/>
      <c r="CT262" s="157"/>
      <c r="CU262" s="157"/>
      <c r="CV262" s="157"/>
      <c r="CW262" s="157"/>
      <c r="CX262" s="157"/>
      <c r="CY262" s="157"/>
      <c r="CZ262" s="157"/>
      <c r="DA262" s="157"/>
      <c r="DB262" s="157"/>
      <c r="DC262" s="157"/>
      <c r="DD262" s="157"/>
      <c r="DE262" s="157"/>
      <c r="DF262" s="157"/>
      <c r="DG262" s="157"/>
      <c r="DH262" s="157"/>
      <c r="DI262" s="157"/>
      <c r="DJ262" s="157"/>
      <c r="DK262" s="157"/>
      <c r="DL262" s="157"/>
      <c r="DM262" s="157"/>
      <c r="DN262" s="157"/>
      <c r="DO262" s="157"/>
      <c r="DP262" s="157"/>
      <c r="DQ262" s="157"/>
      <c r="DR262" s="157"/>
      <c r="DS262" s="157"/>
      <c r="DT262" s="157"/>
      <c r="DU262" s="157"/>
      <c r="DV262" s="157"/>
      <c r="DW262" s="157"/>
      <c r="DX262" s="157"/>
      <c r="DY262" s="157"/>
      <c r="DZ262" s="157"/>
      <c r="EA262" s="157"/>
      <c r="EB262" s="157"/>
      <c r="EC262" s="157"/>
      <c r="ED262" s="157"/>
      <c r="EE262" s="157"/>
      <c r="EF262" s="157"/>
      <c r="EG262" s="157"/>
      <c r="EH262" s="157"/>
      <c r="EI262" s="157"/>
      <c r="EJ262" s="157"/>
      <c r="EK262" s="157"/>
      <c r="EL262" s="157"/>
    </row>
    <row r="263" ht="12.75" customHeight="1">
      <c r="A263" s="157"/>
      <c r="B263" s="158" t="str">
        <f>Utfylles!$E$36</f>
        <v>Nord-Makedonia</v>
      </c>
      <c r="C263" s="158" t="s">
        <v>56</v>
      </c>
      <c r="D263" s="158" t="str">
        <f>Utfylles!$G$36</f>
        <v>Nederland</v>
      </c>
      <c r="E263" s="158">
        <f>Utfylles!$H$36</f>
        <v>0</v>
      </c>
      <c r="F263" s="158" t="s">
        <v>56</v>
      </c>
      <c r="G263" s="158">
        <f>Utfylles!$J$36</f>
        <v>2</v>
      </c>
      <c r="H263" s="158"/>
      <c r="I263" s="158" t="str">
        <f>Utfylles!$K$36</f>
        <v>B</v>
      </c>
      <c r="J263" s="157"/>
      <c r="K263" s="158" t="str">
        <f t="shared" si="343"/>
        <v>Nederland</v>
      </c>
      <c r="L263" s="158" t="str">
        <f t="shared" si="344"/>
        <v/>
      </c>
      <c r="M263" s="158" t="str">
        <f t="shared" si="345"/>
        <v/>
      </c>
      <c r="N263" s="158" t="str">
        <f t="shared" si="346"/>
        <v>Nord-Makedonia</v>
      </c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  <c r="AV263" s="157"/>
      <c r="AW263" s="157"/>
      <c r="AX263" s="157"/>
      <c r="AY263" s="157"/>
      <c r="AZ263" s="157"/>
      <c r="BA263" s="157"/>
      <c r="BB263" s="157"/>
      <c r="BC263" s="157"/>
      <c r="BD263" s="157"/>
      <c r="BE263" s="157"/>
      <c r="BF263" s="157"/>
      <c r="BG263" s="157"/>
      <c r="BH263" s="157"/>
      <c r="BI263" s="157"/>
      <c r="BJ263" s="157"/>
      <c r="BK263" s="157"/>
      <c r="BL263" s="157"/>
      <c r="BM263" s="157"/>
      <c r="BN263" s="157"/>
      <c r="BO263" s="157"/>
      <c r="BP263" s="157"/>
      <c r="BQ263" s="157"/>
      <c r="BR263" s="157"/>
      <c r="BS263" s="157"/>
      <c r="BT263" s="157"/>
      <c r="BU263" s="157"/>
      <c r="BV263" s="157"/>
      <c r="BW263" s="157"/>
      <c r="BX263" s="157"/>
      <c r="BY263" s="157"/>
      <c r="BZ263" s="157"/>
      <c r="CA263" s="157"/>
      <c r="CB263" s="157"/>
      <c r="CC263" s="157"/>
      <c r="CD263" s="157"/>
      <c r="CE263" s="157"/>
      <c r="CF263" s="157"/>
      <c r="CG263" s="157"/>
      <c r="CH263" s="157"/>
      <c r="CI263" s="157"/>
      <c r="CJ263" s="157"/>
      <c r="CK263" s="157"/>
      <c r="CL263" s="157"/>
      <c r="CM263" s="157"/>
      <c r="CN263" s="157"/>
      <c r="CO263" s="157"/>
      <c r="CP263" s="157"/>
      <c r="CQ263" s="157"/>
      <c r="CR263" s="157"/>
      <c r="CS263" s="157"/>
      <c r="CT263" s="157"/>
      <c r="CU263" s="157"/>
      <c r="CV263" s="157"/>
      <c r="CW263" s="157"/>
      <c r="CX263" s="157"/>
      <c r="CY263" s="157"/>
      <c r="CZ263" s="157"/>
      <c r="DA263" s="157"/>
      <c r="DB263" s="157"/>
      <c r="DC263" s="157"/>
      <c r="DD263" s="157"/>
      <c r="DE263" s="157"/>
      <c r="DF263" s="157"/>
      <c r="DG263" s="157"/>
      <c r="DH263" s="157"/>
      <c r="DI263" s="157"/>
      <c r="DJ263" s="157"/>
      <c r="DK263" s="157"/>
      <c r="DL263" s="157"/>
      <c r="DM263" s="157"/>
      <c r="DN263" s="157"/>
      <c r="DO263" s="157"/>
      <c r="DP263" s="157"/>
      <c r="DQ263" s="157"/>
      <c r="DR263" s="157"/>
      <c r="DS263" s="157"/>
      <c r="DT263" s="157"/>
      <c r="DU263" s="157"/>
      <c r="DV263" s="157"/>
      <c r="DW263" s="157"/>
      <c r="DX263" s="157"/>
      <c r="DY263" s="157"/>
      <c r="DZ263" s="157"/>
      <c r="EA263" s="157"/>
      <c r="EB263" s="157"/>
      <c r="EC263" s="157"/>
      <c r="ED263" s="157"/>
      <c r="EE263" s="157"/>
      <c r="EF263" s="157"/>
      <c r="EG263" s="157"/>
      <c r="EH263" s="157"/>
      <c r="EI263" s="157"/>
      <c r="EJ263" s="157"/>
      <c r="EK263" s="157"/>
      <c r="EL263" s="157"/>
    </row>
    <row r="264" ht="12.75" customHeight="1">
      <c r="A264" s="157"/>
      <c r="B264" s="158" t="str">
        <f>Utfylles!$E$37</f>
        <v>Ukraina</v>
      </c>
      <c r="C264" s="158" t="s">
        <v>56</v>
      </c>
      <c r="D264" s="158" t="str">
        <f>Utfylles!$G$37</f>
        <v>Østerrike</v>
      </c>
      <c r="E264" s="158">
        <f>Utfylles!$H$37</f>
        <v>1</v>
      </c>
      <c r="F264" s="158" t="s">
        <v>56</v>
      </c>
      <c r="G264" s="158">
        <f>Utfylles!$J$37</f>
        <v>1</v>
      </c>
      <c r="H264" s="158"/>
      <c r="I264" s="158" t="str">
        <f>Utfylles!$K$37</f>
        <v>U</v>
      </c>
      <c r="J264" s="157"/>
      <c r="K264" s="158" t="str">
        <f t="shared" si="343"/>
        <v/>
      </c>
      <c r="L264" s="158" t="str">
        <f t="shared" si="344"/>
        <v>Ukraina</v>
      </c>
      <c r="M264" s="158" t="str">
        <f t="shared" si="345"/>
        <v>Østerrike</v>
      </c>
      <c r="N264" s="158" t="str">
        <f t="shared" si="346"/>
        <v/>
      </c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  <c r="AV264" s="157"/>
      <c r="AW264" s="157"/>
      <c r="AX264" s="157"/>
      <c r="AY264" s="157"/>
      <c r="AZ264" s="157"/>
      <c r="BA264" s="157"/>
      <c r="BB264" s="157"/>
      <c r="BC264" s="157"/>
      <c r="BD264" s="157"/>
      <c r="BE264" s="157"/>
      <c r="BF264" s="157"/>
      <c r="BG264" s="157"/>
      <c r="BH264" s="157"/>
      <c r="BI264" s="157"/>
      <c r="BJ264" s="157"/>
      <c r="BK264" s="157"/>
      <c r="BL264" s="157"/>
      <c r="BM264" s="157"/>
      <c r="BN264" s="157"/>
      <c r="BO264" s="157"/>
      <c r="BP264" s="157"/>
      <c r="BQ264" s="157"/>
      <c r="BR264" s="157"/>
      <c r="BS264" s="157"/>
      <c r="BT264" s="157"/>
      <c r="BU264" s="157"/>
      <c r="BV264" s="157"/>
      <c r="BW264" s="157"/>
      <c r="BX264" s="157"/>
      <c r="BY264" s="157"/>
      <c r="BZ264" s="157"/>
      <c r="CA264" s="157"/>
      <c r="CB264" s="157"/>
      <c r="CC264" s="157"/>
      <c r="CD264" s="157"/>
      <c r="CE264" s="157"/>
      <c r="CF264" s="157"/>
      <c r="CG264" s="157"/>
      <c r="CH264" s="157"/>
      <c r="CI264" s="157"/>
      <c r="CJ264" s="157"/>
      <c r="CK264" s="157"/>
      <c r="CL264" s="157"/>
      <c r="CM264" s="157"/>
      <c r="CN264" s="157"/>
      <c r="CO264" s="157"/>
      <c r="CP264" s="157"/>
      <c r="CQ264" s="157"/>
      <c r="CR264" s="157"/>
      <c r="CS264" s="157"/>
      <c r="CT264" s="157"/>
      <c r="CU264" s="157"/>
      <c r="CV264" s="157"/>
      <c r="CW264" s="157"/>
      <c r="CX264" s="157"/>
      <c r="CY264" s="157"/>
      <c r="CZ264" s="157"/>
      <c r="DA264" s="157"/>
      <c r="DB264" s="157"/>
      <c r="DC264" s="157"/>
      <c r="DD264" s="157"/>
      <c r="DE264" s="157"/>
      <c r="DF264" s="157"/>
      <c r="DG264" s="157"/>
      <c r="DH264" s="157"/>
      <c r="DI264" s="157"/>
      <c r="DJ264" s="157"/>
      <c r="DK264" s="157"/>
      <c r="DL264" s="157"/>
      <c r="DM264" s="157"/>
      <c r="DN264" s="157"/>
      <c r="DO264" s="157"/>
      <c r="DP264" s="157"/>
      <c r="DQ264" s="157"/>
      <c r="DR264" s="157"/>
      <c r="DS264" s="157"/>
      <c r="DT264" s="157"/>
      <c r="DU264" s="157"/>
      <c r="DV264" s="157"/>
      <c r="DW264" s="157"/>
      <c r="DX264" s="157"/>
      <c r="DY264" s="157"/>
      <c r="DZ264" s="157"/>
      <c r="EA264" s="157"/>
      <c r="EB264" s="157"/>
      <c r="EC264" s="157"/>
      <c r="ED264" s="157"/>
      <c r="EE264" s="157"/>
      <c r="EF264" s="157"/>
      <c r="EG264" s="157"/>
      <c r="EH264" s="157"/>
      <c r="EI264" s="157"/>
      <c r="EJ264" s="157"/>
      <c r="EK264" s="157"/>
      <c r="EL264" s="157"/>
    </row>
    <row r="265" ht="12.75" customHeight="1">
      <c r="A265" s="157"/>
      <c r="B265" s="158" t="str">
        <f>Utfylles!$E$38</f>
        <v>Russland</v>
      </c>
      <c r="C265" s="158" t="s">
        <v>56</v>
      </c>
      <c r="D265" s="158" t="str">
        <f>Utfylles!$G$38</f>
        <v>Danmark</v>
      </c>
      <c r="E265" s="158">
        <f>Utfylles!$H$38</f>
        <v>1</v>
      </c>
      <c r="F265" s="158" t="s">
        <v>56</v>
      </c>
      <c r="G265" s="158">
        <f>Utfylles!$J$38</f>
        <v>2</v>
      </c>
      <c r="H265" s="158"/>
      <c r="I265" s="158" t="str">
        <f>Utfylles!$K$38</f>
        <v>B</v>
      </c>
      <c r="J265" s="157"/>
      <c r="K265" s="158" t="str">
        <f t="shared" si="343"/>
        <v>Danmark</v>
      </c>
      <c r="L265" s="158" t="str">
        <f t="shared" si="344"/>
        <v/>
      </c>
      <c r="M265" s="158" t="str">
        <f t="shared" si="345"/>
        <v/>
      </c>
      <c r="N265" s="158" t="str">
        <f t="shared" si="346"/>
        <v>Russland</v>
      </c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  <c r="AV265" s="157"/>
      <c r="AW265" s="157"/>
      <c r="AX265" s="157"/>
      <c r="AY265" s="157"/>
      <c r="AZ265" s="157"/>
      <c r="BA265" s="157"/>
      <c r="BB265" s="157"/>
      <c r="BC265" s="157"/>
      <c r="BD265" s="157"/>
      <c r="BE265" s="157"/>
      <c r="BF265" s="157"/>
      <c r="BG265" s="157"/>
      <c r="BH265" s="157"/>
      <c r="BI265" s="157"/>
      <c r="BJ265" s="157"/>
      <c r="BK265" s="157"/>
      <c r="BL265" s="157"/>
      <c r="BM265" s="157"/>
      <c r="BN265" s="157"/>
      <c r="BO265" s="157"/>
      <c r="BP265" s="157"/>
      <c r="BQ265" s="157"/>
      <c r="BR265" s="157"/>
      <c r="BS265" s="157"/>
      <c r="BT265" s="157"/>
      <c r="BU265" s="157"/>
      <c r="BV265" s="157"/>
      <c r="BW265" s="157"/>
      <c r="BX265" s="157"/>
      <c r="BY265" s="157"/>
      <c r="BZ265" s="157"/>
      <c r="CA265" s="157"/>
      <c r="CB265" s="157"/>
      <c r="CC265" s="157"/>
      <c r="CD265" s="157"/>
      <c r="CE265" s="157"/>
      <c r="CF265" s="157"/>
      <c r="CG265" s="157"/>
      <c r="CH265" s="157"/>
      <c r="CI265" s="157"/>
      <c r="CJ265" s="157"/>
      <c r="CK265" s="157"/>
      <c r="CL265" s="157"/>
      <c r="CM265" s="157"/>
      <c r="CN265" s="157"/>
      <c r="CO265" s="157"/>
      <c r="CP265" s="157"/>
      <c r="CQ265" s="157"/>
      <c r="CR265" s="157"/>
      <c r="CS265" s="157"/>
      <c r="CT265" s="157"/>
      <c r="CU265" s="157"/>
      <c r="CV265" s="157"/>
      <c r="CW265" s="157"/>
      <c r="CX265" s="157"/>
      <c r="CY265" s="157"/>
      <c r="CZ265" s="157"/>
      <c r="DA265" s="157"/>
      <c r="DB265" s="157"/>
      <c r="DC265" s="157"/>
      <c r="DD265" s="157"/>
      <c r="DE265" s="157"/>
      <c r="DF265" s="157"/>
      <c r="DG265" s="157"/>
      <c r="DH265" s="157"/>
      <c r="DI265" s="157"/>
      <c r="DJ265" s="157"/>
      <c r="DK265" s="157"/>
      <c r="DL265" s="157"/>
      <c r="DM265" s="157"/>
      <c r="DN265" s="157"/>
      <c r="DO265" s="157"/>
      <c r="DP265" s="157"/>
      <c r="DQ265" s="157"/>
      <c r="DR265" s="157"/>
      <c r="DS265" s="157"/>
      <c r="DT265" s="157"/>
      <c r="DU265" s="157"/>
      <c r="DV265" s="157"/>
      <c r="DW265" s="157"/>
      <c r="DX265" s="157"/>
      <c r="DY265" s="157"/>
      <c r="DZ265" s="157"/>
      <c r="EA265" s="157"/>
      <c r="EB265" s="157"/>
      <c r="EC265" s="157"/>
      <c r="ED265" s="157"/>
      <c r="EE265" s="157"/>
      <c r="EF265" s="157"/>
      <c r="EG265" s="157"/>
      <c r="EH265" s="157"/>
      <c r="EI265" s="157"/>
      <c r="EJ265" s="157"/>
      <c r="EK265" s="157"/>
      <c r="EL265" s="157"/>
    </row>
    <row r="266" ht="12.75" customHeight="1">
      <c r="A266" s="157"/>
      <c r="B266" s="158" t="str">
        <f>Utfylles!$E$39</f>
        <v>Finland</v>
      </c>
      <c r="C266" s="158" t="s">
        <v>56</v>
      </c>
      <c r="D266" s="158" t="str">
        <f>Utfylles!$G$39</f>
        <v>Belgia</v>
      </c>
      <c r="E266" s="158">
        <f>Utfylles!$H$39</f>
        <v>1</v>
      </c>
      <c r="F266" s="158" t="s">
        <v>56</v>
      </c>
      <c r="G266" s="158">
        <f>Utfylles!$J$39</f>
        <v>2</v>
      </c>
      <c r="H266" s="158"/>
      <c r="I266" s="158" t="str">
        <f>Utfylles!$K$39</f>
        <v>B</v>
      </c>
      <c r="J266" s="157"/>
      <c r="K266" s="158" t="str">
        <f t="shared" si="343"/>
        <v>Belgia</v>
      </c>
      <c r="L266" s="158" t="str">
        <f t="shared" si="344"/>
        <v/>
      </c>
      <c r="M266" s="158" t="str">
        <f t="shared" si="345"/>
        <v/>
      </c>
      <c r="N266" s="158" t="str">
        <f t="shared" si="346"/>
        <v>Finland</v>
      </c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  <c r="AV266" s="157"/>
      <c r="AW266" s="157"/>
      <c r="AX266" s="157"/>
      <c r="AY266" s="157"/>
      <c r="AZ266" s="157"/>
      <c r="BA266" s="157"/>
      <c r="BB266" s="157"/>
      <c r="BC266" s="157"/>
      <c r="BD266" s="157"/>
      <c r="BE266" s="157"/>
      <c r="BF266" s="157"/>
      <c r="BG266" s="157"/>
      <c r="BH266" s="157"/>
      <c r="BI266" s="157"/>
      <c r="BJ266" s="157"/>
      <c r="BK266" s="157"/>
      <c r="BL266" s="157"/>
      <c r="BM266" s="157"/>
      <c r="BN266" s="157"/>
      <c r="BO266" s="157"/>
      <c r="BP266" s="157"/>
      <c r="BQ266" s="157"/>
      <c r="BR266" s="157"/>
      <c r="BS266" s="157"/>
      <c r="BT266" s="157"/>
      <c r="BU266" s="157"/>
      <c r="BV266" s="157"/>
      <c r="BW266" s="157"/>
      <c r="BX266" s="157"/>
      <c r="BY266" s="157"/>
      <c r="BZ266" s="157"/>
      <c r="CA266" s="157"/>
      <c r="CB266" s="157"/>
      <c r="CC266" s="157"/>
      <c r="CD266" s="157"/>
      <c r="CE266" s="157"/>
      <c r="CF266" s="157"/>
      <c r="CG266" s="157"/>
      <c r="CH266" s="157"/>
      <c r="CI266" s="157"/>
      <c r="CJ266" s="157"/>
      <c r="CK266" s="157"/>
      <c r="CL266" s="157"/>
      <c r="CM266" s="157"/>
      <c r="CN266" s="157"/>
      <c r="CO266" s="157"/>
      <c r="CP266" s="157"/>
      <c r="CQ266" s="157"/>
      <c r="CR266" s="157"/>
      <c r="CS266" s="157"/>
      <c r="CT266" s="157"/>
      <c r="CU266" s="157"/>
      <c r="CV266" s="157"/>
      <c r="CW266" s="157"/>
      <c r="CX266" s="157"/>
      <c r="CY266" s="157"/>
      <c r="CZ266" s="157"/>
      <c r="DA266" s="157"/>
      <c r="DB266" s="157"/>
      <c r="DC266" s="157"/>
      <c r="DD266" s="157"/>
      <c r="DE266" s="157"/>
      <c r="DF266" s="157"/>
      <c r="DG266" s="157"/>
      <c r="DH266" s="157"/>
      <c r="DI266" s="157"/>
      <c r="DJ266" s="157"/>
      <c r="DK266" s="157"/>
      <c r="DL266" s="157"/>
      <c r="DM266" s="157"/>
      <c r="DN266" s="157"/>
      <c r="DO266" s="157"/>
      <c r="DP266" s="157"/>
      <c r="DQ266" s="157"/>
      <c r="DR266" s="157"/>
      <c r="DS266" s="157"/>
      <c r="DT266" s="157"/>
      <c r="DU266" s="157"/>
      <c r="DV266" s="157"/>
      <c r="DW266" s="157"/>
      <c r="DX266" s="157"/>
      <c r="DY266" s="157"/>
      <c r="DZ266" s="157"/>
      <c r="EA266" s="157"/>
      <c r="EB266" s="157"/>
      <c r="EC266" s="157"/>
      <c r="ED266" s="157"/>
      <c r="EE266" s="157"/>
      <c r="EF266" s="157"/>
      <c r="EG266" s="157"/>
      <c r="EH266" s="157"/>
      <c r="EI266" s="157"/>
      <c r="EJ266" s="157"/>
      <c r="EK266" s="157"/>
      <c r="EL266" s="157"/>
    </row>
    <row r="267" ht="12.75" customHeight="1">
      <c r="A267" s="157"/>
      <c r="B267" s="158" t="str">
        <f>Utfylles!$E$40</f>
        <v>Kroatia</v>
      </c>
      <c r="C267" s="158" t="s">
        <v>56</v>
      </c>
      <c r="D267" s="158" t="str">
        <f>Utfylles!$G$40</f>
        <v>Skottland</v>
      </c>
      <c r="E267" s="158">
        <f>Utfylles!$H$40</f>
        <v>2</v>
      </c>
      <c r="F267" s="158" t="s">
        <v>56</v>
      </c>
      <c r="G267" s="158">
        <f>Utfylles!$J$40</f>
        <v>1</v>
      </c>
      <c r="H267" s="158"/>
      <c r="I267" s="158" t="str">
        <f>Utfylles!$K$40</f>
        <v>H</v>
      </c>
      <c r="J267" s="157"/>
      <c r="K267" s="158" t="str">
        <f t="shared" si="343"/>
        <v>Kroatia</v>
      </c>
      <c r="L267" s="158" t="str">
        <f t="shared" si="344"/>
        <v/>
      </c>
      <c r="M267" s="158" t="str">
        <f t="shared" si="345"/>
        <v/>
      </c>
      <c r="N267" s="158" t="str">
        <f t="shared" si="346"/>
        <v>Skottland</v>
      </c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  <c r="AV267" s="157"/>
      <c r="AW267" s="157"/>
      <c r="AX267" s="157"/>
      <c r="AY267" s="157"/>
      <c r="AZ267" s="157"/>
      <c r="BA267" s="157"/>
      <c r="BB267" s="157"/>
      <c r="BC267" s="157"/>
      <c r="BD267" s="157"/>
      <c r="BE267" s="157"/>
      <c r="BF267" s="157"/>
      <c r="BG267" s="157"/>
      <c r="BH267" s="157"/>
      <c r="BI267" s="157"/>
      <c r="BJ267" s="157"/>
      <c r="BK267" s="157"/>
      <c r="BL267" s="157"/>
      <c r="BM267" s="157"/>
      <c r="BN267" s="157"/>
      <c r="BO267" s="157"/>
      <c r="BP267" s="157"/>
      <c r="BQ267" s="157"/>
      <c r="BR267" s="157"/>
      <c r="BS267" s="157"/>
      <c r="BT267" s="157"/>
      <c r="BU267" s="157"/>
      <c r="BV267" s="157"/>
      <c r="BW267" s="157"/>
      <c r="BX267" s="157"/>
      <c r="BY267" s="157"/>
      <c r="BZ267" s="157"/>
      <c r="CA267" s="157"/>
      <c r="CB267" s="157"/>
      <c r="CC267" s="157"/>
      <c r="CD267" s="157"/>
      <c r="CE267" s="157"/>
      <c r="CF267" s="157"/>
      <c r="CG267" s="157"/>
      <c r="CH267" s="157"/>
      <c r="CI267" s="157"/>
      <c r="CJ267" s="157"/>
      <c r="CK267" s="157"/>
      <c r="CL267" s="157"/>
      <c r="CM267" s="157"/>
      <c r="CN267" s="157"/>
      <c r="CO267" s="157"/>
      <c r="CP267" s="157"/>
      <c r="CQ267" s="157"/>
      <c r="CR267" s="157"/>
      <c r="CS267" s="157"/>
      <c r="CT267" s="157"/>
      <c r="CU267" s="157"/>
      <c r="CV267" s="157"/>
      <c r="CW267" s="157"/>
      <c r="CX267" s="157"/>
      <c r="CY267" s="157"/>
      <c r="CZ267" s="157"/>
      <c r="DA267" s="157"/>
      <c r="DB267" s="157"/>
      <c r="DC267" s="157"/>
      <c r="DD267" s="157"/>
      <c r="DE267" s="157"/>
      <c r="DF267" s="157"/>
      <c r="DG267" s="157"/>
      <c r="DH267" s="157"/>
      <c r="DI267" s="157"/>
      <c r="DJ267" s="157"/>
      <c r="DK267" s="157"/>
      <c r="DL267" s="157"/>
      <c r="DM267" s="157"/>
      <c r="DN267" s="157"/>
      <c r="DO267" s="157"/>
      <c r="DP267" s="157"/>
      <c r="DQ267" s="157"/>
      <c r="DR267" s="157"/>
      <c r="DS267" s="157"/>
      <c r="DT267" s="157"/>
      <c r="DU267" s="157"/>
      <c r="DV267" s="157"/>
      <c r="DW267" s="157"/>
      <c r="DX267" s="157"/>
      <c r="DY267" s="157"/>
      <c r="DZ267" s="157"/>
      <c r="EA267" s="157"/>
      <c r="EB267" s="157"/>
      <c r="EC267" s="157"/>
      <c r="ED267" s="157"/>
      <c r="EE267" s="157"/>
      <c r="EF267" s="157"/>
      <c r="EG267" s="157"/>
      <c r="EH267" s="157"/>
      <c r="EI267" s="157"/>
      <c r="EJ267" s="157"/>
      <c r="EK267" s="157"/>
      <c r="EL267" s="157"/>
    </row>
    <row r="268" ht="12.75" customHeight="1">
      <c r="A268" s="157"/>
      <c r="B268" s="158" t="str">
        <f>Utfylles!$E$41</f>
        <v>Tsjekkia</v>
      </c>
      <c r="C268" s="158" t="s">
        <v>56</v>
      </c>
      <c r="D268" s="158" t="str">
        <f>Utfylles!$G$41</f>
        <v>England</v>
      </c>
      <c r="E268" s="158">
        <f>Utfylles!$H$41</f>
        <v>0</v>
      </c>
      <c r="F268" s="158" t="s">
        <v>56</v>
      </c>
      <c r="G268" s="158">
        <f>Utfylles!$J$41</f>
        <v>2</v>
      </c>
      <c r="H268" s="158"/>
      <c r="I268" s="158" t="str">
        <f>Utfylles!$K$41</f>
        <v>B</v>
      </c>
      <c r="J268" s="157"/>
      <c r="K268" s="158" t="str">
        <f t="shared" si="343"/>
        <v>England</v>
      </c>
      <c r="L268" s="158" t="str">
        <f t="shared" si="344"/>
        <v/>
      </c>
      <c r="M268" s="158" t="str">
        <f t="shared" si="345"/>
        <v/>
      </c>
      <c r="N268" s="158" t="str">
        <f t="shared" si="346"/>
        <v>Tsjekkia</v>
      </c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  <c r="AV268" s="157"/>
      <c r="AW268" s="157"/>
      <c r="AX268" s="157"/>
      <c r="AY268" s="157"/>
      <c r="AZ268" s="157"/>
      <c r="BA268" s="157"/>
      <c r="BB268" s="157"/>
      <c r="BC268" s="157"/>
      <c r="BD268" s="157"/>
      <c r="BE268" s="157"/>
      <c r="BF268" s="157"/>
      <c r="BG268" s="157"/>
      <c r="BH268" s="157"/>
      <c r="BI268" s="157"/>
      <c r="BJ268" s="157"/>
      <c r="BK268" s="157"/>
      <c r="BL268" s="157"/>
      <c r="BM268" s="157"/>
      <c r="BN268" s="157"/>
      <c r="BO268" s="157"/>
      <c r="BP268" s="157"/>
      <c r="BQ268" s="157"/>
      <c r="BR268" s="157"/>
      <c r="BS268" s="157"/>
      <c r="BT268" s="157"/>
      <c r="BU268" s="157"/>
      <c r="BV268" s="157"/>
      <c r="BW268" s="157"/>
      <c r="BX268" s="157"/>
      <c r="BY268" s="157"/>
      <c r="BZ268" s="157"/>
      <c r="CA268" s="157"/>
      <c r="CB268" s="157"/>
      <c r="CC268" s="157"/>
      <c r="CD268" s="157"/>
      <c r="CE268" s="157"/>
      <c r="CF268" s="157"/>
      <c r="CG268" s="157"/>
      <c r="CH268" s="157"/>
      <c r="CI268" s="157"/>
      <c r="CJ268" s="157"/>
      <c r="CK268" s="157"/>
      <c r="CL268" s="157"/>
      <c r="CM268" s="157"/>
      <c r="CN268" s="157"/>
      <c r="CO268" s="157"/>
      <c r="CP268" s="157"/>
      <c r="CQ268" s="157"/>
      <c r="CR268" s="157"/>
      <c r="CS268" s="157"/>
      <c r="CT268" s="157"/>
      <c r="CU268" s="157"/>
      <c r="CV268" s="157"/>
      <c r="CW268" s="157"/>
      <c r="CX268" s="157"/>
      <c r="CY268" s="157"/>
      <c r="CZ268" s="157"/>
      <c r="DA268" s="157"/>
      <c r="DB268" s="157"/>
      <c r="DC268" s="157"/>
      <c r="DD268" s="157"/>
      <c r="DE268" s="157"/>
      <c r="DF268" s="157"/>
      <c r="DG268" s="157"/>
      <c r="DH268" s="157"/>
      <c r="DI268" s="157"/>
      <c r="DJ268" s="157"/>
      <c r="DK268" s="157"/>
      <c r="DL268" s="157"/>
      <c r="DM268" s="157"/>
      <c r="DN268" s="157"/>
      <c r="DO268" s="157"/>
      <c r="DP268" s="157"/>
      <c r="DQ268" s="157"/>
      <c r="DR268" s="157"/>
      <c r="DS268" s="157"/>
      <c r="DT268" s="157"/>
      <c r="DU268" s="157"/>
      <c r="DV268" s="157"/>
      <c r="DW268" s="157"/>
      <c r="DX268" s="157"/>
      <c r="DY268" s="157"/>
      <c r="DZ268" s="157"/>
      <c r="EA268" s="157"/>
      <c r="EB268" s="157"/>
      <c r="EC268" s="157"/>
      <c r="ED268" s="157"/>
      <c r="EE268" s="157"/>
      <c r="EF268" s="157"/>
      <c r="EG268" s="157"/>
      <c r="EH268" s="157"/>
      <c r="EI268" s="157"/>
      <c r="EJ268" s="157"/>
      <c r="EK268" s="157"/>
      <c r="EL268" s="157"/>
    </row>
    <row r="269" ht="12.75" customHeight="1">
      <c r="A269" s="157"/>
      <c r="B269" s="158" t="str">
        <f>Utfylles!$E$42</f>
        <v>Sverige</v>
      </c>
      <c r="C269" s="158" t="s">
        <v>56</v>
      </c>
      <c r="D269" s="158" t="str">
        <f>Utfylles!$G$42</f>
        <v>Polen</v>
      </c>
      <c r="E269" s="158">
        <f>Utfylles!$H$42</f>
        <v>1</v>
      </c>
      <c r="F269" s="158" t="s">
        <v>56</v>
      </c>
      <c r="G269" s="158">
        <f>Utfylles!$J$42</f>
        <v>1</v>
      </c>
      <c r="H269" s="158"/>
      <c r="I269" s="158" t="str">
        <f>Utfylles!$K$42</f>
        <v>U</v>
      </c>
      <c r="J269" s="157"/>
      <c r="K269" s="158" t="str">
        <f t="shared" si="343"/>
        <v/>
      </c>
      <c r="L269" s="158" t="str">
        <f t="shared" si="344"/>
        <v>Sverige</v>
      </c>
      <c r="M269" s="158" t="str">
        <f t="shared" si="345"/>
        <v>Polen</v>
      </c>
      <c r="N269" s="158" t="str">
        <f t="shared" si="346"/>
        <v/>
      </c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7"/>
      <c r="AW269" s="157"/>
      <c r="AX269" s="157"/>
      <c r="AY269" s="157"/>
      <c r="AZ269" s="157"/>
      <c r="BA269" s="157"/>
      <c r="BB269" s="157"/>
      <c r="BC269" s="157"/>
      <c r="BD269" s="157"/>
      <c r="BE269" s="157"/>
      <c r="BF269" s="157"/>
      <c r="BG269" s="157"/>
      <c r="BH269" s="157"/>
      <c r="BI269" s="157"/>
      <c r="BJ269" s="157"/>
      <c r="BK269" s="157"/>
      <c r="BL269" s="157"/>
      <c r="BM269" s="157"/>
      <c r="BN269" s="157"/>
      <c r="BO269" s="157"/>
      <c r="BP269" s="157"/>
      <c r="BQ269" s="157"/>
      <c r="BR269" s="157"/>
      <c r="BS269" s="157"/>
      <c r="BT269" s="157"/>
      <c r="BU269" s="157"/>
      <c r="BV269" s="157"/>
      <c r="BW269" s="157"/>
      <c r="BX269" s="157"/>
      <c r="BY269" s="157"/>
      <c r="BZ269" s="157"/>
      <c r="CA269" s="157"/>
      <c r="CB269" s="157"/>
      <c r="CC269" s="157"/>
      <c r="CD269" s="157"/>
      <c r="CE269" s="157"/>
      <c r="CF269" s="157"/>
      <c r="CG269" s="157"/>
      <c r="CH269" s="157"/>
      <c r="CI269" s="157"/>
      <c r="CJ269" s="157"/>
      <c r="CK269" s="157"/>
      <c r="CL269" s="157"/>
      <c r="CM269" s="157"/>
      <c r="CN269" s="157"/>
      <c r="CO269" s="157"/>
      <c r="CP269" s="157"/>
      <c r="CQ269" s="157"/>
      <c r="CR269" s="157"/>
      <c r="CS269" s="157"/>
      <c r="CT269" s="157"/>
      <c r="CU269" s="157"/>
      <c r="CV269" s="157"/>
      <c r="CW269" s="157"/>
      <c r="CX269" s="157"/>
      <c r="CY269" s="157"/>
      <c r="CZ269" s="157"/>
      <c r="DA269" s="157"/>
      <c r="DB269" s="157"/>
      <c r="DC269" s="157"/>
      <c r="DD269" s="157"/>
      <c r="DE269" s="157"/>
      <c r="DF269" s="157"/>
      <c r="DG269" s="157"/>
      <c r="DH269" s="157"/>
      <c r="DI269" s="157"/>
      <c r="DJ269" s="157"/>
      <c r="DK269" s="157"/>
      <c r="DL269" s="157"/>
      <c r="DM269" s="157"/>
      <c r="DN269" s="157"/>
      <c r="DO269" s="157"/>
      <c r="DP269" s="157"/>
      <c r="DQ269" s="157"/>
      <c r="DR269" s="157"/>
      <c r="DS269" s="157"/>
      <c r="DT269" s="157"/>
      <c r="DU269" s="157"/>
      <c r="DV269" s="157"/>
      <c r="DW269" s="157"/>
      <c r="DX269" s="157"/>
      <c r="DY269" s="157"/>
      <c r="DZ269" s="157"/>
      <c r="EA269" s="157"/>
      <c r="EB269" s="157"/>
      <c r="EC269" s="157"/>
      <c r="ED269" s="157"/>
      <c r="EE269" s="157"/>
      <c r="EF269" s="157"/>
      <c r="EG269" s="157"/>
      <c r="EH269" s="157"/>
      <c r="EI269" s="157"/>
      <c r="EJ269" s="157"/>
      <c r="EK269" s="157"/>
      <c r="EL269" s="157"/>
    </row>
    <row r="270" ht="12.75" customHeight="1">
      <c r="A270" s="157"/>
      <c r="B270" s="158" t="str">
        <f>Utfylles!$E$43</f>
        <v>Slovakia</v>
      </c>
      <c r="C270" s="158" t="s">
        <v>56</v>
      </c>
      <c r="D270" s="158" t="str">
        <f>Utfylles!$G$43</f>
        <v>Spania</v>
      </c>
      <c r="E270" s="158">
        <f>Utfylles!$H$43</f>
        <v>0</v>
      </c>
      <c r="F270" s="158" t="s">
        <v>56</v>
      </c>
      <c r="G270" s="158">
        <f>Utfylles!$J$43</f>
        <v>2</v>
      </c>
      <c r="H270" s="158"/>
      <c r="I270" s="158" t="str">
        <f>Utfylles!$K$43</f>
        <v>B</v>
      </c>
      <c r="J270" s="157"/>
      <c r="K270" s="158" t="str">
        <f t="shared" si="343"/>
        <v>Spania</v>
      </c>
      <c r="L270" s="158" t="str">
        <f t="shared" si="344"/>
        <v/>
      </c>
      <c r="M270" s="158" t="str">
        <f t="shared" si="345"/>
        <v/>
      </c>
      <c r="N270" s="158" t="str">
        <f t="shared" si="346"/>
        <v>Slovakia</v>
      </c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  <c r="AV270" s="157"/>
      <c r="AW270" s="157"/>
      <c r="AX270" s="157"/>
      <c r="AY270" s="157"/>
      <c r="AZ270" s="157"/>
      <c r="BA270" s="157"/>
      <c r="BB270" s="157"/>
      <c r="BC270" s="157"/>
      <c r="BD270" s="157"/>
      <c r="BE270" s="157"/>
      <c r="BF270" s="157"/>
      <c r="BG270" s="157"/>
      <c r="BH270" s="157"/>
      <c r="BI270" s="157"/>
      <c r="BJ270" s="157"/>
      <c r="BK270" s="157"/>
      <c r="BL270" s="157"/>
      <c r="BM270" s="157"/>
      <c r="BN270" s="157"/>
      <c r="BO270" s="157"/>
      <c r="BP270" s="157"/>
      <c r="BQ270" s="157"/>
      <c r="BR270" s="157"/>
      <c r="BS270" s="157"/>
      <c r="BT270" s="157"/>
      <c r="BU270" s="157"/>
      <c r="BV270" s="157"/>
      <c r="BW270" s="157"/>
      <c r="BX270" s="157"/>
      <c r="BY270" s="157"/>
      <c r="BZ270" s="157"/>
      <c r="CA270" s="157"/>
      <c r="CB270" s="157"/>
      <c r="CC270" s="157"/>
      <c r="CD270" s="157"/>
      <c r="CE270" s="157"/>
      <c r="CF270" s="157"/>
      <c r="CG270" s="157"/>
      <c r="CH270" s="157"/>
      <c r="CI270" s="157"/>
      <c r="CJ270" s="157"/>
      <c r="CK270" s="157"/>
      <c r="CL270" s="157"/>
      <c r="CM270" s="157"/>
      <c r="CN270" s="157"/>
      <c r="CO270" s="157"/>
      <c r="CP270" s="157"/>
      <c r="CQ270" s="157"/>
      <c r="CR270" s="157"/>
      <c r="CS270" s="157"/>
      <c r="CT270" s="157"/>
      <c r="CU270" s="157"/>
      <c r="CV270" s="157"/>
      <c r="CW270" s="157"/>
      <c r="CX270" s="157"/>
      <c r="CY270" s="157"/>
      <c r="CZ270" s="157"/>
      <c r="DA270" s="157"/>
      <c r="DB270" s="157"/>
      <c r="DC270" s="157"/>
      <c r="DD270" s="157"/>
      <c r="DE270" s="157"/>
      <c r="DF270" s="157"/>
      <c r="DG270" s="157"/>
      <c r="DH270" s="157"/>
      <c r="DI270" s="157"/>
      <c r="DJ270" s="157"/>
      <c r="DK270" s="157"/>
      <c r="DL270" s="157"/>
      <c r="DM270" s="157"/>
      <c r="DN270" s="157"/>
      <c r="DO270" s="157"/>
      <c r="DP270" s="157"/>
      <c r="DQ270" s="157"/>
      <c r="DR270" s="157"/>
      <c r="DS270" s="157"/>
      <c r="DT270" s="157"/>
      <c r="DU270" s="157"/>
      <c r="DV270" s="157"/>
      <c r="DW270" s="157"/>
      <c r="DX270" s="157"/>
      <c r="DY270" s="157"/>
      <c r="DZ270" s="157"/>
      <c r="EA270" s="157"/>
      <c r="EB270" s="157"/>
      <c r="EC270" s="157"/>
      <c r="ED270" s="157"/>
      <c r="EE270" s="157"/>
      <c r="EF270" s="157"/>
      <c r="EG270" s="157"/>
      <c r="EH270" s="157"/>
      <c r="EI270" s="157"/>
      <c r="EJ270" s="157"/>
      <c r="EK270" s="157"/>
      <c r="EL270" s="157"/>
    </row>
    <row r="271" ht="12.75" customHeight="1">
      <c r="A271" s="157"/>
      <c r="B271" s="158" t="str">
        <f>Utfylles!$E$44</f>
        <v>Portugal</v>
      </c>
      <c r="C271" s="158" t="s">
        <v>56</v>
      </c>
      <c r="D271" s="158" t="str">
        <f>Utfylles!$G$44</f>
        <v>Frankrike</v>
      </c>
      <c r="E271" s="158">
        <f>Utfylles!$H$44</f>
        <v>1</v>
      </c>
      <c r="F271" s="158" t="s">
        <v>56</v>
      </c>
      <c r="G271" s="158">
        <f>Utfylles!$J$44</f>
        <v>1</v>
      </c>
      <c r="H271" s="158"/>
      <c r="I271" s="158" t="str">
        <f>Utfylles!$K$44</f>
        <v>U</v>
      </c>
      <c r="J271" s="157"/>
      <c r="K271" s="158" t="str">
        <f t="shared" si="343"/>
        <v/>
      </c>
      <c r="L271" s="158" t="str">
        <f t="shared" si="344"/>
        <v>Portugal</v>
      </c>
      <c r="M271" s="158" t="str">
        <f t="shared" si="345"/>
        <v>Frankrike</v>
      </c>
      <c r="N271" s="158" t="str">
        <f t="shared" si="346"/>
        <v/>
      </c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  <c r="AW271" s="157"/>
      <c r="AX271" s="157"/>
      <c r="AY271" s="157"/>
      <c r="AZ271" s="157"/>
      <c r="BA271" s="157"/>
      <c r="BB271" s="157"/>
      <c r="BC271" s="157"/>
      <c r="BD271" s="157"/>
      <c r="BE271" s="157"/>
      <c r="BF271" s="157"/>
      <c r="BG271" s="157"/>
      <c r="BH271" s="157"/>
      <c r="BI271" s="157"/>
      <c r="BJ271" s="157"/>
      <c r="BK271" s="157"/>
      <c r="BL271" s="157"/>
      <c r="BM271" s="157"/>
      <c r="BN271" s="157"/>
      <c r="BO271" s="157"/>
      <c r="BP271" s="157"/>
      <c r="BQ271" s="157"/>
      <c r="BR271" s="157"/>
      <c r="BS271" s="157"/>
      <c r="BT271" s="157"/>
      <c r="BU271" s="157"/>
      <c r="BV271" s="157"/>
      <c r="BW271" s="157"/>
      <c r="BX271" s="157"/>
      <c r="BY271" s="157"/>
      <c r="BZ271" s="157"/>
      <c r="CA271" s="157"/>
      <c r="CB271" s="157"/>
      <c r="CC271" s="157"/>
      <c r="CD271" s="157"/>
      <c r="CE271" s="157"/>
      <c r="CF271" s="157"/>
      <c r="CG271" s="157"/>
      <c r="CH271" s="157"/>
      <c r="CI271" s="157"/>
      <c r="CJ271" s="157"/>
      <c r="CK271" s="157"/>
      <c r="CL271" s="157"/>
      <c r="CM271" s="157"/>
      <c r="CN271" s="157"/>
      <c r="CO271" s="157"/>
      <c r="CP271" s="157"/>
      <c r="CQ271" s="157"/>
      <c r="CR271" s="157"/>
      <c r="CS271" s="157"/>
      <c r="CT271" s="157"/>
      <c r="CU271" s="157"/>
      <c r="CV271" s="157"/>
      <c r="CW271" s="157"/>
      <c r="CX271" s="157"/>
      <c r="CY271" s="157"/>
      <c r="CZ271" s="157"/>
      <c r="DA271" s="157"/>
      <c r="DB271" s="157"/>
      <c r="DC271" s="157"/>
      <c r="DD271" s="157"/>
      <c r="DE271" s="157"/>
      <c r="DF271" s="157"/>
      <c r="DG271" s="157"/>
      <c r="DH271" s="157"/>
      <c r="DI271" s="157"/>
      <c r="DJ271" s="157"/>
      <c r="DK271" s="157"/>
      <c r="DL271" s="157"/>
      <c r="DM271" s="157"/>
      <c r="DN271" s="157"/>
      <c r="DO271" s="157"/>
      <c r="DP271" s="157"/>
      <c r="DQ271" s="157"/>
      <c r="DR271" s="157"/>
      <c r="DS271" s="157"/>
      <c r="DT271" s="157"/>
      <c r="DU271" s="157"/>
      <c r="DV271" s="157"/>
      <c r="DW271" s="157"/>
      <c r="DX271" s="157"/>
      <c r="DY271" s="157"/>
      <c r="DZ271" s="157"/>
      <c r="EA271" s="157"/>
      <c r="EB271" s="157"/>
      <c r="EC271" s="157"/>
      <c r="ED271" s="157"/>
      <c r="EE271" s="157"/>
      <c r="EF271" s="157"/>
      <c r="EG271" s="157"/>
      <c r="EH271" s="157"/>
      <c r="EI271" s="157"/>
      <c r="EJ271" s="157"/>
      <c r="EK271" s="157"/>
      <c r="EL271" s="157"/>
    </row>
    <row r="272" ht="12.75" customHeight="1">
      <c r="A272" s="157"/>
      <c r="B272" s="158" t="str">
        <f>Utfylles!$E$45</f>
        <v>Tyskland</v>
      </c>
      <c r="C272" s="158" t="s">
        <v>56</v>
      </c>
      <c r="D272" s="158" t="str">
        <f>Utfylles!$G$45</f>
        <v>Ungarn</v>
      </c>
      <c r="E272" s="158">
        <f>Utfylles!$H$45</f>
        <v>3</v>
      </c>
      <c r="F272" s="158" t="s">
        <v>56</v>
      </c>
      <c r="G272" s="158">
        <f>Utfylles!$J$45</f>
        <v>0</v>
      </c>
      <c r="H272" s="158"/>
      <c r="I272" s="158" t="str">
        <f>Utfylles!$K$45</f>
        <v>H</v>
      </c>
      <c r="J272" s="157"/>
      <c r="K272" s="158" t="str">
        <f t="shared" si="343"/>
        <v>Tyskland</v>
      </c>
      <c r="L272" s="158" t="str">
        <f t="shared" si="344"/>
        <v/>
      </c>
      <c r="M272" s="158" t="str">
        <f t="shared" si="345"/>
        <v/>
      </c>
      <c r="N272" s="158" t="str">
        <f t="shared" si="346"/>
        <v>Ungarn</v>
      </c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57"/>
      <c r="AT272" s="157"/>
      <c r="AU272" s="157"/>
      <c r="AV272" s="157"/>
      <c r="AW272" s="157"/>
      <c r="AX272" s="157"/>
      <c r="AY272" s="157"/>
      <c r="AZ272" s="157"/>
      <c r="BA272" s="157"/>
      <c r="BB272" s="157"/>
      <c r="BC272" s="157"/>
      <c r="BD272" s="157"/>
      <c r="BE272" s="157"/>
      <c r="BF272" s="157"/>
      <c r="BG272" s="157"/>
      <c r="BH272" s="157"/>
      <c r="BI272" s="157"/>
      <c r="BJ272" s="157"/>
      <c r="BK272" s="157"/>
      <c r="BL272" s="157"/>
      <c r="BM272" s="157"/>
      <c r="BN272" s="157"/>
      <c r="BO272" s="157"/>
      <c r="BP272" s="157"/>
      <c r="BQ272" s="157"/>
      <c r="BR272" s="157"/>
      <c r="BS272" s="157"/>
      <c r="BT272" s="157"/>
      <c r="BU272" s="157"/>
      <c r="BV272" s="157"/>
      <c r="BW272" s="157"/>
      <c r="BX272" s="157"/>
      <c r="BY272" s="157"/>
      <c r="BZ272" s="157"/>
      <c r="CA272" s="157"/>
      <c r="CB272" s="157"/>
      <c r="CC272" s="157"/>
      <c r="CD272" s="157"/>
      <c r="CE272" s="157"/>
      <c r="CF272" s="157"/>
      <c r="CG272" s="157"/>
      <c r="CH272" s="157"/>
      <c r="CI272" s="157"/>
      <c r="CJ272" s="157"/>
      <c r="CK272" s="157"/>
      <c r="CL272" s="157"/>
      <c r="CM272" s="157"/>
      <c r="CN272" s="157"/>
      <c r="CO272" s="157"/>
      <c r="CP272" s="157"/>
      <c r="CQ272" s="157"/>
      <c r="CR272" s="157"/>
      <c r="CS272" s="157"/>
      <c r="CT272" s="157"/>
      <c r="CU272" s="157"/>
      <c r="CV272" s="157"/>
      <c r="CW272" s="157"/>
      <c r="CX272" s="157"/>
      <c r="CY272" s="157"/>
      <c r="CZ272" s="157"/>
      <c r="DA272" s="157"/>
      <c r="DB272" s="157"/>
      <c r="DC272" s="157"/>
      <c r="DD272" s="157"/>
      <c r="DE272" s="157"/>
      <c r="DF272" s="157"/>
      <c r="DG272" s="157"/>
      <c r="DH272" s="157"/>
      <c r="DI272" s="157"/>
      <c r="DJ272" s="157"/>
      <c r="DK272" s="157"/>
      <c r="DL272" s="157"/>
      <c r="DM272" s="157"/>
      <c r="DN272" s="157"/>
      <c r="DO272" s="157"/>
      <c r="DP272" s="157"/>
      <c r="DQ272" s="157"/>
      <c r="DR272" s="157"/>
      <c r="DS272" s="157"/>
      <c r="DT272" s="157"/>
      <c r="DU272" s="157"/>
      <c r="DV272" s="157"/>
      <c r="DW272" s="157"/>
      <c r="DX272" s="157"/>
      <c r="DY272" s="157"/>
      <c r="DZ272" s="157"/>
      <c r="EA272" s="157"/>
      <c r="EB272" s="157"/>
      <c r="EC272" s="157"/>
      <c r="ED272" s="157"/>
      <c r="EE272" s="157"/>
      <c r="EF272" s="157"/>
      <c r="EG272" s="157"/>
      <c r="EH272" s="157"/>
      <c r="EI272" s="157"/>
      <c r="EJ272" s="157"/>
      <c r="EK272" s="157"/>
      <c r="EL272" s="157"/>
    </row>
    <row r="273" ht="12.75" customHeight="1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  <c r="AV273" s="157"/>
      <c r="AW273" s="157"/>
      <c r="AX273" s="157"/>
      <c r="AY273" s="157"/>
      <c r="AZ273" s="157"/>
      <c r="BA273" s="157"/>
      <c r="BB273" s="157"/>
      <c r="BC273" s="157"/>
      <c r="BD273" s="157"/>
      <c r="BE273" s="157"/>
      <c r="BF273" s="157"/>
      <c r="BG273" s="157"/>
      <c r="BH273" s="157"/>
      <c r="BI273" s="157"/>
      <c r="BJ273" s="157"/>
      <c r="BK273" s="157"/>
      <c r="BL273" s="157"/>
      <c r="BM273" s="157"/>
      <c r="BN273" s="157"/>
      <c r="BO273" s="157"/>
      <c r="BP273" s="157"/>
      <c r="BQ273" s="157"/>
      <c r="BR273" s="157"/>
      <c r="BS273" s="157"/>
      <c r="BT273" s="157"/>
      <c r="BU273" s="157"/>
      <c r="BV273" s="157"/>
      <c r="BW273" s="157"/>
      <c r="BX273" s="157"/>
      <c r="BY273" s="157"/>
      <c r="BZ273" s="157"/>
      <c r="CA273" s="157"/>
      <c r="CB273" s="157"/>
      <c r="CC273" s="157"/>
      <c r="CD273" s="157"/>
      <c r="CE273" s="157"/>
      <c r="CF273" s="157"/>
      <c r="CG273" s="157"/>
      <c r="CH273" s="157"/>
      <c r="CI273" s="157"/>
      <c r="CJ273" s="157"/>
      <c r="CK273" s="157"/>
      <c r="CL273" s="157"/>
      <c r="CM273" s="157"/>
      <c r="CN273" s="157"/>
      <c r="CO273" s="157"/>
      <c r="CP273" s="157"/>
      <c r="CQ273" s="157"/>
      <c r="CR273" s="157"/>
      <c r="CS273" s="157"/>
      <c r="CT273" s="157"/>
      <c r="CU273" s="157"/>
      <c r="CV273" s="157"/>
      <c r="CW273" s="157"/>
      <c r="CX273" s="157"/>
      <c r="CY273" s="157"/>
      <c r="CZ273" s="157"/>
      <c r="DA273" s="157"/>
      <c r="DB273" s="157"/>
      <c r="DC273" s="157"/>
      <c r="DD273" s="157"/>
      <c r="DE273" s="157"/>
      <c r="DF273" s="157"/>
      <c r="DG273" s="157"/>
      <c r="DH273" s="157"/>
      <c r="DI273" s="157"/>
      <c r="DJ273" s="157"/>
      <c r="DK273" s="157"/>
      <c r="DL273" s="157"/>
      <c r="DM273" s="157"/>
      <c r="DN273" s="157"/>
      <c r="DO273" s="157"/>
      <c r="DP273" s="157"/>
      <c r="DQ273" s="157"/>
      <c r="DR273" s="157"/>
      <c r="DS273" s="157"/>
      <c r="DT273" s="157"/>
      <c r="DU273" s="157"/>
      <c r="DV273" s="157"/>
      <c r="DW273" s="157"/>
      <c r="DX273" s="157"/>
      <c r="DY273" s="157"/>
      <c r="DZ273" s="157"/>
      <c r="EA273" s="157"/>
      <c r="EB273" s="157"/>
      <c r="EC273" s="157"/>
      <c r="ED273" s="157"/>
      <c r="EE273" s="157"/>
      <c r="EF273" s="157"/>
      <c r="EG273" s="157"/>
      <c r="EH273" s="157"/>
      <c r="EI273" s="157"/>
      <c r="EJ273" s="157"/>
      <c r="EK273" s="157"/>
      <c r="EL273" s="157"/>
    </row>
    <row r="274" ht="12.75" customHeight="1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57"/>
      <c r="AT274" s="157"/>
      <c r="AU274" s="157"/>
      <c r="AV274" s="157"/>
      <c r="AW274" s="157"/>
      <c r="AX274" s="157"/>
      <c r="AY274" s="157"/>
      <c r="AZ274" s="157"/>
      <c r="BA274" s="157"/>
      <c r="BB274" s="157"/>
      <c r="BC274" s="157"/>
      <c r="BD274" s="157"/>
      <c r="BE274" s="157"/>
      <c r="BF274" s="157"/>
      <c r="BG274" s="157"/>
      <c r="BH274" s="157"/>
      <c r="BI274" s="157"/>
      <c r="BJ274" s="157"/>
      <c r="BK274" s="157"/>
      <c r="BL274" s="157"/>
      <c r="BM274" s="157"/>
      <c r="BN274" s="157"/>
      <c r="BO274" s="157"/>
      <c r="BP274" s="157"/>
      <c r="BQ274" s="157"/>
      <c r="BR274" s="157"/>
      <c r="BS274" s="157"/>
      <c r="BT274" s="157"/>
      <c r="BU274" s="157"/>
      <c r="BV274" s="157"/>
      <c r="BW274" s="157"/>
      <c r="BX274" s="157"/>
      <c r="BY274" s="157"/>
      <c r="BZ274" s="157"/>
      <c r="CA274" s="157"/>
      <c r="CB274" s="157"/>
      <c r="CC274" s="157"/>
      <c r="CD274" s="157"/>
      <c r="CE274" s="157"/>
      <c r="CF274" s="157"/>
      <c r="CG274" s="157"/>
      <c r="CH274" s="157"/>
      <c r="CI274" s="157"/>
      <c r="CJ274" s="157"/>
      <c r="CK274" s="157"/>
      <c r="CL274" s="157"/>
      <c r="CM274" s="157"/>
      <c r="CN274" s="157"/>
      <c r="CO274" s="157"/>
      <c r="CP274" s="157"/>
      <c r="CQ274" s="157"/>
      <c r="CR274" s="157"/>
      <c r="CS274" s="157"/>
      <c r="CT274" s="157"/>
      <c r="CU274" s="157"/>
      <c r="CV274" s="157"/>
      <c r="CW274" s="157"/>
      <c r="CX274" s="157"/>
      <c r="CY274" s="157"/>
      <c r="CZ274" s="157"/>
      <c r="DA274" s="157"/>
      <c r="DB274" s="157"/>
      <c r="DC274" s="157"/>
      <c r="DD274" s="157"/>
      <c r="DE274" s="157"/>
      <c r="DF274" s="157"/>
      <c r="DG274" s="157"/>
      <c r="DH274" s="157"/>
      <c r="DI274" s="157"/>
      <c r="DJ274" s="157"/>
      <c r="DK274" s="157"/>
      <c r="DL274" s="157"/>
      <c r="DM274" s="157"/>
      <c r="DN274" s="157"/>
      <c r="DO274" s="157"/>
      <c r="DP274" s="157"/>
      <c r="DQ274" s="157"/>
      <c r="DR274" s="157"/>
      <c r="DS274" s="157"/>
      <c r="DT274" s="157"/>
      <c r="DU274" s="157"/>
      <c r="DV274" s="157"/>
      <c r="DW274" s="157"/>
      <c r="DX274" s="157"/>
      <c r="DY274" s="157"/>
      <c r="DZ274" s="157"/>
      <c r="EA274" s="157"/>
      <c r="EB274" s="157"/>
      <c r="EC274" s="157"/>
      <c r="ED274" s="157"/>
      <c r="EE274" s="157"/>
      <c r="EF274" s="157"/>
      <c r="EG274" s="157"/>
      <c r="EH274" s="157"/>
      <c r="EI274" s="157"/>
      <c r="EJ274" s="157"/>
      <c r="EK274" s="157"/>
      <c r="EL274" s="157"/>
    </row>
    <row r="275" ht="12.75" customHeight="1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57"/>
      <c r="AT275" s="157"/>
      <c r="AU275" s="157"/>
      <c r="AV275" s="157"/>
      <c r="AW275" s="157"/>
      <c r="AX275" s="157"/>
      <c r="AY275" s="157"/>
      <c r="AZ275" s="157"/>
      <c r="BA275" s="157"/>
      <c r="BB275" s="157"/>
      <c r="BC275" s="157"/>
      <c r="BD275" s="157"/>
      <c r="BE275" s="157"/>
      <c r="BF275" s="157"/>
      <c r="BG275" s="157"/>
      <c r="BH275" s="157"/>
      <c r="BI275" s="157"/>
      <c r="BJ275" s="157"/>
      <c r="BK275" s="157"/>
      <c r="BL275" s="157"/>
      <c r="BM275" s="157"/>
      <c r="BN275" s="157"/>
      <c r="BO275" s="157"/>
      <c r="BP275" s="157"/>
      <c r="BQ275" s="157"/>
      <c r="BR275" s="157"/>
      <c r="BS275" s="157"/>
      <c r="BT275" s="157"/>
      <c r="BU275" s="157"/>
      <c r="BV275" s="157"/>
      <c r="BW275" s="157"/>
      <c r="BX275" s="157"/>
      <c r="BY275" s="157"/>
      <c r="BZ275" s="157"/>
      <c r="CA275" s="157"/>
      <c r="CB275" s="157"/>
      <c r="CC275" s="157"/>
      <c r="CD275" s="157"/>
      <c r="CE275" s="157"/>
      <c r="CF275" s="157"/>
      <c r="CG275" s="157"/>
      <c r="CH275" s="157"/>
      <c r="CI275" s="157"/>
      <c r="CJ275" s="157"/>
      <c r="CK275" s="157"/>
      <c r="CL275" s="157"/>
      <c r="CM275" s="157"/>
      <c r="CN275" s="157"/>
      <c r="CO275" s="157"/>
      <c r="CP275" s="157"/>
      <c r="CQ275" s="157"/>
      <c r="CR275" s="157"/>
      <c r="CS275" s="157"/>
      <c r="CT275" s="157"/>
      <c r="CU275" s="157"/>
      <c r="CV275" s="157"/>
      <c r="CW275" s="157"/>
      <c r="CX275" s="157"/>
      <c r="CY275" s="157"/>
      <c r="CZ275" s="157"/>
      <c r="DA275" s="157"/>
      <c r="DB275" s="157"/>
      <c r="DC275" s="157"/>
      <c r="DD275" s="157"/>
      <c r="DE275" s="157"/>
      <c r="DF275" s="157"/>
      <c r="DG275" s="157"/>
      <c r="DH275" s="157"/>
      <c r="DI275" s="157"/>
      <c r="DJ275" s="157"/>
      <c r="DK275" s="157"/>
      <c r="DL275" s="157"/>
      <c r="DM275" s="157"/>
      <c r="DN275" s="157"/>
      <c r="DO275" s="157"/>
      <c r="DP275" s="157"/>
      <c r="DQ275" s="157"/>
      <c r="DR275" s="157"/>
      <c r="DS275" s="157"/>
      <c r="DT275" s="157"/>
      <c r="DU275" s="157"/>
      <c r="DV275" s="157"/>
      <c r="DW275" s="157"/>
      <c r="DX275" s="157"/>
      <c r="DY275" s="157"/>
      <c r="DZ275" s="157"/>
      <c r="EA275" s="157"/>
      <c r="EB275" s="157"/>
      <c r="EC275" s="157"/>
      <c r="ED275" s="157"/>
      <c r="EE275" s="157"/>
      <c r="EF275" s="157"/>
      <c r="EG275" s="157"/>
      <c r="EH275" s="157"/>
      <c r="EI275" s="157"/>
      <c r="EJ275" s="157"/>
      <c r="EK275" s="157"/>
      <c r="EL275" s="157"/>
    </row>
    <row r="276" ht="12.75" customHeight="1">
      <c r="A276" s="157"/>
      <c r="B276" s="157" t="str">
        <f>Utfylles!AI17</f>
        <v>Portugal</v>
      </c>
      <c r="C276" s="157"/>
      <c r="D276" s="161" t="s">
        <v>124</v>
      </c>
      <c r="E276" s="161" t="s">
        <v>125</v>
      </c>
      <c r="F276" s="161" t="s">
        <v>126</v>
      </c>
      <c r="G276" s="161" t="s">
        <v>127</v>
      </c>
      <c r="H276" s="161" t="s">
        <v>128</v>
      </c>
      <c r="I276" s="161" t="s">
        <v>129</v>
      </c>
      <c r="J276" s="157"/>
      <c r="K276" s="161" t="s">
        <v>130</v>
      </c>
      <c r="L276" s="161" t="s">
        <v>131</v>
      </c>
      <c r="M276" s="161" t="s">
        <v>132</v>
      </c>
      <c r="N276" s="161" t="s">
        <v>133</v>
      </c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  <c r="AV276" s="157"/>
      <c r="AW276" s="157"/>
      <c r="AX276" s="157"/>
      <c r="AY276" s="157"/>
      <c r="AZ276" s="157"/>
      <c r="BA276" s="157"/>
      <c r="BB276" s="157"/>
      <c r="BC276" s="157"/>
      <c r="BD276" s="157"/>
      <c r="BE276" s="157"/>
      <c r="BF276" s="157"/>
      <c r="BG276" s="157"/>
      <c r="BH276" s="157"/>
      <c r="BI276" s="157"/>
      <c r="BJ276" s="157"/>
      <c r="BK276" s="157"/>
      <c r="BL276" s="157"/>
      <c r="BM276" s="157"/>
      <c r="BN276" s="157"/>
      <c r="BO276" s="157"/>
      <c r="BP276" s="157"/>
      <c r="BQ276" s="157"/>
      <c r="BR276" s="157"/>
      <c r="BS276" s="157"/>
      <c r="BT276" s="157"/>
      <c r="BU276" s="157"/>
      <c r="BV276" s="157"/>
      <c r="BW276" s="157"/>
      <c r="BX276" s="157"/>
      <c r="BY276" s="157"/>
      <c r="BZ276" s="157"/>
      <c r="CA276" s="157"/>
      <c r="CB276" s="157"/>
      <c r="CC276" s="157"/>
      <c r="CD276" s="157"/>
      <c r="CE276" s="157"/>
      <c r="CF276" s="157"/>
      <c r="CG276" s="157"/>
      <c r="CH276" s="157"/>
      <c r="CI276" s="157"/>
      <c r="CJ276" s="157"/>
      <c r="CK276" s="157"/>
      <c r="CL276" s="157"/>
      <c r="CM276" s="157"/>
      <c r="CN276" s="157"/>
      <c r="CO276" s="157"/>
      <c r="CP276" s="157"/>
      <c r="CQ276" s="157"/>
      <c r="CR276" s="157"/>
      <c r="CS276" s="157"/>
      <c r="CT276" s="157"/>
      <c r="CU276" s="157"/>
      <c r="CV276" s="157"/>
      <c r="CW276" s="157"/>
      <c r="CX276" s="157"/>
      <c r="CY276" s="157"/>
      <c r="CZ276" s="157"/>
      <c r="DA276" s="157"/>
      <c r="DB276" s="157"/>
      <c r="DC276" s="157"/>
      <c r="DD276" s="157"/>
      <c r="DE276" s="157"/>
      <c r="DF276" s="157"/>
      <c r="DG276" s="157"/>
      <c r="DH276" s="157"/>
      <c r="DI276" s="157"/>
      <c r="DJ276" s="157"/>
      <c r="DK276" s="157"/>
      <c r="DL276" s="157"/>
      <c r="DM276" s="157"/>
      <c r="DN276" s="157"/>
      <c r="DO276" s="157"/>
      <c r="DP276" s="157"/>
      <c r="DQ276" s="157"/>
      <c r="DR276" s="157"/>
      <c r="DS276" s="157"/>
      <c r="DT276" s="157"/>
      <c r="DU276" s="157"/>
      <c r="DV276" s="157"/>
      <c r="DW276" s="157"/>
      <c r="DX276" s="157"/>
      <c r="DY276" s="157"/>
      <c r="DZ276" s="157"/>
      <c r="EA276" s="157"/>
      <c r="EB276" s="157"/>
      <c r="EC276" s="157"/>
      <c r="ED276" s="157"/>
      <c r="EE276" s="157"/>
      <c r="EF276" s="157"/>
      <c r="EG276" s="157"/>
      <c r="EH276" s="157"/>
      <c r="EI276" s="157"/>
      <c r="EJ276" s="157"/>
      <c r="EK276" s="157"/>
      <c r="EL276" s="157"/>
    </row>
    <row r="277" ht="12.75" customHeight="1">
      <c r="A277" s="157"/>
      <c r="B277" s="157" t="str">
        <f>Utfylles!AI18</f>
        <v>Sverige</v>
      </c>
      <c r="C277" s="157"/>
      <c r="D277" s="161" t="str">
        <f>Utfylles!AC13</f>
        <v>Wales</v>
      </c>
      <c r="E277" s="161" t="str">
        <f>Utfylles!AC18</f>
        <v>Finland</v>
      </c>
      <c r="F277" s="161" t="str">
        <f>Utfylles!AC23</f>
        <v>Østerrike</v>
      </c>
      <c r="G277" s="161" t="str">
        <f>Utfylles!AC28</f>
        <v>Tsjekkia</v>
      </c>
      <c r="H277" s="161" t="str">
        <f>Utfylles!AC33</f>
        <v>Sverige</v>
      </c>
      <c r="I277" s="161" t="str">
        <f>Utfylles!AC38</f>
        <v>Portugal</v>
      </c>
      <c r="J277" s="157"/>
      <c r="K277" s="161" t="s">
        <v>86</v>
      </c>
      <c r="L277" s="161" t="s">
        <v>86</v>
      </c>
      <c r="M277" s="161" t="s">
        <v>86</v>
      </c>
      <c r="N277" s="161" t="s">
        <v>86</v>
      </c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57"/>
      <c r="AJ277" s="157"/>
      <c r="AK277" s="157"/>
      <c r="AL277" s="157"/>
      <c r="AM277" s="157"/>
      <c r="AN277" s="157"/>
      <c r="AO277" s="157"/>
      <c r="AP277" s="157"/>
      <c r="AQ277" s="157"/>
      <c r="AR277" s="157"/>
      <c r="AS277" s="157"/>
      <c r="AT277" s="157"/>
      <c r="AU277" s="157"/>
      <c r="AV277" s="157"/>
      <c r="AW277" s="157"/>
      <c r="AX277" s="157"/>
      <c r="AY277" s="157"/>
      <c r="AZ277" s="157"/>
      <c r="BA277" s="157"/>
      <c r="BB277" s="157"/>
      <c r="BC277" s="157"/>
      <c r="BD277" s="157"/>
      <c r="BE277" s="157"/>
      <c r="BF277" s="157"/>
      <c r="BG277" s="157"/>
      <c r="BH277" s="157"/>
      <c r="BI277" s="157"/>
      <c r="BJ277" s="157"/>
      <c r="BK277" s="157"/>
      <c r="BL277" s="157"/>
      <c r="BM277" s="157"/>
      <c r="BN277" s="157"/>
      <c r="BO277" s="157"/>
      <c r="BP277" s="157"/>
      <c r="BQ277" s="157"/>
      <c r="BR277" s="157"/>
      <c r="BS277" s="157"/>
      <c r="BT277" s="157"/>
      <c r="BU277" s="157"/>
      <c r="BV277" s="157"/>
      <c r="BW277" s="157"/>
      <c r="BX277" s="157"/>
      <c r="BY277" s="157"/>
      <c r="BZ277" s="157"/>
      <c r="CA277" s="157"/>
      <c r="CB277" s="157"/>
      <c r="CC277" s="157"/>
      <c r="CD277" s="157"/>
      <c r="CE277" s="157"/>
      <c r="CF277" s="157"/>
      <c r="CG277" s="157"/>
      <c r="CH277" s="157"/>
      <c r="CI277" s="157"/>
      <c r="CJ277" s="157"/>
      <c r="CK277" s="157"/>
      <c r="CL277" s="157"/>
      <c r="CM277" s="157"/>
      <c r="CN277" s="157"/>
      <c r="CO277" s="157"/>
      <c r="CP277" s="157"/>
      <c r="CQ277" s="157"/>
      <c r="CR277" s="157"/>
      <c r="CS277" s="157"/>
      <c r="CT277" s="157"/>
      <c r="CU277" s="157"/>
      <c r="CV277" s="157"/>
      <c r="CW277" s="157"/>
      <c r="CX277" s="157"/>
      <c r="CY277" s="157"/>
      <c r="CZ277" s="157"/>
      <c r="DA277" s="157"/>
      <c r="DB277" s="157"/>
      <c r="DC277" s="157"/>
      <c r="DD277" s="157"/>
      <c r="DE277" s="157"/>
      <c r="DF277" s="157"/>
      <c r="DG277" s="157"/>
      <c r="DH277" s="157"/>
      <c r="DI277" s="157"/>
      <c r="DJ277" s="157"/>
      <c r="DK277" s="157"/>
      <c r="DL277" s="157"/>
      <c r="DM277" s="157"/>
      <c r="DN277" s="157"/>
      <c r="DO277" s="157"/>
      <c r="DP277" s="157"/>
      <c r="DQ277" s="157"/>
      <c r="DR277" s="157"/>
      <c r="DS277" s="157"/>
      <c r="DT277" s="157"/>
      <c r="DU277" s="157"/>
      <c r="DV277" s="157"/>
      <c r="DW277" s="157"/>
      <c r="DX277" s="157"/>
      <c r="DY277" s="157"/>
      <c r="DZ277" s="157"/>
      <c r="EA277" s="157"/>
      <c r="EB277" s="157"/>
      <c r="EC277" s="157"/>
      <c r="ED277" s="157"/>
      <c r="EE277" s="157"/>
      <c r="EF277" s="157"/>
      <c r="EG277" s="157"/>
      <c r="EH277" s="157"/>
      <c r="EI277" s="157"/>
      <c r="EJ277" s="157"/>
      <c r="EK277" s="157"/>
      <c r="EL277" s="157"/>
    </row>
    <row r="278" ht="12.75" customHeight="1">
      <c r="A278" s="157"/>
      <c r="B278" s="157" t="str">
        <f>Utfylles!AI19</f>
        <v>Tsjekkia</v>
      </c>
      <c r="C278" s="157"/>
      <c r="D278" s="158" t="s">
        <v>134</v>
      </c>
      <c r="E278" s="158" t="s">
        <v>110</v>
      </c>
      <c r="F278" s="158" t="s">
        <v>135</v>
      </c>
      <c r="G278" s="158" t="s">
        <v>136</v>
      </c>
      <c r="H278" s="158"/>
      <c r="I278" s="158"/>
      <c r="J278" s="158" t="s">
        <v>137</v>
      </c>
      <c r="K278" s="158" t="s">
        <v>124</v>
      </c>
      <c r="L278" s="158" t="s">
        <v>127</v>
      </c>
      <c r="M278" s="158" t="s">
        <v>125</v>
      </c>
      <c r="N278" s="158" t="s">
        <v>126</v>
      </c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  <c r="AV278" s="157"/>
      <c r="AW278" s="157"/>
      <c r="AX278" s="157"/>
      <c r="AY278" s="157"/>
      <c r="AZ278" s="157"/>
      <c r="BA278" s="157"/>
      <c r="BB278" s="157"/>
      <c r="BC278" s="157"/>
      <c r="BD278" s="157"/>
      <c r="BE278" s="157"/>
      <c r="BF278" s="157"/>
      <c r="BG278" s="157"/>
      <c r="BH278" s="157"/>
      <c r="BI278" s="157"/>
      <c r="BJ278" s="157"/>
      <c r="BK278" s="157"/>
      <c r="BL278" s="157"/>
      <c r="BM278" s="157"/>
      <c r="BN278" s="157"/>
      <c r="BO278" s="157"/>
      <c r="BP278" s="157"/>
      <c r="BQ278" s="157"/>
      <c r="BR278" s="157"/>
      <c r="BS278" s="157"/>
      <c r="BT278" s="157"/>
      <c r="BU278" s="157"/>
      <c r="BV278" s="157"/>
      <c r="BW278" s="157"/>
      <c r="BX278" s="157"/>
      <c r="BY278" s="157"/>
      <c r="BZ278" s="157"/>
      <c r="CA278" s="157"/>
      <c r="CB278" s="157"/>
      <c r="CC278" s="157"/>
      <c r="CD278" s="157"/>
      <c r="CE278" s="157"/>
      <c r="CF278" s="157"/>
      <c r="CG278" s="157"/>
      <c r="CH278" s="157"/>
      <c r="CI278" s="157"/>
      <c r="CJ278" s="157"/>
      <c r="CK278" s="157"/>
      <c r="CL278" s="157"/>
      <c r="CM278" s="157"/>
      <c r="CN278" s="157"/>
      <c r="CO278" s="157"/>
      <c r="CP278" s="157"/>
      <c r="CQ278" s="157"/>
      <c r="CR278" s="157"/>
      <c r="CS278" s="157"/>
      <c r="CT278" s="157"/>
      <c r="CU278" s="157"/>
      <c r="CV278" s="157"/>
      <c r="CW278" s="157"/>
      <c r="CX278" s="157"/>
      <c r="CY278" s="157"/>
      <c r="CZ278" s="157"/>
      <c r="DA278" s="157"/>
      <c r="DB278" s="157"/>
      <c r="DC278" s="157"/>
      <c r="DD278" s="157"/>
      <c r="DE278" s="157"/>
      <c r="DF278" s="157"/>
      <c r="DG278" s="157"/>
      <c r="DH278" s="157"/>
      <c r="DI278" s="157"/>
      <c r="DJ278" s="157"/>
      <c r="DK278" s="157"/>
      <c r="DL278" s="157"/>
      <c r="DM278" s="157"/>
      <c r="DN278" s="157"/>
      <c r="DO278" s="157"/>
      <c r="DP278" s="157"/>
      <c r="DQ278" s="157"/>
      <c r="DR278" s="157"/>
      <c r="DS278" s="157"/>
      <c r="DT278" s="157"/>
      <c r="DU278" s="157"/>
      <c r="DV278" s="157"/>
      <c r="DW278" s="157"/>
      <c r="DX278" s="157"/>
      <c r="DY278" s="157"/>
      <c r="DZ278" s="157"/>
      <c r="EA278" s="157"/>
      <c r="EB278" s="157"/>
      <c r="EC278" s="157"/>
      <c r="ED278" s="157"/>
      <c r="EE278" s="157"/>
      <c r="EF278" s="157"/>
      <c r="EG278" s="157"/>
      <c r="EH278" s="157"/>
      <c r="EI278" s="157"/>
      <c r="EJ278" s="157"/>
      <c r="EK278" s="157"/>
      <c r="EL278" s="157"/>
    </row>
    <row r="279" ht="12.75" customHeight="1">
      <c r="A279" s="157"/>
      <c r="B279" s="157" t="str">
        <f>Utfylles!AI20</f>
        <v>Østerrike</v>
      </c>
      <c r="C279" s="157"/>
      <c r="D279" s="158" t="s">
        <v>134</v>
      </c>
      <c r="E279" s="158" t="s">
        <v>110</v>
      </c>
      <c r="F279" s="158" t="s">
        <v>135</v>
      </c>
      <c r="G279" s="158"/>
      <c r="H279" s="158" t="s">
        <v>138</v>
      </c>
      <c r="I279" s="158"/>
      <c r="J279" s="158" t="s">
        <v>137</v>
      </c>
      <c r="K279" s="158" t="s">
        <v>124</v>
      </c>
      <c r="L279" s="158" t="s">
        <v>128</v>
      </c>
      <c r="M279" s="158" t="s">
        <v>125</v>
      </c>
      <c r="N279" s="158" t="s">
        <v>126</v>
      </c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  <c r="AV279" s="157"/>
      <c r="AW279" s="157"/>
      <c r="AX279" s="157"/>
      <c r="AY279" s="157"/>
      <c r="AZ279" s="157"/>
      <c r="BA279" s="157"/>
      <c r="BB279" s="157"/>
      <c r="BC279" s="157"/>
      <c r="BD279" s="157"/>
      <c r="BE279" s="157"/>
      <c r="BF279" s="157"/>
      <c r="BG279" s="157"/>
      <c r="BH279" s="157"/>
      <c r="BI279" s="157"/>
      <c r="BJ279" s="157"/>
      <c r="BK279" s="157"/>
      <c r="BL279" s="157"/>
      <c r="BM279" s="157"/>
      <c r="BN279" s="157"/>
      <c r="BO279" s="157"/>
      <c r="BP279" s="157"/>
      <c r="BQ279" s="157"/>
      <c r="BR279" s="157"/>
      <c r="BS279" s="157"/>
      <c r="BT279" s="157"/>
      <c r="BU279" s="157"/>
      <c r="BV279" s="157"/>
      <c r="BW279" s="157"/>
      <c r="BX279" s="157"/>
      <c r="BY279" s="157"/>
      <c r="BZ279" s="157"/>
      <c r="CA279" s="157"/>
      <c r="CB279" s="157"/>
      <c r="CC279" s="157"/>
      <c r="CD279" s="157"/>
      <c r="CE279" s="157"/>
      <c r="CF279" s="157"/>
      <c r="CG279" s="157"/>
      <c r="CH279" s="157"/>
      <c r="CI279" s="157"/>
      <c r="CJ279" s="157"/>
      <c r="CK279" s="157"/>
      <c r="CL279" s="157"/>
      <c r="CM279" s="157"/>
      <c r="CN279" s="157"/>
      <c r="CO279" s="157"/>
      <c r="CP279" s="157"/>
      <c r="CQ279" s="157"/>
      <c r="CR279" s="157"/>
      <c r="CS279" s="157"/>
      <c r="CT279" s="157"/>
      <c r="CU279" s="157"/>
      <c r="CV279" s="157"/>
      <c r="CW279" s="157"/>
      <c r="CX279" s="157"/>
      <c r="CY279" s="157"/>
      <c r="CZ279" s="157"/>
      <c r="DA279" s="157"/>
      <c r="DB279" s="157"/>
      <c r="DC279" s="157"/>
      <c r="DD279" s="157"/>
      <c r="DE279" s="157"/>
      <c r="DF279" s="157"/>
      <c r="DG279" s="157"/>
      <c r="DH279" s="157"/>
      <c r="DI279" s="157"/>
      <c r="DJ279" s="157"/>
      <c r="DK279" s="157"/>
      <c r="DL279" s="157"/>
      <c r="DM279" s="157"/>
      <c r="DN279" s="157"/>
      <c r="DO279" s="157"/>
      <c r="DP279" s="157"/>
      <c r="DQ279" s="157"/>
      <c r="DR279" s="157"/>
      <c r="DS279" s="157"/>
      <c r="DT279" s="157"/>
      <c r="DU279" s="157"/>
      <c r="DV279" s="157"/>
      <c r="DW279" s="157"/>
      <c r="DX279" s="157"/>
      <c r="DY279" s="157"/>
      <c r="DZ279" s="157"/>
      <c r="EA279" s="157"/>
      <c r="EB279" s="157"/>
      <c r="EC279" s="157"/>
      <c r="ED279" s="157"/>
      <c r="EE279" s="157"/>
      <c r="EF279" s="157"/>
      <c r="EG279" s="157"/>
      <c r="EH279" s="157"/>
      <c r="EI279" s="157"/>
      <c r="EJ279" s="157"/>
      <c r="EK279" s="157"/>
      <c r="EL279" s="157"/>
    </row>
    <row r="280" ht="12.75" customHeight="1">
      <c r="A280" s="157"/>
      <c r="B280" s="157"/>
      <c r="C280" s="157"/>
      <c r="D280" s="158" t="s">
        <v>134</v>
      </c>
      <c r="E280" s="158" t="s">
        <v>110</v>
      </c>
      <c r="F280" s="158" t="s">
        <v>135</v>
      </c>
      <c r="G280" s="158"/>
      <c r="H280" s="158"/>
      <c r="I280" s="158" t="s">
        <v>139</v>
      </c>
      <c r="J280" s="158" t="s">
        <v>137</v>
      </c>
      <c r="K280" s="158" t="s">
        <v>124</v>
      </c>
      <c r="L280" s="158" t="s">
        <v>129</v>
      </c>
      <c r="M280" s="158" t="s">
        <v>125</v>
      </c>
      <c r="N280" s="158" t="s">
        <v>126</v>
      </c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57"/>
      <c r="AJ280" s="157"/>
      <c r="AK280" s="157"/>
      <c r="AL280" s="157"/>
      <c r="AM280" s="157"/>
      <c r="AN280" s="157"/>
      <c r="AO280" s="157"/>
      <c r="AP280" s="157"/>
      <c r="AQ280" s="157"/>
      <c r="AR280" s="157"/>
      <c r="AS280" s="157"/>
      <c r="AT280" s="157"/>
      <c r="AU280" s="157"/>
      <c r="AV280" s="157"/>
      <c r="AW280" s="157"/>
      <c r="AX280" s="157"/>
      <c r="AY280" s="157"/>
      <c r="AZ280" s="157"/>
      <c r="BA280" s="157"/>
      <c r="BB280" s="157"/>
      <c r="BC280" s="157"/>
      <c r="BD280" s="157"/>
      <c r="BE280" s="157"/>
      <c r="BF280" s="157"/>
      <c r="BG280" s="157"/>
      <c r="BH280" s="157"/>
      <c r="BI280" s="157"/>
      <c r="BJ280" s="157"/>
      <c r="BK280" s="157"/>
      <c r="BL280" s="157"/>
      <c r="BM280" s="157"/>
      <c r="BN280" s="157"/>
      <c r="BO280" s="157"/>
      <c r="BP280" s="157"/>
      <c r="BQ280" s="157"/>
      <c r="BR280" s="157"/>
      <c r="BS280" s="157"/>
      <c r="BT280" s="157"/>
      <c r="BU280" s="157"/>
      <c r="BV280" s="157"/>
      <c r="BW280" s="157"/>
      <c r="BX280" s="157"/>
      <c r="BY280" s="157"/>
      <c r="BZ280" s="157"/>
      <c r="CA280" s="157"/>
      <c r="CB280" s="157"/>
      <c r="CC280" s="157"/>
      <c r="CD280" s="157"/>
      <c r="CE280" s="157"/>
      <c r="CF280" s="157"/>
      <c r="CG280" s="157"/>
      <c r="CH280" s="157"/>
      <c r="CI280" s="157"/>
      <c r="CJ280" s="157"/>
      <c r="CK280" s="157"/>
      <c r="CL280" s="157"/>
      <c r="CM280" s="157"/>
      <c r="CN280" s="157"/>
      <c r="CO280" s="157"/>
      <c r="CP280" s="157"/>
      <c r="CQ280" s="157"/>
      <c r="CR280" s="157"/>
      <c r="CS280" s="157"/>
      <c r="CT280" s="157"/>
      <c r="CU280" s="157"/>
      <c r="CV280" s="157"/>
      <c r="CW280" s="157"/>
      <c r="CX280" s="157"/>
      <c r="CY280" s="157"/>
      <c r="CZ280" s="157"/>
      <c r="DA280" s="157"/>
      <c r="DB280" s="157"/>
      <c r="DC280" s="157"/>
      <c r="DD280" s="157"/>
      <c r="DE280" s="157"/>
      <c r="DF280" s="157"/>
      <c r="DG280" s="157"/>
      <c r="DH280" s="157"/>
      <c r="DI280" s="157"/>
      <c r="DJ280" s="157"/>
      <c r="DK280" s="157"/>
      <c r="DL280" s="157"/>
      <c r="DM280" s="157"/>
      <c r="DN280" s="157"/>
      <c r="DO280" s="157"/>
      <c r="DP280" s="157"/>
      <c r="DQ280" s="157"/>
      <c r="DR280" s="157"/>
      <c r="DS280" s="157"/>
      <c r="DT280" s="157"/>
      <c r="DU280" s="157"/>
      <c r="DV280" s="157"/>
      <c r="DW280" s="157"/>
      <c r="DX280" s="157"/>
      <c r="DY280" s="157"/>
      <c r="DZ280" s="157"/>
      <c r="EA280" s="157"/>
      <c r="EB280" s="157"/>
      <c r="EC280" s="157"/>
      <c r="ED280" s="157"/>
      <c r="EE280" s="157"/>
      <c r="EF280" s="157"/>
      <c r="EG280" s="157"/>
      <c r="EH280" s="157"/>
      <c r="EI280" s="157"/>
      <c r="EJ280" s="157"/>
      <c r="EK280" s="157"/>
      <c r="EL280" s="157"/>
    </row>
    <row r="281" ht="12.75" customHeight="1">
      <c r="A281" s="157"/>
      <c r="B281" s="157"/>
      <c r="C281" s="157"/>
      <c r="D281" s="158" t="s">
        <v>134</v>
      </c>
      <c r="E281" s="158" t="s">
        <v>110</v>
      </c>
      <c r="F281" s="158"/>
      <c r="G281" s="158" t="s">
        <v>136</v>
      </c>
      <c r="H281" s="158" t="s">
        <v>138</v>
      </c>
      <c r="I281" s="158"/>
      <c r="J281" s="158" t="s">
        <v>137</v>
      </c>
      <c r="K281" s="158" t="s">
        <v>127</v>
      </c>
      <c r="L281" s="158" t="s">
        <v>128</v>
      </c>
      <c r="M281" s="158" t="s">
        <v>124</v>
      </c>
      <c r="N281" s="158" t="s">
        <v>125</v>
      </c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57"/>
      <c r="AJ281" s="157"/>
      <c r="AK281" s="157"/>
      <c r="AL281" s="157"/>
      <c r="AM281" s="157"/>
      <c r="AN281" s="157"/>
      <c r="AO281" s="157"/>
      <c r="AP281" s="157"/>
      <c r="AQ281" s="157"/>
      <c r="AR281" s="157"/>
      <c r="AS281" s="157"/>
      <c r="AT281" s="157"/>
      <c r="AU281" s="157"/>
      <c r="AV281" s="157"/>
      <c r="AW281" s="157"/>
      <c r="AX281" s="157"/>
      <c r="AY281" s="157"/>
      <c r="AZ281" s="157"/>
      <c r="BA281" s="157"/>
      <c r="BB281" s="157"/>
      <c r="BC281" s="157"/>
      <c r="BD281" s="157"/>
      <c r="BE281" s="157"/>
      <c r="BF281" s="157"/>
      <c r="BG281" s="157"/>
      <c r="BH281" s="157"/>
      <c r="BI281" s="157"/>
      <c r="BJ281" s="157"/>
      <c r="BK281" s="157"/>
      <c r="BL281" s="157"/>
      <c r="BM281" s="157"/>
      <c r="BN281" s="157"/>
      <c r="BO281" s="157"/>
      <c r="BP281" s="157"/>
      <c r="BQ281" s="157"/>
      <c r="BR281" s="157"/>
      <c r="BS281" s="157"/>
      <c r="BT281" s="157"/>
      <c r="BU281" s="157"/>
      <c r="BV281" s="157"/>
      <c r="BW281" s="157"/>
      <c r="BX281" s="157"/>
      <c r="BY281" s="157"/>
      <c r="BZ281" s="157"/>
      <c r="CA281" s="157"/>
      <c r="CB281" s="157"/>
      <c r="CC281" s="157"/>
      <c r="CD281" s="157"/>
      <c r="CE281" s="157"/>
      <c r="CF281" s="157"/>
      <c r="CG281" s="157"/>
      <c r="CH281" s="157"/>
      <c r="CI281" s="157"/>
      <c r="CJ281" s="157"/>
      <c r="CK281" s="157"/>
      <c r="CL281" s="157"/>
      <c r="CM281" s="157"/>
      <c r="CN281" s="157"/>
      <c r="CO281" s="157"/>
      <c r="CP281" s="157"/>
      <c r="CQ281" s="157"/>
      <c r="CR281" s="157"/>
      <c r="CS281" s="157"/>
      <c r="CT281" s="157"/>
      <c r="CU281" s="157"/>
      <c r="CV281" s="157"/>
      <c r="CW281" s="157"/>
      <c r="CX281" s="157"/>
      <c r="CY281" s="157"/>
      <c r="CZ281" s="157"/>
      <c r="DA281" s="157"/>
      <c r="DB281" s="157"/>
      <c r="DC281" s="157"/>
      <c r="DD281" s="157"/>
      <c r="DE281" s="157"/>
      <c r="DF281" s="157"/>
      <c r="DG281" s="157"/>
      <c r="DH281" s="157"/>
      <c r="DI281" s="157"/>
      <c r="DJ281" s="157"/>
      <c r="DK281" s="157"/>
      <c r="DL281" s="157"/>
      <c r="DM281" s="157"/>
      <c r="DN281" s="157"/>
      <c r="DO281" s="157"/>
      <c r="DP281" s="157"/>
      <c r="DQ281" s="157"/>
      <c r="DR281" s="157"/>
      <c r="DS281" s="157"/>
      <c r="DT281" s="157"/>
      <c r="DU281" s="157"/>
      <c r="DV281" s="157"/>
      <c r="DW281" s="157"/>
      <c r="DX281" s="157"/>
      <c r="DY281" s="157"/>
      <c r="DZ281" s="157"/>
      <c r="EA281" s="157"/>
      <c r="EB281" s="157"/>
      <c r="EC281" s="157"/>
      <c r="ED281" s="157"/>
      <c r="EE281" s="157"/>
      <c r="EF281" s="157"/>
      <c r="EG281" s="157"/>
      <c r="EH281" s="157"/>
      <c r="EI281" s="157"/>
      <c r="EJ281" s="157"/>
      <c r="EK281" s="157"/>
      <c r="EL281" s="157"/>
    </row>
    <row r="282" ht="12.75" customHeight="1">
      <c r="A282" s="157"/>
      <c r="B282" s="157"/>
      <c r="C282" s="157"/>
      <c r="D282" s="158" t="s">
        <v>134</v>
      </c>
      <c r="E282" s="158" t="s">
        <v>110</v>
      </c>
      <c r="F282" s="158"/>
      <c r="G282" s="158" t="s">
        <v>136</v>
      </c>
      <c r="H282" s="158"/>
      <c r="I282" s="158" t="s">
        <v>139</v>
      </c>
      <c r="J282" s="158" t="s">
        <v>137</v>
      </c>
      <c r="K282" s="158" t="s">
        <v>127</v>
      </c>
      <c r="L282" s="158" t="s">
        <v>129</v>
      </c>
      <c r="M282" s="158" t="s">
        <v>124</v>
      </c>
      <c r="N282" s="158" t="s">
        <v>125</v>
      </c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  <c r="AV282" s="157"/>
      <c r="AW282" s="157"/>
      <c r="AX282" s="157"/>
      <c r="AY282" s="157"/>
      <c r="AZ282" s="157"/>
      <c r="BA282" s="157"/>
      <c r="BB282" s="157"/>
      <c r="BC282" s="157"/>
      <c r="BD282" s="157"/>
      <c r="BE282" s="157"/>
      <c r="BF282" s="157"/>
      <c r="BG282" s="157"/>
      <c r="BH282" s="157"/>
      <c r="BI282" s="157"/>
      <c r="BJ282" s="157"/>
      <c r="BK282" s="157"/>
      <c r="BL282" s="157"/>
      <c r="BM282" s="157"/>
      <c r="BN282" s="157"/>
      <c r="BO282" s="157"/>
      <c r="BP282" s="157"/>
      <c r="BQ282" s="157"/>
      <c r="BR282" s="157"/>
      <c r="BS282" s="157"/>
      <c r="BT282" s="157"/>
      <c r="BU282" s="157"/>
      <c r="BV282" s="157"/>
      <c r="BW282" s="157"/>
      <c r="BX282" s="157"/>
      <c r="BY282" s="157"/>
      <c r="BZ282" s="157"/>
      <c r="CA282" s="157"/>
      <c r="CB282" s="157"/>
      <c r="CC282" s="157"/>
      <c r="CD282" s="157"/>
      <c r="CE282" s="157"/>
      <c r="CF282" s="157"/>
      <c r="CG282" s="157"/>
      <c r="CH282" s="157"/>
      <c r="CI282" s="157"/>
      <c r="CJ282" s="157"/>
      <c r="CK282" s="157"/>
      <c r="CL282" s="157"/>
      <c r="CM282" s="157"/>
      <c r="CN282" s="157"/>
      <c r="CO282" s="157"/>
      <c r="CP282" s="157"/>
      <c r="CQ282" s="157"/>
      <c r="CR282" s="157"/>
      <c r="CS282" s="157"/>
      <c r="CT282" s="157"/>
      <c r="CU282" s="157"/>
      <c r="CV282" s="157"/>
      <c r="CW282" s="157"/>
      <c r="CX282" s="157"/>
      <c r="CY282" s="157"/>
      <c r="CZ282" s="157"/>
      <c r="DA282" s="157"/>
      <c r="DB282" s="157"/>
      <c r="DC282" s="157"/>
      <c r="DD282" s="157"/>
      <c r="DE282" s="157"/>
      <c r="DF282" s="157"/>
      <c r="DG282" s="157"/>
      <c r="DH282" s="157"/>
      <c r="DI282" s="157"/>
      <c r="DJ282" s="157"/>
      <c r="DK282" s="157"/>
      <c r="DL282" s="157"/>
      <c r="DM282" s="157"/>
      <c r="DN282" s="157"/>
      <c r="DO282" s="157"/>
      <c r="DP282" s="157"/>
      <c r="DQ282" s="157"/>
      <c r="DR282" s="157"/>
      <c r="DS282" s="157"/>
      <c r="DT282" s="157"/>
      <c r="DU282" s="157"/>
      <c r="DV282" s="157"/>
      <c r="DW282" s="157"/>
      <c r="DX282" s="157"/>
      <c r="DY282" s="157"/>
      <c r="DZ282" s="157"/>
      <c r="EA282" s="157"/>
      <c r="EB282" s="157"/>
      <c r="EC282" s="157"/>
      <c r="ED282" s="157"/>
      <c r="EE282" s="157"/>
      <c r="EF282" s="157"/>
      <c r="EG282" s="157"/>
      <c r="EH282" s="157"/>
      <c r="EI282" s="157"/>
      <c r="EJ282" s="157"/>
      <c r="EK282" s="157"/>
      <c r="EL282" s="157"/>
    </row>
    <row r="283" ht="12.75" customHeight="1">
      <c r="A283" s="157"/>
      <c r="B283" s="157"/>
      <c r="C283" s="157"/>
      <c r="D283" s="158" t="s">
        <v>134</v>
      </c>
      <c r="E283" s="158" t="s">
        <v>110</v>
      </c>
      <c r="F283" s="158"/>
      <c r="G283" s="158"/>
      <c r="H283" s="158" t="s">
        <v>138</v>
      </c>
      <c r="I283" s="158" t="s">
        <v>139</v>
      </c>
      <c r="J283" s="158" t="s">
        <v>137</v>
      </c>
      <c r="K283" s="158" t="s">
        <v>128</v>
      </c>
      <c r="L283" s="158" t="s">
        <v>129</v>
      </c>
      <c r="M283" s="158" t="s">
        <v>125</v>
      </c>
      <c r="N283" s="158" t="s">
        <v>124</v>
      </c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  <c r="AV283" s="157"/>
      <c r="AW283" s="157"/>
      <c r="AX283" s="157"/>
      <c r="AY283" s="157"/>
      <c r="AZ283" s="157"/>
      <c r="BA283" s="157"/>
      <c r="BB283" s="157"/>
      <c r="BC283" s="157"/>
      <c r="BD283" s="157"/>
      <c r="BE283" s="157"/>
      <c r="BF283" s="157"/>
      <c r="BG283" s="157"/>
      <c r="BH283" s="157"/>
      <c r="BI283" s="157"/>
      <c r="BJ283" s="157"/>
      <c r="BK283" s="157"/>
      <c r="BL283" s="157"/>
      <c r="BM283" s="157"/>
      <c r="BN283" s="157"/>
      <c r="BO283" s="157"/>
      <c r="BP283" s="157"/>
      <c r="BQ283" s="157"/>
      <c r="BR283" s="157"/>
      <c r="BS283" s="157"/>
      <c r="BT283" s="157"/>
      <c r="BU283" s="157"/>
      <c r="BV283" s="157"/>
      <c r="BW283" s="157"/>
      <c r="BX283" s="157"/>
      <c r="BY283" s="157"/>
      <c r="BZ283" s="157"/>
      <c r="CA283" s="157"/>
      <c r="CB283" s="157"/>
      <c r="CC283" s="157"/>
      <c r="CD283" s="157"/>
      <c r="CE283" s="157"/>
      <c r="CF283" s="157"/>
      <c r="CG283" s="157"/>
      <c r="CH283" s="157"/>
      <c r="CI283" s="157"/>
      <c r="CJ283" s="157"/>
      <c r="CK283" s="157"/>
      <c r="CL283" s="157"/>
      <c r="CM283" s="157"/>
      <c r="CN283" s="157"/>
      <c r="CO283" s="157"/>
      <c r="CP283" s="157"/>
      <c r="CQ283" s="157"/>
      <c r="CR283" s="157"/>
      <c r="CS283" s="157"/>
      <c r="CT283" s="157"/>
      <c r="CU283" s="157"/>
      <c r="CV283" s="157"/>
      <c r="CW283" s="157"/>
      <c r="CX283" s="157"/>
      <c r="CY283" s="157"/>
      <c r="CZ283" s="157"/>
      <c r="DA283" s="157"/>
      <c r="DB283" s="157"/>
      <c r="DC283" s="157"/>
      <c r="DD283" s="157"/>
      <c r="DE283" s="157"/>
      <c r="DF283" s="157"/>
      <c r="DG283" s="157"/>
      <c r="DH283" s="157"/>
      <c r="DI283" s="157"/>
      <c r="DJ283" s="157"/>
      <c r="DK283" s="157"/>
      <c r="DL283" s="157"/>
      <c r="DM283" s="157"/>
      <c r="DN283" s="157"/>
      <c r="DO283" s="157"/>
      <c r="DP283" s="157"/>
      <c r="DQ283" s="157"/>
      <c r="DR283" s="157"/>
      <c r="DS283" s="157"/>
      <c r="DT283" s="157"/>
      <c r="DU283" s="157"/>
      <c r="DV283" s="157"/>
      <c r="DW283" s="157"/>
      <c r="DX283" s="157"/>
      <c r="DY283" s="157"/>
      <c r="DZ283" s="157"/>
      <c r="EA283" s="157"/>
      <c r="EB283" s="157"/>
      <c r="EC283" s="157"/>
      <c r="ED283" s="157"/>
      <c r="EE283" s="157"/>
      <c r="EF283" s="157"/>
      <c r="EG283" s="157"/>
      <c r="EH283" s="157"/>
      <c r="EI283" s="157"/>
      <c r="EJ283" s="157"/>
      <c r="EK283" s="157"/>
      <c r="EL283" s="157"/>
    </row>
    <row r="284" ht="12.75" customHeight="1">
      <c r="A284" s="157"/>
      <c r="B284" s="157"/>
      <c r="C284" s="157"/>
      <c r="D284" s="158" t="s">
        <v>134</v>
      </c>
      <c r="E284" s="158"/>
      <c r="F284" s="158" t="s">
        <v>135</v>
      </c>
      <c r="G284" s="158" t="s">
        <v>136</v>
      </c>
      <c r="H284" s="158" t="s">
        <v>138</v>
      </c>
      <c r="I284" s="158"/>
      <c r="J284" s="158" t="s">
        <v>137</v>
      </c>
      <c r="K284" s="158" t="s">
        <v>128</v>
      </c>
      <c r="L284" s="158" t="s">
        <v>127</v>
      </c>
      <c r="M284" s="158" t="s">
        <v>126</v>
      </c>
      <c r="N284" s="158" t="s">
        <v>124</v>
      </c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  <c r="AV284" s="157"/>
      <c r="AW284" s="157"/>
      <c r="AX284" s="157"/>
      <c r="AY284" s="157"/>
      <c r="AZ284" s="157"/>
      <c r="BA284" s="157"/>
      <c r="BB284" s="157"/>
      <c r="BC284" s="157"/>
      <c r="BD284" s="157"/>
      <c r="BE284" s="157"/>
      <c r="BF284" s="157"/>
      <c r="BG284" s="157"/>
      <c r="BH284" s="157"/>
      <c r="BI284" s="157"/>
      <c r="BJ284" s="157"/>
      <c r="BK284" s="157"/>
      <c r="BL284" s="157"/>
      <c r="BM284" s="157"/>
      <c r="BN284" s="157"/>
      <c r="BO284" s="157"/>
      <c r="BP284" s="157"/>
      <c r="BQ284" s="157"/>
      <c r="BR284" s="157"/>
      <c r="BS284" s="157"/>
      <c r="BT284" s="157"/>
      <c r="BU284" s="157"/>
      <c r="BV284" s="157"/>
      <c r="BW284" s="157"/>
      <c r="BX284" s="157"/>
      <c r="BY284" s="157"/>
      <c r="BZ284" s="157"/>
      <c r="CA284" s="157"/>
      <c r="CB284" s="157"/>
      <c r="CC284" s="157"/>
      <c r="CD284" s="157"/>
      <c r="CE284" s="157"/>
      <c r="CF284" s="157"/>
      <c r="CG284" s="157"/>
      <c r="CH284" s="157"/>
      <c r="CI284" s="157"/>
      <c r="CJ284" s="157"/>
      <c r="CK284" s="157"/>
      <c r="CL284" s="157"/>
      <c r="CM284" s="157"/>
      <c r="CN284" s="157"/>
      <c r="CO284" s="157"/>
      <c r="CP284" s="157"/>
      <c r="CQ284" s="157"/>
      <c r="CR284" s="157"/>
      <c r="CS284" s="157"/>
      <c r="CT284" s="157"/>
      <c r="CU284" s="157"/>
      <c r="CV284" s="157"/>
      <c r="CW284" s="157"/>
      <c r="CX284" s="157"/>
      <c r="CY284" s="157"/>
      <c r="CZ284" s="157"/>
      <c r="DA284" s="157"/>
      <c r="DB284" s="157"/>
      <c r="DC284" s="157"/>
      <c r="DD284" s="157"/>
      <c r="DE284" s="157"/>
      <c r="DF284" s="157"/>
      <c r="DG284" s="157"/>
      <c r="DH284" s="157"/>
      <c r="DI284" s="157"/>
      <c r="DJ284" s="157"/>
      <c r="DK284" s="157"/>
      <c r="DL284" s="157"/>
      <c r="DM284" s="157"/>
      <c r="DN284" s="157"/>
      <c r="DO284" s="157"/>
      <c r="DP284" s="157"/>
      <c r="DQ284" s="157"/>
      <c r="DR284" s="157"/>
      <c r="DS284" s="157"/>
      <c r="DT284" s="157"/>
      <c r="DU284" s="157"/>
      <c r="DV284" s="157"/>
      <c r="DW284" s="157"/>
      <c r="DX284" s="157"/>
      <c r="DY284" s="157"/>
      <c r="DZ284" s="157"/>
      <c r="EA284" s="157"/>
      <c r="EB284" s="157"/>
      <c r="EC284" s="157"/>
      <c r="ED284" s="157"/>
      <c r="EE284" s="157"/>
      <c r="EF284" s="157"/>
      <c r="EG284" s="157"/>
      <c r="EH284" s="157"/>
      <c r="EI284" s="157"/>
      <c r="EJ284" s="157"/>
      <c r="EK284" s="157"/>
      <c r="EL284" s="157"/>
    </row>
    <row r="285" ht="12.75" customHeight="1">
      <c r="A285" s="157"/>
      <c r="B285" s="157"/>
      <c r="C285" s="157"/>
      <c r="D285" s="158" t="s">
        <v>134</v>
      </c>
      <c r="E285" s="158"/>
      <c r="F285" s="158" t="s">
        <v>135</v>
      </c>
      <c r="G285" s="158" t="s">
        <v>136</v>
      </c>
      <c r="H285" s="158"/>
      <c r="I285" s="158" t="s">
        <v>139</v>
      </c>
      <c r="J285" s="158" t="s">
        <v>137</v>
      </c>
      <c r="K285" s="158" t="s">
        <v>129</v>
      </c>
      <c r="L285" s="158" t="s">
        <v>127</v>
      </c>
      <c r="M285" s="158" t="s">
        <v>126</v>
      </c>
      <c r="N285" s="158" t="s">
        <v>124</v>
      </c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  <c r="AV285" s="157"/>
      <c r="AW285" s="157"/>
      <c r="AX285" s="157"/>
      <c r="AY285" s="157"/>
      <c r="AZ285" s="157"/>
      <c r="BA285" s="157"/>
      <c r="BB285" s="157"/>
      <c r="BC285" s="157"/>
      <c r="BD285" s="157"/>
      <c r="BE285" s="157"/>
      <c r="BF285" s="157"/>
      <c r="BG285" s="157"/>
      <c r="BH285" s="157"/>
      <c r="BI285" s="157"/>
      <c r="BJ285" s="157"/>
      <c r="BK285" s="157"/>
      <c r="BL285" s="157"/>
      <c r="BM285" s="157"/>
      <c r="BN285" s="157"/>
      <c r="BO285" s="157"/>
      <c r="BP285" s="157"/>
      <c r="BQ285" s="157"/>
      <c r="BR285" s="157"/>
      <c r="BS285" s="157"/>
      <c r="BT285" s="157"/>
      <c r="BU285" s="157"/>
      <c r="BV285" s="157"/>
      <c r="BW285" s="157"/>
      <c r="BX285" s="157"/>
      <c r="BY285" s="157"/>
      <c r="BZ285" s="157"/>
      <c r="CA285" s="157"/>
      <c r="CB285" s="157"/>
      <c r="CC285" s="157"/>
      <c r="CD285" s="157"/>
      <c r="CE285" s="157"/>
      <c r="CF285" s="157"/>
      <c r="CG285" s="157"/>
      <c r="CH285" s="157"/>
      <c r="CI285" s="157"/>
      <c r="CJ285" s="157"/>
      <c r="CK285" s="157"/>
      <c r="CL285" s="157"/>
      <c r="CM285" s="157"/>
      <c r="CN285" s="157"/>
      <c r="CO285" s="157"/>
      <c r="CP285" s="157"/>
      <c r="CQ285" s="157"/>
      <c r="CR285" s="157"/>
      <c r="CS285" s="157"/>
      <c r="CT285" s="157"/>
      <c r="CU285" s="157"/>
      <c r="CV285" s="157"/>
      <c r="CW285" s="157"/>
      <c r="CX285" s="157"/>
      <c r="CY285" s="157"/>
      <c r="CZ285" s="157"/>
      <c r="DA285" s="157"/>
      <c r="DB285" s="157"/>
      <c r="DC285" s="157"/>
      <c r="DD285" s="157"/>
      <c r="DE285" s="157"/>
      <c r="DF285" s="157"/>
      <c r="DG285" s="157"/>
      <c r="DH285" s="157"/>
      <c r="DI285" s="157"/>
      <c r="DJ285" s="157"/>
      <c r="DK285" s="157"/>
      <c r="DL285" s="157"/>
      <c r="DM285" s="157"/>
      <c r="DN285" s="157"/>
      <c r="DO285" s="157"/>
      <c r="DP285" s="157"/>
      <c r="DQ285" s="157"/>
      <c r="DR285" s="157"/>
      <c r="DS285" s="157"/>
      <c r="DT285" s="157"/>
      <c r="DU285" s="157"/>
      <c r="DV285" s="157"/>
      <c r="DW285" s="157"/>
      <c r="DX285" s="157"/>
      <c r="DY285" s="157"/>
      <c r="DZ285" s="157"/>
      <c r="EA285" s="157"/>
      <c r="EB285" s="157"/>
      <c r="EC285" s="157"/>
      <c r="ED285" s="157"/>
      <c r="EE285" s="157"/>
      <c r="EF285" s="157"/>
      <c r="EG285" s="157"/>
      <c r="EH285" s="157"/>
      <c r="EI285" s="157"/>
      <c r="EJ285" s="157"/>
      <c r="EK285" s="157"/>
      <c r="EL285" s="157"/>
    </row>
    <row r="286" ht="12.75" customHeight="1">
      <c r="A286" s="157"/>
      <c r="B286" s="157"/>
      <c r="C286" s="157"/>
      <c r="D286" s="158" t="s">
        <v>134</v>
      </c>
      <c r="E286" s="158"/>
      <c r="F286" s="158" t="s">
        <v>135</v>
      </c>
      <c r="G286" s="158"/>
      <c r="H286" s="158" t="s">
        <v>138</v>
      </c>
      <c r="I286" s="158" t="s">
        <v>139</v>
      </c>
      <c r="J286" s="158" t="s">
        <v>137</v>
      </c>
      <c r="K286" s="158" t="s">
        <v>128</v>
      </c>
      <c r="L286" s="158" t="s">
        <v>129</v>
      </c>
      <c r="M286" s="158" t="s">
        <v>126</v>
      </c>
      <c r="N286" s="158" t="s">
        <v>124</v>
      </c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  <c r="AV286" s="157"/>
      <c r="AW286" s="157"/>
      <c r="AX286" s="157"/>
      <c r="AY286" s="157"/>
      <c r="AZ286" s="157"/>
      <c r="BA286" s="157"/>
      <c r="BB286" s="157"/>
      <c r="BC286" s="157"/>
      <c r="BD286" s="157"/>
      <c r="BE286" s="157"/>
      <c r="BF286" s="157"/>
      <c r="BG286" s="157"/>
      <c r="BH286" s="157"/>
      <c r="BI286" s="157"/>
      <c r="BJ286" s="157"/>
      <c r="BK286" s="157"/>
      <c r="BL286" s="157"/>
      <c r="BM286" s="157"/>
      <c r="BN286" s="157"/>
      <c r="BO286" s="157"/>
      <c r="BP286" s="157"/>
      <c r="BQ286" s="157"/>
      <c r="BR286" s="157"/>
      <c r="BS286" s="157"/>
      <c r="BT286" s="157"/>
      <c r="BU286" s="157"/>
      <c r="BV286" s="157"/>
      <c r="BW286" s="157"/>
      <c r="BX286" s="157"/>
      <c r="BY286" s="157"/>
      <c r="BZ286" s="157"/>
      <c r="CA286" s="157"/>
      <c r="CB286" s="157"/>
      <c r="CC286" s="157"/>
      <c r="CD286" s="157"/>
      <c r="CE286" s="157"/>
      <c r="CF286" s="157"/>
      <c r="CG286" s="157"/>
      <c r="CH286" s="157"/>
      <c r="CI286" s="157"/>
      <c r="CJ286" s="157"/>
      <c r="CK286" s="157"/>
      <c r="CL286" s="157"/>
      <c r="CM286" s="157"/>
      <c r="CN286" s="157"/>
      <c r="CO286" s="157"/>
      <c r="CP286" s="157"/>
      <c r="CQ286" s="157"/>
      <c r="CR286" s="157"/>
      <c r="CS286" s="157"/>
      <c r="CT286" s="157"/>
      <c r="CU286" s="157"/>
      <c r="CV286" s="157"/>
      <c r="CW286" s="157"/>
      <c r="CX286" s="157"/>
      <c r="CY286" s="157"/>
      <c r="CZ286" s="157"/>
      <c r="DA286" s="157"/>
      <c r="DB286" s="157"/>
      <c r="DC286" s="157"/>
      <c r="DD286" s="157"/>
      <c r="DE286" s="157"/>
      <c r="DF286" s="157"/>
      <c r="DG286" s="157"/>
      <c r="DH286" s="157"/>
      <c r="DI286" s="157"/>
      <c r="DJ286" s="157"/>
      <c r="DK286" s="157"/>
      <c r="DL286" s="157"/>
      <c r="DM286" s="157"/>
      <c r="DN286" s="157"/>
      <c r="DO286" s="157"/>
      <c r="DP286" s="157"/>
      <c r="DQ286" s="157"/>
      <c r="DR286" s="157"/>
      <c r="DS286" s="157"/>
      <c r="DT286" s="157"/>
      <c r="DU286" s="157"/>
      <c r="DV286" s="157"/>
      <c r="DW286" s="157"/>
      <c r="DX286" s="157"/>
      <c r="DY286" s="157"/>
      <c r="DZ286" s="157"/>
      <c r="EA286" s="157"/>
      <c r="EB286" s="157"/>
      <c r="EC286" s="157"/>
      <c r="ED286" s="157"/>
      <c r="EE286" s="157"/>
      <c r="EF286" s="157"/>
      <c r="EG286" s="157"/>
      <c r="EH286" s="157"/>
      <c r="EI286" s="157"/>
      <c r="EJ286" s="157"/>
      <c r="EK286" s="157"/>
      <c r="EL286" s="157"/>
    </row>
    <row r="287" ht="12.75" customHeight="1">
      <c r="A287" s="157"/>
      <c r="B287" s="157"/>
      <c r="C287" s="157"/>
      <c r="D287" s="158" t="s">
        <v>134</v>
      </c>
      <c r="E287" s="158"/>
      <c r="F287" s="158"/>
      <c r="G287" s="158" t="s">
        <v>136</v>
      </c>
      <c r="H287" s="158" t="s">
        <v>138</v>
      </c>
      <c r="I287" s="158" t="s">
        <v>139</v>
      </c>
      <c r="J287" s="158" t="s">
        <v>137</v>
      </c>
      <c r="K287" s="158" t="s">
        <v>128</v>
      </c>
      <c r="L287" s="158" t="s">
        <v>129</v>
      </c>
      <c r="M287" s="158" t="s">
        <v>127</v>
      </c>
      <c r="N287" s="158" t="s">
        <v>124</v>
      </c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  <c r="AV287" s="157"/>
      <c r="AW287" s="157"/>
      <c r="AX287" s="157"/>
      <c r="AY287" s="157"/>
      <c r="AZ287" s="157"/>
      <c r="BA287" s="157"/>
      <c r="BB287" s="157"/>
      <c r="BC287" s="157"/>
      <c r="BD287" s="157"/>
      <c r="BE287" s="157"/>
      <c r="BF287" s="157"/>
      <c r="BG287" s="157"/>
      <c r="BH287" s="157"/>
      <c r="BI287" s="157"/>
      <c r="BJ287" s="157"/>
      <c r="BK287" s="157"/>
      <c r="BL287" s="157"/>
      <c r="BM287" s="157"/>
      <c r="BN287" s="157"/>
      <c r="BO287" s="157"/>
      <c r="BP287" s="157"/>
      <c r="BQ287" s="157"/>
      <c r="BR287" s="157"/>
      <c r="BS287" s="157"/>
      <c r="BT287" s="157"/>
      <c r="BU287" s="157"/>
      <c r="BV287" s="157"/>
      <c r="BW287" s="157"/>
      <c r="BX287" s="157"/>
      <c r="BY287" s="157"/>
      <c r="BZ287" s="157"/>
      <c r="CA287" s="157"/>
      <c r="CB287" s="157"/>
      <c r="CC287" s="157"/>
      <c r="CD287" s="157"/>
      <c r="CE287" s="157"/>
      <c r="CF287" s="157"/>
      <c r="CG287" s="157"/>
      <c r="CH287" s="157"/>
      <c r="CI287" s="157"/>
      <c r="CJ287" s="157"/>
      <c r="CK287" s="157"/>
      <c r="CL287" s="157"/>
      <c r="CM287" s="157"/>
      <c r="CN287" s="157"/>
      <c r="CO287" s="157"/>
      <c r="CP287" s="157"/>
      <c r="CQ287" s="157"/>
      <c r="CR287" s="157"/>
      <c r="CS287" s="157"/>
      <c r="CT287" s="157"/>
      <c r="CU287" s="157"/>
      <c r="CV287" s="157"/>
      <c r="CW287" s="157"/>
      <c r="CX287" s="157"/>
      <c r="CY287" s="157"/>
      <c r="CZ287" s="157"/>
      <c r="DA287" s="157"/>
      <c r="DB287" s="157"/>
      <c r="DC287" s="157"/>
      <c r="DD287" s="157"/>
      <c r="DE287" s="157"/>
      <c r="DF287" s="157"/>
      <c r="DG287" s="157"/>
      <c r="DH287" s="157"/>
      <c r="DI287" s="157"/>
      <c r="DJ287" s="157"/>
      <c r="DK287" s="157"/>
      <c r="DL287" s="157"/>
      <c r="DM287" s="157"/>
      <c r="DN287" s="157"/>
      <c r="DO287" s="157"/>
      <c r="DP287" s="157"/>
      <c r="DQ287" s="157"/>
      <c r="DR287" s="157"/>
      <c r="DS287" s="157"/>
      <c r="DT287" s="157"/>
      <c r="DU287" s="157"/>
      <c r="DV287" s="157"/>
      <c r="DW287" s="157"/>
      <c r="DX287" s="157"/>
      <c r="DY287" s="157"/>
      <c r="DZ287" s="157"/>
      <c r="EA287" s="157"/>
      <c r="EB287" s="157"/>
      <c r="EC287" s="157"/>
      <c r="ED287" s="157"/>
      <c r="EE287" s="157"/>
      <c r="EF287" s="157"/>
      <c r="EG287" s="157"/>
      <c r="EH287" s="157"/>
      <c r="EI287" s="157"/>
      <c r="EJ287" s="157"/>
      <c r="EK287" s="157"/>
      <c r="EL287" s="157"/>
    </row>
    <row r="288" ht="12.75" customHeight="1">
      <c r="A288" s="157"/>
      <c r="B288" s="157"/>
      <c r="C288" s="157"/>
      <c r="D288" s="158"/>
      <c r="E288" s="158" t="s">
        <v>110</v>
      </c>
      <c r="F288" s="158" t="s">
        <v>135</v>
      </c>
      <c r="G288" s="158" t="s">
        <v>136</v>
      </c>
      <c r="H288" s="158" t="s">
        <v>138</v>
      </c>
      <c r="I288" s="158"/>
      <c r="J288" s="158" t="s">
        <v>137</v>
      </c>
      <c r="K288" s="158" t="s">
        <v>128</v>
      </c>
      <c r="L288" s="158" t="s">
        <v>127</v>
      </c>
      <c r="M288" s="158" t="s">
        <v>125</v>
      </c>
      <c r="N288" s="158" t="s">
        <v>126</v>
      </c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  <c r="AV288" s="157"/>
      <c r="AW288" s="157"/>
      <c r="AX288" s="157"/>
      <c r="AY288" s="157"/>
      <c r="AZ288" s="157"/>
      <c r="BA288" s="157"/>
      <c r="BB288" s="157"/>
      <c r="BC288" s="157"/>
      <c r="BD288" s="157"/>
      <c r="BE288" s="157"/>
      <c r="BF288" s="157"/>
      <c r="BG288" s="157"/>
      <c r="BH288" s="157"/>
      <c r="BI288" s="157"/>
      <c r="BJ288" s="157"/>
      <c r="BK288" s="157"/>
      <c r="BL288" s="157"/>
      <c r="BM288" s="157"/>
      <c r="BN288" s="157"/>
      <c r="BO288" s="157"/>
      <c r="BP288" s="157"/>
      <c r="BQ288" s="157"/>
      <c r="BR288" s="157"/>
      <c r="BS288" s="157"/>
      <c r="BT288" s="157"/>
      <c r="BU288" s="157"/>
      <c r="BV288" s="157"/>
      <c r="BW288" s="157"/>
      <c r="BX288" s="157"/>
      <c r="BY288" s="157"/>
      <c r="BZ288" s="157"/>
      <c r="CA288" s="157"/>
      <c r="CB288" s="157"/>
      <c r="CC288" s="157"/>
      <c r="CD288" s="157"/>
      <c r="CE288" s="157"/>
      <c r="CF288" s="157"/>
      <c r="CG288" s="157"/>
      <c r="CH288" s="157"/>
      <c r="CI288" s="157"/>
      <c r="CJ288" s="157"/>
      <c r="CK288" s="157"/>
      <c r="CL288" s="157"/>
      <c r="CM288" s="157"/>
      <c r="CN288" s="157"/>
      <c r="CO288" s="157"/>
      <c r="CP288" s="157"/>
      <c r="CQ288" s="157"/>
      <c r="CR288" s="157"/>
      <c r="CS288" s="157"/>
      <c r="CT288" s="157"/>
      <c r="CU288" s="157"/>
      <c r="CV288" s="157"/>
      <c r="CW288" s="157"/>
      <c r="CX288" s="157"/>
      <c r="CY288" s="157"/>
      <c r="CZ288" s="157"/>
      <c r="DA288" s="157"/>
      <c r="DB288" s="157"/>
      <c r="DC288" s="157"/>
      <c r="DD288" s="157"/>
      <c r="DE288" s="157"/>
      <c r="DF288" s="157"/>
      <c r="DG288" s="157"/>
      <c r="DH288" s="157"/>
      <c r="DI288" s="157"/>
      <c r="DJ288" s="157"/>
      <c r="DK288" s="157"/>
      <c r="DL288" s="157"/>
      <c r="DM288" s="157"/>
      <c r="DN288" s="157"/>
      <c r="DO288" s="157"/>
      <c r="DP288" s="157"/>
      <c r="DQ288" s="157"/>
      <c r="DR288" s="157"/>
      <c r="DS288" s="157"/>
      <c r="DT288" s="157"/>
      <c r="DU288" s="157"/>
      <c r="DV288" s="157"/>
      <c r="DW288" s="157"/>
      <c r="DX288" s="157"/>
      <c r="DY288" s="157"/>
      <c r="DZ288" s="157"/>
      <c r="EA288" s="157"/>
      <c r="EB288" s="157"/>
      <c r="EC288" s="157"/>
      <c r="ED288" s="157"/>
      <c r="EE288" s="157"/>
      <c r="EF288" s="157"/>
      <c r="EG288" s="157"/>
      <c r="EH288" s="157"/>
      <c r="EI288" s="157"/>
      <c r="EJ288" s="157"/>
      <c r="EK288" s="157"/>
      <c r="EL288" s="157"/>
    </row>
    <row r="289" ht="12.75" customHeight="1">
      <c r="A289" s="157"/>
      <c r="B289" s="157"/>
      <c r="C289" s="157"/>
      <c r="D289" s="158"/>
      <c r="E289" s="158" t="s">
        <v>110</v>
      </c>
      <c r="F289" s="158" t="s">
        <v>135</v>
      </c>
      <c r="G289" s="158" t="s">
        <v>136</v>
      </c>
      <c r="H289" s="158"/>
      <c r="I289" s="158" t="s">
        <v>139</v>
      </c>
      <c r="J289" s="158" t="s">
        <v>137</v>
      </c>
      <c r="K289" s="158" t="s">
        <v>129</v>
      </c>
      <c r="L289" s="158" t="s">
        <v>127</v>
      </c>
      <c r="M289" s="158" t="s">
        <v>126</v>
      </c>
      <c r="N289" s="158" t="s">
        <v>125</v>
      </c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  <c r="AW289" s="157"/>
      <c r="AX289" s="157"/>
      <c r="AY289" s="157"/>
      <c r="AZ289" s="157"/>
      <c r="BA289" s="157"/>
      <c r="BB289" s="157"/>
      <c r="BC289" s="157"/>
      <c r="BD289" s="157"/>
      <c r="BE289" s="157"/>
      <c r="BF289" s="157"/>
      <c r="BG289" s="157"/>
      <c r="BH289" s="157"/>
      <c r="BI289" s="157"/>
      <c r="BJ289" s="157"/>
      <c r="BK289" s="157"/>
      <c r="BL289" s="157"/>
      <c r="BM289" s="157"/>
      <c r="BN289" s="157"/>
      <c r="BO289" s="157"/>
      <c r="BP289" s="157"/>
      <c r="BQ289" s="157"/>
      <c r="BR289" s="157"/>
      <c r="BS289" s="157"/>
      <c r="BT289" s="157"/>
      <c r="BU289" s="157"/>
      <c r="BV289" s="157"/>
      <c r="BW289" s="157"/>
      <c r="BX289" s="157"/>
      <c r="BY289" s="157"/>
      <c r="BZ289" s="157"/>
      <c r="CA289" s="157"/>
      <c r="CB289" s="157"/>
      <c r="CC289" s="157"/>
      <c r="CD289" s="157"/>
      <c r="CE289" s="157"/>
      <c r="CF289" s="157"/>
      <c r="CG289" s="157"/>
      <c r="CH289" s="157"/>
      <c r="CI289" s="157"/>
      <c r="CJ289" s="157"/>
      <c r="CK289" s="157"/>
      <c r="CL289" s="157"/>
      <c r="CM289" s="157"/>
      <c r="CN289" s="157"/>
      <c r="CO289" s="157"/>
      <c r="CP289" s="157"/>
      <c r="CQ289" s="157"/>
      <c r="CR289" s="157"/>
      <c r="CS289" s="157"/>
      <c r="CT289" s="157"/>
      <c r="CU289" s="157"/>
      <c r="CV289" s="157"/>
      <c r="CW289" s="157"/>
      <c r="CX289" s="157"/>
      <c r="CY289" s="157"/>
      <c r="CZ289" s="157"/>
      <c r="DA289" s="157"/>
      <c r="DB289" s="157"/>
      <c r="DC289" s="157"/>
      <c r="DD289" s="157"/>
      <c r="DE289" s="157"/>
      <c r="DF289" s="157"/>
      <c r="DG289" s="157"/>
      <c r="DH289" s="157"/>
      <c r="DI289" s="157"/>
      <c r="DJ289" s="157"/>
      <c r="DK289" s="157"/>
      <c r="DL289" s="157"/>
      <c r="DM289" s="157"/>
      <c r="DN289" s="157"/>
      <c r="DO289" s="157"/>
      <c r="DP289" s="157"/>
      <c r="DQ289" s="157"/>
      <c r="DR289" s="157"/>
      <c r="DS289" s="157"/>
      <c r="DT289" s="157"/>
      <c r="DU289" s="157"/>
      <c r="DV289" s="157"/>
      <c r="DW289" s="157"/>
      <c r="DX289" s="157"/>
      <c r="DY289" s="157"/>
      <c r="DZ289" s="157"/>
      <c r="EA289" s="157"/>
      <c r="EB289" s="157"/>
      <c r="EC289" s="157"/>
      <c r="ED289" s="157"/>
      <c r="EE289" s="157"/>
      <c r="EF289" s="157"/>
      <c r="EG289" s="157"/>
      <c r="EH289" s="157"/>
      <c r="EI289" s="157"/>
      <c r="EJ289" s="157"/>
      <c r="EK289" s="157"/>
      <c r="EL289" s="157"/>
    </row>
    <row r="290" ht="12.75" customHeight="1">
      <c r="A290" s="157"/>
      <c r="B290" s="157"/>
      <c r="C290" s="157"/>
      <c r="D290" s="158"/>
      <c r="E290" s="158" t="s">
        <v>110</v>
      </c>
      <c r="F290" s="158" t="s">
        <v>135</v>
      </c>
      <c r="G290" s="158"/>
      <c r="H290" s="158" t="s">
        <v>138</v>
      </c>
      <c r="I290" s="158" t="s">
        <v>139</v>
      </c>
      <c r="J290" s="158" t="s">
        <v>137</v>
      </c>
      <c r="K290" s="158" t="s">
        <v>129</v>
      </c>
      <c r="L290" s="158" t="s">
        <v>128</v>
      </c>
      <c r="M290" s="158" t="s">
        <v>126</v>
      </c>
      <c r="N290" s="158" t="s">
        <v>125</v>
      </c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  <c r="AV290" s="157"/>
      <c r="AW290" s="157"/>
      <c r="AX290" s="157"/>
      <c r="AY290" s="157"/>
      <c r="AZ290" s="157"/>
      <c r="BA290" s="157"/>
      <c r="BB290" s="157"/>
      <c r="BC290" s="157"/>
      <c r="BD290" s="157"/>
      <c r="BE290" s="157"/>
      <c r="BF290" s="157"/>
      <c r="BG290" s="157"/>
      <c r="BH290" s="157"/>
      <c r="BI290" s="157"/>
      <c r="BJ290" s="157"/>
      <c r="BK290" s="157"/>
      <c r="BL290" s="157"/>
      <c r="BM290" s="157"/>
      <c r="BN290" s="157"/>
      <c r="BO290" s="157"/>
      <c r="BP290" s="157"/>
      <c r="BQ290" s="157"/>
      <c r="BR290" s="157"/>
      <c r="BS290" s="157"/>
      <c r="BT290" s="157"/>
      <c r="BU290" s="157"/>
      <c r="BV290" s="157"/>
      <c r="BW290" s="157"/>
      <c r="BX290" s="157"/>
      <c r="BY290" s="157"/>
      <c r="BZ290" s="157"/>
      <c r="CA290" s="157"/>
      <c r="CB290" s="157"/>
      <c r="CC290" s="157"/>
      <c r="CD290" s="157"/>
      <c r="CE290" s="157"/>
      <c r="CF290" s="157"/>
      <c r="CG290" s="157"/>
      <c r="CH290" s="157"/>
      <c r="CI290" s="157"/>
      <c r="CJ290" s="157"/>
      <c r="CK290" s="157"/>
      <c r="CL290" s="157"/>
      <c r="CM290" s="157"/>
      <c r="CN290" s="157"/>
      <c r="CO290" s="157"/>
      <c r="CP290" s="157"/>
      <c r="CQ290" s="157"/>
      <c r="CR290" s="157"/>
      <c r="CS290" s="157"/>
      <c r="CT290" s="157"/>
      <c r="CU290" s="157"/>
      <c r="CV290" s="157"/>
      <c r="CW290" s="157"/>
      <c r="CX290" s="157"/>
      <c r="CY290" s="157"/>
      <c r="CZ290" s="157"/>
      <c r="DA290" s="157"/>
      <c r="DB290" s="157"/>
      <c r="DC290" s="157"/>
      <c r="DD290" s="157"/>
      <c r="DE290" s="157"/>
      <c r="DF290" s="157"/>
      <c r="DG290" s="157"/>
      <c r="DH290" s="157"/>
      <c r="DI290" s="157"/>
      <c r="DJ290" s="157"/>
      <c r="DK290" s="157"/>
      <c r="DL290" s="157"/>
      <c r="DM290" s="157"/>
      <c r="DN290" s="157"/>
      <c r="DO290" s="157"/>
      <c r="DP290" s="157"/>
      <c r="DQ290" s="157"/>
      <c r="DR290" s="157"/>
      <c r="DS290" s="157"/>
      <c r="DT290" s="157"/>
      <c r="DU290" s="157"/>
      <c r="DV290" s="157"/>
      <c r="DW290" s="157"/>
      <c r="DX290" s="157"/>
      <c r="DY290" s="157"/>
      <c r="DZ290" s="157"/>
      <c r="EA290" s="157"/>
      <c r="EB290" s="157"/>
      <c r="EC290" s="157"/>
      <c r="ED290" s="157"/>
      <c r="EE290" s="157"/>
      <c r="EF290" s="157"/>
      <c r="EG290" s="157"/>
      <c r="EH290" s="157"/>
      <c r="EI290" s="157"/>
      <c r="EJ290" s="157"/>
      <c r="EK290" s="157"/>
      <c r="EL290" s="157"/>
    </row>
    <row r="291" ht="12.75" customHeight="1">
      <c r="A291" s="157"/>
      <c r="B291" s="157"/>
      <c r="C291" s="157"/>
      <c r="D291" s="158"/>
      <c r="E291" s="158" t="s">
        <v>110</v>
      </c>
      <c r="F291" s="158"/>
      <c r="G291" s="158" t="s">
        <v>136</v>
      </c>
      <c r="H291" s="158" t="s">
        <v>138</v>
      </c>
      <c r="I291" s="158" t="s">
        <v>139</v>
      </c>
      <c r="J291" s="158" t="s">
        <v>137</v>
      </c>
      <c r="K291" s="158" t="s">
        <v>129</v>
      </c>
      <c r="L291" s="158" t="s">
        <v>128</v>
      </c>
      <c r="M291" s="158" t="s">
        <v>127</v>
      </c>
      <c r="N291" s="158" t="s">
        <v>125</v>
      </c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  <c r="AV291" s="157"/>
      <c r="AW291" s="157"/>
      <c r="AX291" s="157"/>
      <c r="AY291" s="157"/>
      <c r="AZ291" s="157"/>
      <c r="BA291" s="157"/>
      <c r="BB291" s="157"/>
      <c r="BC291" s="157"/>
      <c r="BD291" s="157"/>
      <c r="BE291" s="157"/>
      <c r="BF291" s="157"/>
      <c r="BG291" s="157"/>
      <c r="BH291" s="157"/>
      <c r="BI291" s="157"/>
      <c r="BJ291" s="157"/>
      <c r="BK291" s="157"/>
      <c r="BL291" s="157"/>
      <c r="BM291" s="157"/>
      <c r="BN291" s="157"/>
      <c r="BO291" s="157"/>
      <c r="BP291" s="157"/>
      <c r="BQ291" s="157"/>
      <c r="BR291" s="157"/>
      <c r="BS291" s="157"/>
      <c r="BT291" s="157"/>
      <c r="BU291" s="157"/>
      <c r="BV291" s="157"/>
      <c r="BW291" s="157"/>
      <c r="BX291" s="157"/>
      <c r="BY291" s="157"/>
      <c r="BZ291" s="157"/>
      <c r="CA291" s="157"/>
      <c r="CB291" s="157"/>
      <c r="CC291" s="157"/>
      <c r="CD291" s="157"/>
      <c r="CE291" s="157"/>
      <c r="CF291" s="157"/>
      <c r="CG291" s="157"/>
      <c r="CH291" s="157"/>
      <c r="CI291" s="157"/>
      <c r="CJ291" s="157"/>
      <c r="CK291" s="157"/>
      <c r="CL291" s="157"/>
      <c r="CM291" s="157"/>
      <c r="CN291" s="157"/>
      <c r="CO291" s="157"/>
      <c r="CP291" s="157"/>
      <c r="CQ291" s="157"/>
      <c r="CR291" s="157"/>
      <c r="CS291" s="157"/>
      <c r="CT291" s="157"/>
      <c r="CU291" s="157"/>
      <c r="CV291" s="157"/>
      <c r="CW291" s="157"/>
      <c r="CX291" s="157"/>
      <c r="CY291" s="157"/>
      <c r="CZ291" s="157"/>
      <c r="DA291" s="157"/>
      <c r="DB291" s="157"/>
      <c r="DC291" s="157"/>
      <c r="DD291" s="157"/>
      <c r="DE291" s="157"/>
      <c r="DF291" s="157"/>
      <c r="DG291" s="157"/>
      <c r="DH291" s="157"/>
      <c r="DI291" s="157"/>
      <c r="DJ291" s="157"/>
      <c r="DK291" s="157"/>
      <c r="DL291" s="157"/>
      <c r="DM291" s="157"/>
      <c r="DN291" s="157"/>
      <c r="DO291" s="157"/>
      <c r="DP291" s="157"/>
      <c r="DQ291" s="157"/>
      <c r="DR291" s="157"/>
      <c r="DS291" s="157"/>
      <c r="DT291" s="157"/>
      <c r="DU291" s="157"/>
      <c r="DV291" s="157"/>
      <c r="DW291" s="157"/>
      <c r="DX291" s="157"/>
      <c r="DY291" s="157"/>
      <c r="DZ291" s="157"/>
      <c r="EA291" s="157"/>
      <c r="EB291" s="157"/>
      <c r="EC291" s="157"/>
      <c r="ED291" s="157"/>
      <c r="EE291" s="157"/>
      <c r="EF291" s="157"/>
      <c r="EG291" s="157"/>
      <c r="EH291" s="157"/>
      <c r="EI291" s="157"/>
      <c r="EJ291" s="157"/>
      <c r="EK291" s="157"/>
      <c r="EL291" s="157"/>
    </row>
    <row r="292" ht="12.75" customHeight="1">
      <c r="A292" s="157"/>
      <c r="B292" s="157"/>
      <c r="C292" s="157"/>
      <c r="D292" s="158"/>
      <c r="E292" s="158"/>
      <c r="F292" s="158" t="s">
        <v>135</v>
      </c>
      <c r="G292" s="158" t="s">
        <v>136</v>
      </c>
      <c r="H292" s="158" t="s">
        <v>138</v>
      </c>
      <c r="I292" s="158" t="s">
        <v>139</v>
      </c>
      <c r="J292" s="158" t="s">
        <v>137</v>
      </c>
      <c r="K292" s="158" t="s">
        <v>129</v>
      </c>
      <c r="L292" s="158" t="s">
        <v>128</v>
      </c>
      <c r="M292" s="158" t="s">
        <v>127</v>
      </c>
      <c r="N292" s="158" t="s">
        <v>126</v>
      </c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  <c r="AW292" s="157"/>
      <c r="AX292" s="157"/>
      <c r="AY292" s="157"/>
      <c r="AZ292" s="157"/>
      <c r="BA292" s="157"/>
      <c r="BB292" s="157"/>
      <c r="BC292" s="157"/>
      <c r="BD292" s="157"/>
      <c r="BE292" s="157"/>
      <c r="BF292" s="157"/>
      <c r="BG292" s="157"/>
      <c r="BH292" s="157"/>
      <c r="BI292" s="157"/>
      <c r="BJ292" s="157"/>
      <c r="BK292" s="157"/>
      <c r="BL292" s="157"/>
      <c r="BM292" s="157"/>
      <c r="BN292" s="157"/>
      <c r="BO292" s="157"/>
      <c r="BP292" s="157"/>
      <c r="BQ292" s="157"/>
      <c r="BR292" s="157"/>
      <c r="BS292" s="157"/>
      <c r="BT292" s="157"/>
      <c r="BU292" s="157"/>
      <c r="BV292" s="157"/>
      <c r="BW292" s="157"/>
      <c r="BX292" s="157"/>
      <c r="BY292" s="157"/>
      <c r="BZ292" s="157"/>
      <c r="CA292" s="157"/>
      <c r="CB292" s="157"/>
      <c r="CC292" s="157"/>
      <c r="CD292" s="157"/>
      <c r="CE292" s="157"/>
      <c r="CF292" s="157"/>
      <c r="CG292" s="157"/>
      <c r="CH292" s="157"/>
      <c r="CI292" s="157"/>
      <c r="CJ292" s="157"/>
      <c r="CK292" s="157"/>
      <c r="CL292" s="157"/>
      <c r="CM292" s="157"/>
      <c r="CN292" s="157"/>
      <c r="CO292" s="157"/>
      <c r="CP292" s="157"/>
      <c r="CQ292" s="157"/>
      <c r="CR292" s="157"/>
      <c r="CS292" s="157"/>
      <c r="CT292" s="157"/>
      <c r="CU292" s="157"/>
      <c r="CV292" s="157"/>
      <c r="CW292" s="157"/>
      <c r="CX292" s="157"/>
      <c r="CY292" s="157"/>
      <c r="CZ292" s="157"/>
      <c r="DA292" s="157"/>
      <c r="DB292" s="157"/>
      <c r="DC292" s="157"/>
      <c r="DD292" s="157"/>
      <c r="DE292" s="157"/>
      <c r="DF292" s="157"/>
      <c r="DG292" s="157"/>
      <c r="DH292" s="157"/>
      <c r="DI292" s="157"/>
      <c r="DJ292" s="157"/>
      <c r="DK292" s="157"/>
      <c r="DL292" s="157"/>
      <c r="DM292" s="157"/>
      <c r="DN292" s="157"/>
      <c r="DO292" s="157"/>
      <c r="DP292" s="157"/>
      <c r="DQ292" s="157"/>
      <c r="DR292" s="157"/>
      <c r="DS292" s="157"/>
      <c r="DT292" s="157"/>
      <c r="DU292" s="157"/>
      <c r="DV292" s="157"/>
      <c r="DW292" s="157"/>
      <c r="DX292" s="157"/>
      <c r="DY292" s="157"/>
      <c r="DZ292" s="157"/>
      <c r="EA292" s="157"/>
      <c r="EB292" s="157"/>
      <c r="EC292" s="157"/>
      <c r="ED292" s="157"/>
      <c r="EE292" s="157"/>
      <c r="EF292" s="157"/>
      <c r="EG292" s="157"/>
      <c r="EH292" s="157"/>
      <c r="EI292" s="157"/>
      <c r="EJ292" s="157"/>
      <c r="EK292" s="157"/>
      <c r="EL292" s="157"/>
    </row>
    <row r="293" ht="12.75" customHeight="1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  <c r="AV293" s="157"/>
      <c r="AW293" s="157"/>
      <c r="AX293" s="157"/>
      <c r="AY293" s="157"/>
      <c r="AZ293" s="157"/>
      <c r="BA293" s="157"/>
      <c r="BB293" s="157"/>
      <c r="BC293" s="157"/>
      <c r="BD293" s="157"/>
      <c r="BE293" s="157"/>
      <c r="BF293" s="157"/>
      <c r="BG293" s="157"/>
      <c r="BH293" s="157"/>
      <c r="BI293" s="157"/>
      <c r="BJ293" s="157"/>
      <c r="BK293" s="157"/>
      <c r="BL293" s="157"/>
      <c r="BM293" s="157"/>
      <c r="BN293" s="157"/>
      <c r="BO293" s="157"/>
      <c r="BP293" s="157"/>
      <c r="BQ293" s="157"/>
      <c r="BR293" s="157"/>
      <c r="BS293" s="157"/>
      <c r="BT293" s="157"/>
      <c r="BU293" s="157"/>
      <c r="BV293" s="157"/>
      <c r="BW293" s="157"/>
      <c r="BX293" s="157"/>
      <c r="BY293" s="157"/>
      <c r="BZ293" s="157"/>
      <c r="CA293" s="157"/>
      <c r="CB293" s="157"/>
      <c r="CC293" s="157"/>
      <c r="CD293" s="157"/>
      <c r="CE293" s="157"/>
      <c r="CF293" s="157"/>
      <c r="CG293" s="157"/>
      <c r="CH293" s="157"/>
      <c r="CI293" s="157"/>
      <c r="CJ293" s="157"/>
      <c r="CK293" s="157"/>
      <c r="CL293" s="157"/>
      <c r="CM293" s="157"/>
      <c r="CN293" s="157"/>
      <c r="CO293" s="157"/>
      <c r="CP293" s="157"/>
      <c r="CQ293" s="157"/>
      <c r="CR293" s="157"/>
      <c r="CS293" s="157"/>
      <c r="CT293" s="157"/>
      <c r="CU293" s="157"/>
      <c r="CV293" s="157"/>
      <c r="CW293" s="157"/>
      <c r="CX293" s="157"/>
      <c r="CY293" s="157"/>
      <c r="CZ293" s="157"/>
      <c r="DA293" s="157"/>
      <c r="DB293" s="157"/>
      <c r="DC293" s="157"/>
      <c r="DD293" s="157"/>
      <c r="DE293" s="157"/>
      <c r="DF293" s="157"/>
      <c r="DG293" s="157"/>
      <c r="DH293" s="157"/>
      <c r="DI293" s="157"/>
      <c r="DJ293" s="157"/>
      <c r="DK293" s="157"/>
      <c r="DL293" s="157"/>
      <c r="DM293" s="157"/>
      <c r="DN293" s="157"/>
      <c r="DO293" s="157"/>
      <c r="DP293" s="157"/>
      <c r="DQ293" s="157"/>
      <c r="DR293" s="157"/>
      <c r="DS293" s="157"/>
      <c r="DT293" s="157"/>
      <c r="DU293" s="157"/>
      <c r="DV293" s="157"/>
      <c r="DW293" s="157"/>
      <c r="DX293" s="157"/>
      <c r="DY293" s="157"/>
      <c r="DZ293" s="157"/>
      <c r="EA293" s="157"/>
      <c r="EB293" s="157"/>
      <c r="EC293" s="157"/>
      <c r="ED293" s="157"/>
      <c r="EE293" s="157"/>
      <c r="EF293" s="157"/>
      <c r="EG293" s="157"/>
      <c r="EH293" s="157"/>
      <c r="EI293" s="157"/>
      <c r="EJ293" s="157"/>
      <c r="EK293" s="157"/>
      <c r="EL293" s="157"/>
    </row>
    <row r="294" ht="12.75" customHeight="1">
      <c r="A294" s="157"/>
      <c r="B294" s="157"/>
      <c r="C294" s="160">
        <v>1.0</v>
      </c>
      <c r="D294" s="160">
        <v>2.0</v>
      </c>
      <c r="E294" s="160">
        <v>3.0</v>
      </c>
      <c r="F294" s="160">
        <v>4.0</v>
      </c>
      <c r="G294" s="160">
        <v>5.0</v>
      </c>
      <c r="H294" s="160">
        <v>6.0</v>
      </c>
      <c r="I294" s="160">
        <v>7.0</v>
      </c>
      <c r="J294" s="160">
        <v>8.0</v>
      </c>
      <c r="K294" s="160">
        <v>9.0</v>
      </c>
      <c r="L294" s="160">
        <v>10.0</v>
      </c>
      <c r="M294" s="160">
        <v>11.0</v>
      </c>
      <c r="N294" s="160">
        <v>12.0</v>
      </c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  <c r="AV294" s="157"/>
      <c r="AW294" s="157"/>
      <c r="AX294" s="157"/>
      <c r="AY294" s="157"/>
      <c r="AZ294" s="157"/>
      <c r="BA294" s="157"/>
      <c r="BB294" s="157"/>
      <c r="BC294" s="157"/>
      <c r="BD294" s="157"/>
      <c r="BE294" s="157"/>
      <c r="BF294" s="157"/>
      <c r="BG294" s="157"/>
      <c r="BH294" s="157"/>
      <c r="BI294" s="157"/>
      <c r="BJ294" s="157"/>
      <c r="BK294" s="157"/>
      <c r="BL294" s="157"/>
      <c r="BM294" s="157"/>
      <c r="BN294" s="157"/>
      <c r="BO294" s="157"/>
      <c r="BP294" s="157"/>
      <c r="BQ294" s="157"/>
      <c r="BR294" s="157"/>
      <c r="BS294" s="157"/>
      <c r="BT294" s="157"/>
      <c r="BU294" s="157"/>
      <c r="BV294" s="157"/>
      <c r="BW294" s="157"/>
      <c r="BX294" s="157"/>
      <c r="BY294" s="157"/>
      <c r="BZ294" s="157"/>
      <c r="CA294" s="157"/>
      <c r="CB294" s="157"/>
      <c r="CC294" s="157"/>
      <c r="CD294" s="157"/>
      <c r="CE294" s="157"/>
      <c r="CF294" s="157"/>
      <c r="CG294" s="157"/>
      <c r="CH294" s="157"/>
      <c r="CI294" s="157"/>
      <c r="CJ294" s="157"/>
      <c r="CK294" s="157"/>
      <c r="CL294" s="157"/>
      <c r="CM294" s="157"/>
      <c r="CN294" s="157"/>
      <c r="CO294" s="157"/>
      <c r="CP294" s="157"/>
      <c r="CQ294" s="157"/>
      <c r="CR294" s="157"/>
      <c r="CS294" s="157"/>
      <c r="CT294" s="157"/>
      <c r="CU294" s="157"/>
      <c r="CV294" s="157"/>
      <c r="CW294" s="157"/>
      <c r="CX294" s="157"/>
      <c r="CY294" s="157"/>
      <c r="CZ294" s="157"/>
      <c r="DA294" s="157"/>
      <c r="DB294" s="157"/>
      <c r="DC294" s="157"/>
      <c r="DD294" s="157"/>
      <c r="DE294" s="157"/>
      <c r="DF294" s="157"/>
      <c r="DG294" s="157"/>
      <c r="DH294" s="157"/>
      <c r="DI294" s="157"/>
      <c r="DJ294" s="157"/>
      <c r="DK294" s="157"/>
      <c r="DL294" s="157"/>
      <c r="DM294" s="157"/>
      <c r="DN294" s="157"/>
      <c r="DO294" s="157"/>
      <c r="DP294" s="157"/>
      <c r="DQ294" s="157"/>
      <c r="DR294" s="157"/>
      <c r="DS294" s="157"/>
      <c r="DT294" s="157"/>
      <c r="DU294" s="157"/>
      <c r="DV294" s="157"/>
      <c r="DW294" s="157"/>
      <c r="DX294" s="157"/>
      <c r="DY294" s="157"/>
      <c r="DZ294" s="157"/>
      <c r="EA294" s="157"/>
      <c r="EB294" s="157"/>
      <c r="EC294" s="157"/>
      <c r="ED294" s="157"/>
      <c r="EE294" s="157"/>
      <c r="EF294" s="157"/>
      <c r="EG294" s="157"/>
      <c r="EH294" s="157"/>
      <c r="EI294" s="157"/>
      <c r="EJ294" s="157"/>
      <c r="EK294" s="157"/>
      <c r="EL294" s="157"/>
    </row>
    <row r="295" ht="12.75" customHeight="1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  <c r="AW295" s="157"/>
      <c r="AX295" s="157"/>
      <c r="AY295" s="157"/>
      <c r="AZ295" s="157"/>
      <c r="BA295" s="157"/>
      <c r="BB295" s="157"/>
      <c r="BC295" s="157"/>
      <c r="BD295" s="157"/>
      <c r="BE295" s="157"/>
      <c r="BF295" s="157"/>
      <c r="BG295" s="157"/>
      <c r="BH295" s="157"/>
      <c r="BI295" s="157"/>
      <c r="BJ295" s="157"/>
      <c r="BK295" s="157"/>
      <c r="BL295" s="157"/>
      <c r="BM295" s="157"/>
      <c r="BN295" s="157"/>
      <c r="BO295" s="157"/>
      <c r="BP295" s="157"/>
      <c r="BQ295" s="157"/>
      <c r="BR295" s="157"/>
      <c r="BS295" s="157"/>
      <c r="BT295" s="157"/>
      <c r="BU295" s="157"/>
      <c r="BV295" s="157"/>
      <c r="BW295" s="157"/>
      <c r="BX295" s="157"/>
      <c r="BY295" s="157"/>
      <c r="BZ295" s="157"/>
      <c r="CA295" s="157"/>
      <c r="CB295" s="157"/>
      <c r="CC295" s="157"/>
      <c r="CD295" s="157"/>
      <c r="CE295" s="157"/>
      <c r="CF295" s="157"/>
      <c r="CG295" s="157"/>
      <c r="CH295" s="157"/>
      <c r="CI295" s="157"/>
      <c r="CJ295" s="157"/>
      <c r="CK295" s="157"/>
      <c r="CL295" s="157"/>
      <c r="CM295" s="157"/>
      <c r="CN295" s="157"/>
      <c r="CO295" s="157"/>
      <c r="CP295" s="157"/>
      <c r="CQ295" s="157"/>
      <c r="CR295" s="157"/>
      <c r="CS295" s="157"/>
      <c r="CT295" s="157"/>
      <c r="CU295" s="157"/>
      <c r="CV295" s="157"/>
      <c r="CW295" s="157"/>
      <c r="CX295" s="157"/>
      <c r="CY295" s="157"/>
      <c r="CZ295" s="157"/>
      <c r="DA295" s="157"/>
      <c r="DB295" s="157"/>
      <c r="DC295" s="157"/>
      <c r="DD295" s="157"/>
      <c r="DE295" s="157"/>
      <c r="DF295" s="157"/>
      <c r="DG295" s="157"/>
      <c r="DH295" s="157"/>
      <c r="DI295" s="157"/>
      <c r="DJ295" s="157"/>
      <c r="DK295" s="157"/>
      <c r="DL295" s="157"/>
      <c r="DM295" s="157"/>
      <c r="DN295" s="157"/>
      <c r="DO295" s="157"/>
      <c r="DP295" s="157"/>
      <c r="DQ295" s="157"/>
      <c r="DR295" s="157"/>
      <c r="DS295" s="157"/>
      <c r="DT295" s="157"/>
      <c r="DU295" s="157"/>
      <c r="DV295" s="157"/>
      <c r="DW295" s="157"/>
      <c r="DX295" s="157"/>
      <c r="DY295" s="157"/>
      <c r="DZ295" s="157"/>
      <c r="EA295" s="157"/>
      <c r="EB295" s="157"/>
      <c r="EC295" s="157"/>
      <c r="ED295" s="157"/>
      <c r="EE295" s="157"/>
      <c r="EF295" s="157"/>
      <c r="EG295" s="157"/>
      <c r="EH295" s="157"/>
      <c r="EI295" s="157"/>
      <c r="EJ295" s="157"/>
      <c r="EK295" s="157"/>
      <c r="EL295" s="157"/>
    </row>
    <row r="296" ht="12.75" customHeight="1">
      <c r="A296" s="157"/>
      <c r="B296" s="157"/>
      <c r="C296" s="158">
        <f t="shared" ref="C296:C310" si="378">COUNTIFS(D296:I296,$B$276)+COUNTIFS(D296:I296,$B$277)+COUNTIFS(D296:I296,$B$278)+COUNTIFS(D296:I296,$B$279)</f>
        <v>2</v>
      </c>
      <c r="D296" s="157" t="str">
        <f t="shared" ref="D296:I296" si="376">IF(COUNTA(D278)=1,D$277,"")</f>
        <v>Wales</v>
      </c>
      <c r="E296" s="157" t="str">
        <f t="shared" si="376"/>
        <v>Finland</v>
      </c>
      <c r="F296" s="157" t="str">
        <f t="shared" si="376"/>
        <v>Østerrike</v>
      </c>
      <c r="G296" s="157" t="str">
        <f t="shared" si="376"/>
        <v>Tsjekkia</v>
      </c>
      <c r="H296" s="157" t="str">
        <f t="shared" si="376"/>
        <v/>
      </c>
      <c r="I296" s="157" t="str">
        <f t="shared" si="376"/>
        <v/>
      </c>
      <c r="J296" s="157"/>
      <c r="K296" s="157" t="str">
        <f t="shared" ref="K296:N296" si="377">HLOOKUP(K278,$D$276:$I$277,2,FALSE)</f>
        <v>Wales</v>
      </c>
      <c r="L296" s="157" t="str">
        <f t="shared" si="377"/>
        <v>Tsjekkia</v>
      </c>
      <c r="M296" s="157" t="str">
        <f t="shared" si="377"/>
        <v>Finland</v>
      </c>
      <c r="N296" s="157" t="str">
        <f t="shared" si="377"/>
        <v>Østerrike</v>
      </c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  <c r="AW296" s="157"/>
      <c r="AX296" s="157"/>
      <c r="AY296" s="157"/>
      <c r="AZ296" s="157"/>
      <c r="BA296" s="157"/>
      <c r="BB296" s="157"/>
      <c r="BC296" s="157"/>
      <c r="BD296" s="157"/>
      <c r="BE296" s="157"/>
      <c r="BF296" s="157"/>
      <c r="BG296" s="157"/>
      <c r="BH296" s="157"/>
      <c r="BI296" s="157"/>
      <c r="BJ296" s="157"/>
      <c r="BK296" s="157"/>
      <c r="BL296" s="157"/>
      <c r="BM296" s="157"/>
      <c r="BN296" s="157"/>
      <c r="BO296" s="157"/>
      <c r="BP296" s="157"/>
      <c r="BQ296" s="157"/>
      <c r="BR296" s="157"/>
      <c r="BS296" s="157"/>
      <c r="BT296" s="157"/>
      <c r="BU296" s="157"/>
      <c r="BV296" s="157"/>
      <c r="BW296" s="157"/>
      <c r="BX296" s="157"/>
      <c r="BY296" s="157"/>
      <c r="BZ296" s="157"/>
      <c r="CA296" s="157"/>
      <c r="CB296" s="157"/>
      <c r="CC296" s="157"/>
      <c r="CD296" s="157"/>
      <c r="CE296" s="157"/>
      <c r="CF296" s="157"/>
      <c r="CG296" s="157"/>
      <c r="CH296" s="157"/>
      <c r="CI296" s="157"/>
      <c r="CJ296" s="157"/>
      <c r="CK296" s="157"/>
      <c r="CL296" s="157"/>
      <c r="CM296" s="157"/>
      <c r="CN296" s="157"/>
      <c r="CO296" s="157"/>
      <c r="CP296" s="157"/>
      <c r="CQ296" s="157"/>
      <c r="CR296" s="157"/>
      <c r="CS296" s="157"/>
      <c r="CT296" s="157"/>
      <c r="CU296" s="157"/>
      <c r="CV296" s="157"/>
      <c r="CW296" s="157"/>
      <c r="CX296" s="157"/>
      <c r="CY296" s="157"/>
      <c r="CZ296" s="157"/>
      <c r="DA296" s="157"/>
      <c r="DB296" s="157"/>
      <c r="DC296" s="157"/>
      <c r="DD296" s="157"/>
      <c r="DE296" s="157"/>
      <c r="DF296" s="157"/>
      <c r="DG296" s="157"/>
      <c r="DH296" s="157"/>
      <c r="DI296" s="157"/>
      <c r="DJ296" s="157"/>
      <c r="DK296" s="157"/>
      <c r="DL296" s="157"/>
      <c r="DM296" s="157"/>
      <c r="DN296" s="157"/>
      <c r="DO296" s="157"/>
      <c r="DP296" s="157"/>
      <c r="DQ296" s="157"/>
      <c r="DR296" s="157"/>
      <c r="DS296" s="157"/>
      <c r="DT296" s="157"/>
      <c r="DU296" s="157"/>
      <c r="DV296" s="157"/>
      <c r="DW296" s="157"/>
      <c r="DX296" s="157"/>
      <c r="DY296" s="157"/>
      <c r="DZ296" s="157"/>
      <c r="EA296" s="157"/>
      <c r="EB296" s="157"/>
      <c r="EC296" s="157"/>
      <c r="ED296" s="157"/>
      <c r="EE296" s="157"/>
      <c r="EF296" s="157"/>
      <c r="EG296" s="157"/>
      <c r="EH296" s="157"/>
      <c r="EI296" s="157"/>
      <c r="EJ296" s="157"/>
      <c r="EK296" s="157"/>
      <c r="EL296" s="157"/>
    </row>
    <row r="297" ht="12.75" customHeight="1">
      <c r="A297" s="157"/>
      <c r="B297" s="157"/>
      <c r="C297" s="158">
        <f t="shared" si="378"/>
        <v>2</v>
      </c>
      <c r="D297" s="157" t="str">
        <f t="shared" ref="D297:I297" si="379">IF(COUNTA(D279)=1,D$277,"")</f>
        <v>Wales</v>
      </c>
      <c r="E297" s="157" t="str">
        <f t="shared" si="379"/>
        <v>Finland</v>
      </c>
      <c r="F297" s="157" t="str">
        <f t="shared" si="379"/>
        <v>Østerrike</v>
      </c>
      <c r="G297" s="157" t="str">
        <f t="shared" si="379"/>
        <v/>
      </c>
      <c r="H297" s="157" t="str">
        <f t="shared" si="379"/>
        <v>Sverige</v>
      </c>
      <c r="I297" s="157" t="str">
        <f t="shared" si="379"/>
        <v/>
      </c>
      <c r="J297" s="157"/>
      <c r="K297" s="157" t="str">
        <f t="shared" ref="K297:N297" si="380">HLOOKUP(K279,$D$276:$I$277,2,FALSE)</f>
        <v>Wales</v>
      </c>
      <c r="L297" s="157" t="str">
        <f t="shared" si="380"/>
        <v>Sverige</v>
      </c>
      <c r="M297" s="157" t="str">
        <f t="shared" si="380"/>
        <v>Finland</v>
      </c>
      <c r="N297" s="157" t="str">
        <f t="shared" si="380"/>
        <v>Østerrike</v>
      </c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  <c r="AV297" s="157"/>
      <c r="AW297" s="157"/>
      <c r="AX297" s="157"/>
      <c r="AY297" s="157"/>
      <c r="AZ297" s="157"/>
      <c r="BA297" s="157"/>
      <c r="BB297" s="157"/>
      <c r="BC297" s="157"/>
      <c r="BD297" s="157"/>
      <c r="BE297" s="157"/>
      <c r="BF297" s="157"/>
      <c r="BG297" s="157"/>
      <c r="BH297" s="157"/>
      <c r="BI297" s="157"/>
      <c r="BJ297" s="157"/>
      <c r="BK297" s="157"/>
      <c r="BL297" s="157"/>
      <c r="BM297" s="157"/>
      <c r="BN297" s="157"/>
      <c r="BO297" s="157"/>
      <c r="BP297" s="157"/>
      <c r="BQ297" s="157"/>
      <c r="BR297" s="157"/>
      <c r="BS297" s="157"/>
      <c r="BT297" s="157"/>
      <c r="BU297" s="157"/>
      <c r="BV297" s="157"/>
      <c r="BW297" s="157"/>
      <c r="BX297" s="157"/>
      <c r="BY297" s="157"/>
      <c r="BZ297" s="157"/>
      <c r="CA297" s="157"/>
      <c r="CB297" s="157"/>
      <c r="CC297" s="157"/>
      <c r="CD297" s="157"/>
      <c r="CE297" s="157"/>
      <c r="CF297" s="157"/>
      <c r="CG297" s="157"/>
      <c r="CH297" s="157"/>
      <c r="CI297" s="157"/>
      <c r="CJ297" s="157"/>
      <c r="CK297" s="157"/>
      <c r="CL297" s="157"/>
      <c r="CM297" s="157"/>
      <c r="CN297" s="157"/>
      <c r="CO297" s="157"/>
      <c r="CP297" s="157"/>
      <c r="CQ297" s="157"/>
      <c r="CR297" s="157"/>
      <c r="CS297" s="157"/>
      <c r="CT297" s="157"/>
      <c r="CU297" s="157"/>
      <c r="CV297" s="157"/>
      <c r="CW297" s="157"/>
      <c r="CX297" s="157"/>
      <c r="CY297" s="157"/>
      <c r="CZ297" s="157"/>
      <c r="DA297" s="157"/>
      <c r="DB297" s="157"/>
      <c r="DC297" s="157"/>
      <c r="DD297" s="157"/>
      <c r="DE297" s="157"/>
      <c r="DF297" s="157"/>
      <c r="DG297" s="157"/>
      <c r="DH297" s="157"/>
      <c r="DI297" s="157"/>
      <c r="DJ297" s="157"/>
      <c r="DK297" s="157"/>
      <c r="DL297" s="157"/>
      <c r="DM297" s="157"/>
      <c r="DN297" s="157"/>
      <c r="DO297" s="157"/>
      <c r="DP297" s="157"/>
      <c r="DQ297" s="157"/>
      <c r="DR297" s="157"/>
      <c r="DS297" s="157"/>
      <c r="DT297" s="157"/>
      <c r="DU297" s="157"/>
      <c r="DV297" s="157"/>
      <c r="DW297" s="157"/>
      <c r="DX297" s="157"/>
      <c r="DY297" s="157"/>
      <c r="DZ297" s="157"/>
      <c r="EA297" s="157"/>
      <c r="EB297" s="157"/>
      <c r="EC297" s="157"/>
      <c r="ED297" s="157"/>
      <c r="EE297" s="157"/>
      <c r="EF297" s="157"/>
      <c r="EG297" s="157"/>
      <c r="EH297" s="157"/>
      <c r="EI297" s="157"/>
      <c r="EJ297" s="157"/>
      <c r="EK297" s="157"/>
      <c r="EL297" s="157"/>
    </row>
    <row r="298" ht="12.75" customHeight="1">
      <c r="A298" s="157"/>
      <c r="B298" s="157"/>
      <c r="C298" s="158">
        <f t="shared" si="378"/>
        <v>2</v>
      </c>
      <c r="D298" s="157" t="str">
        <f t="shared" ref="D298:I298" si="381">IF(COUNTA(D280)=1,D$277,"")</f>
        <v>Wales</v>
      </c>
      <c r="E298" s="157" t="str">
        <f t="shared" si="381"/>
        <v>Finland</v>
      </c>
      <c r="F298" s="157" t="str">
        <f t="shared" si="381"/>
        <v>Østerrike</v>
      </c>
      <c r="G298" s="157" t="str">
        <f t="shared" si="381"/>
        <v/>
      </c>
      <c r="H298" s="157" t="str">
        <f t="shared" si="381"/>
        <v/>
      </c>
      <c r="I298" s="157" t="str">
        <f t="shared" si="381"/>
        <v>Portugal</v>
      </c>
      <c r="J298" s="157"/>
      <c r="K298" s="157" t="str">
        <f t="shared" ref="K298:N298" si="382">HLOOKUP(K280,$D$276:$I$277,2,FALSE)</f>
        <v>Wales</v>
      </c>
      <c r="L298" s="157" t="str">
        <f t="shared" si="382"/>
        <v>Portugal</v>
      </c>
      <c r="M298" s="157" t="str">
        <f t="shared" si="382"/>
        <v>Finland</v>
      </c>
      <c r="N298" s="157" t="str">
        <f t="shared" si="382"/>
        <v>Østerrike</v>
      </c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  <c r="AV298" s="157"/>
      <c r="AW298" s="157"/>
      <c r="AX298" s="157"/>
      <c r="AY298" s="157"/>
      <c r="AZ298" s="157"/>
      <c r="BA298" s="157"/>
      <c r="BB298" s="157"/>
      <c r="BC298" s="157"/>
      <c r="BD298" s="157"/>
      <c r="BE298" s="157"/>
      <c r="BF298" s="157"/>
      <c r="BG298" s="157"/>
      <c r="BH298" s="157"/>
      <c r="BI298" s="157"/>
      <c r="BJ298" s="157"/>
      <c r="BK298" s="157"/>
      <c r="BL298" s="157"/>
      <c r="BM298" s="157"/>
      <c r="BN298" s="157"/>
      <c r="BO298" s="157"/>
      <c r="BP298" s="157"/>
      <c r="BQ298" s="157"/>
      <c r="BR298" s="157"/>
      <c r="BS298" s="157"/>
      <c r="BT298" s="157"/>
      <c r="BU298" s="157"/>
      <c r="BV298" s="157"/>
      <c r="BW298" s="157"/>
      <c r="BX298" s="157"/>
      <c r="BY298" s="157"/>
      <c r="BZ298" s="157"/>
      <c r="CA298" s="157"/>
      <c r="CB298" s="157"/>
      <c r="CC298" s="157"/>
      <c r="CD298" s="157"/>
      <c r="CE298" s="157"/>
      <c r="CF298" s="157"/>
      <c r="CG298" s="157"/>
      <c r="CH298" s="157"/>
      <c r="CI298" s="157"/>
      <c r="CJ298" s="157"/>
      <c r="CK298" s="157"/>
      <c r="CL298" s="157"/>
      <c r="CM298" s="157"/>
      <c r="CN298" s="157"/>
      <c r="CO298" s="157"/>
      <c r="CP298" s="157"/>
      <c r="CQ298" s="157"/>
      <c r="CR298" s="157"/>
      <c r="CS298" s="157"/>
      <c r="CT298" s="157"/>
      <c r="CU298" s="157"/>
      <c r="CV298" s="157"/>
      <c r="CW298" s="157"/>
      <c r="CX298" s="157"/>
      <c r="CY298" s="157"/>
      <c r="CZ298" s="157"/>
      <c r="DA298" s="157"/>
      <c r="DB298" s="157"/>
      <c r="DC298" s="157"/>
      <c r="DD298" s="157"/>
      <c r="DE298" s="157"/>
      <c r="DF298" s="157"/>
      <c r="DG298" s="157"/>
      <c r="DH298" s="157"/>
      <c r="DI298" s="157"/>
      <c r="DJ298" s="157"/>
      <c r="DK298" s="157"/>
      <c r="DL298" s="157"/>
      <c r="DM298" s="157"/>
      <c r="DN298" s="157"/>
      <c r="DO298" s="157"/>
      <c r="DP298" s="157"/>
      <c r="DQ298" s="157"/>
      <c r="DR298" s="157"/>
      <c r="DS298" s="157"/>
      <c r="DT298" s="157"/>
      <c r="DU298" s="157"/>
      <c r="DV298" s="157"/>
      <c r="DW298" s="157"/>
      <c r="DX298" s="157"/>
      <c r="DY298" s="157"/>
      <c r="DZ298" s="157"/>
      <c r="EA298" s="157"/>
      <c r="EB298" s="157"/>
      <c r="EC298" s="157"/>
      <c r="ED298" s="157"/>
      <c r="EE298" s="157"/>
      <c r="EF298" s="157"/>
      <c r="EG298" s="157"/>
      <c r="EH298" s="157"/>
      <c r="EI298" s="157"/>
      <c r="EJ298" s="157"/>
      <c r="EK298" s="157"/>
      <c r="EL298" s="157"/>
    </row>
    <row r="299" ht="12.75" customHeight="1">
      <c r="A299" s="157"/>
      <c r="B299" s="157"/>
      <c r="C299" s="158">
        <f t="shared" si="378"/>
        <v>2</v>
      </c>
      <c r="D299" s="157" t="str">
        <f t="shared" ref="D299:I299" si="383">IF(COUNTA(D281)=1,D$277,"")</f>
        <v>Wales</v>
      </c>
      <c r="E299" s="157" t="str">
        <f t="shared" si="383"/>
        <v>Finland</v>
      </c>
      <c r="F299" s="157" t="str">
        <f t="shared" si="383"/>
        <v/>
      </c>
      <c r="G299" s="157" t="str">
        <f t="shared" si="383"/>
        <v>Tsjekkia</v>
      </c>
      <c r="H299" s="157" t="str">
        <f t="shared" si="383"/>
        <v>Sverige</v>
      </c>
      <c r="I299" s="157" t="str">
        <f t="shared" si="383"/>
        <v/>
      </c>
      <c r="J299" s="157"/>
      <c r="K299" s="157" t="str">
        <f t="shared" ref="K299:N299" si="384">HLOOKUP(K281,$D$276:$I$277,2,FALSE)</f>
        <v>Tsjekkia</v>
      </c>
      <c r="L299" s="157" t="str">
        <f t="shared" si="384"/>
        <v>Sverige</v>
      </c>
      <c r="M299" s="157" t="str">
        <f t="shared" si="384"/>
        <v>Wales</v>
      </c>
      <c r="N299" s="157" t="str">
        <f t="shared" si="384"/>
        <v>Finland</v>
      </c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7"/>
      <c r="AW299" s="157"/>
      <c r="AX299" s="157"/>
      <c r="AY299" s="157"/>
      <c r="AZ299" s="157"/>
      <c r="BA299" s="157"/>
      <c r="BB299" s="157"/>
      <c r="BC299" s="157"/>
      <c r="BD299" s="157"/>
      <c r="BE299" s="157"/>
      <c r="BF299" s="157"/>
      <c r="BG299" s="157"/>
      <c r="BH299" s="157"/>
      <c r="BI299" s="157"/>
      <c r="BJ299" s="157"/>
      <c r="BK299" s="157"/>
      <c r="BL299" s="157"/>
      <c r="BM299" s="157"/>
      <c r="BN299" s="157"/>
      <c r="BO299" s="157"/>
      <c r="BP299" s="157"/>
      <c r="BQ299" s="157"/>
      <c r="BR299" s="157"/>
      <c r="BS299" s="157"/>
      <c r="BT299" s="157"/>
      <c r="BU299" s="157"/>
      <c r="BV299" s="157"/>
      <c r="BW299" s="157"/>
      <c r="BX299" s="157"/>
      <c r="BY299" s="157"/>
      <c r="BZ299" s="157"/>
      <c r="CA299" s="157"/>
      <c r="CB299" s="157"/>
      <c r="CC299" s="157"/>
      <c r="CD299" s="157"/>
      <c r="CE299" s="157"/>
      <c r="CF299" s="157"/>
      <c r="CG299" s="157"/>
      <c r="CH299" s="157"/>
      <c r="CI299" s="157"/>
      <c r="CJ299" s="157"/>
      <c r="CK299" s="157"/>
      <c r="CL299" s="157"/>
      <c r="CM299" s="157"/>
      <c r="CN299" s="157"/>
      <c r="CO299" s="157"/>
      <c r="CP299" s="157"/>
      <c r="CQ299" s="157"/>
      <c r="CR299" s="157"/>
      <c r="CS299" s="157"/>
      <c r="CT299" s="157"/>
      <c r="CU299" s="157"/>
      <c r="CV299" s="157"/>
      <c r="CW299" s="157"/>
      <c r="CX299" s="157"/>
      <c r="CY299" s="157"/>
      <c r="CZ299" s="157"/>
      <c r="DA299" s="157"/>
      <c r="DB299" s="157"/>
      <c r="DC299" s="157"/>
      <c r="DD299" s="157"/>
      <c r="DE299" s="157"/>
      <c r="DF299" s="157"/>
      <c r="DG299" s="157"/>
      <c r="DH299" s="157"/>
      <c r="DI299" s="157"/>
      <c r="DJ299" s="157"/>
      <c r="DK299" s="157"/>
      <c r="DL299" s="157"/>
      <c r="DM299" s="157"/>
      <c r="DN299" s="157"/>
      <c r="DO299" s="157"/>
      <c r="DP299" s="157"/>
      <c r="DQ299" s="157"/>
      <c r="DR299" s="157"/>
      <c r="DS299" s="157"/>
      <c r="DT299" s="157"/>
      <c r="DU299" s="157"/>
      <c r="DV299" s="157"/>
      <c r="DW299" s="157"/>
      <c r="DX299" s="157"/>
      <c r="DY299" s="157"/>
      <c r="DZ299" s="157"/>
      <c r="EA299" s="157"/>
      <c r="EB299" s="157"/>
      <c r="EC299" s="157"/>
      <c r="ED299" s="157"/>
      <c r="EE299" s="157"/>
      <c r="EF299" s="157"/>
      <c r="EG299" s="157"/>
      <c r="EH299" s="157"/>
      <c r="EI299" s="157"/>
      <c r="EJ299" s="157"/>
      <c r="EK299" s="157"/>
      <c r="EL299" s="157"/>
    </row>
    <row r="300" ht="12.75" customHeight="1">
      <c r="A300" s="157"/>
      <c r="B300" s="157"/>
      <c r="C300" s="158">
        <f t="shared" si="378"/>
        <v>2</v>
      </c>
      <c r="D300" s="157" t="str">
        <f t="shared" ref="D300:I300" si="385">IF(COUNTA(D282)=1,D$277,"")</f>
        <v>Wales</v>
      </c>
      <c r="E300" s="157" t="str">
        <f t="shared" si="385"/>
        <v>Finland</v>
      </c>
      <c r="F300" s="157" t="str">
        <f t="shared" si="385"/>
        <v/>
      </c>
      <c r="G300" s="157" t="str">
        <f t="shared" si="385"/>
        <v>Tsjekkia</v>
      </c>
      <c r="H300" s="157" t="str">
        <f t="shared" si="385"/>
        <v/>
      </c>
      <c r="I300" s="157" t="str">
        <f t="shared" si="385"/>
        <v>Portugal</v>
      </c>
      <c r="J300" s="157"/>
      <c r="K300" s="157" t="str">
        <f t="shared" ref="K300:N300" si="386">HLOOKUP(K282,$D$276:$I$277,2,FALSE)</f>
        <v>Tsjekkia</v>
      </c>
      <c r="L300" s="157" t="str">
        <f t="shared" si="386"/>
        <v>Portugal</v>
      </c>
      <c r="M300" s="157" t="str">
        <f t="shared" si="386"/>
        <v>Wales</v>
      </c>
      <c r="N300" s="157" t="str">
        <f t="shared" si="386"/>
        <v>Finland</v>
      </c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  <c r="AW300" s="157"/>
      <c r="AX300" s="157"/>
      <c r="AY300" s="157"/>
      <c r="AZ300" s="157"/>
      <c r="BA300" s="157"/>
      <c r="BB300" s="157"/>
      <c r="BC300" s="157"/>
      <c r="BD300" s="157"/>
      <c r="BE300" s="157"/>
      <c r="BF300" s="157"/>
      <c r="BG300" s="157"/>
      <c r="BH300" s="157"/>
      <c r="BI300" s="157"/>
      <c r="BJ300" s="157"/>
      <c r="BK300" s="157"/>
      <c r="BL300" s="157"/>
      <c r="BM300" s="157"/>
      <c r="BN300" s="157"/>
      <c r="BO300" s="157"/>
      <c r="BP300" s="157"/>
      <c r="BQ300" s="157"/>
      <c r="BR300" s="157"/>
      <c r="BS300" s="157"/>
      <c r="BT300" s="157"/>
      <c r="BU300" s="157"/>
      <c r="BV300" s="157"/>
      <c r="BW300" s="157"/>
      <c r="BX300" s="157"/>
      <c r="BY300" s="157"/>
      <c r="BZ300" s="157"/>
      <c r="CA300" s="157"/>
      <c r="CB300" s="157"/>
      <c r="CC300" s="157"/>
      <c r="CD300" s="157"/>
      <c r="CE300" s="157"/>
      <c r="CF300" s="157"/>
      <c r="CG300" s="157"/>
      <c r="CH300" s="157"/>
      <c r="CI300" s="157"/>
      <c r="CJ300" s="157"/>
      <c r="CK300" s="157"/>
      <c r="CL300" s="157"/>
      <c r="CM300" s="157"/>
      <c r="CN300" s="157"/>
      <c r="CO300" s="157"/>
      <c r="CP300" s="157"/>
      <c r="CQ300" s="157"/>
      <c r="CR300" s="157"/>
      <c r="CS300" s="157"/>
      <c r="CT300" s="157"/>
      <c r="CU300" s="157"/>
      <c r="CV300" s="157"/>
      <c r="CW300" s="157"/>
      <c r="CX300" s="157"/>
      <c r="CY300" s="157"/>
      <c r="CZ300" s="157"/>
      <c r="DA300" s="157"/>
      <c r="DB300" s="157"/>
      <c r="DC300" s="157"/>
      <c r="DD300" s="157"/>
      <c r="DE300" s="157"/>
      <c r="DF300" s="157"/>
      <c r="DG300" s="157"/>
      <c r="DH300" s="157"/>
      <c r="DI300" s="157"/>
      <c r="DJ300" s="157"/>
      <c r="DK300" s="157"/>
      <c r="DL300" s="157"/>
      <c r="DM300" s="157"/>
      <c r="DN300" s="157"/>
      <c r="DO300" s="157"/>
      <c r="DP300" s="157"/>
      <c r="DQ300" s="157"/>
      <c r="DR300" s="157"/>
      <c r="DS300" s="157"/>
      <c r="DT300" s="157"/>
      <c r="DU300" s="157"/>
      <c r="DV300" s="157"/>
      <c r="DW300" s="157"/>
      <c r="DX300" s="157"/>
      <c r="DY300" s="157"/>
      <c r="DZ300" s="157"/>
      <c r="EA300" s="157"/>
      <c r="EB300" s="157"/>
      <c r="EC300" s="157"/>
      <c r="ED300" s="157"/>
      <c r="EE300" s="157"/>
      <c r="EF300" s="157"/>
      <c r="EG300" s="157"/>
      <c r="EH300" s="157"/>
      <c r="EI300" s="157"/>
      <c r="EJ300" s="157"/>
      <c r="EK300" s="157"/>
      <c r="EL300" s="157"/>
    </row>
    <row r="301" ht="12.75" customHeight="1">
      <c r="A301" s="157"/>
      <c r="B301" s="157"/>
      <c r="C301" s="158">
        <f t="shared" si="378"/>
        <v>2</v>
      </c>
      <c r="D301" s="157" t="str">
        <f t="shared" ref="D301:I301" si="387">IF(COUNTA(D283)=1,D$277,"")</f>
        <v>Wales</v>
      </c>
      <c r="E301" s="157" t="str">
        <f t="shared" si="387"/>
        <v>Finland</v>
      </c>
      <c r="F301" s="157" t="str">
        <f t="shared" si="387"/>
        <v/>
      </c>
      <c r="G301" s="157" t="str">
        <f t="shared" si="387"/>
        <v/>
      </c>
      <c r="H301" s="157" t="str">
        <f t="shared" si="387"/>
        <v>Sverige</v>
      </c>
      <c r="I301" s="157" t="str">
        <f t="shared" si="387"/>
        <v>Portugal</v>
      </c>
      <c r="J301" s="157"/>
      <c r="K301" s="157" t="str">
        <f t="shared" ref="K301:N301" si="388">HLOOKUP(K283,$D$276:$I$277,2,FALSE)</f>
        <v>Sverige</v>
      </c>
      <c r="L301" s="157" t="str">
        <f t="shared" si="388"/>
        <v>Portugal</v>
      </c>
      <c r="M301" s="157" t="str">
        <f t="shared" si="388"/>
        <v>Finland</v>
      </c>
      <c r="N301" s="157" t="str">
        <f t="shared" si="388"/>
        <v>Wales</v>
      </c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57"/>
      <c r="AJ301" s="157"/>
      <c r="AK301" s="157"/>
      <c r="AL301" s="157"/>
      <c r="AM301" s="157"/>
      <c r="AN301" s="157"/>
      <c r="AO301" s="157"/>
      <c r="AP301" s="157"/>
      <c r="AQ301" s="157"/>
      <c r="AR301" s="157"/>
      <c r="AS301" s="157"/>
      <c r="AT301" s="157"/>
      <c r="AU301" s="157"/>
      <c r="AV301" s="157"/>
      <c r="AW301" s="157"/>
      <c r="AX301" s="157"/>
      <c r="AY301" s="157"/>
      <c r="AZ301" s="157"/>
      <c r="BA301" s="157"/>
      <c r="BB301" s="157"/>
      <c r="BC301" s="157"/>
      <c r="BD301" s="157"/>
      <c r="BE301" s="157"/>
      <c r="BF301" s="157"/>
      <c r="BG301" s="157"/>
      <c r="BH301" s="157"/>
      <c r="BI301" s="157"/>
      <c r="BJ301" s="157"/>
      <c r="BK301" s="157"/>
      <c r="BL301" s="157"/>
      <c r="BM301" s="157"/>
      <c r="BN301" s="157"/>
      <c r="BO301" s="157"/>
      <c r="BP301" s="157"/>
      <c r="BQ301" s="157"/>
      <c r="BR301" s="157"/>
      <c r="BS301" s="157"/>
      <c r="BT301" s="157"/>
      <c r="BU301" s="157"/>
      <c r="BV301" s="157"/>
      <c r="BW301" s="157"/>
      <c r="BX301" s="157"/>
      <c r="BY301" s="157"/>
      <c r="BZ301" s="157"/>
      <c r="CA301" s="157"/>
      <c r="CB301" s="157"/>
      <c r="CC301" s="157"/>
      <c r="CD301" s="157"/>
      <c r="CE301" s="157"/>
      <c r="CF301" s="157"/>
      <c r="CG301" s="157"/>
      <c r="CH301" s="157"/>
      <c r="CI301" s="157"/>
      <c r="CJ301" s="157"/>
      <c r="CK301" s="157"/>
      <c r="CL301" s="157"/>
      <c r="CM301" s="157"/>
      <c r="CN301" s="157"/>
      <c r="CO301" s="157"/>
      <c r="CP301" s="157"/>
      <c r="CQ301" s="157"/>
      <c r="CR301" s="157"/>
      <c r="CS301" s="157"/>
      <c r="CT301" s="157"/>
      <c r="CU301" s="157"/>
      <c r="CV301" s="157"/>
      <c r="CW301" s="157"/>
      <c r="CX301" s="157"/>
      <c r="CY301" s="157"/>
      <c r="CZ301" s="157"/>
      <c r="DA301" s="157"/>
      <c r="DB301" s="157"/>
      <c r="DC301" s="157"/>
      <c r="DD301" s="157"/>
      <c r="DE301" s="157"/>
      <c r="DF301" s="157"/>
      <c r="DG301" s="157"/>
      <c r="DH301" s="157"/>
      <c r="DI301" s="157"/>
      <c r="DJ301" s="157"/>
      <c r="DK301" s="157"/>
      <c r="DL301" s="157"/>
      <c r="DM301" s="157"/>
      <c r="DN301" s="157"/>
      <c r="DO301" s="157"/>
      <c r="DP301" s="157"/>
      <c r="DQ301" s="157"/>
      <c r="DR301" s="157"/>
      <c r="DS301" s="157"/>
      <c r="DT301" s="157"/>
      <c r="DU301" s="157"/>
      <c r="DV301" s="157"/>
      <c r="DW301" s="157"/>
      <c r="DX301" s="157"/>
      <c r="DY301" s="157"/>
      <c r="DZ301" s="157"/>
      <c r="EA301" s="157"/>
      <c r="EB301" s="157"/>
      <c r="EC301" s="157"/>
      <c r="ED301" s="157"/>
      <c r="EE301" s="157"/>
      <c r="EF301" s="157"/>
      <c r="EG301" s="157"/>
      <c r="EH301" s="157"/>
      <c r="EI301" s="157"/>
      <c r="EJ301" s="157"/>
      <c r="EK301" s="157"/>
      <c r="EL301" s="157"/>
    </row>
    <row r="302" ht="12.75" customHeight="1">
      <c r="A302" s="157"/>
      <c r="B302" s="157"/>
      <c r="C302" s="158">
        <f t="shared" si="378"/>
        <v>3</v>
      </c>
      <c r="D302" s="157" t="str">
        <f t="shared" ref="D302:I302" si="389">IF(COUNTA(D284)=1,D$277,"")</f>
        <v>Wales</v>
      </c>
      <c r="E302" s="157" t="str">
        <f t="shared" si="389"/>
        <v/>
      </c>
      <c r="F302" s="157" t="str">
        <f t="shared" si="389"/>
        <v>Østerrike</v>
      </c>
      <c r="G302" s="157" t="str">
        <f t="shared" si="389"/>
        <v>Tsjekkia</v>
      </c>
      <c r="H302" s="157" t="str">
        <f t="shared" si="389"/>
        <v>Sverige</v>
      </c>
      <c r="I302" s="157" t="str">
        <f t="shared" si="389"/>
        <v/>
      </c>
      <c r="J302" s="157"/>
      <c r="K302" s="157" t="str">
        <f t="shared" ref="K302:N302" si="390">HLOOKUP(K284,$D$276:$I$277,2,FALSE)</f>
        <v>Sverige</v>
      </c>
      <c r="L302" s="157" t="str">
        <f t="shared" si="390"/>
        <v>Tsjekkia</v>
      </c>
      <c r="M302" s="157" t="str">
        <f t="shared" si="390"/>
        <v>Østerrike</v>
      </c>
      <c r="N302" s="157" t="str">
        <f t="shared" si="390"/>
        <v>Wales</v>
      </c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57"/>
      <c r="AJ302" s="157"/>
      <c r="AK302" s="157"/>
      <c r="AL302" s="157"/>
      <c r="AM302" s="157"/>
      <c r="AN302" s="157"/>
      <c r="AO302" s="157"/>
      <c r="AP302" s="157"/>
      <c r="AQ302" s="157"/>
      <c r="AR302" s="157"/>
      <c r="AS302" s="157"/>
      <c r="AT302" s="157"/>
      <c r="AU302" s="157"/>
      <c r="AV302" s="157"/>
      <c r="AW302" s="157"/>
      <c r="AX302" s="157"/>
      <c r="AY302" s="157"/>
      <c r="AZ302" s="157"/>
      <c r="BA302" s="157"/>
      <c r="BB302" s="157"/>
      <c r="BC302" s="157"/>
      <c r="BD302" s="157"/>
      <c r="BE302" s="157"/>
      <c r="BF302" s="157"/>
      <c r="BG302" s="157"/>
      <c r="BH302" s="157"/>
      <c r="BI302" s="157"/>
      <c r="BJ302" s="157"/>
      <c r="BK302" s="157"/>
      <c r="BL302" s="157"/>
      <c r="BM302" s="157"/>
      <c r="BN302" s="157"/>
      <c r="BO302" s="157"/>
      <c r="BP302" s="157"/>
      <c r="BQ302" s="157"/>
      <c r="BR302" s="157"/>
      <c r="BS302" s="157"/>
      <c r="BT302" s="157"/>
      <c r="BU302" s="157"/>
      <c r="BV302" s="157"/>
      <c r="BW302" s="157"/>
      <c r="BX302" s="157"/>
      <c r="BY302" s="157"/>
      <c r="BZ302" s="157"/>
      <c r="CA302" s="157"/>
      <c r="CB302" s="157"/>
      <c r="CC302" s="157"/>
      <c r="CD302" s="157"/>
      <c r="CE302" s="157"/>
      <c r="CF302" s="157"/>
      <c r="CG302" s="157"/>
      <c r="CH302" s="157"/>
      <c r="CI302" s="157"/>
      <c r="CJ302" s="157"/>
      <c r="CK302" s="157"/>
      <c r="CL302" s="157"/>
      <c r="CM302" s="157"/>
      <c r="CN302" s="157"/>
      <c r="CO302" s="157"/>
      <c r="CP302" s="157"/>
      <c r="CQ302" s="157"/>
      <c r="CR302" s="157"/>
      <c r="CS302" s="157"/>
      <c r="CT302" s="157"/>
      <c r="CU302" s="157"/>
      <c r="CV302" s="157"/>
      <c r="CW302" s="157"/>
      <c r="CX302" s="157"/>
      <c r="CY302" s="157"/>
      <c r="CZ302" s="157"/>
      <c r="DA302" s="157"/>
      <c r="DB302" s="157"/>
      <c r="DC302" s="157"/>
      <c r="DD302" s="157"/>
      <c r="DE302" s="157"/>
      <c r="DF302" s="157"/>
      <c r="DG302" s="157"/>
      <c r="DH302" s="157"/>
      <c r="DI302" s="157"/>
      <c r="DJ302" s="157"/>
      <c r="DK302" s="157"/>
      <c r="DL302" s="157"/>
      <c r="DM302" s="157"/>
      <c r="DN302" s="157"/>
      <c r="DO302" s="157"/>
      <c r="DP302" s="157"/>
      <c r="DQ302" s="157"/>
      <c r="DR302" s="157"/>
      <c r="DS302" s="157"/>
      <c r="DT302" s="157"/>
      <c r="DU302" s="157"/>
      <c r="DV302" s="157"/>
      <c r="DW302" s="157"/>
      <c r="DX302" s="157"/>
      <c r="DY302" s="157"/>
      <c r="DZ302" s="157"/>
      <c r="EA302" s="157"/>
      <c r="EB302" s="157"/>
      <c r="EC302" s="157"/>
      <c r="ED302" s="157"/>
      <c r="EE302" s="157"/>
      <c r="EF302" s="157"/>
      <c r="EG302" s="157"/>
      <c r="EH302" s="157"/>
      <c r="EI302" s="157"/>
      <c r="EJ302" s="157"/>
      <c r="EK302" s="157"/>
      <c r="EL302" s="157"/>
    </row>
    <row r="303" ht="12.75" customHeight="1">
      <c r="A303" s="157"/>
      <c r="B303" s="157"/>
      <c r="C303" s="158">
        <f t="shared" si="378"/>
        <v>3</v>
      </c>
      <c r="D303" s="157" t="str">
        <f t="shared" ref="D303:I303" si="391">IF(COUNTA(D285)=1,D$277,"")</f>
        <v>Wales</v>
      </c>
      <c r="E303" s="157" t="str">
        <f t="shared" si="391"/>
        <v/>
      </c>
      <c r="F303" s="157" t="str">
        <f t="shared" si="391"/>
        <v>Østerrike</v>
      </c>
      <c r="G303" s="157" t="str">
        <f t="shared" si="391"/>
        <v>Tsjekkia</v>
      </c>
      <c r="H303" s="157" t="str">
        <f t="shared" si="391"/>
        <v/>
      </c>
      <c r="I303" s="157" t="str">
        <f t="shared" si="391"/>
        <v>Portugal</v>
      </c>
      <c r="J303" s="157"/>
      <c r="K303" s="157" t="str">
        <f t="shared" ref="K303:N303" si="392">HLOOKUP(K285,$D$276:$I$277,2,FALSE)</f>
        <v>Portugal</v>
      </c>
      <c r="L303" s="157" t="str">
        <f t="shared" si="392"/>
        <v>Tsjekkia</v>
      </c>
      <c r="M303" s="157" t="str">
        <f t="shared" si="392"/>
        <v>Østerrike</v>
      </c>
      <c r="N303" s="157" t="str">
        <f t="shared" si="392"/>
        <v>Wales</v>
      </c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  <c r="AV303" s="157"/>
      <c r="AW303" s="157"/>
      <c r="AX303" s="157"/>
      <c r="AY303" s="157"/>
      <c r="AZ303" s="157"/>
      <c r="BA303" s="157"/>
      <c r="BB303" s="157"/>
      <c r="BC303" s="157"/>
      <c r="BD303" s="157"/>
      <c r="BE303" s="157"/>
      <c r="BF303" s="157"/>
      <c r="BG303" s="157"/>
      <c r="BH303" s="157"/>
      <c r="BI303" s="157"/>
      <c r="BJ303" s="157"/>
      <c r="BK303" s="157"/>
      <c r="BL303" s="157"/>
      <c r="BM303" s="157"/>
      <c r="BN303" s="157"/>
      <c r="BO303" s="157"/>
      <c r="BP303" s="157"/>
      <c r="BQ303" s="157"/>
      <c r="BR303" s="157"/>
      <c r="BS303" s="157"/>
      <c r="BT303" s="157"/>
      <c r="BU303" s="157"/>
      <c r="BV303" s="157"/>
      <c r="BW303" s="157"/>
      <c r="BX303" s="157"/>
      <c r="BY303" s="157"/>
      <c r="BZ303" s="157"/>
      <c r="CA303" s="157"/>
      <c r="CB303" s="157"/>
      <c r="CC303" s="157"/>
      <c r="CD303" s="157"/>
      <c r="CE303" s="157"/>
      <c r="CF303" s="157"/>
      <c r="CG303" s="157"/>
      <c r="CH303" s="157"/>
      <c r="CI303" s="157"/>
      <c r="CJ303" s="157"/>
      <c r="CK303" s="157"/>
      <c r="CL303" s="157"/>
      <c r="CM303" s="157"/>
      <c r="CN303" s="157"/>
      <c r="CO303" s="157"/>
      <c r="CP303" s="157"/>
      <c r="CQ303" s="157"/>
      <c r="CR303" s="157"/>
      <c r="CS303" s="157"/>
      <c r="CT303" s="157"/>
      <c r="CU303" s="157"/>
      <c r="CV303" s="157"/>
      <c r="CW303" s="157"/>
      <c r="CX303" s="157"/>
      <c r="CY303" s="157"/>
      <c r="CZ303" s="157"/>
      <c r="DA303" s="157"/>
      <c r="DB303" s="157"/>
      <c r="DC303" s="157"/>
      <c r="DD303" s="157"/>
      <c r="DE303" s="157"/>
      <c r="DF303" s="157"/>
      <c r="DG303" s="157"/>
      <c r="DH303" s="157"/>
      <c r="DI303" s="157"/>
      <c r="DJ303" s="157"/>
      <c r="DK303" s="157"/>
      <c r="DL303" s="157"/>
      <c r="DM303" s="157"/>
      <c r="DN303" s="157"/>
      <c r="DO303" s="157"/>
      <c r="DP303" s="157"/>
      <c r="DQ303" s="157"/>
      <c r="DR303" s="157"/>
      <c r="DS303" s="157"/>
      <c r="DT303" s="157"/>
      <c r="DU303" s="157"/>
      <c r="DV303" s="157"/>
      <c r="DW303" s="157"/>
      <c r="DX303" s="157"/>
      <c r="DY303" s="157"/>
      <c r="DZ303" s="157"/>
      <c r="EA303" s="157"/>
      <c r="EB303" s="157"/>
      <c r="EC303" s="157"/>
      <c r="ED303" s="157"/>
      <c r="EE303" s="157"/>
      <c r="EF303" s="157"/>
      <c r="EG303" s="157"/>
      <c r="EH303" s="157"/>
      <c r="EI303" s="157"/>
      <c r="EJ303" s="157"/>
      <c r="EK303" s="157"/>
      <c r="EL303" s="157"/>
    </row>
    <row r="304" ht="12.75" customHeight="1">
      <c r="A304" s="157"/>
      <c r="B304" s="157"/>
      <c r="C304" s="158">
        <f t="shared" si="378"/>
        <v>3</v>
      </c>
      <c r="D304" s="157" t="str">
        <f t="shared" ref="D304:I304" si="393">IF(COUNTA(D286)=1,D$277,"")</f>
        <v>Wales</v>
      </c>
      <c r="E304" s="157" t="str">
        <f t="shared" si="393"/>
        <v/>
      </c>
      <c r="F304" s="157" t="str">
        <f t="shared" si="393"/>
        <v>Østerrike</v>
      </c>
      <c r="G304" s="157" t="str">
        <f t="shared" si="393"/>
        <v/>
      </c>
      <c r="H304" s="157" t="str">
        <f t="shared" si="393"/>
        <v>Sverige</v>
      </c>
      <c r="I304" s="157" t="str">
        <f t="shared" si="393"/>
        <v>Portugal</v>
      </c>
      <c r="J304" s="157"/>
      <c r="K304" s="157" t="str">
        <f t="shared" ref="K304:N304" si="394">HLOOKUP(K286,$D$276:$I$277,2,FALSE)</f>
        <v>Sverige</v>
      </c>
      <c r="L304" s="157" t="str">
        <f t="shared" si="394"/>
        <v>Portugal</v>
      </c>
      <c r="M304" s="157" t="str">
        <f t="shared" si="394"/>
        <v>Østerrike</v>
      </c>
      <c r="N304" s="157" t="str">
        <f t="shared" si="394"/>
        <v>Wales</v>
      </c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  <c r="AV304" s="157"/>
      <c r="AW304" s="157"/>
      <c r="AX304" s="157"/>
      <c r="AY304" s="157"/>
      <c r="AZ304" s="157"/>
      <c r="BA304" s="157"/>
      <c r="BB304" s="157"/>
      <c r="BC304" s="157"/>
      <c r="BD304" s="157"/>
      <c r="BE304" s="157"/>
      <c r="BF304" s="157"/>
      <c r="BG304" s="157"/>
      <c r="BH304" s="157"/>
      <c r="BI304" s="157"/>
      <c r="BJ304" s="157"/>
      <c r="BK304" s="157"/>
      <c r="BL304" s="157"/>
      <c r="BM304" s="157"/>
      <c r="BN304" s="157"/>
      <c r="BO304" s="157"/>
      <c r="BP304" s="157"/>
      <c r="BQ304" s="157"/>
      <c r="BR304" s="157"/>
      <c r="BS304" s="157"/>
      <c r="BT304" s="157"/>
      <c r="BU304" s="157"/>
      <c r="BV304" s="157"/>
      <c r="BW304" s="157"/>
      <c r="BX304" s="157"/>
      <c r="BY304" s="157"/>
      <c r="BZ304" s="157"/>
      <c r="CA304" s="157"/>
      <c r="CB304" s="157"/>
      <c r="CC304" s="157"/>
      <c r="CD304" s="157"/>
      <c r="CE304" s="157"/>
      <c r="CF304" s="157"/>
      <c r="CG304" s="157"/>
      <c r="CH304" s="157"/>
      <c r="CI304" s="157"/>
      <c r="CJ304" s="157"/>
      <c r="CK304" s="157"/>
      <c r="CL304" s="157"/>
      <c r="CM304" s="157"/>
      <c r="CN304" s="157"/>
      <c r="CO304" s="157"/>
      <c r="CP304" s="157"/>
      <c r="CQ304" s="157"/>
      <c r="CR304" s="157"/>
      <c r="CS304" s="157"/>
      <c r="CT304" s="157"/>
      <c r="CU304" s="157"/>
      <c r="CV304" s="157"/>
      <c r="CW304" s="157"/>
      <c r="CX304" s="157"/>
      <c r="CY304" s="157"/>
      <c r="CZ304" s="157"/>
      <c r="DA304" s="157"/>
      <c r="DB304" s="157"/>
      <c r="DC304" s="157"/>
      <c r="DD304" s="157"/>
      <c r="DE304" s="157"/>
      <c r="DF304" s="157"/>
      <c r="DG304" s="157"/>
      <c r="DH304" s="157"/>
      <c r="DI304" s="157"/>
      <c r="DJ304" s="157"/>
      <c r="DK304" s="157"/>
      <c r="DL304" s="157"/>
      <c r="DM304" s="157"/>
      <c r="DN304" s="157"/>
      <c r="DO304" s="157"/>
      <c r="DP304" s="157"/>
      <c r="DQ304" s="157"/>
      <c r="DR304" s="157"/>
      <c r="DS304" s="157"/>
      <c r="DT304" s="157"/>
      <c r="DU304" s="157"/>
      <c r="DV304" s="157"/>
      <c r="DW304" s="157"/>
      <c r="DX304" s="157"/>
      <c r="DY304" s="157"/>
      <c r="DZ304" s="157"/>
      <c r="EA304" s="157"/>
      <c r="EB304" s="157"/>
      <c r="EC304" s="157"/>
      <c r="ED304" s="157"/>
      <c r="EE304" s="157"/>
      <c r="EF304" s="157"/>
      <c r="EG304" s="157"/>
      <c r="EH304" s="157"/>
      <c r="EI304" s="157"/>
      <c r="EJ304" s="157"/>
      <c r="EK304" s="157"/>
      <c r="EL304" s="157"/>
    </row>
    <row r="305" ht="12.75" customHeight="1">
      <c r="A305" s="157"/>
      <c r="B305" s="157"/>
      <c r="C305" s="158">
        <f t="shared" si="378"/>
        <v>3</v>
      </c>
      <c r="D305" s="157" t="str">
        <f t="shared" ref="D305:I305" si="395">IF(COUNTA(D287)=1,D$277,"")</f>
        <v>Wales</v>
      </c>
      <c r="E305" s="157" t="str">
        <f t="shared" si="395"/>
        <v/>
      </c>
      <c r="F305" s="157" t="str">
        <f t="shared" si="395"/>
        <v/>
      </c>
      <c r="G305" s="157" t="str">
        <f t="shared" si="395"/>
        <v>Tsjekkia</v>
      </c>
      <c r="H305" s="157" t="str">
        <f t="shared" si="395"/>
        <v>Sverige</v>
      </c>
      <c r="I305" s="157" t="str">
        <f t="shared" si="395"/>
        <v>Portugal</v>
      </c>
      <c r="J305" s="157"/>
      <c r="K305" s="157" t="str">
        <f t="shared" ref="K305:N305" si="396">HLOOKUP(K287,$D$276:$I$277,2,FALSE)</f>
        <v>Sverige</v>
      </c>
      <c r="L305" s="157" t="str">
        <f t="shared" si="396"/>
        <v>Portugal</v>
      </c>
      <c r="M305" s="157" t="str">
        <f t="shared" si="396"/>
        <v>Tsjekkia</v>
      </c>
      <c r="N305" s="157" t="str">
        <f t="shared" si="396"/>
        <v>Wales</v>
      </c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  <c r="AV305" s="157"/>
      <c r="AW305" s="157"/>
      <c r="AX305" s="157"/>
      <c r="AY305" s="157"/>
      <c r="AZ305" s="157"/>
      <c r="BA305" s="157"/>
      <c r="BB305" s="157"/>
      <c r="BC305" s="157"/>
      <c r="BD305" s="157"/>
      <c r="BE305" s="157"/>
      <c r="BF305" s="157"/>
      <c r="BG305" s="157"/>
      <c r="BH305" s="157"/>
      <c r="BI305" s="157"/>
      <c r="BJ305" s="157"/>
      <c r="BK305" s="157"/>
      <c r="BL305" s="157"/>
      <c r="BM305" s="157"/>
      <c r="BN305" s="157"/>
      <c r="BO305" s="157"/>
      <c r="BP305" s="157"/>
      <c r="BQ305" s="157"/>
      <c r="BR305" s="157"/>
      <c r="BS305" s="157"/>
      <c r="BT305" s="157"/>
      <c r="BU305" s="157"/>
      <c r="BV305" s="157"/>
      <c r="BW305" s="157"/>
      <c r="BX305" s="157"/>
      <c r="BY305" s="157"/>
      <c r="BZ305" s="157"/>
      <c r="CA305" s="157"/>
      <c r="CB305" s="157"/>
      <c r="CC305" s="157"/>
      <c r="CD305" s="157"/>
      <c r="CE305" s="157"/>
      <c r="CF305" s="157"/>
      <c r="CG305" s="157"/>
      <c r="CH305" s="157"/>
      <c r="CI305" s="157"/>
      <c r="CJ305" s="157"/>
      <c r="CK305" s="157"/>
      <c r="CL305" s="157"/>
      <c r="CM305" s="157"/>
      <c r="CN305" s="157"/>
      <c r="CO305" s="157"/>
      <c r="CP305" s="157"/>
      <c r="CQ305" s="157"/>
      <c r="CR305" s="157"/>
      <c r="CS305" s="157"/>
      <c r="CT305" s="157"/>
      <c r="CU305" s="157"/>
      <c r="CV305" s="157"/>
      <c r="CW305" s="157"/>
      <c r="CX305" s="157"/>
      <c r="CY305" s="157"/>
      <c r="CZ305" s="157"/>
      <c r="DA305" s="157"/>
      <c r="DB305" s="157"/>
      <c r="DC305" s="157"/>
      <c r="DD305" s="157"/>
      <c r="DE305" s="157"/>
      <c r="DF305" s="157"/>
      <c r="DG305" s="157"/>
      <c r="DH305" s="157"/>
      <c r="DI305" s="157"/>
      <c r="DJ305" s="157"/>
      <c r="DK305" s="157"/>
      <c r="DL305" s="157"/>
      <c r="DM305" s="157"/>
      <c r="DN305" s="157"/>
      <c r="DO305" s="157"/>
      <c r="DP305" s="157"/>
      <c r="DQ305" s="157"/>
      <c r="DR305" s="157"/>
      <c r="DS305" s="157"/>
      <c r="DT305" s="157"/>
      <c r="DU305" s="157"/>
      <c r="DV305" s="157"/>
      <c r="DW305" s="157"/>
      <c r="DX305" s="157"/>
      <c r="DY305" s="157"/>
      <c r="DZ305" s="157"/>
      <c r="EA305" s="157"/>
      <c r="EB305" s="157"/>
      <c r="EC305" s="157"/>
      <c r="ED305" s="157"/>
      <c r="EE305" s="157"/>
      <c r="EF305" s="157"/>
      <c r="EG305" s="157"/>
      <c r="EH305" s="157"/>
      <c r="EI305" s="157"/>
      <c r="EJ305" s="157"/>
      <c r="EK305" s="157"/>
      <c r="EL305" s="157"/>
    </row>
    <row r="306" ht="12.75" customHeight="1">
      <c r="A306" s="157"/>
      <c r="B306" s="157"/>
      <c r="C306" s="158">
        <f t="shared" si="378"/>
        <v>3</v>
      </c>
      <c r="D306" s="157" t="str">
        <f t="shared" ref="D306:I306" si="397">IF(COUNTA(D288)=1,D$277,"")</f>
        <v/>
      </c>
      <c r="E306" s="157" t="str">
        <f t="shared" si="397"/>
        <v>Finland</v>
      </c>
      <c r="F306" s="157" t="str">
        <f t="shared" si="397"/>
        <v>Østerrike</v>
      </c>
      <c r="G306" s="157" t="str">
        <f t="shared" si="397"/>
        <v>Tsjekkia</v>
      </c>
      <c r="H306" s="157" t="str">
        <f t="shared" si="397"/>
        <v>Sverige</v>
      </c>
      <c r="I306" s="157" t="str">
        <f t="shared" si="397"/>
        <v/>
      </c>
      <c r="J306" s="157"/>
      <c r="K306" s="157" t="str">
        <f t="shared" ref="K306:N306" si="398">HLOOKUP(K288,$D$276:$I$277,2,FALSE)</f>
        <v>Sverige</v>
      </c>
      <c r="L306" s="157" t="str">
        <f t="shared" si="398"/>
        <v>Tsjekkia</v>
      </c>
      <c r="M306" s="157" t="str">
        <f t="shared" si="398"/>
        <v>Finland</v>
      </c>
      <c r="N306" s="157" t="str">
        <f t="shared" si="398"/>
        <v>Østerrike</v>
      </c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  <c r="AV306" s="157"/>
      <c r="AW306" s="157"/>
      <c r="AX306" s="157"/>
      <c r="AY306" s="157"/>
      <c r="AZ306" s="157"/>
      <c r="BA306" s="157"/>
      <c r="BB306" s="157"/>
      <c r="BC306" s="157"/>
      <c r="BD306" s="157"/>
      <c r="BE306" s="157"/>
      <c r="BF306" s="157"/>
      <c r="BG306" s="157"/>
      <c r="BH306" s="157"/>
      <c r="BI306" s="157"/>
      <c r="BJ306" s="157"/>
      <c r="BK306" s="157"/>
      <c r="BL306" s="157"/>
      <c r="BM306" s="157"/>
      <c r="BN306" s="157"/>
      <c r="BO306" s="157"/>
      <c r="BP306" s="157"/>
      <c r="BQ306" s="157"/>
      <c r="BR306" s="157"/>
      <c r="BS306" s="157"/>
      <c r="BT306" s="157"/>
      <c r="BU306" s="157"/>
      <c r="BV306" s="157"/>
      <c r="BW306" s="157"/>
      <c r="BX306" s="157"/>
      <c r="BY306" s="157"/>
      <c r="BZ306" s="157"/>
      <c r="CA306" s="157"/>
      <c r="CB306" s="157"/>
      <c r="CC306" s="157"/>
      <c r="CD306" s="157"/>
      <c r="CE306" s="157"/>
      <c r="CF306" s="157"/>
      <c r="CG306" s="157"/>
      <c r="CH306" s="157"/>
      <c r="CI306" s="157"/>
      <c r="CJ306" s="157"/>
      <c r="CK306" s="157"/>
      <c r="CL306" s="157"/>
      <c r="CM306" s="157"/>
      <c r="CN306" s="157"/>
      <c r="CO306" s="157"/>
      <c r="CP306" s="157"/>
      <c r="CQ306" s="157"/>
      <c r="CR306" s="157"/>
      <c r="CS306" s="157"/>
      <c r="CT306" s="157"/>
      <c r="CU306" s="157"/>
      <c r="CV306" s="157"/>
      <c r="CW306" s="157"/>
      <c r="CX306" s="157"/>
      <c r="CY306" s="157"/>
      <c r="CZ306" s="157"/>
      <c r="DA306" s="157"/>
      <c r="DB306" s="157"/>
      <c r="DC306" s="157"/>
      <c r="DD306" s="157"/>
      <c r="DE306" s="157"/>
      <c r="DF306" s="157"/>
      <c r="DG306" s="157"/>
      <c r="DH306" s="157"/>
      <c r="DI306" s="157"/>
      <c r="DJ306" s="157"/>
      <c r="DK306" s="157"/>
      <c r="DL306" s="157"/>
      <c r="DM306" s="157"/>
      <c r="DN306" s="157"/>
      <c r="DO306" s="157"/>
      <c r="DP306" s="157"/>
      <c r="DQ306" s="157"/>
      <c r="DR306" s="157"/>
      <c r="DS306" s="157"/>
      <c r="DT306" s="157"/>
      <c r="DU306" s="157"/>
      <c r="DV306" s="157"/>
      <c r="DW306" s="157"/>
      <c r="DX306" s="157"/>
      <c r="DY306" s="157"/>
      <c r="DZ306" s="157"/>
      <c r="EA306" s="157"/>
      <c r="EB306" s="157"/>
      <c r="EC306" s="157"/>
      <c r="ED306" s="157"/>
      <c r="EE306" s="157"/>
      <c r="EF306" s="157"/>
      <c r="EG306" s="157"/>
      <c r="EH306" s="157"/>
      <c r="EI306" s="157"/>
      <c r="EJ306" s="157"/>
      <c r="EK306" s="157"/>
      <c r="EL306" s="157"/>
    </row>
    <row r="307" ht="12.75" customHeight="1">
      <c r="A307" s="157"/>
      <c r="B307" s="157"/>
      <c r="C307" s="158">
        <f t="shared" si="378"/>
        <v>3</v>
      </c>
      <c r="D307" s="157" t="str">
        <f t="shared" ref="D307:I307" si="399">IF(COUNTA(D289)=1,D$277,"")</f>
        <v/>
      </c>
      <c r="E307" s="157" t="str">
        <f t="shared" si="399"/>
        <v>Finland</v>
      </c>
      <c r="F307" s="157" t="str">
        <f t="shared" si="399"/>
        <v>Østerrike</v>
      </c>
      <c r="G307" s="157" t="str">
        <f t="shared" si="399"/>
        <v>Tsjekkia</v>
      </c>
      <c r="H307" s="157" t="str">
        <f t="shared" si="399"/>
        <v/>
      </c>
      <c r="I307" s="157" t="str">
        <f t="shared" si="399"/>
        <v>Portugal</v>
      </c>
      <c r="J307" s="157"/>
      <c r="K307" s="157" t="str">
        <f t="shared" ref="K307:N307" si="400">HLOOKUP(K289,$D$276:$I$277,2,FALSE)</f>
        <v>Portugal</v>
      </c>
      <c r="L307" s="157" t="str">
        <f t="shared" si="400"/>
        <v>Tsjekkia</v>
      </c>
      <c r="M307" s="157" t="str">
        <f t="shared" si="400"/>
        <v>Østerrike</v>
      </c>
      <c r="N307" s="157" t="str">
        <f t="shared" si="400"/>
        <v>Finland</v>
      </c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  <c r="AW307" s="157"/>
      <c r="AX307" s="157"/>
      <c r="AY307" s="157"/>
      <c r="AZ307" s="157"/>
      <c r="BA307" s="157"/>
      <c r="BB307" s="157"/>
      <c r="BC307" s="157"/>
      <c r="BD307" s="157"/>
      <c r="BE307" s="157"/>
      <c r="BF307" s="157"/>
      <c r="BG307" s="157"/>
      <c r="BH307" s="157"/>
      <c r="BI307" s="157"/>
      <c r="BJ307" s="157"/>
      <c r="BK307" s="157"/>
      <c r="BL307" s="157"/>
      <c r="BM307" s="157"/>
      <c r="BN307" s="157"/>
      <c r="BO307" s="157"/>
      <c r="BP307" s="157"/>
      <c r="BQ307" s="157"/>
      <c r="BR307" s="157"/>
      <c r="BS307" s="157"/>
      <c r="BT307" s="157"/>
      <c r="BU307" s="157"/>
      <c r="BV307" s="157"/>
      <c r="BW307" s="157"/>
      <c r="BX307" s="157"/>
      <c r="BY307" s="157"/>
      <c r="BZ307" s="157"/>
      <c r="CA307" s="157"/>
      <c r="CB307" s="157"/>
      <c r="CC307" s="157"/>
      <c r="CD307" s="157"/>
      <c r="CE307" s="157"/>
      <c r="CF307" s="157"/>
      <c r="CG307" s="157"/>
      <c r="CH307" s="157"/>
      <c r="CI307" s="157"/>
      <c r="CJ307" s="157"/>
      <c r="CK307" s="157"/>
      <c r="CL307" s="157"/>
      <c r="CM307" s="157"/>
      <c r="CN307" s="157"/>
      <c r="CO307" s="157"/>
      <c r="CP307" s="157"/>
      <c r="CQ307" s="157"/>
      <c r="CR307" s="157"/>
      <c r="CS307" s="157"/>
      <c r="CT307" s="157"/>
      <c r="CU307" s="157"/>
      <c r="CV307" s="157"/>
      <c r="CW307" s="157"/>
      <c r="CX307" s="157"/>
      <c r="CY307" s="157"/>
      <c r="CZ307" s="157"/>
      <c r="DA307" s="157"/>
      <c r="DB307" s="157"/>
      <c r="DC307" s="157"/>
      <c r="DD307" s="157"/>
      <c r="DE307" s="157"/>
      <c r="DF307" s="157"/>
      <c r="DG307" s="157"/>
      <c r="DH307" s="157"/>
      <c r="DI307" s="157"/>
      <c r="DJ307" s="157"/>
      <c r="DK307" s="157"/>
      <c r="DL307" s="157"/>
      <c r="DM307" s="157"/>
      <c r="DN307" s="157"/>
      <c r="DO307" s="157"/>
      <c r="DP307" s="157"/>
      <c r="DQ307" s="157"/>
      <c r="DR307" s="157"/>
      <c r="DS307" s="157"/>
      <c r="DT307" s="157"/>
      <c r="DU307" s="157"/>
      <c r="DV307" s="157"/>
      <c r="DW307" s="157"/>
      <c r="DX307" s="157"/>
      <c r="DY307" s="157"/>
      <c r="DZ307" s="157"/>
      <c r="EA307" s="157"/>
      <c r="EB307" s="157"/>
      <c r="EC307" s="157"/>
      <c r="ED307" s="157"/>
      <c r="EE307" s="157"/>
      <c r="EF307" s="157"/>
      <c r="EG307" s="157"/>
      <c r="EH307" s="157"/>
      <c r="EI307" s="157"/>
      <c r="EJ307" s="157"/>
      <c r="EK307" s="157"/>
      <c r="EL307" s="157"/>
    </row>
    <row r="308" ht="12.75" customHeight="1">
      <c r="A308" s="157"/>
      <c r="B308" s="157"/>
      <c r="C308" s="158">
        <f t="shared" si="378"/>
        <v>3</v>
      </c>
      <c r="D308" s="157" t="str">
        <f t="shared" ref="D308:I308" si="401">IF(COUNTA(D290)=1,D$277,"")</f>
        <v/>
      </c>
      <c r="E308" s="157" t="str">
        <f t="shared" si="401"/>
        <v>Finland</v>
      </c>
      <c r="F308" s="157" t="str">
        <f t="shared" si="401"/>
        <v>Østerrike</v>
      </c>
      <c r="G308" s="157" t="str">
        <f t="shared" si="401"/>
        <v/>
      </c>
      <c r="H308" s="157" t="str">
        <f t="shared" si="401"/>
        <v>Sverige</v>
      </c>
      <c r="I308" s="157" t="str">
        <f t="shared" si="401"/>
        <v>Portugal</v>
      </c>
      <c r="J308" s="157"/>
      <c r="K308" s="157" t="str">
        <f t="shared" ref="K308:N308" si="402">HLOOKUP(K290,$D$276:$I$277,2,FALSE)</f>
        <v>Portugal</v>
      </c>
      <c r="L308" s="157" t="str">
        <f t="shared" si="402"/>
        <v>Sverige</v>
      </c>
      <c r="M308" s="157" t="str">
        <f t="shared" si="402"/>
        <v>Østerrike</v>
      </c>
      <c r="N308" s="157" t="str">
        <f t="shared" si="402"/>
        <v>Finland</v>
      </c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  <c r="AW308" s="157"/>
      <c r="AX308" s="157"/>
      <c r="AY308" s="157"/>
      <c r="AZ308" s="157"/>
      <c r="BA308" s="157"/>
      <c r="BB308" s="157"/>
      <c r="BC308" s="157"/>
      <c r="BD308" s="157"/>
      <c r="BE308" s="157"/>
      <c r="BF308" s="157"/>
      <c r="BG308" s="157"/>
      <c r="BH308" s="157"/>
      <c r="BI308" s="157"/>
      <c r="BJ308" s="157"/>
      <c r="BK308" s="157"/>
      <c r="BL308" s="157"/>
      <c r="BM308" s="157"/>
      <c r="BN308" s="157"/>
      <c r="BO308" s="157"/>
      <c r="BP308" s="157"/>
      <c r="BQ308" s="157"/>
      <c r="BR308" s="157"/>
      <c r="BS308" s="157"/>
      <c r="BT308" s="157"/>
      <c r="BU308" s="157"/>
      <c r="BV308" s="157"/>
      <c r="BW308" s="157"/>
      <c r="BX308" s="157"/>
      <c r="BY308" s="157"/>
      <c r="BZ308" s="157"/>
      <c r="CA308" s="157"/>
      <c r="CB308" s="157"/>
      <c r="CC308" s="157"/>
      <c r="CD308" s="157"/>
      <c r="CE308" s="157"/>
      <c r="CF308" s="157"/>
      <c r="CG308" s="157"/>
      <c r="CH308" s="157"/>
      <c r="CI308" s="157"/>
      <c r="CJ308" s="157"/>
      <c r="CK308" s="157"/>
      <c r="CL308" s="157"/>
      <c r="CM308" s="157"/>
      <c r="CN308" s="157"/>
      <c r="CO308" s="157"/>
      <c r="CP308" s="157"/>
      <c r="CQ308" s="157"/>
      <c r="CR308" s="157"/>
      <c r="CS308" s="157"/>
      <c r="CT308" s="157"/>
      <c r="CU308" s="157"/>
      <c r="CV308" s="157"/>
      <c r="CW308" s="157"/>
      <c r="CX308" s="157"/>
      <c r="CY308" s="157"/>
      <c r="CZ308" s="157"/>
      <c r="DA308" s="157"/>
      <c r="DB308" s="157"/>
      <c r="DC308" s="157"/>
      <c r="DD308" s="157"/>
      <c r="DE308" s="157"/>
      <c r="DF308" s="157"/>
      <c r="DG308" s="157"/>
      <c r="DH308" s="157"/>
      <c r="DI308" s="157"/>
      <c r="DJ308" s="157"/>
      <c r="DK308" s="157"/>
      <c r="DL308" s="157"/>
      <c r="DM308" s="157"/>
      <c r="DN308" s="157"/>
      <c r="DO308" s="157"/>
      <c r="DP308" s="157"/>
      <c r="DQ308" s="157"/>
      <c r="DR308" s="157"/>
      <c r="DS308" s="157"/>
      <c r="DT308" s="157"/>
      <c r="DU308" s="157"/>
      <c r="DV308" s="157"/>
      <c r="DW308" s="157"/>
      <c r="DX308" s="157"/>
      <c r="DY308" s="157"/>
      <c r="DZ308" s="157"/>
      <c r="EA308" s="157"/>
      <c r="EB308" s="157"/>
      <c r="EC308" s="157"/>
      <c r="ED308" s="157"/>
      <c r="EE308" s="157"/>
      <c r="EF308" s="157"/>
      <c r="EG308" s="157"/>
      <c r="EH308" s="157"/>
      <c r="EI308" s="157"/>
      <c r="EJ308" s="157"/>
      <c r="EK308" s="157"/>
      <c r="EL308" s="157"/>
    </row>
    <row r="309" ht="12.75" customHeight="1">
      <c r="A309" s="157"/>
      <c r="B309" s="157"/>
      <c r="C309" s="158">
        <f t="shared" si="378"/>
        <v>3</v>
      </c>
      <c r="D309" s="157" t="str">
        <f t="shared" ref="D309:I309" si="403">IF(COUNTA(D291)=1,D$277,"")</f>
        <v/>
      </c>
      <c r="E309" s="157" t="str">
        <f t="shared" si="403"/>
        <v>Finland</v>
      </c>
      <c r="F309" s="157" t="str">
        <f t="shared" si="403"/>
        <v/>
      </c>
      <c r="G309" s="157" t="str">
        <f t="shared" si="403"/>
        <v>Tsjekkia</v>
      </c>
      <c r="H309" s="157" t="str">
        <f t="shared" si="403"/>
        <v>Sverige</v>
      </c>
      <c r="I309" s="157" t="str">
        <f t="shared" si="403"/>
        <v>Portugal</v>
      </c>
      <c r="J309" s="157"/>
      <c r="K309" s="157" t="str">
        <f t="shared" ref="K309:N309" si="404">HLOOKUP(K291,$D$276:$I$277,2,FALSE)</f>
        <v>Portugal</v>
      </c>
      <c r="L309" s="157" t="str">
        <f t="shared" si="404"/>
        <v>Sverige</v>
      </c>
      <c r="M309" s="157" t="str">
        <f t="shared" si="404"/>
        <v>Tsjekkia</v>
      </c>
      <c r="N309" s="157" t="str">
        <f t="shared" si="404"/>
        <v>Finland</v>
      </c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  <c r="AW309" s="157"/>
      <c r="AX309" s="157"/>
      <c r="AY309" s="157"/>
      <c r="AZ309" s="157"/>
      <c r="BA309" s="157"/>
      <c r="BB309" s="157"/>
      <c r="BC309" s="157"/>
      <c r="BD309" s="157"/>
      <c r="BE309" s="157"/>
      <c r="BF309" s="157"/>
      <c r="BG309" s="157"/>
      <c r="BH309" s="157"/>
      <c r="BI309" s="157"/>
      <c r="BJ309" s="157"/>
      <c r="BK309" s="157"/>
      <c r="BL309" s="157"/>
      <c r="BM309" s="157"/>
      <c r="BN309" s="157"/>
      <c r="BO309" s="157"/>
      <c r="BP309" s="157"/>
      <c r="BQ309" s="157"/>
      <c r="BR309" s="157"/>
      <c r="BS309" s="157"/>
      <c r="BT309" s="157"/>
      <c r="BU309" s="157"/>
      <c r="BV309" s="157"/>
      <c r="BW309" s="157"/>
      <c r="BX309" s="157"/>
      <c r="BY309" s="157"/>
      <c r="BZ309" s="157"/>
      <c r="CA309" s="157"/>
      <c r="CB309" s="157"/>
      <c r="CC309" s="157"/>
      <c r="CD309" s="157"/>
      <c r="CE309" s="157"/>
      <c r="CF309" s="157"/>
      <c r="CG309" s="157"/>
      <c r="CH309" s="157"/>
      <c r="CI309" s="157"/>
      <c r="CJ309" s="157"/>
      <c r="CK309" s="157"/>
      <c r="CL309" s="157"/>
      <c r="CM309" s="157"/>
      <c r="CN309" s="157"/>
      <c r="CO309" s="157"/>
      <c r="CP309" s="157"/>
      <c r="CQ309" s="157"/>
      <c r="CR309" s="157"/>
      <c r="CS309" s="157"/>
      <c r="CT309" s="157"/>
      <c r="CU309" s="157"/>
      <c r="CV309" s="157"/>
      <c r="CW309" s="157"/>
      <c r="CX309" s="157"/>
      <c r="CY309" s="157"/>
      <c r="CZ309" s="157"/>
      <c r="DA309" s="157"/>
      <c r="DB309" s="157"/>
      <c r="DC309" s="157"/>
      <c r="DD309" s="157"/>
      <c r="DE309" s="157"/>
      <c r="DF309" s="157"/>
      <c r="DG309" s="157"/>
      <c r="DH309" s="157"/>
      <c r="DI309" s="157"/>
      <c r="DJ309" s="157"/>
      <c r="DK309" s="157"/>
      <c r="DL309" s="157"/>
      <c r="DM309" s="157"/>
      <c r="DN309" s="157"/>
      <c r="DO309" s="157"/>
      <c r="DP309" s="157"/>
      <c r="DQ309" s="157"/>
      <c r="DR309" s="157"/>
      <c r="DS309" s="157"/>
      <c r="DT309" s="157"/>
      <c r="DU309" s="157"/>
      <c r="DV309" s="157"/>
      <c r="DW309" s="157"/>
      <c r="DX309" s="157"/>
      <c r="DY309" s="157"/>
      <c r="DZ309" s="157"/>
      <c r="EA309" s="157"/>
      <c r="EB309" s="157"/>
      <c r="EC309" s="157"/>
      <c r="ED309" s="157"/>
      <c r="EE309" s="157"/>
      <c r="EF309" s="157"/>
      <c r="EG309" s="157"/>
      <c r="EH309" s="157"/>
      <c r="EI309" s="157"/>
      <c r="EJ309" s="157"/>
      <c r="EK309" s="157"/>
      <c r="EL309" s="157"/>
    </row>
    <row r="310" ht="12.75" customHeight="1">
      <c r="A310" s="157"/>
      <c r="B310" s="157"/>
      <c r="C310" s="158">
        <f t="shared" si="378"/>
        <v>4</v>
      </c>
      <c r="D310" s="157" t="str">
        <f t="shared" ref="D310:I310" si="405">IF(COUNTA(D292)=1,D$277,"")</f>
        <v/>
      </c>
      <c r="E310" s="157" t="str">
        <f t="shared" si="405"/>
        <v/>
      </c>
      <c r="F310" s="157" t="str">
        <f t="shared" si="405"/>
        <v>Østerrike</v>
      </c>
      <c r="G310" s="157" t="str">
        <f t="shared" si="405"/>
        <v>Tsjekkia</v>
      </c>
      <c r="H310" s="157" t="str">
        <f t="shared" si="405"/>
        <v>Sverige</v>
      </c>
      <c r="I310" s="157" t="str">
        <f t="shared" si="405"/>
        <v>Portugal</v>
      </c>
      <c r="J310" s="157"/>
      <c r="K310" s="157" t="str">
        <f t="shared" ref="K310:N310" si="406">HLOOKUP(K292,$D$276:$I$277,2,FALSE)</f>
        <v>Portugal</v>
      </c>
      <c r="L310" s="157" t="str">
        <f t="shared" si="406"/>
        <v>Sverige</v>
      </c>
      <c r="M310" s="157" t="str">
        <f t="shared" si="406"/>
        <v>Tsjekkia</v>
      </c>
      <c r="N310" s="157" t="str">
        <f t="shared" si="406"/>
        <v>Østerrike</v>
      </c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7"/>
      <c r="AM310" s="157"/>
      <c r="AN310" s="157"/>
      <c r="AO310" s="157"/>
      <c r="AP310" s="157"/>
      <c r="AQ310" s="157"/>
      <c r="AR310" s="157"/>
      <c r="AS310" s="157"/>
      <c r="AT310" s="157"/>
      <c r="AU310" s="157"/>
      <c r="AV310" s="157"/>
      <c r="AW310" s="157"/>
      <c r="AX310" s="157"/>
      <c r="AY310" s="157"/>
      <c r="AZ310" s="157"/>
      <c r="BA310" s="157"/>
      <c r="BB310" s="157"/>
      <c r="BC310" s="157"/>
      <c r="BD310" s="157"/>
      <c r="BE310" s="157"/>
      <c r="BF310" s="157"/>
      <c r="BG310" s="157"/>
      <c r="BH310" s="157"/>
      <c r="BI310" s="157"/>
      <c r="BJ310" s="157"/>
      <c r="BK310" s="157"/>
      <c r="BL310" s="157"/>
      <c r="BM310" s="157"/>
      <c r="BN310" s="157"/>
      <c r="BO310" s="157"/>
      <c r="BP310" s="157"/>
      <c r="BQ310" s="157"/>
      <c r="BR310" s="157"/>
      <c r="BS310" s="157"/>
      <c r="BT310" s="157"/>
      <c r="BU310" s="157"/>
      <c r="BV310" s="157"/>
      <c r="BW310" s="157"/>
      <c r="BX310" s="157"/>
      <c r="BY310" s="157"/>
      <c r="BZ310" s="157"/>
      <c r="CA310" s="157"/>
      <c r="CB310" s="157"/>
      <c r="CC310" s="157"/>
      <c r="CD310" s="157"/>
      <c r="CE310" s="157"/>
      <c r="CF310" s="157"/>
      <c r="CG310" s="157"/>
      <c r="CH310" s="157"/>
      <c r="CI310" s="157"/>
      <c r="CJ310" s="157"/>
      <c r="CK310" s="157"/>
      <c r="CL310" s="157"/>
      <c r="CM310" s="157"/>
      <c r="CN310" s="157"/>
      <c r="CO310" s="157"/>
      <c r="CP310" s="157"/>
      <c r="CQ310" s="157"/>
      <c r="CR310" s="157"/>
      <c r="CS310" s="157"/>
      <c r="CT310" s="157"/>
      <c r="CU310" s="157"/>
      <c r="CV310" s="157"/>
      <c r="CW310" s="157"/>
      <c r="CX310" s="157"/>
      <c r="CY310" s="157"/>
      <c r="CZ310" s="157"/>
      <c r="DA310" s="157"/>
      <c r="DB310" s="157"/>
      <c r="DC310" s="157"/>
      <c r="DD310" s="157"/>
      <c r="DE310" s="157"/>
      <c r="DF310" s="157"/>
      <c r="DG310" s="157"/>
      <c r="DH310" s="157"/>
      <c r="DI310" s="157"/>
      <c r="DJ310" s="157"/>
      <c r="DK310" s="157"/>
      <c r="DL310" s="157"/>
      <c r="DM310" s="157"/>
      <c r="DN310" s="157"/>
      <c r="DO310" s="157"/>
      <c r="DP310" s="157"/>
      <c r="DQ310" s="157"/>
      <c r="DR310" s="157"/>
      <c r="DS310" s="157"/>
      <c r="DT310" s="157"/>
      <c r="DU310" s="157"/>
      <c r="DV310" s="157"/>
      <c r="DW310" s="157"/>
      <c r="DX310" s="157"/>
      <c r="DY310" s="157"/>
      <c r="DZ310" s="157"/>
      <c r="EA310" s="157"/>
      <c r="EB310" s="157"/>
      <c r="EC310" s="157"/>
      <c r="ED310" s="157"/>
      <c r="EE310" s="157"/>
      <c r="EF310" s="157"/>
      <c r="EG310" s="157"/>
      <c r="EH310" s="157"/>
      <c r="EI310" s="157"/>
      <c r="EJ310" s="157"/>
      <c r="EK310" s="157"/>
      <c r="EL310" s="157"/>
    </row>
    <row r="311" ht="12.75" customHeight="1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  <c r="AW311" s="157"/>
      <c r="AX311" s="157"/>
      <c r="AY311" s="157"/>
      <c r="AZ311" s="157"/>
      <c r="BA311" s="157"/>
      <c r="BB311" s="157"/>
      <c r="BC311" s="157"/>
      <c r="BD311" s="157"/>
      <c r="BE311" s="157"/>
      <c r="BF311" s="157"/>
      <c r="BG311" s="157"/>
      <c r="BH311" s="157"/>
      <c r="BI311" s="157"/>
      <c r="BJ311" s="157"/>
      <c r="BK311" s="157"/>
      <c r="BL311" s="157"/>
      <c r="BM311" s="157"/>
      <c r="BN311" s="157"/>
      <c r="BO311" s="157"/>
      <c r="BP311" s="157"/>
      <c r="BQ311" s="157"/>
      <c r="BR311" s="157"/>
      <c r="BS311" s="157"/>
      <c r="BT311" s="157"/>
      <c r="BU311" s="157"/>
      <c r="BV311" s="157"/>
      <c r="BW311" s="157"/>
      <c r="BX311" s="157"/>
      <c r="BY311" s="157"/>
      <c r="BZ311" s="157"/>
      <c r="CA311" s="157"/>
      <c r="CB311" s="157"/>
      <c r="CC311" s="157"/>
      <c r="CD311" s="157"/>
      <c r="CE311" s="157"/>
      <c r="CF311" s="157"/>
      <c r="CG311" s="157"/>
      <c r="CH311" s="157"/>
      <c r="CI311" s="157"/>
      <c r="CJ311" s="157"/>
      <c r="CK311" s="157"/>
      <c r="CL311" s="157"/>
      <c r="CM311" s="157"/>
      <c r="CN311" s="157"/>
      <c r="CO311" s="157"/>
      <c r="CP311" s="157"/>
      <c r="CQ311" s="157"/>
      <c r="CR311" s="157"/>
      <c r="CS311" s="157"/>
      <c r="CT311" s="157"/>
      <c r="CU311" s="157"/>
      <c r="CV311" s="157"/>
      <c r="CW311" s="157"/>
      <c r="CX311" s="157"/>
      <c r="CY311" s="157"/>
      <c r="CZ311" s="157"/>
      <c r="DA311" s="157"/>
      <c r="DB311" s="157"/>
      <c r="DC311" s="157"/>
      <c r="DD311" s="157"/>
      <c r="DE311" s="157"/>
      <c r="DF311" s="157"/>
      <c r="DG311" s="157"/>
      <c r="DH311" s="157"/>
      <c r="DI311" s="157"/>
      <c r="DJ311" s="157"/>
      <c r="DK311" s="157"/>
      <c r="DL311" s="157"/>
      <c r="DM311" s="157"/>
      <c r="DN311" s="157"/>
      <c r="DO311" s="157"/>
      <c r="DP311" s="157"/>
      <c r="DQ311" s="157"/>
      <c r="DR311" s="157"/>
      <c r="DS311" s="157"/>
      <c r="DT311" s="157"/>
      <c r="DU311" s="157"/>
      <c r="DV311" s="157"/>
      <c r="DW311" s="157"/>
      <c r="DX311" s="157"/>
      <c r="DY311" s="157"/>
      <c r="DZ311" s="157"/>
      <c r="EA311" s="157"/>
      <c r="EB311" s="157"/>
      <c r="EC311" s="157"/>
      <c r="ED311" s="157"/>
      <c r="EE311" s="157"/>
      <c r="EF311" s="157"/>
      <c r="EG311" s="157"/>
      <c r="EH311" s="157"/>
      <c r="EI311" s="157"/>
      <c r="EJ311" s="157"/>
      <c r="EK311" s="157"/>
      <c r="EL311" s="157"/>
    </row>
    <row r="312" ht="12.75" customHeight="1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  <c r="AW312" s="157"/>
      <c r="AX312" s="157"/>
      <c r="AY312" s="157"/>
      <c r="AZ312" s="157"/>
      <c r="BA312" s="157"/>
      <c r="BB312" s="157"/>
      <c r="BC312" s="157"/>
      <c r="BD312" s="157"/>
      <c r="BE312" s="157"/>
      <c r="BF312" s="157"/>
      <c r="BG312" s="157"/>
      <c r="BH312" s="157"/>
      <c r="BI312" s="157"/>
      <c r="BJ312" s="157"/>
      <c r="BK312" s="157"/>
      <c r="BL312" s="157"/>
      <c r="BM312" s="157"/>
      <c r="BN312" s="157"/>
      <c r="BO312" s="157"/>
      <c r="BP312" s="157"/>
      <c r="BQ312" s="157"/>
      <c r="BR312" s="157"/>
      <c r="BS312" s="157"/>
      <c r="BT312" s="157"/>
      <c r="BU312" s="157"/>
      <c r="BV312" s="157"/>
      <c r="BW312" s="157"/>
      <c r="BX312" s="157"/>
      <c r="BY312" s="157"/>
      <c r="BZ312" s="157"/>
      <c r="CA312" s="157"/>
      <c r="CB312" s="157"/>
      <c r="CC312" s="157"/>
      <c r="CD312" s="157"/>
      <c r="CE312" s="157"/>
      <c r="CF312" s="157"/>
      <c r="CG312" s="157"/>
      <c r="CH312" s="157"/>
      <c r="CI312" s="157"/>
      <c r="CJ312" s="157"/>
      <c r="CK312" s="157"/>
      <c r="CL312" s="157"/>
      <c r="CM312" s="157"/>
      <c r="CN312" s="157"/>
      <c r="CO312" s="157"/>
      <c r="CP312" s="157"/>
      <c r="CQ312" s="157"/>
      <c r="CR312" s="157"/>
      <c r="CS312" s="157"/>
      <c r="CT312" s="157"/>
      <c r="CU312" s="157"/>
      <c r="CV312" s="157"/>
      <c r="CW312" s="157"/>
      <c r="CX312" s="157"/>
      <c r="CY312" s="157"/>
      <c r="CZ312" s="157"/>
      <c r="DA312" s="157"/>
      <c r="DB312" s="157"/>
      <c r="DC312" s="157"/>
      <c r="DD312" s="157"/>
      <c r="DE312" s="157"/>
      <c r="DF312" s="157"/>
      <c r="DG312" s="157"/>
      <c r="DH312" s="157"/>
      <c r="DI312" s="157"/>
      <c r="DJ312" s="157"/>
      <c r="DK312" s="157"/>
      <c r="DL312" s="157"/>
      <c r="DM312" s="157"/>
      <c r="DN312" s="157"/>
      <c r="DO312" s="157"/>
      <c r="DP312" s="157"/>
      <c r="DQ312" s="157"/>
      <c r="DR312" s="157"/>
      <c r="DS312" s="157"/>
      <c r="DT312" s="157"/>
      <c r="DU312" s="157"/>
      <c r="DV312" s="157"/>
      <c r="DW312" s="157"/>
      <c r="DX312" s="157"/>
      <c r="DY312" s="157"/>
      <c r="DZ312" s="157"/>
      <c r="EA312" s="157"/>
      <c r="EB312" s="157"/>
      <c r="EC312" s="157"/>
      <c r="ED312" s="157"/>
      <c r="EE312" s="157"/>
      <c r="EF312" s="157"/>
      <c r="EG312" s="157"/>
      <c r="EH312" s="157"/>
      <c r="EI312" s="157"/>
      <c r="EJ312" s="157"/>
      <c r="EK312" s="157"/>
      <c r="EL312" s="157"/>
    </row>
    <row r="313" ht="12.75" customHeight="1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 t="str">
        <f t="shared" ref="K313:N313" si="407">VLOOKUP(4,$C$296:$N$310,K294,FALSE)</f>
        <v>Portugal</v>
      </c>
      <c r="L313" s="157" t="str">
        <f t="shared" si="407"/>
        <v>Sverige</v>
      </c>
      <c r="M313" s="157" t="str">
        <f t="shared" si="407"/>
        <v>Tsjekkia</v>
      </c>
      <c r="N313" s="157" t="str">
        <f t="shared" si="407"/>
        <v>Østerrike</v>
      </c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  <c r="AV313" s="157"/>
      <c r="AW313" s="157"/>
      <c r="AX313" s="157"/>
      <c r="AY313" s="157"/>
      <c r="AZ313" s="157"/>
      <c r="BA313" s="157"/>
      <c r="BB313" s="157"/>
      <c r="BC313" s="157"/>
      <c r="BD313" s="157"/>
      <c r="BE313" s="157"/>
      <c r="BF313" s="157"/>
      <c r="BG313" s="157"/>
      <c r="BH313" s="157"/>
      <c r="BI313" s="157"/>
      <c r="BJ313" s="157"/>
      <c r="BK313" s="157"/>
      <c r="BL313" s="157"/>
      <c r="BM313" s="157"/>
      <c r="BN313" s="157"/>
      <c r="BO313" s="157"/>
      <c r="BP313" s="157"/>
      <c r="BQ313" s="157"/>
      <c r="BR313" s="157"/>
      <c r="BS313" s="157"/>
      <c r="BT313" s="157"/>
      <c r="BU313" s="157"/>
      <c r="BV313" s="157"/>
      <c r="BW313" s="157"/>
      <c r="BX313" s="157"/>
      <c r="BY313" s="157"/>
      <c r="BZ313" s="157"/>
      <c r="CA313" s="157"/>
      <c r="CB313" s="157"/>
      <c r="CC313" s="157"/>
      <c r="CD313" s="157"/>
      <c r="CE313" s="157"/>
      <c r="CF313" s="157"/>
      <c r="CG313" s="157"/>
      <c r="CH313" s="157"/>
      <c r="CI313" s="157"/>
      <c r="CJ313" s="157"/>
      <c r="CK313" s="157"/>
      <c r="CL313" s="157"/>
      <c r="CM313" s="157"/>
      <c r="CN313" s="157"/>
      <c r="CO313" s="157"/>
      <c r="CP313" s="157"/>
      <c r="CQ313" s="157"/>
      <c r="CR313" s="157"/>
      <c r="CS313" s="157"/>
      <c r="CT313" s="157"/>
      <c r="CU313" s="157"/>
      <c r="CV313" s="157"/>
      <c r="CW313" s="157"/>
      <c r="CX313" s="157"/>
      <c r="CY313" s="157"/>
      <c r="CZ313" s="157"/>
      <c r="DA313" s="157"/>
      <c r="DB313" s="157"/>
      <c r="DC313" s="157"/>
      <c r="DD313" s="157"/>
      <c r="DE313" s="157"/>
      <c r="DF313" s="157"/>
      <c r="DG313" s="157"/>
      <c r="DH313" s="157"/>
      <c r="DI313" s="157"/>
      <c r="DJ313" s="157"/>
      <c r="DK313" s="157"/>
      <c r="DL313" s="157"/>
      <c r="DM313" s="157"/>
      <c r="DN313" s="157"/>
      <c r="DO313" s="157"/>
      <c r="DP313" s="157"/>
      <c r="DQ313" s="157"/>
      <c r="DR313" s="157"/>
      <c r="DS313" s="157"/>
      <c r="DT313" s="157"/>
      <c r="DU313" s="157"/>
      <c r="DV313" s="157"/>
      <c r="DW313" s="157"/>
      <c r="DX313" s="157"/>
      <c r="DY313" s="157"/>
      <c r="DZ313" s="157"/>
      <c r="EA313" s="157"/>
      <c r="EB313" s="157"/>
      <c r="EC313" s="157"/>
      <c r="ED313" s="157"/>
      <c r="EE313" s="157"/>
      <c r="EF313" s="157"/>
      <c r="EG313" s="157"/>
      <c r="EH313" s="157"/>
      <c r="EI313" s="157"/>
      <c r="EJ313" s="157"/>
      <c r="EK313" s="157"/>
      <c r="EL313" s="157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showGridLines="0" workbookViewId="0"/>
  </sheetViews>
  <sheetFormatPr customHeight="1" defaultColWidth="12.63" defaultRowHeight="15.0"/>
  <cols>
    <col customWidth="1" min="1" max="1" width="3.25"/>
    <col customWidth="1" min="2" max="2" width="17.88"/>
    <col customWidth="1" min="3" max="3" width="10.0"/>
    <col customWidth="1" min="4" max="4" width="16.13"/>
    <col customWidth="1" min="5" max="5" width="10.0"/>
    <col customWidth="1" min="6" max="6" width="16.38"/>
    <col customWidth="1" min="7" max="26" width="10.0"/>
  </cols>
  <sheetData>
    <row r="1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3"/>
      <c r="L1" s="163"/>
      <c r="M1" s="163"/>
      <c r="N1" s="164"/>
      <c r="O1" s="163"/>
      <c r="P1" s="165"/>
      <c r="Q1" s="163"/>
      <c r="R1" s="163"/>
      <c r="S1" s="162"/>
      <c r="T1" s="162"/>
      <c r="U1" s="162"/>
      <c r="V1" s="162"/>
      <c r="W1" s="162"/>
      <c r="X1" s="162"/>
      <c r="Y1" s="162"/>
      <c r="Z1" s="162"/>
    </row>
    <row r="2">
      <c r="A2" s="162"/>
      <c r="B2" s="162" t="s">
        <v>140</v>
      </c>
      <c r="C2" s="162"/>
      <c r="D2" s="162" t="s">
        <v>141</v>
      </c>
      <c r="E2" s="162"/>
      <c r="F2" s="162" t="s">
        <v>142</v>
      </c>
      <c r="G2" s="162"/>
      <c r="H2" s="162"/>
      <c r="I2" s="162"/>
      <c r="J2" s="162"/>
      <c r="K2" s="163"/>
      <c r="L2" s="163"/>
      <c r="M2" s="163"/>
      <c r="N2" s="164"/>
      <c r="O2" s="163"/>
      <c r="P2" s="165"/>
      <c r="Q2" s="163"/>
      <c r="R2" s="163"/>
      <c r="S2" s="162"/>
      <c r="T2" s="162"/>
      <c r="U2" s="162"/>
      <c r="V2" s="162"/>
      <c r="W2" s="162"/>
      <c r="X2" s="162"/>
      <c r="Y2" s="162"/>
      <c r="Z2" s="162"/>
    </row>
    <row r="3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</row>
    <row r="4">
      <c r="A4" s="168"/>
      <c r="B4" s="169" t="s">
        <v>134</v>
      </c>
      <c r="C4" s="167"/>
      <c r="D4" s="167" t="s">
        <v>66</v>
      </c>
      <c r="E4" s="167"/>
      <c r="F4" s="170">
        <v>0.0</v>
      </c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</row>
    <row r="5">
      <c r="A5" s="171"/>
      <c r="B5" s="167" t="s">
        <v>40</v>
      </c>
      <c r="C5" s="167"/>
      <c r="D5" s="167" t="s">
        <v>58</v>
      </c>
      <c r="E5" s="167"/>
      <c r="F5" s="170">
        <v>1.0</v>
      </c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</row>
    <row r="6">
      <c r="A6" s="171"/>
      <c r="B6" s="167" t="s">
        <v>34</v>
      </c>
      <c r="C6" s="167"/>
      <c r="D6" s="167" t="s">
        <v>61</v>
      </c>
      <c r="E6" s="167"/>
      <c r="F6" s="170">
        <v>2.0</v>
      </c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</row>
    <row r="7">
      <c r="A7" s="171"/>
      <c r="B7" s="167" t="s">
        <v>32</v>
      </c>
      <c r="C7" s="167"/>
      <c r="D7" s="167" t="s">
        <v>73</v>
      </c>
      <c r="E7" s="167"/>
      <c r="F7" s="170">
        <v>3.0</v>
      </c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</row>
    <row r="8">
      <c r="A8" s="171"/>
      <c r="B8" s="167" t="s">
        <v>41</v>
      </c>
      <c r="C8" s="167"/>
      <c r="D8" s="167" t="s">
        <v>54</v>
      </c>
      <c r="E8" s="167"/>
      <c r="F8" s="170">
        <v>4.0</v>
      </c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</row>
    <row r="9">
      <c r="A9" s="168"/>
      <c r="B9" s="169" t="s">
        <v>110</v>
      </c>
      <c r="C9" s="167"/>
      <c r="D9" s="167" t="s">
        <v>63</v>
      </c>
      <c r="E9" s="167"/>
      <c r="F9" s="170">
        <v>5.0</v>
      </c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</row>
    <row r="10">
      <c r="A10" s="171"/>
      <c r="B10" s="167" t="s">
        <v>54</v>
      </c>
      <c r="C10" s="167"/>
      <c r="D10" s="167" t="s">
        <v>55</v>
      </c>
      <c r="E10" s="167"/>
      <c r="F10" s="170">
        <v>6.0</v>
      </c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</row>
    <row r="11">
      <c r="A11" s="171"/>
      <c r="B11" s="167" t="s">
        <v>59</v>
      </c>
      <c r="C11" s="167"/>
      <c r="D11" s="167" t="s">
        <v>52</v>
      </c>
      <c r="E11" s="167"/>
      <c r="F11" s="170">
        <v>7.0</v>
      </c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</row>
    <row r="12">
      <c r="A12" s="171"/>
      <c r="B12" s="167" t="s">
        <v>58</v>
      </c>
      <c r="C12" s="167"/>
      <c r="D12" s="167" t="s">
        <v>38</v>
      </c>
      <c r="E12" s="167"/>
      <c r="F12" s="170">
        <v>8.0</v>
      </c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</row>
    <row r="13">
      <c r="A13" s="171"/>
      <c r="B13" s="167" t="s">
        <v>55</v>
      </c>
      <c r="C13" s="167"/>
      <c r="D13" s="167" t="s">
        <v>78</v>
      </c>
      <c r="E13" s="167"/>
      <c r="F13" s="170">
        <v>9.0</v>
      </c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</row>
    <row r="14">
      <c r="A14" s="168"/>
      <c r="B14" s="169" t="s">
        <v>135</v>
      </c>
      <c r="C14" s="167"/>
      <c r="D14" s="167" t="s">
        <v>34</v>
      </c>
      <c r="E14" s="167"/>
      <c r="F14" s="170">
        <v>10.0</v>
      </c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</row>
    <row r="15">
      <c r="A15" s="171"/>
      <c r="B15" s="167" t="s">
        <v>70</v>
      </c>
      <c r="C15" s="167"/>
      <c r="D15" s="167" t="s">
        <v>62</v>
      </c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</row>
    <row r="16">
      <c r="A16" s="171"/>
      <c r="B16" s="167" t="s">
        <v>62</v>
      </c>
      <c r="C16" s="167"/>
      <c r="D16" s="167" t="s">
        <v>67</v>
      </c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>
      <c r="A17" s="171"/>
      <c r="B17" s="167" t="s">
        <v>67</v>
      </c>
      <c r="C17" s="167"/>
      <c r="D17" s="167" t="s">
        <v>75</v>
      </c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>
      <c r="A18" s="171"/>
      <c r="B18" s="167" t="s">
        <v>66</v>
      </c>
      <c r="C18" s="167"/>
      <c r="D18" s="167" t="s">
        <v>37</v>
      </c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>
      <c r="A19" s="168"/>
      <c r="B19" s="169" t="s">
        <v>136</v>
      </c>
      <c r="C19" s="167"/>
      <c r="D19" s="167" t="s">
        <v>59</v>
      </c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</row>
    <row r="20">
      <c r="A20" s="171"/>
      <c r="B20" s="167" t="s">
        <v>61</v>
      </c>
      <c r="C20" s="167"/>
      <c r="D20" s="167" t="s">
        <v>72</v>
      </c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 ht="15.75" customHeight="1">
      <c r="A21" s="171"/>
      <c r="B21" s="167" t="s">
        <v>63</v>
      </c>
      <c r="C21" s="167"/>
      <c r="D21" s="167" t="s">
        <v>76</v>
      </c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</row>
    <row r="22" ht="15.75" customHeight="1">
      <c r="A22" s="171"/>
      <c r="B22" s="167" t="s">
        <v>73</v>
      </c>
      <c r="C22" s="167"/>
      <c r="D22" s="167" t="s">
        <v>65</v>
      </c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</row>
    <row r="23" ht="15.75" customHeight="1">
      <c r="A23" s="171"/>
      <c r="B23" s="167" t="s">
        <v>72</v>
      </c>
      <c r="C23" s="167"/>
      <c r="D23" s="167" t="s">
        <v>77</v>
      </c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</row>
    <row r="24" ht="15.75" customHeight="1">
      <c r="A24" s="168"/>
      <c r="B24" s="169" t="s">
        <v>138</v>
      </c>
      <c r="C24" s="167"/>
      <c r="D24" s="167" t="s">
        <v>41</v>
      </c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</row>
    <row r="25" ht="15.75" customHeight="1">
      <c r="A25" s="171"/>
      <c r="B25" s="167" t="s">
        <v>76</v>
      </c>
      <c r="C25" s="167"/>
      <c r="D25" s="167" t="s">
        <v>32</v>
      </c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</row>
    <row r="26" ht="15.75" customHeight="1">
      <c r="A26" s="171"/>
      <c r="B26" s="167" t="s">
        <v>77</v>
      </c>
      <c r="C26" s="167"/>
      <c r="D26" s="167" t="s">
        <v>70</v>
      </c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</row>
    <row r="27" ht="15.75" customHeight="1">
      <c r="A27" s="171"/>
      <c r="B27" s="167" t="s">
        <v>75</v>
      </c>
      <c r="C27" s="167"/>
      <c r="D27" s="167" t="s">
        <v>40</v>
      </c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</row>
    <row r="28" ht="15.75" customHeight="1">
      <c r="A28" s="171"/>
      <c r="B28" s="167" t="s">
        <v>65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</row>
    <row r="29" ht="15.75" customHeight="1">
      <c r="A29" s="168"/>
      <c r="B29" s="169" t="s">
        <v>139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</row>
    <row r="30" ht="15.75" customHeight="1">
      <c r="A30" s="171"/>
      <c r="B30" s="167" t="s">
        <v>52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</row>
    <row r="31" ht="15.75" customHeight="1">
      <c r="A31" s="171"/>
      <c r="B31" s="167" t="s">
        <v>37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</row>
    <row r="32" ht="15.75" customHeight="1">
      <c r="A32" s="171"/>
      <c r="B32" s="167" t="s">
        <v>38</v>
      </c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</row>
    <row r="33" ht="15.75" customHeight="1">
      <c r="A33" s="171"/>
      <c r="B33" s="167" t="s">
        <v>78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</row>
    <row r="34" ht="15.75" customHeight="1">
      <c r="A34" s="168"/>
      <c r="B34" s="169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</row>
    <row r="35" ht="15.75" customHeight="1">
      <c r="A35" s="171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 ht="15.75" customHeight="1">
      <c r="A36" s="171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 ht="15.75" customHeight="1">
      <c r="A37" s="171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</row>
    <row r="38" ht="15.75" customHeight="1">
      <c r="A38" s="171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</row>
    <row r="39" ht="15.75" customHeight="1">
      <c r="A39" s="168"/>
      <c r="B39" s="169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</row>
    <row r="40" ht="15.75" customHeight="1">
      <c r="A40" s="171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</row>
    <row r="41" ht="15.75" customHeight="1">
      <c r="A41" s="171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</row>
    <row r="42" ht="15.75" customHeight="1">
      <c r="A42" s="171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</row>
    <row r="43" ht="15.75" customHeight="1">
      <c r="A43" s="171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</row>
    <row r="44" ht="15.75" customHeight="1">
      <c r="A44" s="168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</row>
    <row r="45" ht="15.75" customHeight="1">
      <c r="A45" s="171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</row>
    <row r="46" ht="15.75" customHeight="1">
      <c r="A46" s="171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</row>
    <row r="47" ht="15.75" customHeight="1">
      <c r="A47" s="171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</row>
    <row r="48" ht="15.75" customHeight="1">
      <c r="A48" s="171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</row>
    <row r="49" ht="15.75" customHeight="1">
      <c r="A49" s="169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</row>
    <row r="50" ht="15.75" customHeight="1">
      <c r="A50" s="171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</row>
    <row r="51" ht="15.75" customHeight="1">
      <c r="A51" s="171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</row>
    <row r="52" ht="15.75" customHeight="1">
      <c r="A52" s="171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</row>
    <row r="53" ht="15.75" customHeight="1">
      <c r="A53" s="171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</row>
    <row r="54" ht="15.75" customHeight="1">
      <c r="A54" s="171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</row>
    <row r="55" ht="15.75" customHeight="1">
      <c r="A55" s="171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</row>
    <row r="56" ht="15.75" customHeight="1">
      <c r="A56" s="171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</row>
    <row r="57" ht="15.75" customHeight="1">
      <c r="A57" s="171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</row>
    <row r="58" ht="15.75" customHeight="1">
      <c r="A58" s="171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</row>
    <row r="59" ht="15.75" customHeight="1">
      <c r="A59" s="171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</row>
    <row r="60" ht="15.75" customHeight="1">
      <c r="A60" s="171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</row>
    <row r="61" ht="15.75" customHeight="1">
      <c r="A61" s="171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</row>
    <row r="62" ht="15.75" customHeight="1">
      <c r="A62" s="171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</row>
    <row r="63" ht="15.75" customHeight="1">
      <c r="A63" s="171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</row>
    <row r="64" ht="15.75" customHeight="1">
      <c r="A64" s="171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</row>
    <row r="65" ht="15.75" customHeight="1">
      <c r="A65" s="171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</row>
    <row r="66" ht="15.75" customHeight="1">
      <c r="A66" s="171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</row>
    <row r="67" ht="15.75" customHeight="1">
      <c r="A67" s="171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</row>
    <row r="68" ht="15.75" customHeight="1">
      <c r="A68" s="171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</row>
    <row r="69" ht="15.75" customHeight="1">
      <c r="A69" s="171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</row>
    <row r="70" ht="15.75" customHeight="1">
      <c r="A70" s="171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</row>
    <row r="71" ht="15.75" customHeight="1">
      <c r="A71" s="171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</row>
    <row r="72" ht="15.75" customHeight="1">
      <c r="A72" s="171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</row>
    <row r="73" ht="15.75" customHeight="1">
      <c r="A73" s="171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</row>
    <row r="74" ht="15.75" customHeight="1">
      <c r="A74" s="171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</row>
    <row r="75" ht="15.75" customHeight="1">
      <c r="A75" s="171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</row>
    <row r="76" ht="15.75" customHeight="1">
      <c r="A76" s="171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</row>
    <row r="77" ht="15.75" customHeight="1">
      <c r="A77" s="171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</row>
    <row r="78" ht="15.75" customHeight="1">
      <c r="A78" s="171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</row>
    <row r="79" ht="15.75" customHeight="1">
      <c r="A79" s="171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</row>
    <row r="80" ht="15.75" customHeight="1">
      <c r="A80" s="171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</row>
    <row r="81" ht="15.75" customHeight="1">
      <c r="A81" s="171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</row>
    <row r="82" ht="15.75" customHeight="1">
      <c r="A82" s="171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</row>
    <row r="83" ht="15.75" customHeight="1">
      <c r="A83" s="171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</row>
    <row r="84" ht="15.75" customHeight="1">
      <c r="A84" s="171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</row>
    <row r="85" ht="15.75" customHeight="1">
      <c r="A85" s="171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</row>
    <row r="86" ht="15.75" customHeight="1">
      <c r="A86" s="171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</row>
    <row r="87" ht="15.75" customHeight="1">
      <c r="A87" s="171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</row>
    <row r="88" ht="15.75" customHeight="1">
      <c r="A88" s="171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</row>
    <row r="89" ht="15.75" customHeight="1">
      <c r="A89" s="171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</row>
    <row r="90" ht="15.75" customHeight="1">
      <c r="A90" s="171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</row>
    <row r="91" ht="15.75" customHeight="1">
      <c r="A91" s="171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</row>
    <row r="92" ht="15.75" customHeight="1">
      <c r="A92" s="171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</row>
    <row r="93" ht="15.75" customHeight="1">
      <c r="A93" s="171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</row>
    <row r="94" ht="15.75" customHeight="1">
      <c r="A94" s="171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</row>
    <row r="95" ht="15.75" customHeight="1">
      <c r="A95" s="171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</row>
    <row r="96" ht="15.75" customHeight="1">
      <c r="A96" s="171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</row>
    <row r="97" ht="15.75" customHeight="1">
      <c r="A97" s="171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</row>
    <row r="98" ht="15.75" customHeight="1">
      <c r="A98" s="171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</row>
    <row r="99" ht="15.75" customHeight="1">
      <c r="A99" s="171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</row>
    <row r="100" ht="15.75" customHeight="1">
      <c r="A100" s="171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</row>
    <row r="101" ht="15.75" customHeight="1">
      <c r="A101" s="171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</row>
    <row r="102" ht="15.75" customHeight="1">
      <c r="A102" s="171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</row>
    <row r="103" ht="15.75" customHeight="1">
      <c r="A103" s="171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</row>
    <row r="104" ht="15.75" customHeight="1">
      <c r="A104" s="171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</row>
    <row r="105" ht="15.75" customHeight="1">
      <c r="A105" s="171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</row>
    <row r="106" ht="15.75" customHeight="1">
      <c r="A106" s="171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</row>
    <row r="107" ht="15.75" customHeight="1">
      <c r="A107" s="171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</row>
    <row r="108" ht="15.75" customHeight="1">
      <c r="A108" s="171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</row>
    <row r="109" ht="15.75" customHeight="1">
      <c r="A109" s="171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</row>
    <row r="110" ht="15.75" customHeight="1">
      <c r="A110" s="171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</row>
    <row r="111" ht="15.75" customHeight="1">
      <c r="A111" s="171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</row>
    <row r="112" ht="15.75" customHeight="1">
      <c r="A112" s="171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</row>
    <row r="113" ht="15.75" customHeight="1">
      <c r="A113" s="171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</row>
    <row r="114" ht="15.75" customHeight="1">
      <c r="A114" s="171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</row>
    <row r="115" ht="15.75" customHeight="1">
      <c r="A115" s="171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</row>
    <row r="116" ht="15.75" customHeight="1">
      <c r="A116" s="171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</row>
    <row r="117" ht="15.75" customHeight="1">
      <c r="A117" s="171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</row>
    <row r="118" ht="15.75" customHeight="1">
      <c r="A118" s="171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</row>
    <row r="119" ht="15.75" customHeight="1">
      <c r="A119" s="171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</row>
    <row r="120" ht="15.75" customHeight="1">
      <c r="A120" s="171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</row>
    <row r="121" ht="15.75" customHeight="1">
      <c r="A121" s="171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</row>
    <row r="122" ht="15.75" customHeight="1">
      <c r="A122" s="171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</row>
    <row r="123" ht="15.75" customHeight="1">
      <c r="A123" s="171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</row>
    <row r="124" ht="15.75" customHeight="1">
      <c r="A124" s="171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</row>
    <row r="125" ht="15.75" customHeight="1">
      <c r="A125" s="171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</row>
    <row r="126" ht="15.75" customHeight="1">
      <c r="A126" s="171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</row>
    <row r="127" ht="15.75" customHeight="1">
      <c r="A127" s="171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</row>
    <row r="128" ht="15.75" customHeight="1">
      <c r="A128" s="171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</row>
    <row r="129" ht="15.75" customHeight="1">
      <c r="A129" s="171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</row>
    <row r="130" ht="15.75" customHeight="1">
      <c r="A130" s="171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</row>
    <row r="131" ht="15.75" customHeight="1">
      <c r="A131" s="171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</row>
    <row r="132" ht="15.75" customHeight="1">
      <c r="A132" s="171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</row>
    <row r="133" ht="15.75" customHeight="1">
      <c r="A133" s="171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</row>
    <row r="134" ht="15.75" customHeight="1">
      <c r="A134" s="171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</row>
    <row r="135" ht="15.75" customHeight="1">
      <c r="A135" s="171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</row>
    <row r="136" ht="15.75" customHeight="1">
      <c r="A136" s="171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</row>
    <row r="137" ht="15.75" customHeight="1">
      <c r="A137" s="171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</row>
    <row r="138" ht="15.75" customHeight="1">
      <c r="A138" s="171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</row>
    <row r="139" ht="15.75" customHeight="1">
      <c r="A139" s="171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</row>
    <row r="140" ht="15.75" customHeight="1">
      <c r="A140" s="171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</row>
    <row r="141" ht="15.75" customHeight="1">
      <c r="A141" s="171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</row>
    <row r="142" ht="15.75" customHeight="1">
      <c r="A142" s="171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</row>
    <row r="143" ht="15.75" customHeight="1">
      <c r="A143" s="171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</row>
    <row r="144" ht="15.75" customHeight="1">
      <c r="A144" s="171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</row>
    <row r="145" ht="15.75" customHeight="1">
      <c r="A145" s="171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</row>
    <row r="146" ht="15.75" customHeight="1">
      <c r="A146" s="171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</row>
    <row r="147" ht="15.75" customHeight="1">
      <c r="A147" s="171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</row>
    <row r="148" ht="15.75" customHeight="1">
      <c r="A148" s="171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</row>
    <row r="149" ht="15.75" customHeight="1">
      <c r="A149" s="171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</row>
    <row r="150" ht="15.75" customHeight="1">
      <c r="A150" s="171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</row>
    <row r="151" ht="15.75" customHeight="1">
      <c r="A151" s="171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</row>
    <row r="152" ht="15.75" customHeight="1">
      <c r="A152" s="171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</row>
    <row r="153" ht="15.75" customHeight="1">
      <c r="A153" s="171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</row>
    <row r="154" ht="15.75" customHeight="1">
      <c r="A154" s="171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</row>
    <row r="155" ht="15.75" customHeight="1">
      <c r="A155" s="171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</row>
    <row r="156" ht="15.75" customHeight="1">
      <c r="A156" s="171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</row>
    <row r="157" ht="15.75" customHeight="1">
      <c r="A157" s="171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</row>
    <row r="158" ht="15.75" customHeight="1">
      <c r="A158" s="171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</row>
    <row r="159" ht="15.75" customHeight="1">
      <c r="A159" s="171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</row>
    <row r="160" ht="15.75" customHeight="1">
      <c r="A160" s="171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</row>
    <row r="161" ht="15.75" customHeight="1">
      <c r="A161" s="171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</row>
    <row r="162" ht="15.75" customHeight="1">
      <c r="A162" s="171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</row>
    <row r="163" ht="15.75" customHeight="1">
      <c r="A163" s="171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</row>
    <row r="164" ht="15.75" customHeight="1">
      <c r="A164" s="171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</row>
    <row r="165" ht="15.75" customHeight="1">
      <c r="A165" s="171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</row>
    <row r="166" ht="15.75" customHeight="1">
      <c r="A166" s="171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</row>
    <row r="167" ht="15.75" customHeight="1">
      <c r="A167" s="171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</row>
    <row r="168" ht="15.75" customHeight="1">
      <c r="A168" s="171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</row>
    <row r="169" ht="15.75" customHeight="1">
      <c r="A169" s="171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</row>
    <row r="170" ht="15.75" customHeight="1">
      <c r="A170" s="171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</row>
    <row r="171" ht="15.75" customHeight="1">
      <c r="A171" s="171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</row>
    <row r="172" ht="15.75" customHeight="1">
      <c r="A172" s="171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</row>
    <row r="173" ht="15.75" customHeight="1">
      <c r="A173" s="171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</row>
    <row r="174" ht="15.75" customHeight="1">
      <c r="A174" s="171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</row>
    <row r="175" ht="15.75" customHeight="1">
      <c r="A175" s="171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</row>
    <row r="176" ht="15.75" customHeight="1">
      <c r="A176" s="171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</row>
    <row r="177" ht="15.75" customHeight="1">
      <c r="A177" s="171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</row>
    <row r="178" ht="15.75" customHeight="1">
      <c r="A178" s="171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</row>
    <row r="179" ht="15.75" customHeight="1">
      <c r="A179" s="171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</row>
    <row r="180" ht="15.75" customHeight="1">
      <c r="A180" s="171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</row>
    <row r="181" ht="15.75" customHeight="1">
      <c r="A181" s="171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</row>
    <row r="182" ht="15.75" customHeight="1">
      <c r="A182" s="171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</row>
    <row r="183" ht="15.75" customHeight="1">
      <c r="A183" s="171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</row>
    <row r="184" ht="15.75" customHeight="1">
      <c r="A184" s="171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</row>
    <row r="185" ht="15.75" customHeight="1">
      <c r="A185" s="171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</row>
    <row r="186" ht="15.75" customHeight="1">
      <c r="A186" s="171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</row>
    <row r="187" ht="15.75" customHeight="1">
      <c r="A187" s="171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</row>
    <row r="188" ht="15.75" customHeight="1">
      <c r="A188" s="171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</row>
    <row r="189" ht="15.75" customHeight="1">
      <c r="A189" s="171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</row>
    <row r="190" ht="15.75" customHeight="1">
      <c r="A190" s="171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</row>
    <row r="191" ht="15.75" customHeight="1">
      <c r="A191" s="171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</row>
    <row r="192" ht="15.75" customHeight="1">
      <c r="A192" s="171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</row>
    <row r="193" ht="15.75" customHeight="1">
      <c r="A193" s="171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</row>
    <row r="194" ht="15.75" customHeight="1">
      <c r="A194" s="171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</row>
    <row r="195" ht="15.75" customHeight="1">
      <c r="A195" s="171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</row>
    <row r="196" ht="15.75" customHeight="1">
      <c r="A196" s="171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</row>
    <row r="197" ht="15.75" customHeight="1">
      <c r="A197" s="171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</row>
    <row r="198" ht="15.75" customHeight="1">
      <c r="A198" s="171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</row>
    <row r="199" ht="15.75" customHeight="1">
      <c r="A199" s="171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</row>
    <row r="200" ht="15.75" customHeight="1">
      <c r="A200" s="171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</row>
    <row r="201" ht="15.75" customHeight="1">
      <c r="A201" s="171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</row>
    <row r="202" ht="15.75" customHeight="1">
      <c r="A202" s="171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</row>
    <row r="203" ht="15.75" customHeight="1">
      <c r="A203" s="171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</row>
    <row r="204" ht="15.75" customHeight="1">
      <c r="A204" s="171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</row>
    <row r="205" ht="15.75" customHeight="1">
      <c r="A205" s="171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</row>
    <row r="206" ht="15.75" customHeight="1">
      <c r="A206" s="171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</row>
    <row r="207" ht="15.75" customHeight="1">
      <c r="A207" s="171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</row>
    <row r="208" ht="15.75" customHeight="1">
      <c r="A208" s="171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</row>
    <row r="209" ht="15.75" customHeight="1">
      <c r="A209" s="171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</row>
    <row r="210" ht="15.75" customHeight="1">
      <c r="A210" s="171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</row>
    <row r="211" ht="15.75" customHeight="1">
      <c r="A211" s="171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</row>
    <row r="212" ht="15.75" customHeight="1">
      <c r="A212" s="171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</row>
    <row r="213" ht="15.75" customHeight="1">
      <c r="A213" s="171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</row>
    <row r="214" ht="15.75" customHeight="1">
      <c r="A214" s="171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</row>
    <row r="215" ht="15.75" customHeight="1">
      <c r="A215" s="171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</row>
    <row r="216" ht="15.75" customHeight="1">
      <c r="A216" s="171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</row>
    <row r="217" ht="15.75" customHeight="1">
      <c r="A217" s="171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</row>
    <row r="218" ht="15.75" customHeight="1">
      <c r="A218" s="171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</row>
    <row r="219" ht="15.75" customHeight="1">
      <c r="A219" s="171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</row>
    <row r="220" ht="15.75" customHeight="1">
      <c r="A220" s="171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</row>
    <row r="221" ht="15.75" customHeight="1">
      <c r="A221" s="171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</row>
    <row r="222" ht="15.75" customHeight="1">
      <c r="A222" s="171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</row>
    <row r="223" ht="15.75" customHeight="1">
      <c r="A223" s="171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</row>
    <row r="224" ht="15.75" customHeight="1">
      <c r="A224" s="171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</row>
    <row r="225" ht="15.75" customHeight="1">
      <c r="A225" s="171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</row>
    <row r="226" ht="15.75" customHeight="1">
      <c r="A226" s="171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</row>
    <row r="227" ht="15.75" customHeight="1">
      <c r="A227" s="171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</row>
    <row r="228" ht="15.75" customHeight="1">
      <c r="A228" s="171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</row>
    <row r="229" ht="15.75" customHeight="1">
      <c r="A229" s="171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</row>
    <row r="230" ht="15.75" customHeight="1">
      <c r="A230" s="171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</row>
    <row r="231" ht="15.75" customHeight="1">
      <c r="A231" s="171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</row>
    <row r="232" ht="15.75" customHeight="1">
      <c r="A232" s="171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</row>
    <row r="233" ht="15.75" customHeight="1">
      <c r="A233" s="171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</row>
    <row r="234" ht="15.75" customHeight="1">
      <c r="A234" s="171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</row>
    <row r="235" ht="15.75" customHeight="1">
      <c r="A235" s="171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</row>
    <row r="236" ht="15.75" customHeight="1">
      <c r="A236" s="171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</row>
    <row r="237" ht="15.75" customHeight="1">
      <c r="A237" s="171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</row>
    <row r="238" ht="15.75" customHeight="1">
      <c r="A238" s="171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</row>
    <row r="239" ht="15.75" customHeight="1">
      <c r="A239" s="171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</row>
    <row r="240" ht="15.75" customHeight="1">
      <c r="A240" s="171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</row>
    <row r="241" ht="15.75" customHeight="1">
      <c r="A241" s="171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</row>
    <row r="242" ht="15.75" customHeight="1">
      <c r="A242" s="171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</row>
    <row r="243" ht="15.75" customHeight="1">
      <c r="A243" s="171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</row>
    <row r="244" ht="15.75" customHeight="1">
      <c r="A244" s="171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</row>
    <row r="245" ht="15.75" customHeight="1">
      <c r="A245" s="171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</row>
    <row r="246" ht="15.75" customHeight="1">
      <c r="A246" s="171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</row>
    <row r="247" ht="15.75" customHeight="1">
      <c r="A247" s="171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</row>
    <row r="248" ht="15.75" customHeight="1">
      <c r="A248" s="171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</row>
    <row r="249" ht="15.75" customHeight="1">
      <c r="A249" s="171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</row>
    <row r="250" ht="15.75" customHeight="1">
      <c r="A250" s="171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</row>
    <row r="251" ht="15.75" customHeight="1">
      <c r="A251" s="171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</row>
    <row r="252" ht="15.75" customHeight="1">
      <c r="A252" s="171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</row>
    <row r="253" ht="15.75" customHeight="1">
      <c r="A253" s="171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</row>
    <row r="254" ht="15.75" customHeight="1">
      <c r="A254" s="171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</row>
    <row r="255" ht="15.75" customHeight="1">
      <c r="A255" s="171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</row>
    <row r="256" ht="15.75" customHeight="1">
      <c r="A256" s="171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</row>
    <row r="257" ht="15.75" customHeight="1">
      <c r="A257" s="171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</row>
    <row r="258" ht="15.75" customHeight="1">
      <c r="A258" s="171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</row>
    <row r="259" ht="15.75" customHeight="1">
      <c r="A259" s="171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</row>
    <row r="260" ht="15.75" customHeight="1">
      <c r="A260" s="171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</row>
    <row r="261" ht="15.75" customHeight="1">
      <c r="A261" s="171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</row>
    <row r="262" ht="15.75" customHeight="1">
      <c r="A262" s="171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</row>
    <row r="263" ht="15.75" customHeight="1">
      <c r="A263" s="171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</row>
    <row r="264" ht="15.75" customHeight="1">
      <c r="A264" s="171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</row>
    <row r="265" ht="15.75" customHeight="1">
      <c r="A265" s="171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</row>
    <row r="266" ht="15.75" customHeight="1">
      <c r="A266" s="171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</row>
    <row r="267" ht="15.75" customHeight="1">
      <c r="A267" s="171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</row>
    <row r="268" ht="15.75" customHeight="1">
      <c r="A268" s="171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</row>
    <row r="269" ht="15.75" customHeight="1">
      <c r="A269" s="171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</row>
    <row r="270" ht="15.75" customHeight="1">
      <c r="A270" s="171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</row>
    <row r="271" ht="15.75" customHeight="1">
      <c r="A271" s="171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</row>
    <row r="272" ht="15.75" customHeight="1">
      <c r="A272" s="171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</row>
    <row r="273" ht="15.75" customHeight="1">
      <c r="A273" s="171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</row>
    <row r="274" ht="15.75" customHeight="1">
      <c r="A274" s="171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</row>
    <row r="275" ht="15.75" customHeight="1">
      <c r="A275" s="171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</row>
    <row r="276" ht="15.75" customHeight="1">
      <c r="A276" s="171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</row>
    <row r="277" ht="15.75" customHeight="1">
      <c r="A277" s="171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</row>
    <row r="278" ht="15.75" customHeight="1">
      <c r="A278" s="171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</row>
    <row r="279" ht="15.75" customHeight="1">
      <c r="A279" s="171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</row>
    <row r="280" ht="15.75" customHeight="1">
      <c r="A280" s="171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</row>
    <row r="281" ht="15.75" customHeight="1">
      <c r="A281" s="171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</row>
    <row r="282" ht="15.75" customHeight="1">
      <c r="A282" s="171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</row>
    <row r="283" ht="15.75" customHeight="1">
      <c r="A283" s="171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</row>
    <row r="284" ht="15.75" customHeight="1">
      <c r="A284" s="171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</row>
    <row r="285" ht="15.75" customHeight="1">
      <c r="A285" s="171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</row>
    <row r="286" ht="15.75" customHeight="1">
      <c r="A286" s="171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</row>
    <row r="287" ht="15.75" customHeight="1">
      <c r="A287" s="171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</row>
    <row r="288" ht="15.75" customHeight="1">
      <c r="A288" s="171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</row>
    <row r="289" ht="15.75" customHeight="1">
      <c r="A289" s="171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</row>
    <row r="290" ht="15.75" customHeight="1">
      <c r="A290" s="171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</row>
    <row r="291" ht="15.75" customHeight="1">
      <c r="A291" s="171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</row>
    <row r="292" ht="15.75" customHeight="1">
      <c r="A292" s="171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</row>
    <row r="293" ht="15.75" customHeight="1">
      <c r="A293" s="171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</row>
    <row r="294" ht="15.75" customHeight="1">
      <c r="A294" s="171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</row>
    <row r="295" ht="15.75" customHeight="1">
      <c r="A295" s="171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</row>
    <row r="296" ht="15.75" customHeight="1">
      <c r="A296" s="171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</row>
    <row r="297" ht="15.75" customHeight="1">
      <c r="A297" s="171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</row>
    <row r="298" ht="15.75" customHeight="1">
      <c r="A298" s="171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</row>
    <row r="299" ht="15.75" customHeight="1">
      <c r="A299" s="171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</row>
    <row r="300" ht="15.75" customHeight="1">
      <c r="A300" s="171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</row>
    <row r="301" ht="15.75" customHeight="1">
      <c r="A301" s="171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</row>
    <row r="302" ht="15.75" customHeight="1">
      <c r="A302" s="171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</row>
    <row r="303" ht="15.75" customHeight="1">
      <c r="A303" s="171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</row>
    <row r="304" ht="15.75" customHeight="1">
      <c r="A304" s="171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</row>
    <row r="305" ht="15.75" customHeight="1">
      <c r="A305" s="171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</row>
    <row r="306" ht="15.75" customHeight="1">
      <c r="A306" s="171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</row>
    <row r="307" ht="15.75" customHeight="1">
      <c r="A307" s="171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</row>
    <row r="308" ht="15.75" customHeight="1">
      <c r="A308" s="171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</row>
    <row r="309" ht="15.75" customHeight="1">
      <c r="A309" s="171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</row>
    <row r="310" ht="15.75" customHeight="1">
      <c r="A310" s="171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</row>
    <row r="311" ht="15.75" customHeight="1">
      <c r="A311" s="171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</row>
    <row r="312" ht="15.75" customHeight="1">
      <c r="A312" s="171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</row>
    <row r="313" ht="15.75" customHeight="1">
      <c r="A313" s="171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</row>
    <row r="314" ht="15.75" customHeight="1">
      <c r="A314" s="171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</row>
    <row r="315" ht="15.75" customHeight="1">
      <c r="A315" s="171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</row>
    <row r="316" ht="15.75" customHeight="1">
      <c r="A316" s="171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</row>
    <row r="317" ht="15.75" customHeight="1">
      <c r="A317" s="171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</row>
    <row r="318" ht="15.75" customHeight="1">
      <c r="A318" s="171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</row>
    <row r="319" ht="15.75" customHeight="1">
      <c r="A319" s="171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</row>
    <row r="320" ht="15.75" customHeight="1">
      <c r="A320" s="171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</row>
    <row r="321" ht="15.75" customHeight="1">
      <c r="A321" s="171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</row>
    <row r="322" ht="15.75" customHeight="1">
      <c r="A322" s="171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</row>
    <row r="323" ht="15.75" customHeight="1">
      <c r="A323" s="171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</row>
    <row r="324" ht="15.75" customHeight="1">
      <c r="A324" s="171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</row>
    <row r="325" ht="15.75" customHeight="1">
      <c r="A325" s="171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</row>
    <row r="326" ht="15.75" customHeight="1">
      <c r="A326" s="171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</row>
    <row r="327" ht="15.75" customHeight="1">
      <c r="A327" s="171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</row>
    <row r="328" ht="15.75" customHeight="1">
      <c r="A328" s="171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</row>
    <row r="329" ht="15.75" customHeight="1">
      <c r="A329" s="171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</row>
    <row r="330" ht="15.75" customHeight="1">
      <c r="A330" s="171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</row>
    <row r="331" ht="15.75" customHeight="1">
      <c r="A331" s="171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</row>
    <row r="332" ht="15.75" customHeight="1">
      <c r="A332" s="171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</row>
    <row r="333" ht="15.75" customHeight="1">
      <c r="A333" s="171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</row>
    <row r="334" ht="15.75" customHeight="1">
      <c r="A334" s="171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</row>
    <row r="335" ht="15.75" customHeight="1">
      <c r="A335" s="171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</row>
    <row r="336" ht="15.75" customHeight="1">
      <c r="A336" s="171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</row>
    <row r="337" ht="15.75" customHeight="1">
      <c r="A337" s="171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</row>
    <row r="338" ht="15.75" customHeight="1">
      <c r="A338" s="171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</row>
    <row r="339" ht="15.75" customHeight="1">
      <c r="A339" s="171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</row>
    <row r="340" ht="15.75" customHeight="1">
      <c r="A340" s="171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</row>
    <row r="341" ht="15.75" customHeight="1">
      <c r="A341" s="171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</row>
    <row r="342" ht="15.75" customHeight="1">
      <c r="A342" s="171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</row>
    <row r="343" ht="15.75" customHeight="1">
      <c r="A343" s="171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</row>
    <row r="344" ht="15.75" customHeight="1">
      <c r="A344" s="171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</row>
    <row r="345" ht="15.75" customHeight="1">
      <c r="A345" s="171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</row>
    <row r="346" ht="15.75" customHeight="1">
      <c r="A346" s="171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</row>
    <row r="347" ht="15.75" customHeight="1">
      <c r="A347" s="171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</row>
    <row r="348" ht="15.75" customHeight="1">
      <c r="A348" s="171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</row>
    <row r="349" ht="15.75" customHeight="1">
      <c r="A349" s="171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</row>
    <row r="350" ht="15.75" customHeight="1">
      <c r="A350" s="171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</row>
    <row r="351" ht="15.75" customHeight="1">
      <c r="A351" s="171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</row>
    <row r="352" ht="15.75" customHeight="1">
      <c r="A352" s="171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</row>
    <row r="353" ht="15.75" customHeight="1">
      <c r="A353" s="171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</row>
    <row r="354" ht="15.75" customHeight="1">
      <c r="A354" s="171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</row>
    <row r="355" ht="15.75" customHeight="1">
      <c r="A355" s="171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</row>
    <row r="356" ht="15.75" customHeight="1">
      <c r="A356" s="171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</row>
    <row r="357" ht="15.75" customHeight="1">
      <c r="A357" s="171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</row>
    <row r="358" ht="15.75" customHeight="1">
      <c r="A358" s="171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</row>
    <row r="359" ht="15.75" customHeight="1">
      <c r="A359" s="171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</row>
    <row r="360" ht="15.75" customHeight="1">
      <c r="A360" s="171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</row>
    <row r="361" ht="15.75" customHeight="1">
      <c r="A361" s="171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</row>
    <row r="362" ht="15.75" customHeight="1">
      <c r="A362" s="171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</row>
    <row r="363" ht="15.75" customHeight="1">
      <c r="A363" s="171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</row>
    <row r="364" ht="15.75" customHeight="1">
      <c r="A364" s="171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</row>
    <row r="365" ht="15.75" customHeight="1">
      <c r="A365" s="171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</row>
    <row r="366" ht="15.75" customHeight="1">
      <c r="A366" s="171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</row>
    <row r="367" ht="15.75" customHeight="1">
      <c r="A367" s="171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</row>
    <row r="368" ht="15.75" customHeight="1">
      <c r="A368" s="171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</row>
    <row r="369" ht="15.75" customHeight="1">
      <c r="A369" s="171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</row>
    <row r="370" ht="15.75" customHeight="1">
      <c r="A370" s="171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</row>
    <row r="371" ht="15.75" customHeight="1">
      <c r="A371" s="171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</row>
    <row r="372" ht="15.75" customHeight="1">
      <c r="A372" s="171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</row>
    <row r="373" ht="15.75" customHeight="1">
      <c r="A373" s="171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</row>
    <row r="374" ht="15.75" customHeight="1">
      <c r="A374" s="171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</row>
    <row r="375" ht="15.75" customHeight="1">
      <c r="A375" s="171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</row>
    <row r="376" ht="15.75" customHeight="1">
      <c r="A376" s="171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</row>
    <row r="377" ht="15.75" customHeight="1">
      <c r="A377" s="171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</row>
    <row r="378" ht="15.75" customHeight="1">
      <c r="A378" s="171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</row>
    <row r="379" ht="15.75" customHeight="1">
      <c r="A379" s="171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</row>
    <row r="380" ht="15.75" customHeight="1">
      <c r="A380" s="171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</row>
    <row r="381" ht="15.75" customHeight="1">
      <c r="A381" s="171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</row>
    <row r="382" ht="15.75" customHeight="1">
      <c r="A382" s="171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</row>
    <row r="383" ht="15.75" customHeight="1">
      <c r="A383" s="171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</row>
    <row r="384" ht="15.75" customHeight="1">
      <c r="A384" s="171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</row>
    <row r="385" ht="15.75" customHeight="1">
      <c r="A385" s="171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</row>
    <row r="386" ht="15.75" customHeight="1">
      <c r="A386" s="171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</row>
    <row r="387" ht="15.75" customHeight="1">
      <c r="A387" s="171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</row>
    <row r="388" ht="15.75" customHeight="1">
      <c r="A388" s="171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</row>
    <row r="389" ht="15.75" customHeight="1">
      <c r="A389" s="171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</row>
    <row r="390" ht="15.75" customHeight="1">
      <c r="A390" s="171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</row>
    <row r="391" ht="15.75" customHeight="1">
      <c r="A391" s="171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</row>
    <row r="392" ht="15.75" customHeight="1">
      <c r="A392" s="171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</row>
    <row r="393" ht="15.75" customHeight="1">
      <c r="A393" s="171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</row>
    <row r="394" ht="15.75" customHeight="1">
      <c r="A394" s="171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</row>
    <row r="395" ht="15.75" customHeight="1">
      <c r="A395" s="171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</row>
    <row r="396" ht="15.75" customHeight="1">
      <c r="A396" s="171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</row>
    <row r="397" ht="15.75" customHeight="1">
      <c r="A397" s="171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</row>
    <row r="398" ht="15.75" customHeight="1">
      <c r="A398" s="171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</row>
    <row r="399" ht="15.75" customHeight="1">
      <c r="A399" s="171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</row>
    <row r="400" ht="15.75" customHeight="1">
      <c r="A400" s="171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</row>
    <row r="401" ht="15.75" customHeight="1">
      <c r="A401" s="171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</row>
    <row r="402" ht="15.75" customHeight="1">
      <c r="A402" s="171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</row>
    <row r="403" ht="15.75" customHeight="1">
      <c r="A403" s="171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</row>
    <row r="404" ht="15.75" customHeight="1">
      <c r="A404" s="171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</row>
    <row r="405" ht="15.75" customHeight="1">
      <c r="A405" s="171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</row>
    <row r="406" ht="15.75" customHeight="1">
      <c r="A406" s="171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</row>
    <row r="407" ht="15.75" customHeight="1">
      <c r="A407" s="171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</row>
    <row r="408" ht="15.75" customHeight="1">
      <c r="A408" s="171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</row>
    <row r="409" ht="15.75" customHeight="1">
      <c r="A409" s="171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</row>
    <row r="410" ht="15.75" customHeight="1">
      <c r="A410" s="171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</row>
    <row r="411" ht="15.75" customHeight="1">
      <c r="A411" s="171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</row>
    <row r="412" ht="15.75" customHeight="1">
      <c r="A412" s="171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</row>
    <row r="413" ht="15.75" customHeight="1">
      <c r="A413" s="171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</row>
    <row r="414" ht="15.75" customHeight="1">
      <c r="A414" s="171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</row>
    <row r="415" ht="15.75" customHeight="1">
      <c r="A415" s="171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</row>
    <row r="416" ht="15.75" customHeight="1">
      <c r="A416" s="171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</row>
    <row r="417" ht="15.75" customHeight="1">
      <c r="A417" s="171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</row>
    <row r="418" ht="15.75" customHeight="1">
      <c r="A418" s="171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</row>
    <row r="419" ht="15.75" customHeight="1">
      <c r="A419" s="171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</row>
    <row r="420" ht="15.75" customHeight="1">
      <c r="A420" s="171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</row>
    <row r="421" ht="15.75" customHeight="1">
      <c r="A421" s="171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</row>
    <row r="422" ht="15.75" customHeight="1">
      <c r="A422" s="171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</row>
    <row r="423" ht="15.75" customHeight="1">
      <c r="A423" s="171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</row>
    <row r="424" ht="15.75" customHeight="1">
      <c r="A424" s="171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</row>
    <row r="425" ht="15.75" customHeight="1">
      <c r="A425" s="171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</row>
    <row r="426" ht="15.75" customHeight="1">
      <c r="A426" s="171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</row>
    <row r="427" ht="15.75" customHeight="1">
      <c r="A427" s="171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</row>
    <row r="428" ht="15.75" customHeight="1">
      <c r="A428" s="171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</row>
    <row r="429" ht="15.75" customHeight="1">
      <c r="A429" s="171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</row>
    <row r="430" ht="15.75" customHeight="1">
      <c r="A430" s="171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</row>
    <row r="431" ht="15.75" customHeight="1">
      <c r="A431" s="171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</row>
    <row r="432" ht="15.75" customHeight="1">
      <c r="A432" s="171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</row>
    <row r="433" ht="15.75" customHeight="1">
      <c r="A433" s="171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</row>
    <row r="434" ht="15.75" customHeight="1">
      <c r="A434" s="171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</row>
    <row r="435" ht="15.75" customHeight="1">
      <c r="A435" s="171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</row>
    <row r="436" ht="15.75" customHeight="1">
      <c r="A436" s="171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</row>
    <row r="437" ht="15.75" customHeight="1">
      <c r="A437" s="171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</row>
    <row r="438" ht="15.75" customHeight="1">
      <c r="A438" s="171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</row>
    <row r="439" ht="15.75" customHeight="1">
      <c r="A439" s="171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</row>
    <row r="440" ht="15.75" customHeight="1">
      <c r="A440" s="171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</row>
    <row r="441" ht="15.75" customHeight="1">
      <c r="A441" s="171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</row>
    <row r="442" ht="15.75" customHeight="1">
      <c r="A442" s="171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</row>
    <row r="443" ht="15.75" customHeight="1">
      <c r="A443" s="171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</row>
    <row r="444" ht="15.75" customHeight="1">
      <c r="A444" s="171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</row>
    <row r="445" ht="15.75" customHeight="1">
      <c r="A445" s="171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</row>
    <row r="446" ht="15.75" customHeight="1">
      <c r="A446" s="171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</row>
    <row r="447" ht="15.75" customHeight="1">
      <c r="A447" s="171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</row>
    <row r="448" ht="15.75" customHeight="1">
      <c r="A448" s="171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</row>
    <row r="449" ht="15.75" customHeight="1">
      <c r="A449" s="171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</row>
    <row r="450" ht="15.75" customHeight="1">
      <c r="A450" s="171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</row>
    <row r="451" ht="15.75" customHeight="1">
      <c r="A451" s="171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</row>
    <row r="452" ht="15.75" customHeight="1">
      <c r="A452" s="171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</row>
    <row r="453" ht="15.75" customHeight="1">
      <c r="A453" s="171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</row>
    <row r="454" ht="15.75" customHeight="1">
      <c r="A454" s="171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</row>
    <row r="455" ht="15.75" customHeight="1">
      <c r="A455" s="171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</row>
    <row r="456" ht="15.75" customHeight="1">
      <c r="A456" s="171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</row>
    <row r="457" ht="15.75" customHeight="1">
      <c r="A457" s="171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</row>
    <row r="458" ht="15.75" customHeight="1">
      <c r="A458" s="171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</row>
    <row r="459" ht="15.75" customHeight="1">
      <c r="A459" s="171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</row>
    <row r="460" ht="15.75" customHeight="1">
      <c r="A460" s="171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</row>
    <row r="461" ht="15.75" customHeight="1">
      <c r="A461" s="171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</row>
    <row r="462" ht="15.75" customHeight="1">
      <c r="A462" s="171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</row>
    <row r="463" ht="15.75" customHeight="1">
      <c r="A463" s="171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</row>
    <row r="464" ht="15.75" customHeight="1">
      <c r="A464" s="171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</row>
    <row r="465" ht="15.75" customHeight="1">
      <c r="A465" s="171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</row>
    <row r="466" ht="15.75" customHeight="1">
      <c r="A466" s="171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</row>
    <row r="467" ht="15.75" customHeight="1">
      <c r="A467" s="171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</row>
    <row r="468" ht="15.75" customHeight="1">
      <c r="A468" s="171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</row>
    <row r="469" ht="15.75" customHeight="1">
      <c r="A469" s="171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</row>
    <row r="470" ht="15.75" customHeight="1">
      <c r="A470" s="171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</row>
    <row r="471" ht="15.75" customHeight="1">
      <c r="A471" s="171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</row>
    <row r="472" ht="15.75" customHeight="1">
      <c r="A472" s="171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</row>
    <row r="473" ht="15.75" customHeight="1">
      <c r="A473" s="171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</row>
    <row r="474" ht="15.75" customHeight="1">
      <c r="A474" s="171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</row>
    <row r="475" ht="15.75" customHeight="1">
      <c r="A475" s="171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</row>
    <row r="476" ht="15.75" customHeight="1">
      <c r="A476" s="171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</row>
    <row r="477" ht="15.75" customHeight="1">
      <c r="A477" s="171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</row>
    <row r="478" ht="15.75" customHeight="1">
      <c r="A478" s="171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</row>
    <row r="479" ht="15.75" customHeight="1">
      <c r="A479" s="171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</row>
    <row r="480" ht="15.75" customHeight="1">
      <c r="A480" s="171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</row>
    <row r="481" ht="15.75" customHeight="1">
      <c r="A481" s="171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</row>
    <row r="482" ht="15.75" customHeight="1">
      <c r="A482" s="171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</row>
    <row r="483" ht="15.75" customHeight="1">
      <c r="A483" s="171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</row>
    <row r="484" ht="15.75" customHeight="1">
      <c r="A484" s="171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</row>
    <row r="485" ht="15.75" customHeight="1">
      <c r="A485" s="171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</row>
    <row r="486" ht="15.75" customHeight="1">
      <c r="A486" s="171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</row>
    <row r="487" ht="15.75" customHeight="1">
      <c r="A487" s="171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</row>
    <row r="488" ht="15.75" customHeight="1">
      <c r="A488" s="171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</row>
    <row r="489" ht="15.75" customHeight="1">
      <c r="A489" s="171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</row>
    <row r="490" ht="15.75" customHeight="1">
      <c r="A490" s="171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</row>
    <row r="491" ht="15.75" customHeight="1">
      <c r="A491" s="171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</row>
    <row r="492" ht="15.75" customHeight="1">
      <c r="A492" s="171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</row>
    <row r="493" ht="15.75" customHeight="1">
      <c r="A493" s="171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</row>
    <row r="494" ht="15.75" customHeight="1">
      <c r="A494" s="171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</row>
    <row r="495" ht="15.75" customHeight="1">
      <c r="A495" s="171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</row>
    <row r="496" ht="15.75" customHeight="1">
      <c r="A496" s="171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</row>
    <row r="497" ht="15.75" customHeight="1">
      <c r="A497" s="171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</row>
    <row r="498" ht="15.75" customHeight="1">
      <c r="A498" s="171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</row>
    <row r="499" ht="15.75" customHeight="1">
      <c r="A499" s="171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</row>
    <row r="500" ht="15.75" customHeight="1">
      <c r="A500" s="171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</row>
    <row r="501" ht="15.75" customHeight="1">
      <c r="A501" s="171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</row>
    <row r="502" ht="15.75" customHeight="1">
      <c r="A502" s="171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</row>
    <row r="503" ht="15.75" customHeight="1">
      <c r="A503" s="171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</row>
    <row r="504" ht="15.75" customHeight="1">
      <c r="A504" s="171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</row>
    <row r="505" ht="15.75" customHeight="1">
      <c r="A505" s="171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</row>
    <row r="506" ht="15.75" customHeight="1">
      <c r="A506" s="171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</row>
    <row r="507" ht="15.75" customHeight="1">
      <c r="A507" s="171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</row>
    <row r="508" ht="15.75" customHeight="1">
      <c r="A508" s="171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</row>
    <row r="509" ht="15.75" customHeight="1">
      <c r="A509" s="171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</row>
    <row r="510" ht="15.75" customHeight="1">
      <c r="A510" s="171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</row>
    <row r="511" ht="15.75" customHeight="1">
      <c r="A511" s="171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</row>
    <row r="512" ht="15.75" customHeight="1">
      <c r="A512" s="171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</row>
    <row r="513" ht="15.75" customHeight="1">
      <c r="A513" s="171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</row>
    <row r="514" ht="15.75" customHeight="1">
      <c r="A514" s="171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</row>
    <row r="515" ht="15.75" customHeight="1">
      <c r="A515" s="171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</row>
    <row r="516" ht="15.75" customHeight="1">
      <c r="A516" s="171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</row>
    <row r="517" ht="15.75" customHeight="1">
      <c r="A517" s="171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</row>
    <row r="518" ht="15.75" customHeight="1">
      <c r="A518" s="171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</row>
    <row r="519" ht="15.75" customHeight="1">
      <c r="A519" s="171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</row>
    <row r="520" ht="15.75" customHeight="1">
      <c r="A520" s="171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</row>
    <row r="521" ht="15.75" customHeight="1">
      <c r="A521" s="171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</row>
    <row r="522" ht="15.75" customHeight="1">
      <c r="A522" s="171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</row>
    <row r="523" ht="15.75" customHeight="1">
      <c r="A523" s="171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</row>
    <row r="524" ht="15.75" customHeight="1">
      <c r="A524" s="171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</row>
    <row r="525" ht="15.75" customHeight="1">
      <c r="A525" s="171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</row>
    <row r="526" ht="15.75" customHeight="1">
      <c r="A526" s="171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</row>
    <row r="527" ht="15.75" customHeight="1">
      <c r="A527" s="171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</row>
    <row r="528" ht="15.75" customHeight="1">
      <c r="A528" s="171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</row>
    <row r="529" ht="15.75" customHeight="1">
      <c r="A529" s="171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</row>
    <row r="530" ht="15.75" customHeight="1">
      <c r="A530" s="171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</row>
    <row r="531" ht="15.75" customHeight="1">
      <c r="A531" s="171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</row>
    <row r="532" ht="15.75" customHeight="1">
      <c r="A532" s="171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</row>
    <row r="533" ht="15.75" customHeight="1">
      <c r="A533" s="171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</row>
    <row r="534" ht="15.75" customHeight="1">
      <c r="A534" s="171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</row>
    <row r="535" ht="15.75" customHeight="1">
      <c r="A535" s="171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</row>
    <row r="536" ht="15.75" customHeight="1">
      <c r="A536" s="171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</row>
    <row r="537" ht="15.75" customHeight="1">
      <c r="A537" s="171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</row>
    <row r="538" ht="15.75" customHeight="1">
      <c r="A538" s="171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</row>
    <row r="539" ht="15.75" customHeight="1">
      <c r="A539" s="171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</row>
    <row r="540" ht="15.75" customHeight="1">
      <c r="A540" s="171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</row>
    <row r="541" ht="15.75" customHeight="1">
      <c r="A541" s="171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</row>
    <row r="542" ht="15.75" customHeight="1">
      <c r="A542" s="171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</row>
    <row r="543" ht="15.75" customHeight="1">
      <c r="A543" s="171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</row>
    <row r="544" ht="15.75" customHeight="1">
      <c r="A544" s="171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</row>
    <row r="545" ht="15.75" customHeight="1">
      <c r="A545" s="171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</row>
    <row r="546" ht="15.75" customHeight="1">
      <c r="A546" s="171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</row>
    <row r="547" ht="15.75" customHeight="1">
      <c r="A547" s="171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</row>
    <row r="548" ht="15.75" customHeight="1">
      <c r="A548" s="171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</row>
    <row r="549" ht="15.75" customHeight="1">
      <c r="A549" s="171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</row>
    <row r="550" ht="15.75" customHeight="1">
      <c r="A550" s="171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</row>
    <row r="551" ht="15.75" customHeight="1">
      <c r="A551" s="171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</row>
    <row r="552" ht="15.75" customHeight="1">
      <c r="A552" s="171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</row>
    <row r="553" ht="15.75" customHeight="1">
      <c r="A553" s="171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</row>
    <row r="554" ht="15.75" customHeight="1">
      <c r="A554" s="171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</row>
    <row r="555" ht="15.75" customHeight="1">
      <c r="A555" s="171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</row>
    <row r="556" ht="15.75" customHeight="1">
      <c r="A556" s="171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</row>
    <row r="557" ht="15.75" customHeight="1">
      <c r="A557" s="171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</row>
    <row r="558" ht="15.75" customHeight="1">
      <c r="A558" s="171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</row>
    <row r="559" ht="15.75" customHeight="1">
      <c r="A559" s="171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</row>
    <row r="560" ht="15.75" customHeight="1">
      <c r="A560" s="171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</row>
    <row r="561" ht="15.75" customHeight="1">
      <c r="A561" s="171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</row>
    <row r="562" ht="15.75" customHeight="1">
      <c r="A562" s="171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</row>
    <row r="563" ht="15.75" customHeight="1">
      <c r="A563" s="171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</row>
    <row r="564" ht="15.75" customHeight="1">
      <c r="A564" s="171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</row>
    <row r="565" ht="15.75" customHeight="1">
      <c r="A565" s="171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</row>
    <row r="566" ht="15.75" customHeight="1">
      <c r="A566" s="171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</row>
    <row r="567" ht="15.75" customHeight="1">
      <c r="A567" s="171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</row>
    <row r="568" ht="15.75" customHeight="1">
      <c r="A568" s="171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</row>
    <row r="569" ht="15.75" customHeight="1">
      <c r="A569" s="171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</row>
    <row r="570" ht="15.75" customHeight="1">
      <c r="A570" s="171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</row>
    <row r="571" ht="15.75" customHeight="1">
      <c r="A571" s="171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</row>
    <row r="572" ht="15.75" customHeight="1">
      <c r="A572" s="171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</row>
    <row r="573" ht="15.75" customHeight="1">
      <c r="A573" s="171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</row>
    <row r="574" ht="15.75" customHeight="1">
      <c r="A574" s="171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</row>
    <row r="575" ht="15.75" customHeight="1">
      <c r="A575" s="171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</row>
    <row r="576" ht="15.75" customHeight="1">
      <c r="A576" s="171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</row>
    <row r="577" ht="15.75" customHeight="1">
      <c r="A577" s="171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</row>
    <row r="578" ht="15.75" customHeight="1">
      <c r="A578" s="171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</row>
    <row r="579" ht="15.75" customHeight="1">
      <c r="A579" s="171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</row>
    <row r="580" ht="15.75" customHeight="1">
      <c r="A580" s="171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</row>
    <row r="581" ht="15.75" customHeight="1">
      <c r="A581" s="171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</row>
    <row r="582" ht="15.75" customHeight="1">
      <c r="A582" s="171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</row>
    <row r="583" ht="15.75" customHeight="1">
      <c r="A583" s="171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</row>
    <row r="584" ht="15.75" customHeight="1">
      <c r="A584" s="171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</row>
    <row r="585" ht="15.75" customHeight="1">
      <c r="A585" s="171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</row>
    <row r="586" ht="15.75" customHeight="1">
      <c r="A586" s="171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</row>
    <row r="587" ht="15.75" customHeight="1">
      <c r="A587" s="171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</row>
    <row r="588" ht="15.75" customHeight="1">
      <c r="A588" s="171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</row>
    <row r="589" ht="15.75" customHeight="1">
      <c r="A589" s="171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</row>
    <row r="590" ht="15.75" customHeight="1">
      <c r="A590" s="171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</row>
    <row r="591" ht="15.75" customHeight="1">
      <c r="A591" s="171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</row>
    <row r="592" ht="15.75" customHeight="1">
      <c r="A592" s="171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</row>
    <row r="593" ht="15.75" customHeight="1">
      <c r="A593" s="171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</row>
    <row r="594" ht="15.75" customHeight="1">
      <c r="A594" s="171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</row>
    <row r="595" ht="15.75" customHeight="1">
      <c r="A595" s="171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</row>
    <row r="596" ht="15.75" customHeight="1">
      <c r="A596" s="171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</row>
    <row r="597" ht="15.75" customHeight="1">
      <c r="A597" s="171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</row>
    <row r="598" ht="15.75" customHeight="1">
      <c r="A598" s="171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</row>
    <row r="599" ht="15.75" customHeight="1">
      <c r="A599" s="171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</row>
    <row r="600" ht="15.75" customHeight="1">
      <c r="A600" s="171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</row>
    <row r="601" ht="15.75" customHeight="1">
      <c r="A601" s="171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</row>
    <row r="602" ht="15.75" customHeight="1">
      <c r="A602" s="171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</row>
    <row r="603" ht="15.75" customHeight="1">
      <c r="A603" s="171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</row>
    <row r="604" ht="15.75" customHeight="1">
      <c r="A604" s="171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</row>
    <row r="605" ht="15.75" customHeight="1">
      <c r="A605" s="171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</row>
    <row r="606" ht="15.75" customHeight="1">
      <c r="A606" s="171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</row>
    <row r="607" ht="15.75" customHeight="1">
      <c r="A607" s="171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</row>
    <row r="608" ht="15.75" customHeight="1">
      <c r="A608" s="171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</row>
    <row r="609" ht="15.75" customHeight="1">
      <c r="A609" s="171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</row>
    <row r="610" ht="15.75" customHeight="1">
      <c r="A610" s="171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</row>
    <row r="611" ht="15.75" customHeight="1">
      <c r="A611" s="171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</row>
    <row r="612" ht="15.75" customHeight="1">
      <c r="A612" s="171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</row>
    <row r="613" ht="15.75" customHeight="1">
      <c r="A613" s="171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</row>
    <row r="614" ht="15.75" customHeight="1">
      <c r="A614" s="171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</row>
    <row r="615" ht="15.75" customHeight="1">
      <c r="A615" s="171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</row>
    <row r="616" ht="15.75" customHeight="1">
      <c r="A616" s="171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</row>
    <row r="617" ht="15.75" customHeight="1">
      <c r="A617" s="171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</row>
    <row r="618" ht="15.75" customHeight="1">
      <c r="A618" s="171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</row>
    <row r="619" ht="15.75" customHeight="1">
      <c r="A619" s="171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</row>
    <row r="620" ht="15.75" customHeight="1">
      <c r="A620" s="171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</row>
    <row r="621" ht="15.75" customHeight="1">
      <c r="A621" s="171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</row>
    <row r="622" ht="15.75" customHeight="1">
      <c r="A622" s="171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</row>
    <row r="623" ht="15.75" customHeight="1">
      <c r="A623" s="171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</row>
    <row r="624" ht="15.75" customHeight="1">
      <c r="A624" s="171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</row>
    <row r="625" ht="15.75" customHeight="1">
      <c r="A625" s="171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</row>
    <row r="626" ht="15.75" customHeight="1">
      <c r="A626" s="171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</row>
    <row r="627" ht="15.75" customHeight="1">
      <c r="A627" s="171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</row>
    <row r="628" ht="15.75" customHeight="1">
      <c r="A628" s="171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</row>
    <row r="629" ht="15.75" customHeight="1">
      <c r="A629" s="171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</row>
    <row r="630" ht="15.75" customHeight="1">
      <c r="A630" s="171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</row>
    <row r="631" ht="15.75" customHeight="1">
      <c r="A631" s="171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</row>
    <row r="632" ht="15.75" customHeight="1">
      <c r="A632" s="171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</row>
    <row r="633" ht="15.75" customHeight="1">
      <c r="A633" s="171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</row>
    <row r="634" ht="15.75" customHeight="1">
      <c r="A634" s="171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</row>
    <row r="635" ht="15.75" customHeight="1">
      <c r="A635" s="171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</row>
    <row r="636" ht="15.75" customHeight="1">
      <c r="A636" s="171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</row>
    <row r="637" ht="15.75" customHeight="1">
      <c r="A637" s="171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</row>
    <row r="638" ht="15.75" customHeight="1">
      <c r="A638" s="171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</row>
    <row r="639" ht="15.75" customHeight="1">
      <c r="A639" s="171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</row>
    <row r="640" ht="15.75" customHeight="1">
      <c r="A640" s="171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</row>
    <row r="641" ht="15.75" customHeight="1">
      <c r="A641" s="171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</row>
    <row r="642" ht="15.75" customHeight="1">
      <c r="A642" s="171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</row>
    <row r="643" ht="15.75" customHeight="1">
      <c r="A643" s="171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</row>
    <row r="644" ht="15.75" customHeight="1">
      <c r="A644" s="171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</row>
    <row r="645" ht="15.75" customHeight="1">
      <c r="A645" s="171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</row>
    <row r="646" ht="15.75" customHeight="1">
      <c r="A646" s="171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</row>
    <row r="647" ht="15.75" customHeight="1">
      <c r="A647" s="171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</row>
    <row r="648" ht="15.75" customHeight="1">
      <c r="A648" s="171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</row>
    <row r="649" ht="15.75" customHeight="1">
      <c r="A649" s="171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</row>
    <row r="650" ht="15.75" customHeight="1">
      <c r="A650" s="171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</row>
    <row r="651" ht="15.75" customHeight="1">
      <c r="A651" s="171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</row>
    <row r="652" ht="15.75" customHeight="1">
      <c r="A652" s="171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</row>
    <row r="653" ht="15.75" customHeight="1">
      <c r="A653" s="171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</row>
    <row r="654" ht="15.75" customHeight="1">
      <c r="A654" s="171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</row>
    <row r="655" ht="15.75" customHeight="1">
      <c r="A655" s="171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</row>
    <row r="656" ht="15.75" customHeight="1">
      <c r="A656" s="171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</row>
    <row r="657" ht="15.75" customHeight="1">
      <c r="A657" s="171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</row>
    <row r="658" ht="15.75" customHeight="1">
      <c r="A658" s="171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</row>
    <row r="659" ht="15.75" customHeight="1">
      <c r="A659" s="171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</row>
    <row r="660" ht="15.75" customHeight="1">
      <c r="A660" s="171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</row>
    <row r="661" ht="15.75" customHeight="1">
      <c r="A661" s="171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</row>
    <row r="662" ht="15.75" customHeight="1">
      <c r="A662" s="171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</row>
    <row r="663" ht="15.75" customHeight="1">
      <c r="A663" s="171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</row>
    <row r="664" ht="15.75" customHeight="1">
      <c r="A664" s="171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</row>
    <row r="665" ht="15.75" customHeight="1">
      <c r="A665" s="171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</row>
    <row r="666" ht="15.75" customHeight="1">
      <c r="A666" s="171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</row>
    <row r="667" ht="15.75" customHeight="1">
      <c r="A667" s="171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</row>
    <row r="668" ht="15.75" customHeight="1">
      <c r="A668" s="171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</row>
    <row r="669" ht="15.75" customHeight="1">
      <c r="A669" s="171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</row>
    <row r="670" ht="15.75" customHeight="1">
      <c r="A670" s="171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</row>
    <row r="671" ht="15.75" customHeight="1">
      <c r="A671" s="171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</row>
    <row r="672" ht="15.75" customHeight="1">
      <c r="A672" s="171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</row>
    <row r="673" ht="15.75" customHeight="1">
      <c r="A673" s="171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</row>
    <row r="674" ht="15.75" customHeight="1">
      <c r="A674" s="171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</row>
    <row r="675" ht="15.75" customHeight="1">
      <c r="A675" s="171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</row>
    <row r="676" ht="15.75" customHeight="1">
      <c r="A676" s="171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</row>
    <row r="677" ht="15.75" customHeight="1">
      <c r="A677" s="171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</row>
    <row r="678" ht="15.75" customHeight="1">
      <c r="A678" s="171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</row>
    <row r="679" ht="15.75" customHeight="1">
      <c r="A679" s="171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</row>
    <row r="680" ht="15.75" customHeight="1">
      <c r="A680" s="171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</row>
    <row r="681" ht="15.75" customHeight="1">
      <c r="A681" s="171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</row>
    <row r="682" ht="15.75" customHeight="1">
      <c r="A682" s="171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</row>
    <row r="683" ht="15.75" customHeight="1">
      <c r="A683" s="171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</row>
    <row r="684" ht="15.75" customHeight="1">
      <c r="A684" s="171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</row>
    <row r="685" ht="15.75" customHeight="1">
      <c r="A685" s="171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</row>
    <row r="686" ht="15.75" customHeight="1">
      <c r="A686" s="171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</row>
    <row r="687" ht="15.75" customHeight="1">
      <c r="A687" s="171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</row>
    <row r="688" ht="15.75" customHeight="1">
      <c r="A688" s="171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</row>
    <row r="689" ht="15.75" customHeight="1">
      <c r="A689" s="171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</row>
    <row r="690" ht="15.75" customHeight="1">
      <c r="A690" s="171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</row>
    <row r="691" ht="15.75" customHeight="1">
      <c r="A691" s="171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</row>
    <row r="692" ht="15.75" customHeight="1">
      <c r="A692" s="171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</row>
    <row r="693" ht="15.75" customHeight="1">
      <c r="A693" s="171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</row>
    <row r="694" ht="15.75" customHeight="1">
      <c r="A694" s="171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</row>
    <row r="695" ht="15.75" customHeight="1">
      <c r="A695" s="171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</row>
    <row r="696" ht="15.75" customHeight="1">
      <c r="A696" s="171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</row>
    <row r="697" ht="15.75" customHeight="1">
      <c r="A697" s="171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</row>
    <row r="698" ht="15.75" customHeight="1">
      <c r="A698" s="171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</row>
    <row r="699" ht="15.75" customHeight="1">
      <c r="A699" s="171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</row>
    <row r="700" ht="15.75" customHeight="1">
      <c r="A700" s="171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</row>
    <row r="701" ht="15.75" customHeight="1">
      <c r="A701" s="171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</row>
    <row r="702" ht="15.75" customHeight="1">
      <c r="A702" s="171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</row>
    <row r="703" ht="15.75" customHeight="1">
      <c r="A703" s="171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</row>
    <row r="704" ht="15.75" customHeight="1">
      <c r="A704" s="171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</row>
    <row r="705" ht="15.75" customHeight="1">
      <c r="A705" s="171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</row>
    <row r="706" ht="15.75" customHeight="1">
      <c r="A706" s="171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</row>
    <row r="707" ht="15.75" customHeight="1">
      <c r="A707" s="171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</row>
    <row r="708" ht="15.75" customHeight="1">
      <c r="A708" s="171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</row>
    <row r="709" ht="15.75" customHeight="1">
      <c r="A709" s="171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</row>
    <row r="710" ht="15.75" customHeight="1">
      <c r="A710" s="171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</row>
    <row r="711" ht="15.75" customHeight="1">
      <c r="A711" s="171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</row>
    <row r="712" ht="15.75" customHeight="1">
      <c r="A712" s="171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</row>
    <row r="713" ht="15.75" customHeight="1">
      <c r="A713" s="171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</row>
    <row r="714" ht="15.75" customHeight="1">
      <c r="A714" s="171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</row>
    <row r="715" ht="15.75" customHeight="1">
      <c r="A715" s="171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</row>
    <row r="716" ht="15.75" customHeight="1">
      <c r="A716" s="171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</row>
    <row r="717" ht="15.75" customHeight="1">
      <c r="A717" s="171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</row>
    <row r="718" ht="15.75" customHeight="1">
      <c r="A718" s="171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</row>
    <row r="719" ht="15.75" customHeight="1">
      <c r="A719" s="171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</row>
    <row r="720" ht="15.75" customHeight="1">
      <c r="A720" s="171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</row>
    <row r="721" ht="15.75" customHeight="1">
      <c r="A721" s="171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</row>
    <row r="722" ht="15.75" customHeight="1">
      <c r="A722" s="171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</row>
    <row r="723" ht="15.75" customHeight="1">
      <c r="A723" s="171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</row>
    <row r="724" ht="15.75" customHeight="1">
      <c r="A724" s="171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</row>
    <row r="725" ht="15.75" customHeight="1">
      <c r="A725" s="171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</row>
    <row r="726" ht="15.75" customHeight="1">
      <c r="A726" s="171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</row>
    <row r="727" ht="15.75" customHeight="1">
      <c r="A727" s="171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</row>
    <row r="728" ht="15.75" customHeight="1">
      <c r="A728" s="171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</row>
    <row r="729" ht="15.75" customHeight="1">
      <c r="A729" s="171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</row>
    <row r="730" ht="15.75" customHeight="1">
      <c r="A730" s="171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</row>
    <row r="731" ht="15.75" customHeight="1">
      <c r="A731" s="171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</row>
    <row r="732" ht="15.75" customHeight="1">
      <c r="A732" s="171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</row>
    <row r="733" ht="15.75" customHeight="1">
      <c r="A733" s="171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</row>
    <row r="734" ht="15.75" customHeight="1">
      <c r="A734" s="171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</row>
    <row r="735" ht="15.75" customHeight="1">
      <c r="A735" s="171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</row>
    <row r="736" ht="15.75" customHeight="1">
      <c r="A736" s="171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</row>
    <row r="737" ht="15.75" customHeight="1">
      <c r="A737" s="171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</row>
    <row r="738" ht="15.75" customHeight="1">
      <c r="A738" s="171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</row>
    <row r="739" ht="15.75" customHeight="1">
      <c r="A739" s="171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</row>
    <row r="740" ht="15.75" customHeight="1">
      <c r="A740" s="171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</row>
    <row r="741" ht="15.75" customHeight="1">
      <c r="A741" s="171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</row>
    <row r="742" ht="15.75" customHeight="1">
      <c r="A742" s="171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</row>
    <row r="743" ht="15.75" customHeight="1">
      <c r="A743" s="171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</row>
    <row r="744" ht="15.75" customHeight="1">
      <c r="A744" s="171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</row>
    <row r="745" ht="15.75" customHeight="1">
      <c r="A745" s="171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</row>
    <row r="746" ht="15.75" customHeight="1">
      <c r="A746" s="171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</row>
    <row r="747" ht="15.75" customHeight="1">
      <c r="A747" s="171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</row>
    <row r="748" ht="15.75" customHeight="1">
      <c r="A748" s="171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</row>
    <row r="749" ht="15.75" customHeight="1">
      <c r="A749" s="171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</row>
    <row r="750" ht="15.75" customHeight="1">
      <c r="A750" s="171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</row>
    <row r="751" ht="15.75" customHeight="1">
      <c r="A751" s="171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</row>
    <row r="752" ht="15.75" customHeight="1">
      <c r="A752" s="171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</row>
    <row r="753" ht="15.75" customHeight="1">
      <c r="A753" s="171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</row>
    <row r="754" ht="15.75" customHeight="1">
      <c r="A754" s="171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</row>
    <row r="755" ht="15.75" customHeight="1">
      <c r="A755" s="171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</row>
    <row r="756" ht="15.75" customHeight="1">
      <c r="A756" s="171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</row>
    <row r="757" ht="15.75" customHeight="1">
      <c r="A757" s="171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</row>
    <row r="758" ht="15.75" customHeight="1">
      <c r="A758" s="171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</row>
    <row r="759" ht="15.75" customHeight="1">
      <c r="A759" s="171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</row>
    <row r="760" ht="15.75" customHeight="1">
      <c r="A760" s="171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</row>
    <row r="761" ht="15.75" customHeight="1">
      <c r="A761" s="171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</row>
    <row r="762" ht="15.75" customHeight="1">
      <c r="A762" s="171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</row>
    <row r="763" ht="15.75" customHeight="1">
      <c r="A763" s="171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</row>
    <row r="764" ht="15.75" customHeight="1">
      <c r="A764" s="171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</row>
    <row r="765" ht="15.75" customHeight="1">
      <c r="A765" s="171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</row>
    <row r="766" ht="15.75" customHeight="1">
      <c r="A766" s="171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</row>
    <row r="767" ht="15.75" customHeight="1">
      <c r="A767" s="171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</row>
    <row r="768" ht="15.75" customHeight="1">
      <c r="A768" s="171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</row>
    <row r="769" ht="15.75" customHeight="1">
      <c r="A769" s="171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</row>
    <row r="770" ht="15.75" customHeight="1">
      <c r="A770" s="171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</row>
    <row r="771" ht="15.75" customHeight="1">
      <c r="A771" s="171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</row>
    <row r="772" ht="15.75" customHeight="1">
      <c r="A772" s="171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</row>
    <row r="773" ht="15.75" customHeight="1">
      <c r="A773" s="171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</row>
    <row r="774" ht="15.75" customHeight="1">
      <c r="A774" s="171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</row>
    <row r="775" ht="15.75" customHeight="1">
      <c r="A775" s="171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</row>
    <row r="776" ht="15.75" customHeight="1">
      <c r="A776" s="171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</row>
    <row r="777" ht="15.75" customHeight="1">
      <c r="A777" s="171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</row>
    <row r="778" ht="15.75" customHeight="1">
      <c r="A778" s="171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</row>
    <row r="779" ht="15.75" customHeight="1">
      <c r="A779" s="171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</row>
    <row r="780" ht="15.75" customHeight="1">
      <c r="A780" s="171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</row>
    <row r="781" ht="15.75" customHeight="1">
      <c r="A781" s="171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</row>
    <row r="782" ht="15.75" customHeight="1">
      <c r="A782" s="171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</row>
    <row r="783" ht="15.75" customHeight="1">
      <c r="A783" s="171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</row>
    <row r="784" ht="15.75" customHeight="1">
      <c r="A784" s="171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</row>
    <row r="785" ht="15.75" customHeight="1">
      <c r="A785" s="171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</row>
    <row r="786" ht="15.75" customHeight="1">
      <c r="A786" s="171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</row>
    <row r="787" ht="15.75" customHeight="1">
      <c r="A787" s="171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</row>
    <row r="788" ht="15.75" customHeight="1">
      <c r="A788" s="171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</row>
    <row r="789" ht="15.75" customHeight="1">
      <c r="A789" s="171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</row>
    <row r="790" ht="15.75" customHeight="1">
      <c r="A790" s="171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</row>
    <row r="791" ht="15.75" customHeight="1">
      <c r="A791" s="171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</row>
    <row r="792" ht="15.75" customHeight="1">
      <c r="A792" s="171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</row>
    <row r="793" ht="15.75" customHeight="1">
      <c r="A793" s="171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</row>
    <row r="794" ht="15.75" customHeight="1">
      <c r="A794" s="171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</row>
    <row r="795" ht="15.75" customHeight="1">
      <c r="A795" s="171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</row>
    <row r="796" ht="15.75" customHeight="1">
      <c r="A796" s="171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</row>
    <row r="797" ht="15.75" customHeight="1">
      <c r="A797" s="171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</row>
    <row r="798" ht="15.75" customHeight="1">
      <c r="A798" s="171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</row>
    <row r="799" ht="15.75" customHeight="1">
      <c r="A799" s="171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</row>
    <row r="800" ht="15.75" customHeight="1">
      <c r="A800" s="171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</row>
    <row r="801" ht="15.75" customHeight="1">
      <c r="A801" s="171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</row>
    <row r="802" ht="15.75" customHeight="1">
      <c r="A802" s="171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</row>
    <row r="803" ht="15.75" customHeight="1">
      <c r="A803" s="171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</row>
    <row r="804" ht="15.75" customHeight="1">
      <c r="A804" s="171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</row>
    <row r="805" ht="15.75" customHeight="1">
      <c r="A805" s="171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</row>
    <row r="806" ht="15.75" customHeight="1">
      <c r="A806" s="171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</row>
    <row r="807" ht="15.75" customHeight="1">
      <c r="A807" s="171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</row>
    <row r="808" ht="15.75" customHeight="1">
      <c r="A808" s="171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</row>
    <row r="809" ht="15.75" customHeight="1">
      <c r="A809" s="171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</row>
    <row r="810" ht="15.75" customHeight="1">
      <c r="A810" s="171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</row>
    <row r="811" ht="15.75" customHeight="1">
      <c r="A811" s="171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</row>
    <row r="812" ht="15.75" customHeight="1">
      <c r="A812" s="171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</row>
    <row r="813" ht="15.75" customHeight="1">
      <c r="A813" s="171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</row>
    <row r="814" ht="15.75" customHeight="1">
      <c r="A814" s="171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</row>
    <row r="815" ht="15.75" customHeight="1">
      <c r="A815" s="171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</row>
    <row r="816" ht="15.75" customHeight="1">
      <c r="A816" s="171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</row>
    <row r="817" ht="15.75" customHeight="1">
      <c r="A817" s="171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</row>
    <row r="818" ht="15.75" customHeight="1">
      <c r="A818" s="171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</row>
    <row r="819" ht="15.75" customHeight="1">
      <c r="A819" s="171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</row>
    <row r="820" ht="15.75" customHeight="1">
      <c r="A820" s="171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</row>
    <row r="821" ht="15.75" customHeight="1">
      <c r="A821" s="171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</row>
    <row r="822" ht="15.75" customHeight="1">
      <c r="A822" s="171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</row>
    <row r="823" ht="15.75" customHeight="1">
      <c r="A823" s="171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</row>
    <row r="824" ht="15.75" customHeight="1">
      <c r="A824" s="171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</row>
    <row r="825" ht="15.75" customHeight="1">
      <c r="A825" s="171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</row>
    <row r="826" ht="15.75" customHeight="1">
      <c r="A826" s="171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</row>
    <row r="827" ht="15.75" customHeight="1">
      <c r="A827" s="171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</row>
    <row r="828" ht="15.75" customHeight="1">
      <c r="A828" s="171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</row>
    <row r="829" ht="15.75" customHeight="1">
      <c r="A829" s="171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</row>
    <row r="830" ht="15.75" customHeight="1">
      <c r="A830" s="171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</row>
    <row r="831" ht="15.75" customHeight="1">
      <c r="A831" s="171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</row>
    <row r="832" ht="15.75" customHeight="1">
      <c r="A832" s="171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</row>
    <row r="833" ht="15.75" customHeight="1">
      <c r="A833" s="171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</row>
    <row r="834" ht="15.75" customHeight="1">
      <c r="A834" s="171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</row>
    <row r="835" ht="15.75" customHeight="1">
      <c r="A835" s="171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</row>
    <row r="836" ht="15.75" customHeight="1">
      <c r="A836" s="171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</row>
    <row r="837" ht="15.75" customHeight="1">
      <c r="A837" s="171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</row>
    <row r="838" ht="15.75" customHeight="1">
      <c r="A838" s="171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</row>
    <row r="839" ht="15.75" customHeight="1">
      <c r="A839" s="171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</row>
    <row r="840" ht="15.75" customHeight="1">
      <c r="A840" s="171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</row>
    <row r="841" ht="15.75" customHeight="1">
      <c r="A841" s="171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</row>
    <row r="842" ht="15.75" customHeight="1">
      <c r="A842" s="171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</row>
    <row r="843" ht="15.75" customHeight="1">
      <c r="A843" s="171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</row>
    <row r="844" ht="15.75" customHeight="1">
      <c r="A844" s="171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</row>
    <row r="845" ht="15.75" customHeight="1">
      <c r="A845" s="171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</row>
    <row r="846" ht="15.75" customHeight="1">
      <c r="A846" s="171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</row>
    <row r="847" ht="15.75" customHeight="1">
      <c r="A847" s="171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</row>
    <row r="848" ht="15.75" customHeight="1">
      <c r="A848" s="171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</row>
    <row r="849" ht="15.75" customHeight="1">
      <c r="A849" s="171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</row>
    <row r="850" ht="15.75" customHeight="1">
      <c r="A850" s="171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</row>
    <row r="851" ht="15.75" customHeight="1">
      <c r="A851" s="171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</row>
    <row r="852" ht="15.75" customHeight="1">
      <c r="A852" s="171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</row>
    <row r="853" ht="15.75" customHeight="1">
      <c r="A853" s="171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</row>
    <row r="854" ht="15.75" customHeight="1">
      <c r="A854" s="171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</row>
    <row r="855" ht="15.75" customHeight="1">
      <c r="A855" s="171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</row>
    <row r="856" ht="15.75" customHeight="1">
      <c r="A856" s="171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</row>
    <row r="857" ht="15.75" customHeight="1">
      <c r="A857" s="171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</row>
    <row r="858" ht="15.75" customHeight="1">
      <c r="A858" s="171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</row>
    <row r="859" ht="15.75" customHeight="1">
      <c r="A859" s="171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</row>
    <row r="860" ht="15.75" customHeight="1">
      <c r="A860" s="171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</row>
    <row r="861" ht="15.75" customHeight="1">
      <c r="A861" s="171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</row>
    <row r="862" ht="15.75" customHeight="1">
      <c r="A862" s="171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</row>
    <row r="863" ht="15.75" customHeight="1">
      <c r="A863" s="171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</row>
    <row r="864" ht="15.75" customHeight="1">
      <c r="A864" s="171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</row>
    <row r="865" ht="15.75" customHeight="1">
      <c r="A865" s="171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</row>
    <row r="866" ht="15.75" customHeight="1">
      <c r="A866" s="171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</row>
    <row r="867" ht="15.75" customHeight="1">
      <c r="A867" s="171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</row>
    <row r="868" ht="15.75" customHeight="1">
      <c r="A868" s="171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</row>
    <row r="869" ht="15.75" customHeight="1">
      <c r="A869" s="171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</row>
    <row r="870" ht="15.75" customHeight="1">
      <c r="A870" s="171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</row>
    <row r="871" ht="15.75" customHeight="1">
      <c r="A871" s="171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</row>
    <row r="872" ht="15.75" customHeight="1">
      <c r="A872" s="171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</row>
    <row r="873" ht="15.75" customHeight="1">
      <c r="A873" s="171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</row>
    <row r="874" ht="15.75" customHeight="1">
      <c r="A874" s="171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</row>
    <row r="875" ht="15.75" customHeight="1">
      <c r="A875" s="171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</row>
    <row r="876" ht="15.75" customHeight="1">
      <c r="A876" s="171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</row>
    <row r="877" ht="15.75" customHeight="1">
      <c r="A877" s="171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</row>
    <row r="878" ht="15.75" customHeight="1">
      <c r="A878" s="171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</row>
    <row r="879" ht="15.75" customHeight="1">
      <c r="A879" s="171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</row>
    <row r="880" ht="15.75" customHeight="1">
      <c r="A880" s="171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</row>
    <row r="881" ht="15.75" customHeight="1">
      <c r="A881" s="171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</row>
    <row r="882" ht="15.75" customHeight="1">
      <c r="A882" s="171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</row>
    <row r="883" ht="15.75" customHeight="1">
      <c r="A883" s="171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</row>
    <row r="884" ht="15.75" customHeight="1">
      <c r="A884" s="171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</row>
    <row r="885" ht="15.75" customHeight="1">
      <c r="A885" s="171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</row>
    <row r="886" ht="15.75" customHeight="1">
      <c r="A886" s="171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</row>
    <row r="887" ht="15.75" customHeight="1">
      <c r="A887" s="171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</row>
    <row r="888" ht="15.75" customHeight="1">
      <c r="A888" s="171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</row>
    <row r="889" ht="15.75" customHeight="1">
      <c r="A889" s="171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</row>
    <row r="890" ht="15.75" customHeight="1">
      <c r="A890" s="171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</row>
    <row r="891" ht="15.75" customHeight="1">
      <c r="A891" s="171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</row>
    <row r="892" ht="15.75" customHeight="1">
      <c r="A892" s="171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</row>
    <row r="893" ht="15.75" customHeight="1">
      <c r="A893" s="171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</row>
    <row r="894" ht="15.75" customHeight="1">
      <c r="A894" s="171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</row>
    <row r="895" ht="15.75" customHeight="1">
      <c r="A895" s="171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</row>
    <row r="896" ht="15.75" customHeight="1">
      <c r="A896" s="171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</row>
    <row r="897" ht="15.75" customHeight="1">
      <c r="A897" s="171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</row>
    <row r="898" ht="15.75" customHeight="1">
      <c r="A898" s="171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</row>
    <row r="899" ht="15.75" customHeight="1">
      <c r="A899" s="171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</row>
    <row r="900" ht="15.75" customHeight="1">
      <c r="A900" s="171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</row>
    <row r="901" ht="15.75" customHeight="1">
      <c r="A901" s="171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</row>
    <row r="902" ht="15.75" customHeight="1">
      <c r="A902" s="171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</row>
    <row r="903" ht="15.75" customHeight="1">
      <c r="A903" s="171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</row>
    <row r="904" ht="15.75" customHeight="1">
      <c r="A904" s="171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</row>
    <row r="905" ht="15.75" customHeight="1">
      <c r="A905" s="171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</row>
    <row r="906" ht="15.75" customHeight="1">
      <c r="A906" s="171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</row>
    <row r="907" ht="15.75" customHeight="1">
      <c r="A907" s="171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</row>
    <row r="908" ht="15.75" customHeight="1">
      <c r="A908" s="171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</row>
    <row r="909" ht="15.75" customHeight="1">
      <c r="A909" s="171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</row>
    <row r="910" ht="15.75" customHeight="1">
      <c r="A910" s="171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</row>
    <row r="911" ht="15.75" customHeight="1">
      <c r="A911" s="171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</row>
    <row r="912" ht="15.75" customHeight="1">
      <c r="A912" s="171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</row>
    <row r="913" ht="15.75" customHeight="1">
      <c r="A913" s="171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</row>
    <row r="914" ht="15.75" customHeight="1">
      <c r="A914" s="171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</row>
    <row r="915" ht="15.75" customHeight="1">
      <c r="A915" s="171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</row>
    <row r="916" ht="15.75" customHeight="1">
      <c r="A916" s="171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</row>
    <row r="917" ht="15.75" customHeight="1">
      <c r="A917" s="171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</row>
    <row r="918" ht="15.75" customHeight="1">
      <c r="A918" s="171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</row>
    <row r="919" ht="15.75" customHeight="1">
      <c r="A919" s="171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</row>
    <row r="920" ht="15.75" customHeight="1">
      <c r="A920" s="171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</row>
    <row r="921" ht="15.75" customHeight="1">
      <c r="A921" s="171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</row>
    <row r="922" ht="15.75" customHeight="1">
      <c r="A922" s="171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</row>
    <row r="923" ht="15.75" customHeight="1">
      <c r="A923" s="171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</row>
    <row r="924" ht="15.75" customHeight="1">
      <c r="A924" s="171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</row>
    <row r="925" ht="15.75" customHeight="1">
      <c r="A925" s="171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</row>
    <row r="926" ht="15.75" customHeight="1">
      <c r="A926" s="171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</row>
    <row r="927" ht="15.75" customHeight="1">
      <c r="A927" s="171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</row>
    <row r="928" ht="15.75" customHeight="1">
      <c r="A928" s="171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</row>
    <row r="929" ht="15.75" customHeight="1">
      <c r="A929" s="171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</row>
    <row r="930" ht="15.75" customHeight="1">
      <c r="A930" s="171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</row>
    <row r="931" ht="15.75" customHeight="1">
      <c r="A931" s="171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</row>
    <row r="932" ht="15.75" customHeight="1">
      <c r="A932" s="171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</row>
    <row r="933" ht="15.75" customHeight="1">
      <c r="A933" s="171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</row>
    <row r="934" ht="15.75" customHeight="1">
      <c r="A934" s="171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</row>
    <row r="935" ht="15.75" customHeight="1">
      <c r="A935" s="171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</row>
    <row r="936" ht="15.75" customHeight="1">
      <c r="A936" s="171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</row>
    <row r="937" ht="15.75" customHeight="1">
      <c r="A937" s="171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</row>
    <row r="938" ht="15.75" customHeight="1">
      <c r="A938" s="171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</row>
    <row r="939" ht="15.75" customHeight="1">
      <c r="A939" s="171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</row>
    <row r="940" ht="15.75" customHeight="1">
      <c r="A940" s="171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</row>
    <row r="941" ht="15.75" customHeight="1">
      <c r="A941" s="171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</row>
    <row r="942" ht="15.75" customHeight="1">
      <c r="A942" s="171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</row>
    <row r="943" ht="15.75" customHeight="1">
      <c r="A943" s="171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</row>
    <row r="944" ht="15.75" customHeight="1">
      <c r="A944" s="171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</row>
    <row r="945" ht="15.75" customHeight="1">
      <c r="A945" s="171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</row>
    <row r="946" ht="15.75" customHeight="1">
      <c r="A946" s="171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</row>
    <row r="947" ht="15.75" customHeight="1">
      <c r="A947" s="171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</row>
    <row r="948" ht="15.75" customHeight="1">
      <c r="A948" s="171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</row>
    <row r="949" ht="15.75" customHeight="1">
      <c r="A949" s="171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</row>
    <row r="950" ht="15.75" customHeight="1">
      <c r="A950" s="171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</row>
    <row r="951" ht="15.75" customHeight="1">
      <c r="A951" s="171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</row>
    <row r="952" ht="15.75" customHeight="1">
      <c r="A952" s="171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</row>
    <row r="953" ht="15.75" customHeight="1">
      <c r="A953" s="171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</row>
    <row r="954" ht="15.75" customHeight="1">
      <c r="A954" s="171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</row>
    <row r="955" ht="15.75" customHeight="1">
      <c r="A955" s="171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</row>
    <row r="956" ht="15.75" customHeight="1">
      <c r="A956" s="171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</row>
    <row r="957" ht="15.75" customHeight="1">
      <c r="A957" s="171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</row>
    <row r="958" ht="15.75" customHeight="1">
      <c r="A958" s="171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</row>
    <row r="959" ht="15.75" customHeight="1">
      <c r="A959" s="171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</row>
    <row r="960" ht="15.75" customHeight="1">
      <c r="A960" s="171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</row>
    <row r="961" ht="15.75" customHeight="1">
      <c r="A961" s="171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</row>
    <row r="962" ht="15.75" customHeight="1">
      <c r="A962" s="171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</row>
    <row r="963" ht="15.75" customHeight="1">
      <c r="A963" s="171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</row>
    <row r="964" ht="15.75" customHeight="1">
      <c r="A964" s="171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</row>
    <row r="965" ht="15.75" customHeight="1">
      <c r="A965" s="171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</row>
    <row r="966" ht="15.75" customHeight="1">
      <c r="A966" s="171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</row>
    <row r="967" ht="15.75" customHeight="1">
      <c r="A967" s="171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</row>
    <row r="968" ht="15.75" customHeight="1">
      <c r="A968" s="171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</row>
    <row r="969" ht="15.75" customHeight="1">
      <c r="A969" s="171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</row>
    <row r="970" ht="15.75" customHeight="1">
      <c r="A970" s="171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</row>
    <row r="971" ht="15.75" customHeight="1">
      <c r="A971" s="171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</row>
    <row r="972" ht="15.75" customHeight="1">
      <c r="A972" s="171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</row>
    <row r="973" ht="15.75" customHeight="1">
      <c r="A973" s="171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</row>
    <row r="974" ht="15.75" customHeight="1">
      <c r="A974" s="171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</row>
    <row r="975" ht="15.75" customHeight="1">
      <c r="A975" s="171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</row>
    <row r="976" ht="15.75" customHeight="1">
      <c r="A976" s="171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</row>
    <row r="977" ht="15.75" customHeight="1">
      <c r="A977" s="171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</row>
    <row r="978" ht="15.75" customHeight="1">
      <c r="A978" s="171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</row>
    <row r="979" ht="15.75" customHeight="1">
      <c r="A979" s="171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</row>
    <row r="980" ht="15.75" customHeight="1">
      <c r="A980" s="171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</row>
    <row r="981" ht="15.75" customHeight="1">
      <c r="A981" s="171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</row>
    <row r="982" ht="15.75" customHeight="1">
      <c r="A982" s="171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</row>
    <row r="983" ht="15.75" customHeight="1">
      <c r="A983" s="171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</row>
    <row r="984" ht="15.75" customHeight="1">
      <c r="A984" s="171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</row>
    <row r="985" ht="15.75" customHeight="1">
      <c r="A985" s="171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</row>
    <row r="986" ht="15.75" customHeight="1">
      <c r="A986" s="171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</row>
    <row r="987" ht="15.75" customHeight="1">
      <c r="A987" s="171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</row>
    <row r="988" ht="15.75" customHeight="1">
      <c r="A988" s="171"/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</row>
    <row r="989" ht="15.75" customHeight="1">
      <c r="A989" s="171"/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</row>
    <row r="990" ht="15.75" customHeight="1">
      <c r="A990" s="171"/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</row>
    <row r="991" ht="15.75" customHeight="1">
      <c r="A991" s="171"/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</row>
    <row r="992" ht="15.75" customHeight="1">
      <c r="A992" s="171"/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</row>
    <row r="993" ht="15.75" customHeight="1">
      <c r="A993" s="171"/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</row>
    <row r="994" ht="15.75" customHeight="1">
      <c r="A994" s="171"/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</row>
    <row r="995" ht="15.75" customHeight="1">
      <c r="A995" s="171"/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</row>
    <row r="996" ht="15.75" customHeight="1">
      <c r="A996" s="171"/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</row>
    <row r="997" ht="15.75" customHeight="1">
      <c r="A997" s="171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</row>
    <row r="998" ht="15.75" customHeight="1">
      <c r="A998" s="171"/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</row>
    <row r="999" ht="15.75" customHeight="1">
      <c r="A999" s="171"/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</row>
    <row r="1000" ht="15.75" customHeight="1">
      <c r="A1000" s="171"/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</row>
  </sheetData>
  <printOptions/>
  <pageMargins bottom="0.75" footer="0.0" header="0.0" left="0.7" right="0.7" top="0.75"/>
  <pageSetup paperSize="9" orientation="portrait"/>
  <drawing r:id="rId1"/>
</worksheet>
</file>