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prior/Downloads/"/>
    </mc:Choice>
  </mc:AlternateContent>
  <xr:revisionPtr revIDLastSave="0" documentId="13_ncr:1_{6CD61B81-E27E-4749-A1AD-0FD4C8A4DB5D}" xr6:coauthVersionLast="36" xr6:coauthVersionMax="38" xr10:uidLastSave="{00000000-0000-0000-0000-000000000000}"/>
  <bookViews>
    <workbookView xWindow="0" yWindow="460" windowWidth="27940" windowHeight="17540" xr2:uid="{4B4DE0E6-5AE4-4287-87A0-16542103CCE2}"/>
  </bookViews>
  <sheets>
    <sheet name="Sheet1" sheetId="1" r:id="rId1"/>
  </sheets>
  <definedNames>
    <definedName name="_xlnm._FilterDatabase" localSheetId="0" hidden="1">Sheet1!$A$1:$T$16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5" i="1"/>
  <c r="J7" i="1"/>
  <c r="T5" i="1"/>
  <c r="T6" i="1"/>
  <c r="T7" i="1"/>
  <c r="T8" i="1"/>
  <c r="T9" i="1"/>
  <c r="T10" i="1"/>
  <c r="T11" i="1"/>
  <c r="T12" i="1"/>
  <c r="T13" i="1"/>
  <c r="T14" i="1"/>
  <c r="T15" i="1"/>
  <c r="T1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J4" i="1"/>
  <c r="J5" i="1"/>
  <c r="J6" i="1"/>
  <c r="J8" i="1"/>
  <c r="J9" i="1"/>
  <c r="J10" i="1"/>
  <c r="J11" i="1"/>
  <c r="J12" i="1"/>
  <c r="J13" i="1"/>
  <c r="J14" i="1"/>
  <c r="J15" i="1"/>
  <c r="J16" i="1"/>
  <c r="G6" i="1"/>
  <c r="G7" i="1"/>
  <c r="G8" i="1"/>
  <c r="G9" i="1"/>
  <c r="G10" i="1"/>
  <c r="G11" i="1"/>
  <c r="G12" i="1"/>
  <c r="G13" i="1"/>
  <c r="G14" i="1"/>
  <c r="G15" i="1"/>
  <c r="G16" i="1"/>
  <c r="T3" i="1"/>
  <c r="P3" i="1"/>
  <c r="M3" i="1"/>
  <c r="J3" i="1"/>
  <c r="G3" i="1"/>
  <c r="T2" i="1"/>
  <c r="P2" i="1"/>
  <c r="M2" i="1"/>
  <c r="J2" i="1"/>
  <c r="G2" i="1"/>
</calcChain>
</file>

<file path=xl/sharedStrings.xml><?xml version="1.0" encoding="utf-8"?>
<sst xmlns="http://schemas.openxmlformats.org/spreadsheetml/2006/main" count="53" uniqueCount="53">
  <si>
    <t>Country</t>
  </si>
  <si>
    <t>Iso_a3</t>
  </si>
  <si>
    <t>un_fib</t>
  </si>
  <si>
    <t>nun_fib</t>
  </si>
  <si>
    <t>pi_yr</t>
  </si>
  <si>
    <t>Po_fib</t>
  </si>
  <si>
    <t>Su_Total</t>
  </si>
  <si>
    <t>Su_fib</t>
  </si>
  <si>
    <t>Bangladesh</t>
  </si>
  <si>
    <t>Vietnam</t>
  </si>
  <si>
    <t>Thailand</t>
  </si>
  <si>
    <t>Cambodia</t>
  </si>
  <si>
    <t>Maldives</t>
  </si>
  <si>
    <t>Sri Lanka</t>
  </si>
  <si>
    <t>Taiwan</t>
  </si>
  <si>
    <t>Papua New Guinea</t>
  </si>
  <si>
    <t>Indonesia</t>
  </si>
  <si>
    <t>Philippines</t>
  </si>
  <si>
    <t>India</t>
  </si>
  <si>
    <t>Myanmar</t>
  </si>
  <si>
    <t>Mongolia</t>
  </si>
  <si>
    <t>Pakistan</t>
  </si>
  <si>
    <t>Malaysia</t>
  </si>
  <si>
    <t>BGD</t>
  </si>
  <si>
    <t>IND</t>
  </si>
  <si>
    <t>PAK</t>
  </si>
  <si>
    <t>THA</t>
  </si>
  <si>
    <t>KHM</t>
  </si>
  <si>
    <t>IDN</t>
  </si>
  <si>
    <t>MYS</t>
  </si>
  <si>
    <t>MDV</t>
  </si>
  <si>
    <t>MNG</t>
  </si>
  <si>
    <t>MMR</t>
  </si>
  <si>
    <t>PNG</t>
  </si>
  <si>
    <t>PHL</t>
  </si>
  <si>
    <t>LKA</t>
  </si>
  <si>
    <t>TWN</t>
  </si>
  <si>
    <t>VNM</t>
  </si>
  <si>
    <t>completed</t>
  </si>
  <si>
    <t>Number of Rights Of way</t>
  </si>
  <si>
    <t>Total fiber km</t>
  </si>
  <si>
    <t>Total road km</t>
  </si>
  <si>
    <t>Fiber along roads</t>
  </si>
  <si>
    <t>Unutilized Roads</t>
  </si>
  <si>
    <t>Power line km</t>
  </si>
  <si>
    <t>Unutilized power line</t>
  </si>
  <si>
    <t>Fiber along power line</t>
  </si>
  <si>
    <t>Railroad total</t>
  </si>
  <si>
    <t>Fiber along railroads</t>
  </si>
  <si>
    <t>Untilized railroad</t>
  </si>
  <si>
    <t>Pipeline total</t>
  </si>
  <si>
    <t>Fiber along pipeline</t>
  </si>
  <si>
    <t>Unutilized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</si>
</sst>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vs Unused Road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Sheet1!$A$1:$A$16</c:f>
              <c:strCache>
                <c:ptCount val="16"/>
                <c:pt idx="0">
                  <c:v>Country</c:v>
                </c:pt>
                <c:pt idx="1">
                  <c:v>Bangladesh</c:v>
                </c:pt>
                <c:pt idx="2">
                  <c:v>Cambodia</c:v>
                </c:pt>
                <c:pt idx="3">
                  <c:v>India</c:v>
                </c:pt>
                <c:pt idx="4">
                  <c:v>Indonesia</c:v>
                </c:pt>
                <c:pt idx="5">
                  <c:v>Malaysia</c:v>
                </c:pt>
                <c:pt idx="6">
                  <c:v>Maldives</c:v>
                </c:pt>
                <c:pt idx="7">
                  <c:v>Mongolia</c:v>
                </c:pt>
                <c:pt idx="8">
                  <c:v>Myanmar</c:v>
                </c:pt>
                <c:pt idx="9">
                  <c:v>Pakistan</c:v>
                </c:pt>
                <c:pt idx="10">
                  <c:v>Papua New Guinea</c:v>
                </c:pt>
                <c:pt idx="11">
                  <c:v>Philippines</c:v>
                </c:pt>
                <c:pt idx="12">
                  <c:v>Sri Lanka</c:v>
                </c:pt>
                <c:pt idx="13">
                  <c:v>Taiwan</c:v>
                </c:pt>
                <c:pt idx="14">
                  <c:v>Thailand</c:v>
                </c:pt>
                <c:pt idx="15">
                  <c:v>Vietnam</c:v>
                </c:pt>
              </c:strCache>
            </c:strRef>
          </c:cat>
          <c:val>
            <c:numRef>
              <c:f>Sheet1!$I$1:$I$16</c:f>
              <c:numCache>
                <c:formatCode>General</c:formatCode>
                <c:ptCount val="16"/>
                <c:pt idx="0">
                  <c:v>0</c:v>
                </c:pt>
                <c:pt idx="1">
                  <c:v>20313.939142899999</c:v>
                </c:pt>
                <c:pt idx="2">
                  <c:v>6658.93445763</c:v>
                </c:pt>
                <c:pt idx="5">
                  <c:v>2850.05382362</c:v>
                </c:pt>
                <c:pt idx="6">
                  <c:v>0</c:v>
                </c:pt>
                <c:pt idx="8">
                  <c:v>19392.617361299999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8-C047-94A0-375DEEBD58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Sheet1!$A$1:$A$16</c:f>
              <c:strCache>
                <c:ptCount val="16"/>
                <c:pt idx="0">
                  <c:v>Country</c:v>
                </c:pt>
                <c:pt idx="1">
                  <c:v>Bangladesh</c:v>
                </c:pt>
                <c:pt idx="2">
                  <c:v>Cambodia</c:v>
                </c:pt>
                <c:pt idx="3">
                  <c:v>India</c:v>
                </c:pt>
                <c:pt idx="4">
                  <c:v>Indonesia</c:v>
                </c:pt>
                <c:pt idx="5">
                  <c:v>Malaysia</c:v>
                </c:pt>
                <c:pt idx="6">
                  <c:v>Maldives</c:v>
                </c:pt>
                <c:pt idx="7">
                  <c:v>Mongolia</c:v>
                </c:pt>
                <c:pt idx="8">
                  <c:v>Myanmar</c:v>
                </c:pt>
                <c:pt idx="9">
                  <c:v>Pakistan</c:v>
                </c:pt>
                <c:pt idx="10">
                  <c:v>Papua New Guinea</c:v>
                </c:pt>
                <c:pt idx="11">
                  <c:v>Philippines</c:v>
                </c:pt>
                <c:pt idx="12">
                  <c:v>Sri Lanka</c:v>
                </c:pt>
                <c:pt idx="13">
                  <c:v>Taiwan</c:v>
                </c:pt>
                <c:pt idx="14">
                  <c:v>Thailand</c:v>
                </c:pt>
                <c:pt idx="15">
                  <c:v>Vietnam</c:v>
                </c:pt>
              </c:strCache>
            </c:strRef>
          </c:cat>
          <c:val>
            <c:numRef>
              <c:f>Sheet1!$J$1:$J$16</c:f>
              <c:numCache>
                <c:formatCode>General</c:formatCode>
                <c:ptCount val="16"/>
                <c:pt idx="0">
                  <c:v>0</c:v>
                </c:pt>
                <c:pt idx="1">
                  <c:v>18051.426178000303</c:v>
                </c:pt>
                <c:pt idx="2">
                  <c:v>1251.9039505299997</c:v>
                </c:pt>
                <c:pt idx="3">
                  <c:v>479868.94288400002</c:v>
                </c:pt>
                <c:pt idx="4">
                  <c:v>105360.161201</c:v>
                </c:pt>
                <c:pt idx="5">
                  <c:v>31475.264936879998</c:v>
                </c:pt>
                <c:pt idx="6">
                  <c:v>1148.6376575199999</c:v>
                </c:pt>
                <c:pt idx="7">
                  <c:v>0</c:v>
                </c:pt>
                <c:pt idx="8">
                  <c:v>13283.563674700003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8-C047-94A0-375DEEBD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223696"/>
        <c:axId val="839599648"/>
      </c:barChart>
      <c:catAx>
        <c:axId val="8392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99648"/>
        <c:crosses val="autoZero"/>
        <c:auto val="1"/>
        <c:lblAlgn val="ctr"/>
        <c:lblOffset val="100"/>
        <c:noMultiLvlLbl val="0"/>
      </c:catAx>
      <c:valAx>
        <c:axId val="8395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403727</xdr:colOff>
      <xdr:row>17</xdr:row>
      <xdr:rowOff>104942</xdr:rowOff>
    </xdr:from>
    <xdr:to>
      <xdr:col>6</xdr:col>
      <xdr:colOff>784058</xdr:colOff>
      <xdr:row>31</xdr:row>
      <xdr:rowOff>181141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972BE-D972-DF43-8A01-4332A840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FE7529-FCA5-8147-8E2C-705F634ABDAC}" name="Table1" displayName="Table1" ref="A1:W16" totalsRowShown="0">
  <autoFilter ref="A1:W16" xr:uid="{73C88AA3-9B09-8D4C-9D4F-3DD8880B1E74}"/>
  <tableColumns count="23">
    <tableColumn id="1" xr3:uid="{9B51383A-5A81-9048-829E-AF29B015AF55}" name="Country" dataDxfId="1"/>
    <tableColumn id="2" xr3:uid="{4802ECCF-8FC3-FF4F-9F4F-BC21C367134B}" name="Iso_a3"/>
    <tableColumn id="3" xr3:uid="{D6BA95C4-2724-9C45-86CF-1465BD96F404}" name="completed"/>
    <tableColumn id="4" xr3:uid="{BA66FD10-C4CE-7C43-945E-3E2B2A46BB99}" name="Number of Rights Of way">
      <calculatedColumnFormula>(IF(I2&gt;0,1,0))+IF(L2&gt;0,1,0)+IF(O2&gt;0,1,0)+IF(S2&gt;0,1,0)+IF(U2&gt;0,1,0)+IF(W2&gt;0,1,0)</calculatedColumnFormula>
    </tableColumn>
    <tableColumn id="5" xr3:uid="{2918356C-C342-4743-9041-AC4DCA1E7F11}" name="Total fiber km"/>
    <tableColumn id="6" xr3:uid="{3CA79431-EBB1-C843-B661-78C153A588DD}" name="un_fib"/>
    <tableColumn id="7" xr3:uid="{6102480B-A935-7B4C-8BFB-B41D63037944}" name="nun_fib">
      <calculatedColumnFormula>E2-F2</calculatedColumnFormula>
    </tableColumn>
    <tableColumn id="8" xr3:uid="{49F9951F-2A47-BD47-B11A-ED4247E8D704}" name="Total road km"/>
    <tableColumn id="9" xr3:uid="{B837198F-8278-AB4E-8279-BD9E13FDBABD}" name="Fiber along roads"/>
    <tableColumn id="10" xr3:uid="{076AA85D-6BC7-9D4F-AD9B-9F9EA4E8DB9C}" name="Unutilized Roads">
      <calculatedColumnFormula>H2-I2</calculatedColumnFormula>
    </tableColumn>
    <tableColumn id="11" xr3:uid="{93272936-85BE-6143-BF8B-B8F8B8B50339}" name="Power line km"/>
    <tableColumn id="12" xr3:uid="{B281DF95-8BF5-7741-B2B9-8CE31FEFD0F6}" name="Fiber along power line"/>
    <tableColumn id="13" xr3:uid="{571903EC-83E9-D146-B9C0-E144D0AC6BB4}" name="Unutilized power line">
      <calculatedColumnFormula>K2-L2</calculatedColumnFormula>
    </tableColumn>
    <tableColumn id="14" xr3:uid="{A23B962E-69D8-6A49-A53B-9B4F0C344BFA}" name="Railroad total"/>
    <tableColumn id="15" xr3:uid="{84DF33B5-2403-4543-9973-BBAF7BF2B593}" name="Fiber along railroads"/>
    <tableColumn id="16" xr3:uid="{989BC654-E308-5F40-BAEB-6D0A3CBDE730}" name="Untilized railroad">
      <calculatedColumnFormula>N2-O2</calculatedColumnFormula>
    </tableColumn>
    <tableColumn id="17" xr3:uid="{8A8B855A-E4EF-5646-9327-2E01BDB616A3}" name="Pipeline total"/>
    <tableColumn id="18" xr3:uid="{A0802CD9-B378-A144-8E39-E105A694DC90}" name="pi_yr"/>
    <tableColumn id="19" xr3:uid="{80A0BC57-8715-084A-A82F-49E7B4949A38}" name="Fiber along pipeline"/>
    <tableColumn id="20" xr3:uid="{258673C2-B75F-2B40-B6DE-7C1236BA264A}" name="Unutilized pipeline" dataDxfId="0">
      <calculatedColumnFormula>Q2-S2</calculatedColumnFormula>
    </tableColumn>
    <tableColumn id="21" xr3:uid="{4846EA1B-5E22-894E-96C7-2C08423BC340}" name="Po_fib"/>
    <tableColumn id="22" xr3:uid="{ADA0546B-E7BB-D140-8DC7-FD8EB3899762}" name="Su_Total"/>
    <tableColumn id="23" xr3:uid="{C501B531-B353-C247-AA2C-BF740B2AFF7C}" name="Su_fib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0EE-4664-4286-90AD-7B23A584CF2D}">
  <dimension ref="A1:W16"/>
  <sheetViews>
    <sheetView tabSelected="1" topLeftCell="D1" zoomScale="95" workbookViewId="0">
      <selection activeCell="T1" sqref="T1"/>
    </sheetView>
  </sheetViews>
  <sheetFormatPr baseColWidth="10" defaultColWidth="8.83203125" defaultRowHeight="15" x14ac:dyDescent="0.2"/>
  <cols>
    <col min="1" max="1" width="18" bestFit="1" customWidth="1"/>
    <col min="2" max="2" width="8.33203125" customWidth="1"/>
    <col min="3" max="3" width="11.6640625" customWidth="1"/>
    <col min="4" max="4" width="22.33203125" bestFit="1" customWidth="1"/>
    <col min="5" max="5" width="12" bestFit="1" customWidth="1"/>
    <col min="6" max="7" width="12.1640625" bestFit="1" customWidth="1"/>
    <col min="8" max="8" width="14" bestFit="1" customWidth="1"/>
    <col min="9" max="9" width="16.6640625" bestFit="1" customWidth="1"/>
    <col min="10" max="10" width="16.5" bestFit="1" customWidth="1"/>
    <col min="11" max="11" width="14.6640625" bestFit="1" customWidth="1"/>
    <col min="12" max="13" width="14.5" customWidth="1"/>
    <col min="14" max="16" width="14.83203125" customWidth="1"/>
    <col min="17" max="17" width="9.5" customWidth="1"/>
    <col min="20" max="20" width="10.33203125" customWidth="1"/>
    <col min="22" max="22" width="10" customWidth="1"/>
  </cols>
  <sheetData>
    <row r="1" spans="1:23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2</v>
      </c>
      <c r="G1" t="s">
        <v>3</v>
      </c>
      <c r="H1" t="s">
        <v>41</v>
      </c>
      <c r="I1" t="s">
        <v>42</v>
      </c>
      <c r="J1" t="s">
        <v>43</v>
      </c>
      <c r="K1" t="s">
        <v>44</v>
      </c>
      <c r="L1" t="s">
        <v>46</v>
      </c>
      <c r="M1" t="s">
        <v>45</v>
      </c>
      <c r="N1" t="s">
        <v>47</v>
      </c>
      <c r="O1" t="s">
        <v>48</v>
      </c>
      <c r="P1" t="s">
        <v>49</v>
      </c>
      <c r="Q1" t="s">
        <v>50</v>
      </c>
      <c r="R1" t="s">
        <v>4</v>
      </c>
      <c r="S1" t="s">
        <v>51</v>
      </c>
      <c r="T1" t="s">
        <v>52</v>
      </c>
      <c r="U1" t="s">
        <v>5</v>
      </c>
      <c r="V1" t="s">
        <v>6</v>
      </c>
      <c r="W1" t="s">
        <v>7</v>
      </c>
    </row>
    <row r="2" spans="1:23" x14ac:dyDescent="0.2">
      <c r="A2" s="1" t="s">
        <v>8</v>
      </c>
      <c r="B2" t="s">
        <v>23</v>
      </c>
      <c r="C2">
        <v>1</v>
      </c>
      <c r="D2">
        <f t="shared" ref="D2:D16" si="0">(IF(I2&gt;0,1,0))+IF(L2&gt;0,1,0)+IF(O2&gt;0,1,0)+IF(S2&gt;0,1,0)+IF(U2&gt;0,1,0)+IF(W2&gt;0,1,0)</f>
        <v>4</v>
      </c>
      <c r="E2">
        <v>32414.216141270001</v>
      </c>
      <c r="F2">
        <v>30365.090855160001</v>
      </c>
      <c r="G2">
        <f>E2-F2</f>
        <v>2049.1252861100002</v>
      </c>
      <c r="H2">
        <v>38365.365320900302</v>
      </c>
      <c r="I2">
        <v>20313.939142899999</v>
      </c>
      <c r="J2">
        <f>H2-I2</f>
        <v>18051.426178000303</v>
      </c>
      <c r="K2">
        <v>9244.1951638899991</v>
      </c>
      <c r="L2">
        <v>5095.27260544</v>
      </c>
      <c r="M2">
        <f>K2-L2</f>
        <v>4148.9225584499991</v>
      </c>
      <c r="N2">
        <v>3763.11649339</v>
      </c>
      <c r="O2">
        <v>2237.9679580000002</v>
      </c>
      <c r="P2">
        <f>N2-O2</f>
        <v>1525.1485353899998</v>
      </c>
      <c r="Q2">
        <v>2950</v>
      </c>
      <c r="R2">
        <v>2013</v>
      </c>
      <c r="S2">
        <v>0</v>
      </c>
      <c r="T2" s="3">
        <f>Q2-S2</f>
        <v>2950</v>
      </c>
      <c r="U2">
        <v>5610.5399162000003</v>
      </c>
      <c r="W2">
        <v>0</v>
      </c>
    </row>
    <row r="3" spans="1:23" x14ac:dyDescent="0.2">
      <c r="A3" s="1" t="s">
        <v>11</v>
      </c>
      <c r="B3" t="s">
        <v>27</v>
      </c>
      <c r="C3">
        <v>1</v>
      </c>
      <c r="D3">
        <f t="shared" si="0"/>
        <v>2</v>
      </c>
      <c r="E3">
        <v>15645.04340868</v>
      </c>
      <c r="F3">
        <v>6930.119635</v>
      </c>
      <c r="G3">
        <f>E3-F3</f>
        <v>8714.9237736799987</v>
      </c>
      <c r="H3">
        <v>7910.8384081599997</v>
      </c>
      <c r="I3">
        <v>6658.93445763</v>
      </c>
      <c r="J3">
        <f>H3-I3</f>
        <v>1251.9039505299997</v>
      </c>
      <c r="K3">
        <v>16467.1539409</v>
      </c>
      <c r="L3">
        <v>0</v>
      </c>
      <c r="M3">
        <f>K3-L3</f>
        <v>16467.1539409</v>
      </c>
      <c r="N3">
        <v>677.97855172000004</v>
      </c>
      <c r="O3">
        <v>0</v>
      </c>
      <c r="P3">
        <f>N3-O3</f>
        <v>677.97855172000004</v>
      </c>
      <c r="Q3">
        <v>0</v>
      </c>
      <c r="S3">
        <v>0</v>
      </c>
      <c r="T3" s="3">
        <f>Q3-S3</f>
        <v>0</v>
      </c>
      <c r="U3">
        <v>4368.1567056000004</v>
      </c>
      <c r="W3">
        <v>0</v>
      </c>
    </row>
    <row r="4" spans="1:23" x14ac:dyDescent="0.2">
      <c r="A4" s="1" t="s">
        <v>18</v>
      </c>
      <c r="B4" t="s">
        <v>24</v>
      </c>
      <c r="C4">
        <v>0</v>
      </c>
      <c r="D4">
        <f t="shared" si="0"/>
        <v>0</v>
      </c>
      <c r="H4">
        <v>479868.94288400002</v>
      </c>
      <c r="J4">
        <f t="shared" ref="J4:J16" si="1">H4-I4</f>
        <v>479868.94288400002</v>
      </c>
      <c r="K4">
        <v>479868.94288400002</v>
      </c>
      <c r="M4">
        <f t="shared" ref="M4:M16" si="2">K4-L4</f>
        <v>479868.94288400002</v>
      </c>
      <c r="N4">
        <v>479868.94288400002</v>
      </c>
      <c r="P4">
        <f t="shared" ref="P4:P16" si="3">N4-O4</f>
        <v>479868.94288400002</v>
      </c>
      <c r="T4" s="3"/>
    </row>
    <row r="5" spans="1:23" x14ac:dyDescent="0.2">
      <c r="A5" s="1" t="s">
        <v>16</v>
      </c>
      <c r="B5" t="s">
        <v>28</v>
      </c>
      <c r="C5">
        <v>1</v>
      </c>
      <c r="D5">
        <f t="shared" si="0"/>
        <v>4</v>
      </c>
      <c r="E5">
        <v>74859.878149679804</v>
      </c>
      <c r="F5">
        <v>74859.878149679804</v>
      </c>
      <c r="G5">
        <f>E5-F5</f>
        <v>0</v>
      </c>
      <c r="H5">
        <v>105360.161201</v>
      </c>
      <c r="J5">
        <f t="shared" si="1"/>
        <v>105360.161201</v>
      </c>
      <c r="K5">
        <v>15324.0115281</v>
      </c>
      <c r="L5">
        <v>10935.2140459</v>
      </c>
      <c r="M5">
        <f t="shared" si="2"/>
        <v>4388.7974821999996</v>
      </c>
      <c r="N5">
        <v>5476.2204591999998</v>
      </c>
      <c r="O5">
        <v>3449.7478838699999</v>
      </c>
      <c r="P5">
        <f t="shared" si="3"/>
        <v>2026.4725753299999</v>
      </c>
      <c r="Q5">
        <v>21704</v>
      </c>
      <c r="R5">
        <v>2013</v>
      </c>
      <c r="S5">
        <v>1341.3715946100001</v>
      </c>
      <c r="T5" s="3">
        <f t="shared" ref="T5:T16" si="4">Q5-S5</f>
        <v>20362.628405390002</v>
      </c>
      <c r="U5">
        <v>1685.7190621300001</v>
      </c>
      <c r="W5">
        <v>0</v>
      </c>
    </row>
    <row r="6" spans="1:23" x14ac:dyDescent="0.2">
      <c r="A6" s="1" t="s">
        <v>22</v>
      </c>
      <c r="B6" t="s">
        <v>29</v>
      </c>
      <c r="C6">
        <v>1</v>
      </c>
      <c r="D6">
        <f t="shared" si="0"/>
        <v>5</v>
      </c>
      <c r="E6">
        <v>27525.147988910001</v>
      </c>
      <c r="F6">
        <v>21104.585760000002</v>
      </c>
      <c r="G6">
        <f t="shared" ref="G6:G16" si="5">E6-F6</f>
        <v>6420.5622289099992</v>
      </c>
      <c r="H6">
        <v>34325.318760499998</v>
      </c>
      <c r="I6">
        <v>2850.05382362</v>
      </c>
      <c r="J6">
        <f t="shared" si="1"/>
        <v>31475.264936879998</v>
      </c>
      <c r="K6">
        <v>15191.868935300001</v>
      </c>
      <c r="L6">
        <v>11812.9124429</v>
      </c>
      <c r="M6">
        <f t="shared" si="2"/>
        <v>3378.9564924000006</v>
      </c>
      <c r="N6">
        <v>2214.2304500400001</v>
      </c>
      <c r="O6">
        <v>1640.82175788</v>
      </c>
      <c r="P6">
        <f t="shared" si="3"/>
        <v>573.4086921600001</v>
      </c>
      <c r="Q6">
        <v>9068</v>
      </c>
      <c r="R6">
        <v>2013</v>
      </c>
      <c r="S6">
        <v>0</v>
      </c>
      <c r="T6" s="3">
        <f t="shared" si="4"/>
        <v>9068</v>
      </c>
      <c r="U6">
        <v>5822.2049911599997</v>
      </c>
      <c r="W6">
        <v>1257.2452296900001</v>
      </c>
    </row>
    <row r="7" spans="1:23" x14ac:dyDescent="0.2">
      <c r="A7" s="1" t="s">
        <v>12</v>
      </c>
      <c r="B7" t="s">
        <v>30</v>
      </c>
      <c r="C7">
        <v>1</v>
      </c>
      <c r="D7">
        <f t="shared" si="0"/>
        <v>1</v>
      </c>
      <c r="E7">
        <v>885.24060829999996</v>
      </c>
      <c r="F7">
        <v>885.24060829999996</v>
      </c>
      <c r="G7">
        <f t="shared" si="5"/>
        <v>0</v>
      </c>
      <c r="H7">
        <v>1148.6376575199999</v>
      </c>
      <c r="I7">
        <v>0</v>
      </c>
      <c r="J7">
        <f>H7-I7</f>
        <v>1148.6376575199999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f t="shared" si="3"/>
        <v>0</v>
      </c>
      <c r="Q7">
        <v>0</v>
      </c>
      <c r="S7">
        <v>0</v>
      </c>
      <c r="T7" s="3">
        <f t="shared" si="4"/>
        <v>0</v>
      </c>
      <c r="U7">
        <v>0</v>
      </c>
      <c r="W7">
        <v>885.24060829999996</v>
      </c>
    </row>
    <row r="8" spans="1:23" x14ac:dyDescent="0.2">
      <c r="A8" s="1" t="s">
        <v>20</v>
      </c>
      <c r="B8" t="s">
        <v>31</v>
      </c>
      <c r="D8">
        <f t="shared" si="0"/>
        <v>0</v>
      </c>
      <c r="G8">
        <f t="shared" si="5"/>
        <v>0</v>
      </c>
      <c r="J8">
        <f t="shared" si="1"/>
        <v>0</v>
      </c>
      <c r="M8">
        <f t="shared" si="2"/>
        <v>0</v>
      </c>
      <c r="P8">
        <f t="shared" si="3"/>
        <v>0</v>
      </c>
      <c r="T8" s="3">
        <f t="shared" si="4"/>
        <v>0</v>
      </c>
    </row>
    <row r="9" spans="1:23" x14ac:dyDescent="0.2">
      <c r="A9" s="1" t="s">
        <v>19</v>
      </c>
      <c r="B9" t="s">
        <v>32</v>
      </c>
      <c r="C9">
        <v>1</v>
      </c>
      <c r="D9">
        <f t="shared" si="0"/>
        <v>2</v>
      </c>
      <c r="E9">
        <v>23741.094707980199</v>
      </c>
      <c r="F9">
        <v>18483.254919999999</v>
      </c>
      <c r="G9">
        <f t="shared" si="5"/>
        <v>5257.8397879801996</v>
      </c>
      <c r="H9">
        <v>32676.181036000002</v>
      </c>
      <c r="I9">
        <v>19392.617361299999</v>
      </c>
      <c r="J9">
        <f t="shared" si="1"/>
        <v>13283.563674700003</v>
      </c>
      <c r="K9">
        <v>29399.421022499999</v>
      </c>
      <c r="L9">
        <v>602.01495949000002</v>
      </c>
      <c r="M9">
        <f t="shared" si="2"/>
        <v>28797.406063009999</v>
      </c>
      <c r="N9">
        <v>7110.80746155</v>
      </c>
      <c r="O9">
        <v>0</v>
      </c>
      <c r="P9">
        <f t="shared" si="3"/>
        <v>7110.80746155</v>
      </c>
      <c r="Q9">
        <v>0</v>
      </c>
      <c r="S9">
        <v>0</v>
      </c>
      <c r="T9" s="3">
        <f t="shared" si="4"/>
        <v>0</v>
      </c>
      <c r="U9">
        <v>0</v>
      </c>
      <c r="W9">
        <v>0</v>
      </c>
    </row>
    <row r="10" spans="1:23" x14ac:dyDescent="0.2">
      <c r="A10" s="1" t="s">
        <v>21</v>
      </c>
      <c r="B10" t="s">
        <v>25</v>
      </c>
      <c r="D10">
        <f t="shared" si="0"/>
        <v>0</v>
      </c>
      <c r="G10">
        <f t="shared" si="5"/>
        <v>0</v>
      </c>
      <c r="J10">
        <f t="shared" si="1"/>
        <v>0</v>
      </c>
      <c r="M10">
        <f t="shared" si="2"/>
        <v>0</v>
      </c>
      <c r="P10">
        <f t="shared" si="3"/>
        <v>0</v>
      </c>
      <c r="T10" s="3">
        <f t="shared" si="4"/>
        <v>0</v>
      </c>
    </row>
    <row r="11" spans="1:23" x14ac:dyDescent="0.2">
      <c r="A11" s="1" t="s">
        <v>15</v>
      </c>
      <c r="B11" t="s">
        <v>33</v>
      </c>
      <c r="D11">
        <f t="shared" si="0"/>
        <v>0</v>
      </c>
      <c r="G11">
        <f t="shared" si="5"/>
        <v>0</v>
      </c>
      <c r="J11">
        <f t="shared" si="1"/>
        <v>0</v>
      </c>
      <c r="M11">
        <f t="shared" si="2"/>
        <v>0</v>
      </c>
      <c r="P11">
        <f t="shared" si="3"/>
        <v>0</v>
      </c>
      <c r="T11" s="3">
        <f t="shared" si="4"/>
        <v>0</v>
      </c>
    </row>
    <row r="12" spans="1:23" x14ac:dyDescent="0.2">
      <c r="A12" s="1" t="s">
        <v>17</v>
      </c>
      <c r="B12" t="s">
        <v>34</v>
      </c>
      <c r="D12">
        <f t="shared" si="0"/>
        <v>0</v>
      </c>
      <c r="G12">
        <f t="shared" si="5"/>
        <v>0</v>
      </c>
      <c r="J12">
        <f t="shared" si="1"/>
        <v>0</v>
      </c>
      <c r="M12">
        <f t="shared" si="2"/>
        <v>0</v>
      </c>
      <c r="P12">
        <f t="shared" si="3"/>
        <v>0</v>
      </c>
      <c r="T12" s="3">
        <f t="shared" si="4"/>
        <v>0</v>
      </c>
    </row>
    <row r="13" spans="1:23" x14ac:dyDescent="0.2">
      <c r="A13" s="1" t="s">
        <v>13</v>
      </c>
      <c r="B13" t="s">
        <v>35</v>
      </c>
      <c r="D13">
        <f t="shared" si="0"/>
        <v>0</v>
      </c>
      <c r="G13">
        <f t="shared" si="5"/>
        <v>0</v>
      </c>
      <c r="J13">
        <f t="shared" si="1"/>
        <v>0</v>
      </c>
      <c r="M13">
        <f t="shared" si="2"/>
        <v>0</v>
      </c>
      <c r="P13">
        <f t="shared" si="3"/>
        <v>0</v>
      </c>
      <c r="T13" s="3">
        <f t="shared" si="4"/>
        <v>0</v>
      </c>
    </row>
    <row r="14" spans="1:23" x14ac:dyDescent="0.2">
      <c r="A14" s="2" t="s">
        <v>14</v>
      </c>
      <c r="B14" t="s">
        <v>36</v>
      </c>
      <c r="D14">
        <f t="shared" si="0"/>
        <v>0</v>
      </c>
      <c r="G14">
        <f t="shared" si="5"/>
        <v>0</v>
      </c>
      <c r="J14">
        <f t="shared" si="1"/>
        <v>0</v>
      </c>
      <c r="M14">
        <f t="shared" si="2"/>
        <v>0</v>
      </c>
      <c r="P14">
        <f t="shared" si="3"/>
        <v>0</v>
      </c>
      <c r="T14" s="3">
        <f t="shared" si="4"/>
        <v>0</v>
      </c>
    </row>
    <row r="15" spans="1:23" x14ac:dyDescent="0.2">
      <c r="A15" s="1" t="s">
        <v>10</v>
      </c>
      <c r="B15" t="s">
        <v>26</v>
      </c>
      <c r="D15">
        <f t="shared" si="0"/>
        <v>0</v>
      </c>
      <c r="G15">
        <f t="shared" si="5"/>
        <v>0</v>
      </c>
      <c r="J15">
        <f t="shared" si="1"/>
        <v>0</v>
      </c>
      <c r="M15">
        <f t="shared" si="2"/>
        <v>0</v>
      </c>
      <c r="P15">
        <f t="shared" si="3"/>
        <v>0</v>
      </c>
      <c r="T15" s="3">
        <f t="shared" si="4"/>
        <v>0</v>
      </c>
    </row>
    <row r="16" spans="1:23" x14ac:dyDescent="0.2">
      <c r="A16" s="1" t="s">
        <v>9</v>
      </c>
      <c r="B16" t="s">
        <v>37</v>
      </c>
      <c r="D16">
        <f t="shared" si="0"/>
        <v>0</v>
      </c>
      <c r="G16">
        <f t="shared" si="5"/>
        <v>0</v>
      </c>
      <c r="J16">
        <f t="shared" si="1"/>
        <v>0</v>
      </c>
      <c r="M16">
        <f t="shared" si="2"/>
        <v>0</v>
      </c>
      <c r="P16">
        <f t="shared" si="3"/>
        <v>0</v>
      </c>
      <c r="T16" s="3">
        <f t="shared" si="4"/>
        <v>0</v>
      </c>
    </row>
  </sheetData>
  <sortState ref="A2:A16">
    <sortCondition ref="A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Mapping</dc:creator>
  <cp:lastModifiedBy>Amelia Prior</cp:lastModifiedBy>
  <dcterms:created xsi:type="dcterms:W3CDTF">2018-12-04T16:15:48Z</dcterms:created>
  <dcterms:modified xsi:type="dcterms:W3CDTF">2018-12-04T22:19:21Z</dcterms:modified>
</cp:coreProperties>
</file>